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origineel" sheetId="1" state="visible" r:id="rId2"/>
    <sheet name="origineel (2)" sheetId="2" state="visible" r:id="rId3"/>
    <sheet name="ontkleefd tm 18-01" sheetId="3" state="visible" r:id="rId4"/>
    <sheet name="ontkleefd tm 26-01" sheetId="4" state="visible" r:id="rId5"/>
  </sheets>
  <definedNames>
    <definedName function="false" hidden="false" localSheetId="2" name="_xlnm.Print_Titles" vbProcedure="false">'ontkleefd tm 18-01'!$1:$1</definedName>
    <definedName function="false" hidden="true" localSheetId="2" name="_xlnm._FilterDatabase" vbProcedure="false">'ontkleefd tm 18-01'!$A$1:$Y$473</definedName>
    <definedName function="false" hidden="false" localSheetId="3" name="_xlnm.Print_Titles" vbProcedure="false">'ontkleefd tm 26-01'!$1:$1</definedName>
    <definedName function="false" hidden="true" localSheetId="3" name="_xlnm._FilterDatabase" vbProcedure="false">'ontkleefd tm 26-01'!$E$1:$E$473</definedName>
    <definedName function="false" hidden="false" localSheetId="1" name="_xlnm.Print_Titles" vbProcedure="false">'origineel (2)'!$1:$1</definedName>
    <definedName function="false" hidden="true" localSheetId="1" name="_xlnm._FilterDatabase" vbProcedure="false">'origineel (2)'!$A$1:$Y$473</definedName>
    <definedName function="false" hidden="false" localSheetId="0" name="_xlnm._FilterDatabase" vbProcedure="false">origineel!$C$1:$C$475</definedName>
    <definedName function="false" hidden="false" localSheetId="3" name="_xlnm._FilterDatabase" vbProcedure="false">'ontkleefd tm 26-01'!$A$1:$Y$473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<sst xmlns="http://schemas.openxmlformats.org/spreadsheetml/2006/main" count="4966" uniqueCount="216">
  <si>
    <t xml:space="preserve">Voertuig</t>
  </si>
  <si>
    <t xml:space="preserve">Product</t>
  </si>
  <si>
    <t xml:space="preserve">Depot</t>
  </si>
  <si>
    <t xml:space="preserve">Contractnr</t>
  </si>
  <si>
    <t xml:space="preserve">Order</t>
  </si>
  <si>
    <t xml:space="preserve">#</t>
  </si>
  <si>
    <t xml:space="preserve">Ontkleef</t>
  </si>
  <si>
    <t xml:space="preserve">Premetro 2m² horizontal</t>
  </si>
  <si>
    <t xml:space="preserve">PREMETRO ANTWERPEN</t>
  </si>
  <si>
    <t xml:space="preserve">21/6915B</t>
  </si>
  <si>
    <t xml:space="preserve">HNB premetro H dec'21 LM V1 onderweg</t>
  </si>
  <si>
    <t xml:space="preserve">HNB premetro H dec'21 LM V2 moordzaken</t>
  </si>
  <si>
    <t xml:space="preserve">HNB premetro H dec'21 LM V3 slappe analyse</t>
  </si>
  <si>
    <t xml:space="preserve">Premetro 2m² vertical</t>
  </si>
  <si>
    <t xml:space="preserve">DEURNE</t>
  </si>
  <si>
    <t xml:space="preserve">21/6915C</t>
  </si>
  <si>
    <t xml:space="preserve">HNB premetro V dec'21 LM V1 onderweg</t>
  </si>
  <si>
    <t xml:space="preserve">HNB premetro V dec'21 LM V2 moordzaken</t>
  </si>
  <si>
    <t xml:space="preserve">HNB premetro V dec'21 LM V3 slappe analyse</t>
  </si>
  <si>
    <t xml:space="preserve">Floor sticker</t>
  </si>
  <si>
    <t xml:space="preserve">PUNT AAN DE LIJN (PAL)</t>
  </si>
  <si>
    <t xml:space="preserve">20/3384I</t>
  </si>
  <si>
    <t xml:space="preserve">DL Veilig &amp; Vlot vloer mei'20 LM</t>
  </si>
  <si>
    <t xml:space="preserve">Wobbler</t>
  </si>
  <si>
    <t xml:space="preserve">20/3384H</t>
  </si>
  <si>
    <t xml:space="preserve">DL Veilig &amp; Vlot wobblers mei'20 LM V1 afstand</t>
  </si>
  <si>
    <t xml:space="preserve">DL Veilig &amp; Vlot wobblers mei'20 LM V2 mondmasker</t>
  </si>
  <si>
    <t xml:space="preserve">DL Veilig &amp; Vlot wobblers mei'20 LM V3 kuis bus</t>
  </si>
  <si>
    <t xml:space="preserve">TJALKSTRAAT / VAARTKAAI</t>
  </si>
  <si>
    <t xml:space="preserve">y-Window sticker Raam XL (De Lijn)</t>
  </si>
  <si>
    <t xml:space="preserve">20/3516B</t>
  </si>
  <si>
    <t xml:space="preserve">DL uitfaseren prodata winstic XL juni'20 LM</t>
  </si>
  <si>
    <t xml:space="preserve">Window sticker Raam</t>
  </si>
  <si>
    <t xml:space="preserve">18/2169 </t>
  </si>
  <si>
    <t xml:space="preserve">Orange winstic. febr'20 SVD</t>
  </si>
  <si>
    <t xml:space="preserve">y-Sticker Deur (De Lijn)</t>
  </si>
  <si>
    <t xml:space="preserve">20/3384K</t>
  </si>
  <si>
    <t xml:space="preserve">DL Veilig &amp; Vlot stick. instapdeur LM V2 mondmaske</t>
  </si>
  <si>
    <t xml:space="preserve">21/6915A</t>
  </si>
  <si>
    <t xml:space="preserve">HNB winstic dec'21 LM V1 man</t>
  </si>
  <si>
    <t xml:space="preserve">HNB winstic dec'21 LM V2 vrouw</t>
  </si>
  <si>
    <t xml:space="preserve">Super side 4m²</t>
  </si>
  <si>
    <t xml:space="preserve">21/6798A</t>
  </si>
  <si>
    <t xml:space="preserve">DL Shopping SS4m² nov'21 LM V2</t>
  </si>
  <si>
    <t xml:space="preserve">DL Shopping SS4m² nov'21 LM V1</t>
  </si>
  <si>
    <t xml:space="preserve">18/1691 </t>
  </si>
  <si>
    <t xml:space="preserve">DL Smart tickets wobblers okt'19 LM</t>
  </si>
  <si>
    <t xml:space="preserve">WUUSTWEZEL</t>
  </si>
  <si>
    <t xml:space="preserve">Inside banner Hermelijn</t>
  </si>
  <si>
    <t xml:space="preserve">20/3613C</t>
  </si>
  <si>
    <t xml:space="preserve">DL Abopiek ins.ban. juli'20 LM</t>
  </si>
  <si>
    <t xml:space="preserve">Window back</t>
  </si>
  <si>
    <t xml:space="preserve">20/3516A</t>
  </si>
  <si>
    <t xml:space="preserve">DL uitfaseren prodata winbac juni'20 LM</t>
  </si>
  <si>
    <t xml:space="preserve">BROECHEM</t>
  </si>
  <si>
    <t xml:space="preserve">18/1692 </t>
  </si>
  <si>
    <t xml:space="preserve">DL Smart tickets winstic okt'19 LM</t>
  </si>
  <si>
    <t xml:space="preserve">Window side 2m² Bus</t>
  </si>
  <si>
    <t xml:space="preserve">20/3384E</t>
  </si>
  <si>
    <t xml:space="preserve">DL Veilig &amp; vlot A'pen ws2m² bus mei'20 LM</t>
  </si>
  <si>
    <t xml:space="preserve">21/5602A</t>
  </si>
  <si>
    <t xml:space="preserve">Alice in Wonderland 2m² bus nov'21 MB</t>
  </si>
  <si>
    <t xml:space="preserve">ZANDVLIET</t>
  </si>
  <si>
    <t xml:space="preserve">21/7036 </t>
  </si>
  <si>
    <t xml:space="preserve">Sack Zelfbouw WB dec'21 SVD</t>
  </si>
  <si>
    <t xml:space="preserve">21/6534B</t>
  </si>
  <si>
    <t xml:space="preserve">Bpost wob okt'21 PJH</t>
  </si>
  <si>
    <t xml:space="preserve">21/6192B</t>
  </si>
  <si>
    <t xml:space="preserve">Perpodium 2m² bus sept'21 MVH</t>
  </si>
  <si>
    <t xml:space="preserve">21/6522B</t>
  </si>
  <si>
    <t xml:space="preserve">GVA 2m² bus okt'21 LM</t>
  </si>
  <si>
    <t xml:space="preserve">20/4294 </t>
  </si>
  <si>
    <t xml:space="preserve">DL VLot &amp; Veilig WB okt'20 LM</t>
  </si>
  <si>
    <t xml:space="preserve">21/6406 </t>
  </si>
  <si>
    <t xml:space="preserve">Zimmo WB sept'21 LM</t>
  </si>
  <si>
    <t xml:space="preserve">Full back</t>
  </si>
  <si>
    <t xml:space="preserve">21/6738A</t>
  </si>
  <si>
    <t xml:space="preserve">CEPA FB nov'21 MVH V3 AG300 v1 groep</t>
  </si>
  <si>
    <t xml:space="preserve">21/6738B</t>
  </si>
  <si>
    <t xml:space="preserve">CEPA 2m² bus nov'21 MVH v1</t>
  </si>
  <si>
    <t xml:space="preserve">21/6078 </t>
  </si>
  <si>
    <t xml:space="preserve">Dovy Keukens SS4m² aug'21 TS</t>
  </si>
  <si>
    <t xml:space="preserve">21/5798B</t>
  </si>
  <si>
    <t xml:space="preserve">OVAM Vl. Veerkracht 2m² bus aug'21 PJH</t>
  </si>
  <si>
    <t xml:space="preserve">21/6565 </t>
  </si>
  <si>
    <t xml:space="preserve">Despert WB okt'21 MVH</t>
  </si>
  <si>
    <t xml:space="preserve">21/6680A</t>
  </si>
  <si>
    <t xml:space="preserve">Heylen FB okt'21 MVH V3 Cheetah zoo 2000 G</t>
  </si>
  <si>
    <t xml:space="preserve">21/6659 </t>
  </si>
  <si>
    <t xml:space="preserve">Zorg WB nov'21 KDV V1 gezin</t>
  </si>
  <si>
    <t xml:space="preserve">Zorg WB nov'21 KDV V2 zwemmen</t>
  </si>
  <si>
    <t xml:space="preserve">Zorg WB nov'21 KDV V3 fietsen</t>
  </si>
  <si>
    <t xml:space="preserve">CEPA FB nov'21 MVH V4 AG300 v2 solo</t>
  </si>
  <si>
    <t xml:space="preserve">CEPA 2m² bus nov'21 MVH V2</t>
  </si>
  <si>
    <t xml:space="preserve">21/6138 </t>
  </si>
  <si>
    <t xml:space="preserve">VTM2 winstic aug'21 LM V3 i'm thinking about you</t>
  </si>
  <si>
    <t xml:space="preserve">VTM2 winstic aug'21 LM V2 you have a heart</t>
  </si>
  <si>
    <t xml:space="preserve">HOBOKEN</t>
  </si>
  <si>
    <t xml:space="preserve">21/6711 </t>
  </si>
  <si>
    <t xml:space="preserve">Silver wob okt'21 IDB</t>
  </si>
  <si>
    <t xml:space="preserve">Side 3m</t>
  </si>
  <si>
    <t xml:space="preserve">21/4834 </t>
  </si>
  <si>
    <t xml:space="preserve">Brugse Zot s3m nov'21 TS</t>
  </si>
  <si>
    <t xml:space="preserve">20/3382C</t>
  </si>
  <si>
    <t xml:space="preserve">DL contactloos betalen side 3m trams juni'20 LM</t>
  </si>
  <si>
    <t xml:space="preserve">21/6862B</t>
  </si>
  <si>
    <t xml:space="preserve">Dag Allemaal winstic nov'21 LM</t>
  </si>
  <si>
    <t xml:space="preserve">21/6985 </t>
  </si>
  <si>
    <t xml:space="preserve">HR Rails Antw/Leuven winstic dec'21 SVD</t>
  </si>
  <si>
    <t xml:space="preserve">21/6862A</t>
  </si>
  <si>
    <t xml:space="preserve">Dag Allemaal wob nov'21 LM</t>
  </si>
  <si>
    <t xml:space="preserve">18/2079 </t>
  </si>
  <si>
    <t xml:space="preserve">KUL 2019 Bachelors dec'19 SVDH V5 pakjes</t>
  </si>
  <si>
    <t xml:space="preserve">21/6896 </t>
  </si>
  <si>
    <t xml:space="preserve">JOE pakje van je hart winstic dec'21 LM</t>
  </si>
  <si>
    <t xml:space="preserve">Roof panel Tram M PCC</t>
  </si>
  <si>
    <t xml:space="preserve">20/3989 </t>
  </si>
  <si>
    <t xml:space="preserve">Habicom rp pcc sept'20 MB</t>
  </si>
  <si>
    <t xml:space="preserve">18/1733 </t>
  </si>
  <si>
    <t xml:space="preserve">Heylen vastgoed pcc MB</t>
  </si>
  <si>
    <t xml:space="preserve">21/6303 </t>
  </si>
  <si>
    <t xml:space="preserve">KUL Bachelors s3m dec'21 SVD V1 groenten</t>
  </si>
  <si>
    <t xml:space="preserve">18/1531 </t>
  </si>
  <si>
    <t xml:space="preserve">Hestia Woonbeheer pcc MB</t>
  </si>
  <si>
    <t xml:space="preserve">18/1707 </t>
  </si>
  <si>
    <t xml:space="preserve">XL Carwash pcc tram MB</t>
  </si>
  <si>
    <t xml:space="preserve">KUL Bachelors s3m dec'21 SVD V5 bitcoins</t>
  </si>
  <si>
    <t xml:space="preserve">20/4307 </t>
  </si>
  <si>
    <t xml:space="preserve">Watz RP PCC nov'20 MB</t>
  </si>
  <si>
    <t xml:space="preserve">KUL Bachelors s3m dec'21 SVD V7 superbaby's</t>
  </si>
  <si>
    <t xml:space="preserve">KUL Bachelors s3m dec'21 SVD V3 tweede aarde</t>
  </si>
  <si>
    <t xml:space="preserve">KUL Bachelors s3m dec'21 SVD V6 robot</t>
  </si>
  <si>
    <t xml:space="preserve">KUL Bachelors s3m dec'21 SVD V4 afkicken</t>
  </si>
  <si>
    <t xml:space="preserve">20/3738C</t>
  </si>
  <si>
    <t xml:space="preserve">DL Contactloos betalen wobblers dec'20 LM</t>
  </si>
  <si>
    <t xml:space="preserve">20/3382A</t>
  </si>
  <si>
    <t xml:space="preserve">DL Contactloos betalen winsti XL juni'20 LM</t>
  </si>
  <si>
    <t xml:space="preserve">Window side 2m² Tram</t>
  </si>
  <si>
    <t xml:space="preserve">21/6859B</t>
  </si>
  <si>
    <t xml:space="preserve">Infrabel 2m² tram nov'21 MVH</t>
  </si>
  <si>
    <t xml:space="preserve">21/5602B</t>
  </si>
  <si>
    <t xml:space="preserve">Alice in Wonderland 2m² tram nov'21 MB</t>
  </si>
  <si>
    <t xml:space="preserve">Super side 10m² Hermelijn - Trambus</t>
  </si>
  <si>
    <t xml:space="preserve">21/5422B</t>
  </si>
  <si>
    <t xml:space="preserve">Bouw &amp; Reno SS10m² tram dec'21 IDB</t>
  </si>
  <si>
    <t xml:space="preserve">Roof panel Tram L Hermelijn</t>
  </si>
  <si>
    <t xml:space="preserve">18/1088A</t>
  </si>
  <si>
    <t xml:space="preserve">Grasslook Roof 2019 MB</t>
  </si>
  <si>
    <t xml:space="preserve">21/6874B</t>
  </si>
  <si>
    <t xml:space="preserve">Switch 2m² tram dec'21 MVH</t>
  </si>
  <si>
    <t xml:space="preserve">21/6798B</t>
  </si>
  <si>
    <t xml:space="preserve">DL Shopping WS2m² nov'21 LM V2</t>
  </si>
  <si>
    <t xml:space="preserve">DL Shopping WS2m² nov'21 LM</t>
  </si>
  <si>
    <t xml:space="preserve">21/6982A</t>
  </si>
  <si>
    <t xml:space="preserve">Art Antwerp SS4m² dec'21 MVH</t>
  </si>
  <si>
    <t xml:space="preserve">21/6524A</t>
  </si>
  <si>
    <t xml:space="preserve">Veritas SS4m² okt'21 MVH</t>
  </si>
  <si>
    <t xml:space="preserve">18/2115 </t>
  </si>
  <si>
    <t xml:space="preserve">Stad A Lage Emissiezone RP IDB</t>
  </si>
  <si>
    <t xml:space="preserve">21/6810C</t>
  </si>
  <si>
    <t xml:space="preserve">World Choir Games SS10m² okt'21 MVH</t>
  </si>
  <si>
    <t xml:space="preserve">Inside Banner</t>
  </si>
  <si>
    <t xml:space="preserve">21/6534A</t>
  </si>
  <si>
    <t xml:space="preserve">Bpost insban okt'21 PJH</t>
  </si>
  <si>
    <t xml:space="preserve">21/5450B</t>
  </si>
  <si>
    <t xml:space="preserve">JD sports 2m² tram sept'21 PJH</t>
  </si>
  <si>
    <t xml:space="preserve">Roof panel Tram XL Albatros 7</t>
  </si>
  <si>
    <t xml:space="preserve">20/3851 </t>
  </si>
  <si>
    <t xml:space="preserve">DK Vision rp XL sept'20 MB</t>
  </si>
  <si>
    <t xml:space="preserve">21/6280 </t>
  </si>
  <si>
    <t xml:space="preserve">DPG Humo Wind stic sep21 LM</t>
  </si>
  <si>
    <t xml:space="preserve">DE POLDER</t>
  </si>
  <si>
    <t xml:space="preserve">20/4328 </t>
  </si>
  <si>
    <t xml:space="preserve">Veiling Hoogstraten WB maa'21 MB V1 aardbei</t>
  </si>
  <si>
    <t xml:space="preserve">21/6529A</t>
  </si>
  <si>
    <t xml:space="preserve">Reclame Quintens WB sept'21 MVH</t>
  </si>
  <si>
    <t xml:space="preserve">Full wrap Tram L Hermelijn</t>
  </si>
  <si>
    <t xml:space="preserve">18/1293 </t>
  </si>
  <si>
    <t xml:space="preserve">STUBRU Antwerpen 19 LM</t>
  </si>
  <si>
    <t xml:space="preserve">21/5639B</t>
  </si>
  <si>
    <t xml:space="preserve">MNM floor kl jun'21 LM</t>
  </si>
  <si>
    <t xml:space="preserve">21/5639A</t>
  </si>
  <si>
    <t xml:space="preserve">MNM ins.ban. jun'21 LM</t>
  </si>
  <si>
    <t xml:space="preserve">21/5639C</t>
  </si>
  <si>
    <t xml:space="preserve">MNM wob jun'21 LM</t>
  </si>
  <si>
    <t xml:space="preserve">Full wrap Tram L A5</t>
  </si>
  <si>
    <t xml:space="preserve">21/6268 </t>
  </si>
  <si>
    <t xml:space="preserve">Disney+ FW dec'21 SVD</t>
  </si>
  <si>
    <t xml:space="preserve">21/6807 </t>
  </si>
  <si>
    <t xml:space="preserve">Coolblue FW LA5 dec'21 SVD</t>
  </si>
  <si>
    <t xml:space="preserve">21/6977A</t>
  </si>
  <si>
    <t xml:space="preserve">Nespresso FW L A5 dec'21 PJH</t>
  </si>
  <si>
    <t xml:space="preserve">Ontkleefd t/m</t>
  </si>
  <si>
    <t xml:space="preserve">BRV</t>
  </si>
  <si>
    <t xml:space="preserve">VL</t>
  </si>
  <si>
    <t xml:space="preserve">STREET</t>
  </si>
  <si>
    <t xml:space="preserve">FB</t>
  </si>
  <si>
    <t xml:space="preserve">2m²Bus</t>
  </si>
  <si>
    <t xml:space="preserve">RM</t>
  </si>
  <si>
    <t xml:space="preserve">FREE</t>
  </si>
  <si>
    <t xml:space="preserve">WOB</t>
  </si>
  <si>
    <t xml:space="preserve">10m2H</t>
  </si>
  <si>
    <t xml:space="preserve">ROOFXL</t>
  </si>
  <si>
    <t xml:space="preserve">ROOFL</t>
  </si>
  <si>
    <t xml:space="preserve">DPCC</t>
  </si>
  <si>
    <t xml:space="preserve">SPALBA5+7</t>
  </si>
  <si>
    <t xml:space="preserve">2m2H</t>
  </si>
  <si>
    <t xml:space="preserve">2m2A</t>
  </si>
  <si>
    <t xml:space="preserve">BRVH</t>
  </si>
  <si>
    <t xml:space="preserve">4m2</t>
  </si>
  <si>
    <t xml:space="preserve">uit dienst/weg</t>
  </si>
  <si>
    <t xml:space="preserve">GEEN gegevens Zimbabwe ?</t>
  </si>
  <si>
    <t xml:space="preserve">WESTERLO</t>
  </si>
  <si>
    <t xml:space="preserve">TURNHOUT</t>
  </si>
  <si>
    <t xml:space="preserve">OOSTMALLE</t>
  </si>
  <si>
    <t xml:space="preserve">VERKOCHT     uit dienst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</si>
</sst>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"/>
    <numFmt numFmtId="166" formatCode="d/mm/yy;@"/>
    <numFmt numFmtId="167" formatCode="General"/>
    <numFmt numFmtId="168" formatCode="m/d/yyyy"/>
  </numFmts>
  <fonts count="1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0"/>
      <charset val="1"/>
    </font>
    <font>
      <sz val="9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8"/>
      <color rgb="FF000000"/>
      <name val="IDAutomationSC39XS"/>
      <family val="0"/>
      <charset val="1"/>
    </font>
    <font>
      <sz val="12"/>
      <name val="Square721 BT"/>
      <family val="2"/>
      <charset val="1"/>
    </font>
    <font>
      <sz val="10"/>
      <name val="Arial"/>
      <family val="2"/>
      <charset val="1"/>
    </font>
    <font>
      <sz val="18"/>
      <name val="IDAutomationSC39XS"/>
      <family val="0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hair"/>
      <right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8" fillId="0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8" fillId="0" borderId="4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8" fillId="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L501"/>
  <sheetViews>
    <sheetView showFormulas="false" showGridLines="true" showRowColHeaders="true" showZeros="true" rightToLeft="false" tabSelected="false" showOutlineSymbols="true" defaultGridColor="true" view="normal" topLeftCell="A220" colorId="64" zoomScale="100" zoomScaleNormal="100" zoomScalePageLayoutView="100" workbookViewId="0">
      <selection pane="topLeft" activeCell="C14" activeCellId="0" sqref="C14"/>
    </sheetView>
  </sheetViews>
  <sheetFormatPr defaultColWidth="8.5390625" defaultRowHeight="14.5" zeroHeight="false" outlineLevelRow="0" outlineLevelCol="0"/>
  <cols>
    <col collapsed="false" customWidth="true" hidden="false" outlineLevel="0" max="1" min="1" style="0" width="7.82"/>
    <col collapsed="false" customWidth="true" hidden="false" outlineLevel="0" max="2" min="2" style="0" width="41.18"/>
    <col collapsed="false" customWidth="true" hidden="false" outlineLevel="0" max="3" min="3" style="0" width="25.45"/>
    <col collapsed="false" customWidth="true" hidden="false" outlineLevel="0" max="4" min="4" style="0" width="9.54"/>
    <col collapsed="false" customWidth="true" hidden="false" outlineLevel="0" max="5" min="5" style="0" width="45.27"/>
    <col collapsed="false" customWidth="true" hidden="false" outlineLevel="0" max="6" min="6" style="0" width="6.27"/>
    <col collapsed="false" customWidth="true" hidden="false" outlineLevel="0" max="7" min="7" style="0" width="12.82"/>
  </cols>
  <sheetData>
    <row r="1" customFormat="false" ht="14.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</row>
    <row r="2" customFormat="false" ht="14.5" hidden="false" customHeight="false" outlineLevel="0" collapsed="false">
      <c r="A2" s="5" t="n">
        <v>1</v>
      </c>
      <c r="B2" s="6" t="s">
        <v>7</v>
      </c>
      <c r="C2" s="6" t="s">
        <v>8</v>
      </c>
      <c r="D2" s="6" t="s">
        <v>9</v>
      </c>
      <c r="E2" s="6" t="s">
        <v>10</v>
      </c>
      <c r="F2" s="7" t="n">
        <v>13</v>
      </c>
      <c r="G2" s="8" t="n">
        <v>44564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</row>
    <row r="3" customFormat="false" ht="14.5" hidden="false" customHeight="false" outlineLevel="0" collapsed="false">
      <c r="A3" s="5" t="n">
        <v>2</v>
      </c>
      <c r="B3" s="6" t="s">
        <v>7</v>
      </c>
      <c r="C3" s="6" t="s">
        <v>8</v>
      </c>
      <c r="D3" s="6" t="s">
        <v>9</v>
      </c>
      <c r="E3" s="6" t="s">
        <v>11</v>
      </c>
      <c r="F3" s="7" t="n">
        <v>12</v>
      </c>
      <c r="G3" s="8" t="n">
        <v>44564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</row>
    <row r="4" customFormat="false" ht="14.5" hidden="false" customHeight="false" outlineLevel="0" collapsed="false">
      <c r="A4" s="5" t="n">
        <v>3</v>
      </c>
      <c r="B4" s="6" t="s">
        <v>7</v>
      </c>
      <c r="C4" s="6" t="s">
        <v>8</v>
      </c>
      <c r="D4" s="6" t="s">
        <v>9</v>
      </c>
      <c r="E4" s="6" t="s">
        <v>12</v>
      </c>
      <c r="F4" s="7" t="n">
        <v>12</v>
      </c>
      <c r="G4" s="8" t="n">
        <v>44564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</row>
    <row r="5" customFormat="false" ht="14.5" hidden="false" customHeight="false" outlineLevel="0" collapsed="false">
      <c r="A5" s="5" t="n">
        <v>4</v>
      </c>
      <c r="B5" s="6" t="s">
        <v>13</v>
      </c>
      <c r="C5" s="6" t="s">
        <v>14</v>
      </c>
      <c r="D5" s="6" t="s">
        <v>15</v>
      </c>
      <c r="E5" s="6" t="s">
        <v>16</v>
      </c>
      <c r="F5" s="7" t="n">
        <v>7</v>
      </c>
      <c r="G5" s="8" t="n">
        <v>44564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</row>
    <row r="6" customFormat="false" ht="14.5" hidden="false" customHeight="false" outlineLevel="0" collapsed="false">
      <c r="A6" s="5" t="n">
        <v>5</v>
      </c>
      <c r="B6" s="6" t="s">
        <v>13</v>
      </c>
      <c r="C6" s="6" t="s">
        <v>8</v>
      </c>
      <c r="D6" s="6" t="s">
        <v>15</v>
      </c>
      <c r="E6" s="6" t="s">
        <v>17</v>
      </c>
      <c r="F6" s="7" t="n">
        <v>8</v>
      </c>
      <c r="G6" s="8" t="n">
        <v>44564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</row>
    <row r="7" customFormat="false" ht="14.5" hidden="false" customHeight="false" outlineLevel="0" collapsed="false">
      <c r="A7" s="5" t="n">
        <v>6</v>
      </c>
      <c r="B7" s="6" t="s">
        <v>13</v>
      </c>
      <c r="C7" s="6" t="s">
        <v>8</v>
      </c>
      <c r="D7" s="6" t="s">
        <v>15</v>
      </c>
      <c r="E7" s="6" t="s">
        <v>18</v>
      </c>
      <c r="F7" s="7" t="n">
        <v>8</v>
      </c>
      <c r="G7" s="8" t="n">
        <v>44564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</row>
    <row r="8" customFormat="false" ht="14.5" hidden="false" customHeight="false" outlineLevel="0" collapsed="false">
      <c r="A8" s="5" t="n">
        <v>2018</v>
      </c>
      <c r="B8" s="6" t="s">
        <v>19</v>
      </c>
      <c r="C8" s="6" t="s">
        <v>20</v>
      </c>
      <c r="D8" s="6" t="s">
        <v>21</v>
      </c>
      <c r="E8" s="6" t="s">
        <v>22</v>
      </c>
      <c r="F8" s="7" t="n">
        <v>1</v>
      </c>
      <c r="G8" s="8" t="n">
        <v>44368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</row>
    <row r="9" customFormat="false" ht="14.5" hidden="false" customHeight="false" outlineLevel="0" collapsed="false">
      <c r="A9" s="5" t="n">
        <v>2018</v>
      </c>
      <c r="B9" s="6" t="s">
        <v>23</v>
      </c>
      <c r="C9" s="6" t="s">
        <v>20</v>
      </c>
      <c r="D9" s="6" t="s">
        <v>24</v>
      </c>
      <c r="E9" s="6" t="s">
        <v>25</v>
      </c>
      <c r="F9" s="7" t="n">
        <v>2</v>
      </c>
      <c r="G9" s="8" t="n">
        <v>44368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</row>
    <row r="10" customFormat="false" ht="14.5" hidden="false" customHeight="false" outlineLevel="0" collapsed="false">
      <c r="A10" s="5" t="n">
        <v>2018</v>
      </c>
      <c r="B10" s="6" t="s">
        <v>23</v>
      </c>
      <c r="C10" s="6" t="s">
        <v>20</v>
      </c>
      <c r="D10" s="6" t="s">
        <v>24</v>
      </c>
      <c r="E10" s="6" t="s">
        <v>26</v>
      </c>
      <c r="F10" s="7" t="n">
        <v>2</v>
      </c>
      <c r="G10" s="8" t="n">
        <v>44368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</row>
    <row r="11" customFormat="false" ht="14.5" hidden="false" customHeight="false" outlineLevel="0" collapsed="false">
      <c r="A11" s="5" t="n">
        <v>2018</v>
      </c>
      <c r="B11" s="6" t="s">
        <v>23</v>
      </c>
      <c r="C11" s="6" t="s">
        <v>20</v>
      </c>
      <c r="D11" s="6" t="s">
        <v>24</v>
      </c>
      <c r="E11" s="6" t="s">
        <v>27</v>
      </c>
      <c r="F11" s="7" t="n">
        <v>2</v>
      </c>
      <c r="G11" s="8" t="n">
        <v>44368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</row>
    <row r="12" customFormat="false" ht="14.5" hidden="false" customHeight="false" outlineLevel="0" collapsed="false">
      <c r="A12" s="5" t="n">
        <v>2496</v>
      </c>
      <c r="B12" s="6" t="s">
        <v>19</v>
      </c>
      <c r="C12" s="6" t="s">
        <v>28</v>
      </c>
      <c r="D12" s="6" t="s">
        <v>21</v>
      </c>
      <c r="E12" s="6" t="s">
        <v>22</v>
      </c>
      <c r="F12" s="7" t="n">
        <v>2</v>
      </c>
      <c r="G12" s="8" t="n">
        <v>44368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</row>
    <row r="13" customFormat="false" ht="14.5" hidden="false" customHeight="false" outlineLevel="0" collapsed="false">
      <c r="A13" s="5" t="n">
        <v>2496</v>
      </c>
      <c r="B13" s="6" t="s">
        <v>23</v>
      </c>
      <c r="C13" s="6" t="s">
        <v>28</v>
      </c>
      <c r="D13" s="6" t="s">
        <v>24</v>
      </c>
      <c r="E13" s="6" t="s">
        <v>25</v>
      </c>
      <c r="F13" s="7" t="n">
        <v>9</v>
      </c>
      <c r="G13" s="8" t="n">
        <v>44368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</row>
    <row r="14" customFormat="false" ht="14.5" hidden="false" customHeight="false" outlineLevel="0" collapsed="false">
      <c r="A14" s="5" t="n">
        <v>2496</v>
      </c>
      <c r="B14" s="6" t="s">
        <v>29</v>
      </c>
      <c r="C14" s="6" t="s">
        <v>28</v>
      </c>
      <c r="D14" s="6" t="s">
        <v>30</v>
      </c>
      <c r="E14" s="6" t="s">
        <v>31</v>
      </c>
      <c r="F14" s="7" t="n">
        <v>2</v>
      </c>
      <c r="G14" s="8" t="n">
        <v>44284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</row>
    <row r="15" customFormat="false" ht="14.5" hidden="false" customHeight="false" outlineLevel="0" collapsed="false">
      <c r="A15" s="5" t="n">
        <v>2502</v>
      </c>
      <c r="B15" s="6" t="s">
        <v>32</v>
      </c>
      <c r="C15" s="6" t="s">
        <v>28</v>
      </c>
      <c r="D15" s="6" t="s">
        <v>33</v>
      </c>
      <c r="E15" s="6" t="s">
        <v>34</v>
      </c>
      <c r="F15" s="7" t="n">
        <v>1</v>
      </c>
      <c r="G15" s="8" t="n">
        <v>43906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</row>
    <row r="16" customFormat="false" ht="14.5" hidden="false" customHeight="false" outlineLevel="0" collapsed="false">
      <c r="A16" s="5" t="n">
        <v>2520</v>
      </c>
      <c r="B16" s="6" t="s">
        <v>19</v>
      </c>
      <c r="C16" s="6" t="s">
        <v>28</v>
      </c>
      <c r="D16" s="6" t="s">
        <v>21</v>
      </c>
      <c r="E16" s="6" t="s">
        <v>22</v>
      </c>
      <c r="F16" s="7" t="n">
        <v>2</v>
      </c>
      <c r="G16" s="8" t="n">
        <v>44368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</row>
    <row r="17" customFormat="false" ht="14.5" hidden="false" customHeight="false" outlineLevel="0" collapsed="false">
      <c r="A17" s="5" t="n">
        <v>2520</v>
      </c>
      <c r="B17" s="6" t="s">
        <v>23</v>
      </c>
      <c r="C17" s="6" t="s">
        <v>28</v>
      </c>
      <c r="D17" s="6" t="s">
        <v>24</v>
      </c>
      <c r="E17" s="6" t="s">
        <v>25</v>
      </c>
      <c r="F17" s="7" t="n">
        <v>9</v>
      </c>
      <c r="G17" s="8" t="n">
        <v>44368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</row>
    <row r="18" customFormat="false" ht="14.5" hidden="false" customHeight="false" outlineLevel="0" collapsed="false">
      <c r="A18" s="5" t="n">
        <v>2520</v>
      </c>
      <c r="B18" s="6" t="s">
        <v>35</v>
      </c>
      <c r="C18" s="6" t="s">
        <v>28</v>
      </c>
      <c r="D18" s="6" t="s">
        <v>36</v>
      </c>
      <c r="E18" s="6" t="s">
        <v>37</v>
      </c>
      <c r="F18" s="7" t="n">
        <v>2</v>
      </c>
      <c r="G18" s="8" t="n">
        <v>44522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</row>
    <row r="19" customFormat="false" ht="14.5" hidden="false" customHeight="false" outlineLevel="0" collapsed="false">
      <c r="A19" s="5" t="n">
        <v>2536</v>
      </c>
      <c r="B19" s="6" t="s">
        <v>19</v>
      </c>
      <c r="C19" s="6" t="s">
        <v>20</v>
      </c>
      <c r="D19" s="6" t="s">
        <v>21</v>
      </c>
      <c r="E19" s="6" t="s">
        <v>22</v>
      </c>
      <c r="F19" s="7" t="n">
        <v>2</v>
      </c>
      <c r="G19" s="8" t="n">
        <v>44368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</row>
    <row r="20" customFormat="false" ht="14.5" hidden="false" customHeight="false" outlineLevel="0" collapsed="false">
      <c r="A20" s="5" t="n">
        <v>2536</v>
      </c>
      <c r="B20" s="6" t="s">
        <v>23</v>
      </c>
      <c r="C20" s="6" t="s">
        <v>20</v>
      </c>
      <c r="D20" s="6" t="s">
        <v>24</v>
      </c>
      <c r="E20" s="6" t="s">
        <v>25</v>
      </c>
      <c r="F20" s="7" t="n">
        <v>3</v>
      </c>
      <c r="G20" s="8" t="n">
        <v>44368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</row>
    <row r="21" customFormat="false" ht="14.5" hidden="false" customHeight="false" outlineLevel="0" collapsed="false">
      <c r="A21" s="5" t="n">
        <v>2536</v>
      </c>
      <c r="B21" s="6" t="s">
        <v>23</v>
      </c>
      <c r="C21" s="6" t="s">
        <v>20</v>
      </c>
      <c r="D21" s="6" t="s">
        <v>24</v>
      </c>
      <c r="E21" s="6" t="s">
        <v>26</v>
      </c>
      <c r="F21" s="7" t="n">
        <v>3</v>
      </c>
      <c r="G21" s="8" t="n">
        <v>44368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</row>
    <row r="22" customFormat="false" ht="14.5" hidden="false" customHeight="false" outlineLevel="0" collapsed="false">
      <c r="A22" s="5" t="n">
        <v>2536</v>
      </c>
      <c r="B22" s="6" t="s">
        <v>23</v>
      </c>
      <c r="C22" s="6" t="s">
        <v>20</v>
      </c>
      <c r="D22" s="6" t="s">
        <v>24</v>
      </c>
      <c r="E22" s="6" t="s">
        <v>27</v>
      </c>
      <c r="F22" s="7" t="n">
        <v>3</v>
      </c>
      <c r="G22" s="8" t="n">
        <v>44368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</row>
    <row r="23" customFormat="false" ht="14.5" hidden="false" customHeight="false" outlineLevel="0" collapsed="false">
      <c r="A23" s="5" t="n">
        <v>2633</v>
      </c>
      <c r="B23" s="6" t="s">
        <v>32</v>
      </c>
      <c r="C23" s="6" t="s">
        <v>28</v>
      </c>
      <c r="D23" s="6" t="s">
        <v>38</v>
      </c>
      <c r="E23" s="6" t="s">
        <v>39</v>
      </c>
      <c r="F23" s="7" t="n">
        <v>1</v>
      </c>
      <c r="G23" s="8" t="n">
        <v>44564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</row>
    <row r="24" customFormat="false" ht="14.5" hidden="false" customHeight="false" outlineLevel="0" collapsed="false">
      <c r="A24" s="5" t="n">
        <v>2633</v>
      </c>
      <c r="B24" s="6" t="s">
        <v>32</v>
      </c>
      <c r="C24" s="6" t="s">
        <v>28</v>
      </c>
      <c r="D24" s="6" t="s">
        <v>38</v>
      </c>
      <c r="E24" s="6" t="s">
        <v>40</v>
      </c>
      <c r="F24" s="7" t="n">
        <v>1</v>
      </c>
      <c r="G24" s="8" t="n">
        <v>44564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</row>
    <row r="25" customFormat="false" ht="14.5" hidden="false" customHeight="false" outlineLevel="0" collapsed="false">
      <c r="A25" s="5" t="n">
        <v>2637</v>
      </c>
      <c r="B25" s="6" t="s">
        <v>32</v>
      </c>
      <c r="C25" s="6" t="s">
        <v>28</v>
      </c>
      <c r="D25" s="6" t="s">
        <v>38</v>
      </c>
      <c r="E25" s="6" t="s">
        <v>39</v>
      </c>
      <c r="F25" s="7" t="n">
        <v>1</v>
      </c>
      <c r="G25" s="8" t="n">
        <v>44564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</row>
    <row r="26" customFormat="false" ht="14.5" hidden="false" customHeight="false" outlineLevel="0" collapsed="false">
      <c r="A26" s="5" t="n">
        <v>2637</v>
      </c>
      <c r="B26" s="6" t="s">
        <v>32</v>
      </c>
      <c r="C26" s="6" t="s">
        <v>28</v>
      </c>
      <c r="D26" s="6" t="s">
        <v>38</v>
      </c>
      <c r="E26" s="6" t="s">
        <v>40</v>
      </c>
      <c r="F26" s="7" t="n">
        <v>1</v>
      </c>
      <c r="G26" s="8" t="n">
        <v>44564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</row>
    <row r="27" customFormat="false" ht="14.5" hidden="false" customHeight="false" outlineLevel="0" collapsed="false">
      <c r="A27" s="5" t="n">
        <v>2639</v>
      </c>
      <c r="B27" s="6" t="s">
        <v>32</v>
      </c>
      <c r="C27" s="6" t="s">
        <v>28</v>
      </c>
      <c r="D27" s="6" t="s">
        <v>38</v>
      </c>
      <c r="E27" s="6" t="s">
        <v>39</v>
      </c>
      <c r="F27" s="7" t="n">
        <v>1</v>
      </c>
      <c r="G27" s="8" t="n">
        <v>44564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</row>
    <row r="28" customFormat="false" ht="14.5" hidden="false" customHeight="false" outlineLevel="0" collapsed="false">
      <c r="A28" s="5" t="n">
        <v>2639</v>
      </c>
      <c r="B28" s="6" t="s">
        <v>32</v>
      </c>
      <c r="C28" s="6" t="s">
        <v>28</v>
      </c>
      <c r="D28" s="6" t="s">
        <v>38</v>
      </c>
      <c r="E28" s="6" t="s">
        <v>40</v>
      </c>
      <c r="F28" s="7" t="n">
        <v>1</v>
      </c>
      <c r="G28" s="8" t="n">
        <v>44564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</row>
    <row r="29" customFormat="false" ht="14.5" hidden="false" customHeight="false" outlineLevel="0" collapsed="false">
      <c r="A29" s="5" t="n">
        <v>2692</v>
      </c>
      <c r="B29" s="6" t="s">
        <v>41</v>
      </c>
      <c r="C29" s="6" t="s">
        <v>28</v>
      </c>
      <c r="D29" s="6" t="s">
        <v>42</v>
      </c>
      <c r="E29" s="6" t="s">
        <v>43</v>
      </c>
      <c r="F29" s="7" t="n">
        <v>1</v>
      </c>
      <c r="G29" s="8" t="n">
        <v>44571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</row>
    <row r="30" customFormat="false" ht="14.5" hidden="false" customHeight="false" outlineLevel="0" collapsed="false">
      <c r="A30" s="5" t="n">
        <v>2696</v>
      </c>
      <c r="B30" s="6" t="s">
        <v>41</v>
      </c>
      <c r="C30" s="6" t="s">
        <v>28</v>
      </c>
      <c r="D30" s="6" t="s">
        <v>42</v>
      </c>
      <c r="E30" s="6" t="s">
        <v>43</v>
      </c>
      <c r="F30" s="7" t="n">
        <v>1</v>
      </c>
      <c r="G30" s="8" t="n">
        <v>44571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</row>
    <row r="31" customFormat="false" ht="14.5" hidden="false" customHeight="false" outlineLevel="0" collapsed="false">
      <c r="A31" s="5" t="n">
        <v>2709</v>
      </c>
      <c r="B31" s="6" t="s">
        <v>41</v>
      </c>
      <c r="C31" s="6" t="s">
        <v>28</v>
      </c>
      <c r="D31" s="6" t="s">
        <v>42</v>
      </c>
      <c r="E31" s="6" t="s">
        <v>44</v>
      </c>
      <c r="F31" s="7" t="n">
        <v>1</v>
      </c>
      <c r="G31" s="8" t="n">
        <v>44571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</row>
    <row r="32" customFormat="false" ht="14.5" hidden="false" customHeight="false" outlineLevel="0" collapsed="false">
      <c r="A32" s="5" t="n">
        <v>4207</v>
      </c>
      <c r="B32" s="6" t="s">
        <v>35</v>
      </c>
      <c r="C32" s="6" t="s">
        <v>28</v>
      </c>
      <c r="D32" s="6" t="s">
        <v>36</v>
      </c>
      <c r="E32" s="6" t="s">
        <v>37</v>
      </c>
      <c r="F32" s="7" t="n">
        <v>1</v>
      </c>
      <c r="G32" s="8" t="n">
        <v>44522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</row>
    <row r="33" customFormat="false" ht="14.5" hidden="false" customHeight="false" outlineLevel="0" collapsed="false">
      <c r="A33" s="5" t="n">
        <v>4208</v>
      </c>
      <c r="B33" s="6" t="s">
        <v>23</v>
      </c>
      <c r="C33" s="6" t="s">
        <v>28</v>
      </c>
      <c r="D33" s="6" t="s">
        <v>45</v>
      </c>
      <c r="E33" s="6" t="s">
        <v>46</v>
      </c>
      <c r="F33" s="7" t="n">
        <v>2</v>
      </c>
      <c r="G33" s="8" t="n">
        <v>43948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</row>
    <row r="34" customFormat="false" ht="14.5" hidden="false" customHeight="false" outlineLevel="0" collapsed="false">
      <c r="A34" s="5" t="n">
        <v>4208</v>
      </c>
      <c r="B34" s="6" t="s">
        <v>29</v>
      </c>
      <c r="C34" s="6" t="s">
        <v>47</v>
      </c>
      <c r="D34" s="6" t="s">
        <v>30</v>
      </c>
      <c r="E34" s="6" t="s">
        <v>31</v>
      </c>
      <c r="F34" s="7" t="n">
        <v>2</v>
      </c>
      <c r="G34" s="8" t="n">
        <v>44284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</row>
    <row r="35" customFormat="false" ht="14.5" hidden="false" customHeight="false" outlineLevel="0" collapsed="false">
      <c r="A35" s="5" t="n">
        <v>4223</v>
      </c>
      <c r="B35" s="6" t="s">
        <v>19</v>
      </c>
      <c r="C35" s="6" t="s">
        <v>28</v>
      </c>
      <c r="D35" s="6" t="s">
        <v>21</v>
      </c>
      <c r="E35" s="6" t="s">
        <v>22</v>
      </c>
      <c r="F35" s="7" t="n">
        <v>1</v>
      </c>
      <c r="G35" s="8" t="n">
        <v>44368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</row>
    <row r="36" customFormat="false" ht="14.5" hidden="false" customHeight="false" outlineLevel="0" collapsed="false">
      <c r="A36" s="5" t="n">
        <v>4223</v>
      </c>
      <c r="B36" s="6" t="s">
        <v>23</v>
      </c>
      <c r="C36" s="6" t="s">
        <v>28</v>
      </c>
      <c r="D36" s="6" t="s">
        <v>24</v>
      </c>
      <c r="E36" s="6" t="s">
        <v>25</v>
      </c>
      <c r="F36" s="7" t="n">
        <v>2</v>
      </c>
      <c r="G36" s="8" t="n">
        <v>44368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</row>
    <row r="37" customFormat="false" ht="14.5" hidden="false" customHeight="false" outlineLevel="0" collapsed="false">
      <c r="A37" s="5" t="n">
        <v>4223</v>
      </c>
      <c r="B37" s="6" t="s">
        <v>23</v>
      </c>
      <c r="C37" s="6" t="s">
        <v>28</v>
      </c>
      <c r="D37" s="6" t="s">
        <v>24</v>
      </c>
      <c r="E37" s="6" t="s">
        <v>26</v>
      </c>
      <c r="F37" s="7" t="n">
        <v>2</v>
      </c>
      <c r="G37" s="8" t="n">
        <v>44368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</row>
    <row r="38" customFormat="false" ht="14.5" hidden="false" customHeight="false" outlineLevel="0" collapsed="false">
      <c r="A38" s="5" t="n">
        <v>4223</v>
      </c>
      <c r="B38" s="6" t="s">
        <v>23</v>
      </c>
      <c r="C38" s="6" t="s">
        <v>28</v>
      </c>
      <c r="D38" s="6" t="s">
        <v>24</v>
      </c>
      <c r="E38" s="6" t="s">
        <v>27</v>
      </c>
      <c r="F38" s="7" t="n">
        <v>2</v>
      </c>
      <c r="G38" s="8" t="n">
        <v>44368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</row>
    <row r="39" customFormat="false" ht="14.5" hidden="false" customHeight="false" outlineLevel="0" collapsed="false">
      <c r="A39" s="5" t="n">
        <v>4223</v>
      </c>
      <c r="B39" s="6" t="s">
        <v>35</v>
      </c>
      <c r="C39" s="6" t="s">
        <v>28</v>
      </c>
      <c r="D39" s="6" t="s">
        <v>36</v>
      </c>
      <c r="E39" s="6" t="s">
        <v>37</v>
      </c>
      <c r="F39" s="7" t="n">
        <v>1</v>
      </c>
      <c r="G39" s="8" t="n">
        <v>44522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</row>
    <row r="40" customFormat="false" ht="14.5" hidden="false" customHeight="false" outlineLevel="0" collapsed="false">
      <c r="A40" s="5" t="n">
        <v>4310</v>
      </c>
      <c r="B40" s="6" t="s">
        <v>19</v>
      </c>
      <c r="C40" s="6" t="s">
        <v>28</v>
      </c>
      <c r="D40" s="6" t="s">
        <v>21</v>
      </c>
      <c r="E40" s="6" t="s">
        <v>22</v>
      </c>
      <c r="F40" s="7" t="n">
        <v>2</v>
      </c>
      <c r="G40" s="8" t="n">
        <v>44368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</row>
    <row r="41" customFormat="false" ht="14.5" hidden="false" customHeight="false" outlineLevel="0" collapsed="false">
      <c r="A41" s="5" t="n">
        <v>4310</v>
      </c>
      <c r="B41" s="6" t="s">
        <v>48</v>
      </c>
      <c r="C41" s="6" t="s">
        <v>28</v>
      </c>
      <c r="D41" s="6" t="s">
        <v>49</v>
      </c>
      <c r="E41" s="6" t="s">
        <v>50</v>
      </c>
      <c r="F41" s="7" t="n">
        <v>1</v>
      </c>
      <c r="G41" s="8" t="n">
        <v>44186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</row>
    <row r="42" customFormat="false" ht="14.5" hidden="false" customHeight="false" outlineLevel="0" collapsed="false">
      <c r="A42" s="5" t="n">
        <v>4310</v>
      </c>
      <c r="B42" s="6" t="s">
        <v>51</v>
      </c>
      <c r="C42" s="6" t="s">
        <v>28</v>
      </c>
      <c r="D42" s="6" t="s">
        <v>52</v>
      </c>
      <c r="E42" s="6" t="s">
        <v>53</v>
      </c>
      <c r="F42" s="7" t="n">
        <v>1</v>
      </c>
      <c r="G42" s="8" t="n">
        <v>44032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</row>
    <row r="43" customFormat="false" ht="14.5" hidden="false" customHeight="false" outlineLevel="0" collapsed="false">
      <c r="A43" s="5" t="n">
        <v>4310</v>
      </c>
      <c r="B43" s="6" t="s">
        <v>23</v>
      </c>
      <c r="C43" s="6" t="s">
        <v>28</v>
      </c>
      <c r="D43" s="6" t="s">
        <v>24</v>
      </c>
      <c r="E43" s="6" t="s">
        <v>25</v>
      </c>
      <c r="F43" s="7" t="n">
        <v>9</v>
      </c>
      <c r="G43" s="8" t="n">
        <v>44368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</row>
    <row r="44" customFormat="false" ht="14.5" hidden="false" customHeight="false" outlineLevel="0" collapsed="false">
      <c r="A44" s="5" t="n">
        <v>4310</v>
      </c>
      <c r="B44" s="6" t="s">
        <v>35</v>
      </c>
      <c r="C44" s="6" t="s">
        <v>28</v>
      </c>
      <c r="D44" s="6" t="s">
        <v>36</v>
      </c>
      <c r="E44" s="6" t="s">
        <v>37</v>
      </c>
      <c r="F44" s="7" t="n">
        <v>2</v>
      </c>
      <c r="G44" s="8" t="n">
        <v>44522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</row>
    <row r="45" customFormat="false" ht="14.5" hidden="false" customHeight="false" outlineLevel="0" collapsed="false">
      <c r="A45" s="5" t="n">
        <v>4310</v>
      </c>
      <c r="B45" s="6" t="s">
        <v>29</v>
      </c>
      <c r="C45" s="6" t="s">
        <v>28</v>
      </c>
      <c r="D45" s="6" t="s">
        <v>30</v>
      </c>
      <c r="E45" s="6" t="s">
        <v>31</v>
      </c>
      <c r="F45" s="7" t="n">
        <v>2</v>
      </c>
      <c r="G45" s="8" t="n">
        <v>44284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</row>
    <row r="46" customFormat="false" ht="14.5" hidden="false" customHeight="false" outlineLevel="0" collapsed="false">
      <c r="A46" s="5" t="n">
        <v>4379</v>
      </c>
      <c r="B46" s="6" t="s">
        <v>48</v>
      </c>
      <c r="C46" s="6" t="s">
        <v>28</v>
      </c>
      <c r="D46" s="6" t="s">
        <v>49</v>
      </c>
      <c r="E46" s="6" t="s">
        <v>50</v>
      </c>
      <c r="F46" s="7" t="n">
        <v>1</v>
      </c>
      <c r="G46" s="8" t="n">
        <v>44186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</row>
    <row r="47" customFormat="false" ht="14.5" hidden="false" customHeight="false" outlineLevel="0" collapsed="false">
      <c r="A47" s="5" t="n">
        <v>4515</v>
      </c>
      <c r="B47" s="6" t="s">
        <v>19</v>
      </c>
      <c r="C47" s="6" t="s">
        <v>54</v>
      </c>
      <c r="D47" s="6" t="s">
        <v>21</v>
      </c>
      <c r="E47" s="6" t="s">
        <v>22</v>
      </c>
      <c r="F47" s="7" t="n">
        <v>2</v>
      </c>
      <c r="G47" s="8" t="n">
        <v>44368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</row>
    <row r="48" customFormat="false" ht="14.5" hidden="false" customHeight="false" outlineLevel="0" collapsed="false">
      <c r="A48" s="5" t="n">
        <v>4515</v>
      </c>
      <c r="B48" s="6" t="s">
        <v>48</v>
      </c>
      <c r="C48" s="6" t="s">
        <v>54</v>
      </c>
      <c r="D48" s="6" t="s">
        <v>49</v>
      </c>
      <c r="E48" s="6" t="s">
        <v>50</v>
      </c>
      <c r="F48" s="7" t="n">
        <v>1</v>
      </c>
      <c r="G48" s="8" t="n">
        <v>44186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</row>
    <row r="49" customFormat="false" ht="14.5" hidden="false" customHeight="false" outlineLevel="0" collapsed="false">
      <c r="A49" s="5" t="n">
        <v>4515</v>
      </c>
      <c r="B49" s="6" t="s">
        <v>23</v>
      </c>
      <c r="C49" s="6" t="s">
        <v>54</v>
      </c>
      <c r="D49" s="6" t="s">
        <v>24</v>
      </c>
      <c r="E49" s="6" t="s">
        <v>25</v>
      </c>
      <c r="F49" s="7" t="n">
        <v>9</v>
      </c>
      <c r="G49" s="8" t="n">
        <v>44368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</row>
    <row r="50" customFormat="false" ht="14.5" hidden="false" customHeight="false" outlineLevel="0" collapsed="false">
      <c r="A50" s="5" t="n">
        <v>4515</v>
      </c>
      <c r="B50" s="6" t="s">
        <v>35</v>
      </c>
      <c r="C50" s="6" t="s">
        <v>54</v>
      </c>
      <c r="D50" s="6" t="s">
        <v>36</v>
      </c>
      <c r="E50" s="6" t="s">
        <v>37</v>
      </c>
      <c r="F50" s="7" t="n">
        <v>2</v>
      </c>
      <c r="G50" s="8" t="n">
        <v>44522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</row>
    <row r="51" customFormat="false" ht="14.5" hidden="false" customHeight="false" outlineLevel="0" collapsed="false">
      <c r="A51" s="5" t="n">
        <v>4515</v>
      </c>
      <c r="B51" s="6" t="s">
        <v>29</v>
      </c>
      <c r="C51" s="6" t="s">
        <v>54</v>
      </c>
      <c r="D51" s="6" t="s">
        <v>30</v>
      </c>
      <c r="E51" s="6" t="s">
        <v>31</v>
      </c>
      <c r="F51" s="7" t="n">
        <v>2</v>
      </c>
      <c r="G51" s="8" t="n">
        <v>44284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</row>
    <row r="52" customFormat="false" ht="14.5" hidden="false" customHeight="false" outlineLevel="0" collapsed="false">
      <c r="A52" s="5" t="n">
        <v>4516</v>
      </c>
      <c r="B52" s="6" t="s">
        <v>32</v>
      </c>
      <c r="C52" s="6" t="s">
        <v>28</v>
      </c>
      <c r="D52" s="6" t="s">
        <v>55</v>
      </c>
      <c r="E52" s="6" t="s">
        <v>56</v>
      </c>
      <c r="F52" s="7" t="n">
        <v>1</v>
      </c>
      <c r="G52" s="8" t="n">
        <v>44018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</row>
    <row r="53" customFormat="false" ht="14.5" hidden="false" customHeight="false" outlineLevel="0" collapsed="false">
      <c r="A53" s="5" t="n">
        <v>4516</v>
      </c>
      <c r="B53" s="6" t="s">
        <v>23</v>
      </c>
      <c r="C53" s="6" t="s">
        <v>28</v>
      </c>
      <c r="D53" s="6" t="s">
        <v>45</v>
      </c>
      <c r="E53" s="6" t="s">
        <v>46</v>
      </c>
      <c r="F53" s="7" t="n">
        <v>2</v>
      </c>
      <c r="G53" s="8" t="n">
        <v>43948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</row>
    <row r="54" customFormat="false" ht="14.5" hidden="false" customHeight="false" outlineLevel="0" collapsed="false">
      <c r="A54" s="5" t="n">
        <v>4517</v>
      </c>
      <c r="B54" s="6" t="s">
        <v>19</v>
      </c>
      <c r="C54" s="6" t="s">
        <v>28</v>
      </c>
      <c r="D54" s="6" t="s">
        <v>21</v>
      </c>
      <c r="E54" s="6" t="s">
        <v>22</v>
      </c>
      <c r="F54" s="7" t="n">
        <v>2</v>
      </c>
      <c r="G54" s="8" t="n">
        <v>44368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</row>
    <row r="55" customFormat="false" ht="14.5" hidden="false" customHeight="false" outlineLevel="0" collapsed="false">
      <c r="A55" s="5" t="n">
        <v>4517</v>
      </c>
      <c r="B55" s="6" t="s">
        <v>48</v>
      </c>
      <c r="C55" s="6" t="s">
        <v>28</v>
      </c>
      <c r="D55" s="6" t="s">
        <v>49</v>
      </c>
      <c r="E55" s="6" t="s">
        <v>50</v>
      </c>
      <c r="F55" s="7" t="n">
        <v>1</v>
      </c>
      <c r="G55" s="8" t="n">
        <v>44186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</row>
    <row r="56" customFormat="false" ht="14.5" hidden="false" customHeight="false" outlineLevel="0" collapsed="false">
      <c r="A56" s="5" t="n">
        <v>4517</v>
      </c>
      <c r="B56" s="6" t="s">
        <v>23</v>
      </c>
      <c r="C56" s="6" t="s">
        <v>28</v>
      </c>
      <c r="D56" s="6" t="s">
        <v>24</v>
      </c>
      <c r="E56" s="6" t="s">
        <v>25</v>
      </c>
      <c r="F56" s="7" t="n">
        <v>9</v>
      </c>
      <c r="G56" s="8" t="n">
        <v>44368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</row>
    <row r="57" customFormat="false" ht="14.5" hidden="false" customHeight="false" outlineLevel="0" collapsed="false">
      <c r="A57" s="5" t="n">
        <v>4517</v>
      </c>
      <c r="B57" s="6" t="s">
        <v>35</v>
      </c>
      <c r="C57" s="6" t="s">
        <v>28</v>
      </c>
      <c r="D57" s="6" t="s">
        <v>36</v>
      </c>
      <c r="E57" s="6" t="s">
        <v>37</v>
      </c>
      <c r="F57" s="7" t="n">
        <v>2</v>
      </c>
      <c r="G57" s="8" t="n">
        <v>44522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</row>
    <row r="58" customFormat="false" ht="14.5" hidden="false" customHeight="false" outlineLevel="0" collapsed="false">
      <c r="A58" s="5" t="n">
        <v>4518</v>
      </c>
      <c r="B58" s="6" t="s">
        <v>19</v>
      </c>
      <c r="C58" s="6" t="s">
        <v>28</v>
      </c>
      <c r="D58" s="6" t="s">
        <v>21</v>
      </c>
      <c r="E58" s="6" t="s">
        <v>22</v>
      </c>
      <c r="F58" s="7" t="n">
        <v>2</v>
      </c>
      <c r="G58" s="8" t="n">
        <v>44368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</row>
    <row r="59" customFormat="false" ht="14.5" hidden="false" customHeight="false" outlineLevel="0" collapsed="false">
      <c r="A59" s="5" t="n">
        <v>4518</v>
      </c>
      <c r="B59" s="6" t="s">
        <v>23</v>
      </c>
      <c r="C59" s="6" t="s">
        <v>28</v>
      </c>
      <c r="D59" s="6" t="s">
        <v>24</v>
      </c>
      <c r="E59" s="6" t="s">
        <v>25</v>
      </c>
      <c r="F59" s="7" t="n">
        <v>3</v>
      </c>
      <c r="G59" s="8" t="n">
        <v>44368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</row>
    <row r="60" customFormat="false" ht="14.5" hidden="false" customHeight="false" outlineLevel="0" collapsed="false">
      <c r="A60" s="5" t="n">
        <v>4518</v>
      </c>
      <c r="B60" s="6" t="s">
        <v>23</v>
      </c>
      <c r="C60" s="6" t="s">
        <v>28</v>
      </c>
      <c r="D60" s="6" t="s">
        <v>24</v>
      </c>
      <c r="E60" s="6" t="s">
        <v>26</v>
      </c>
      <c r="F60" s="7" t="n">
        <v>3</v>
      </c>
      <c r="G60" s="8" t="n">
        <v>44368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</row>
    <row r="61" customFormat="false" ht="14.5" hidden="false" customHeight="false" outlineLevel="0" collapsed="false">
      <c r="A61" s="5" t="n">
        <v>4518</v>
      </c>
      <c r="B61" s="6" t="s">
        <v>23</v>
      </c>
      <c r="C61" s="6" t="s">
        <v>28</v>
      </c>
      <c r="D61" s="6" t="s">
        <v>24</v>
      </c>
      <c r="E61" s="6" t="s">
        <v>27</v>
      </c>
      <c r="F61" s="7" t="n">
        <v>3</v>
      </c>
      <c r="G61" s="8" t="n">
        <v>44368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</row>
    <row r="62" customFormat="false" ht="14.5" hidden="false" customHeight="false" outlineLevel="0" collapsed="false">
      <c r="A62" s="5" t="n">
        <v>4518</v>
      </c>
      <c r="B62" s="6" t="s">
        <v>35</v>
      </c>
      <c r="C62" s="6" t="s">
        <v>28</v>
      </c>
      <c r="D62" s="6" t="s">
        <v>36</v>
      </c>
      <c r="E62" s="6" t="s">
        <v>37</v>
      </c>
      <c r="F62" s="7" t="n">
        <v>2</v>
      </c>
      <c r="G62" s="8" t="n">
        <v>44522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</row>
    <row r="63" customFormat="false" ht="14.5" hidden="false" customHeight="false" outlineLevel="0" collapsed="false">
      <c r="A63" s="5" t="n">
        <v>4518</v>
      </c>
      <c r="B63" s="6" t="s">
        <v>29</v>
      </c>
      <c r="C63" s="6" t="s">
        <v>28</v>
      </c>
      <c r="D63" s="6" t="s">
        <v>30</v>
      </c>
      <c r="E63" s="6" t="s">
        <v>31</v>
      </c>
      <c r="F63" s="7" t="n">
        <v>2</v>
      </c>
      <c r="G63" s="8" t="n">
        <v>44284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</row>
    <row r="64" customFormat="false" ht="14.5" hidden="false" customHeight="false" outlineLevel="0" collapsed="false">
      <c r="A64" s="5" t="n">
        <v>4730</v>
      </c>
      <c r="B64" s="6" t="s">
        <v>19</v>
      </c>
      <c r="C64" s="6" t="s">
        <v>47</v>
      </c>
      <c r="D64" s="6" t="s">
        <v>21</v>
      </c>
      <c r="E64" s="6" t="s">
        <v>22</v>
      </c>
      <c r="F64" s="7" t="n">
        <v>2</v>
      </c>
      <c r="G64" s="8" t="n">
        <v>44368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</row>
    <row r="65" customFormat="false" ht="14.5" hidden="false" customHeight="false" outlineLevel="0" collapsed="false">
      <c r="A65" s="5" t="n">
        <v>4730</v>
      </c>
      <c r="B65" s="6" t="s">
        <v>57</v>
      </c>
      <c r="C65" s="6" t="s">
        <v>47</v>
      </c>
      <c r="D65" s="6" t="s">
        <v>58</v>
      </c>
      <c r="E65" s="6" t="s">
        <v>59</v>
      </c>
      <c r="F65" s="7" t="n">
        <v>1</v>
      </c>
      <c r="G65" s="8" t="n">
        <v>44284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</row>
    <row r="66" customFormat="false" ht="14.5" hidden="false" customHeight="false" outlineLevel="0" collapsed="false">
      <c r="A66" s="5" t="n">
        <v>4730</v>
      </c>
      <c r="B66" s="6" t="s">
        <v>23</v>
      </c>
      <c r="C66" s="6" t="s">
        <v>47</v>
      </c>
      <c r="D66" s="6" t="s">
        <v>24</v>
      </c>
      <c r="E66" s="6" t="s">
        <v>26</v>
      </c>
      <c r="F66" s="7" t="n">
        <v>9</v>
      </c>
      <c r="G66" s="8" t="n">
        <v>44368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</row>
    <row r="67" customFormat="false" ht="14.5" hidden="false" customHeight="false" outlineLevel="0" collapsed="false">
      <c r="A67" s="5" t="n">
        <v>4730</v>
      </c>
      <c r="B67" s="6" t="s">
        <v>35</v>
      </c>
      <c r="C67" s="6" t="s">
        <v>47</v>
      </c>
      <c r="D67" s="6" t="s">
        <v>36</v>
      </c>
      <c r="E67" s="6" t="s">
        <v>37</v>
      </c>
      <c r="F67" s="7" t="n">
        <v>2</v>
      </c>
      <c r="G67" s="8" t="n">
        <v>44522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</row>
    <row r="68" customFormat="false" ht="14.5" hidden="false" customHeight="false" outlineLevel="0" collapsed="false">
      <c r="A68" s="5" t="n">
        <v>4730</v>
      </c>
      <c r="B68" s="6" t="s">
        <v>29</v>
      </c>
      <c r="C68" s="6" t="s">
        <v>47</v>
      </c>
      <c r="D68" s="6" t="s">
        <v>30</v>
      </c>
      <c r="E68" s="6" t="s">
        <v>31</v>
      </c>
      <c r="F68" s="7" t="n">
        <v>2</v>
      </c>
      <c r="G68" s="8" t="n">
        <v>44284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</row>
    <row r="69" customFormat="false" ht="14.5" hidden="false" customHeight="false" outlineLevel="0" collapsed="false">
      <c r="A69" s="5" t="n">
        <v>4731</v>
      </c>
      <c r="B69" s="6" t="s">
        <v>57</v>
      </c>
      <c r="C69" s="6" t="s">
        <v>28</v>
      </c>
      <c r="D69" s="6" t="s">
        <v>60</v>
      </c>
      <c r="E69" s="6" t="s">
        <v>61</v>
      </c>
      <c r="F69" s="7" t="n">
        <v>1</v>
      </c>
      <c r="G69" s="8" t="n">
        <v>44564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</row>
    <row r="70" customFormat="false" ht="14.5" hidden="false" customHeight="false" outlineLevel="0" collapsed="false">
      <c r="A70" s="5" t="n">
        <v>4731</v>
      </c>
      <c r="B70" s="6" t="s">
        <v>35</v>
      </c>
      <c r="C70" s="6" t="s">
        <v>28</v>
      </c>
      <c r="D70" s="6" t="s">
        <v>36</v>
      </c>
      <c r="E70" s="6" t="s">
        <v>37</v>
      </c>
      <c r="F70" s="7" t="n">
        <v>2</v>
      </c>
      <c r="G70" s="8" t="n">
        <v>44522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</row>
    <row r="71" customFormat="false" ht="14.5" hidden="false" customHeight="false" outlineLevel="0" collapsed="false">
      <c r="A71" s="5" t="n">
        <v>4733</v>
      </c>
      <c r="B71" s="6" t="s">
        <v>41</v>
      </c>
      <c r="C71" s="6" t="s">
        <v>28</v>
      </c>
      <c r="D71" s="6" t="s">
        <v>42</v>
      </c>
      <c r="E71" s="6" t="s">
        <v>43</v>
      </c>
      <c r="F71" s="7" t="n">
        <v>1</v>
      </c>
      <c r="G71" s="8" t="n">
        <v>44571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</row>
    <row r="72" customFormat="false" ht="14.5" hidden="false" customHeight="false" outlineLevel="0" collapsed="false">
      <c r="A72" s="5" t="n">
        <v>4733</v>
      </c>
      <c r="B72" s="6" t="s">
        <v>51</v>
      </c>
      <c r="C72" s="6" t="s">
        <v>62</v>
      </c>
      <c r="D72" s="6" t="s">
        <v>63</v>
      </c>
      <c r="E72" s="6" t="s">
        <v>64</v>
      </c>
      <c r="F72" s="7" t="n">
        <v>1</v>
      </c>
      <c r="G72" s="8" t="n">
        <v>44578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</row>
    <row r="73" customFormat="false" ht="14.5" hidden="false" customHeight="false" outlineLevel="0" collapsed="false">
      <c r="A73" s="5" t="n">
        <v>4735</v>
      </c>
      <c r="B73" s="6" t="s">
        <v>19</v>
      </c>
      <c r="C73" s="6" t="s">
        <v>28</v>
      </c>
      <c r="D73" s="6" t="s">
        <v>21</v>
      </c>
      <c r="E73" s="6" t="s">
        <v>22</v>
      </c>
      <c r="F73" s="7" t="n">
        <v>2</v>
      </c>
      <c r="G73" s="8" t="n">
        <v>44368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</row>
    <row r="74" customFormat="false" ht="14.5" hidden="false" customHeight="false" outlineLevel="0" collapsed="false">
      <c r="A74" s="5" t="n">
        <v>4735</v>
      </c>
      <c r="B74" s="6" t="s">
        <v>23</v>
      </c>
      <c r="C74" s="6" t="s">
        <v>28</v>
      </c>
      <c r="D74" s="6" t="s">
        <v>24</v>
      </c>
      <c r="E74" s="6" t="s">
        <v>25</v>
      </c>
      <c r="F74" s="7" t="n">
        <v>9</v>
      </c>
      <c r="G74" s="8" t="n">
        <v>44368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</row>
    <row r="75" customFormat="false" ht="14.5" hidden="false" customHeight="false" outlineLevel="0" collapsed="false">
      <c r="A75" s="5" t="n">
        <v>4735</v>
      </c>
      <c r="B75" s="6" t="s">
        <v>29</v>
      </c>
      <c r="C75" s="6" t="s">
        <v>47</v>
      </c>
      <c r="D75" s="6" t="s">
        <v>30</v>
      </c>
      <c r="E75" s="6" t="s">
        <v>31</v>
      </c>
      <c r="F75" s="7" t="n">
        <v>2</v>
      </c>
      <c r="G75" s="8" t="n">
        <v>44284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</row>
    <row r="76" customFormat="false" ht="14.5" hidden="false" customHeight="false" outlineLevel="0" collapsed="false">
      <c r="A76" s="5" t="n">
        <v>4736</v>
      </c>
      <c r="B76" s="6" t="s">
        <v>41</v>
      </c>
      <c r="C76" s="6" t="s">
        <v>28</v>
      </c>
      <c r="D76" s="6" t="s">
        <v>42</v>
      </c>
      <c r="E76" s="6" t="s">
        <v>44</v>
      </c>
      <c r="F76" s="7" t="n">
        <v>1</v>
      </c>
      <c r="G76" s="8" t="n">
        <v>44571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</row>
    <row r="77" customFormat="false" ht="14.5" hidden="false" customHeight="false" outlineLevel="0" collapsed="false">
      <c r="A77" s="5" t="n">
        <v>4736</v>
      </c>
      <c r="B77" s="6" t="s">
        <v>51</v>
      </c>
      <c r="C77" s="6" t="s">
        <v>62</v>
      </c>
      <c r="D77" s="6" t="s">
        <v>63</v>
      </c>
      <c r="E77" s="6" t="s">
        <v>64</v>
      </c>
      <c r="F77" s="7" t="n">
        <v>1</v>
      </c>
      <c r="G77" s="8" t="n">
        <v>44578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</row>
    <row r="78" customFormat="false" ht="14.5" hidden="false" customHeight="false" outlineLevel="0" collapsed="false">
      <c r="A78" s="5" t="n">
        <v>4737</v>
      </c>
      <c r="B78" s="6" t="s">
        <v>57</v>
      </c>
      <c r="C78" s="6" t="s">
        <v>28</v>
      </c>
      <c r="D78" s="6" t="s">
        <v>60</v>
      </c>
      <c r="E78" s="6" t="s">
        <v>61</v>
      </c>
      <c r="F78" s="7" t="n">
        <v>1</v>
      </c>
      <c r="G78" s="8" t="n">
        <v>44564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</row>
    <row r="79" customFormat="false" ht="14.5" hidden="false" customHeight="false" outlineLevel="0" collapsed="false">
      <c r="A79" s="5" t="n">
        <v>4737</v>
      </c>
      <c r="B79" s="6" t="s">
        <v>23</v>
      </c>
      <c r="C79" s="6" t="s">
        <v>28</v>
      </c>
      <c r="D79" s="6" t="s">
        <v>65</v>
      </c>
      <c r="E79" s="6" t="s">
        <v>66</v>
      </c>
      <c r="F79" s="7" t="n">
        <v>6</v>
      </c>
      <c r="G79" s="8" t="n">
        <v>44515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</row>
    <row r="80" customFormat="false" ht="14.5" hidden="false" customHeight="false" outlineLevel="0" collapsed="false">
      <c r="A80" s="5" t="n">
        <v>4738</v>
      </c>
      <c r="B80" s="6" t="s">
        <v>35</v>
      </c>
      <c r="C80" s="6" t="s">
        <v>47</v>
      </c>
      <c r="D80" s="6" t="s">
        <v>36</v>
      </c>
      <c r="E80" s="6" t="s">
        <v>37</v>
      </c>
      <c r="F80" s="7" t="n">
        <v>2</v>
      </c>
      <c r="G80" s="8" t="n">
        <v>44522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</row>
    <row r="81" customFormat="false" ht="14.5" hidden="false" customHeight="false" outlineLevel="0" collapsed="false">
      <c r="A81" s="5" t="n">
        <v>4744</v>
      </c>
      <c r="B81" s="6" t="s">
        <v>57</v>
      </c>
      <c r="C81" s="6" t="s">
        <v>28</v>
      </c>
      <c r="D81" s="6" t="s">
        <v>67</v>
      </c>
      <c r="E81" s="6" t="s">
        <v>68</v>
      </c>
      <c r="F81" s="7" t="n">
        <v>1</v>
      </c>
      <c r="G81" s="8" t="n">
        <v>44494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</row>
    <row r="82" customFormat="false" ht="14.5" hidden="false" customHeight="false" outlineLevel="0" collapsed="false">
      <c r="A82" s="5" t="n">
        <v>4744</v>
      </c>
      <c r="B82" s="6" t="s">
        <v>35</v>
      </c>
      <c r="C82" s="6" t="s">
        <v>28</v>
      </c>
      <c r="D82" s="6" t="s">
        <v>36</v>
      </c>
      <c r="E82" s="6" t="s">
        <v>37</v>
      </c>
      <c r="F82" s="7" t="n">
        <v>2</v>
      </c>
      <c r="G82" s="8" t="n">
        <v>44522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</row>
    <row r="83" customFormat="false" ht="14.5" hidden="false" customHeight="false" outlineLevel="0" collapsed="false">
      <c r="A83" s="5" t="n">
        <v>4745</v>
      </c>
      <c r="B83" s="6" t="s">
        <v>57</v>
      </c>
      <c r="C83" s="6" t="s">
        <v>47</v>
      </c>
      <c r="D83" s="6" t="s">
        <v>69</v>
      </c>
      <c r="E83" s="6" t="s">
        <v>70</v>
      </c>
      <c r="F83" s="7" t="n">
        <v>1</v>
      </c>
      <c r="G83" s="8" t="n">
        <v>44494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</row>
    <row r="84" customFormat="false" ht="14.5" hidden="false" customHeight="false" outlineLevel="0" collapsed="false">
      <c r="A84" s="5" t="n">
        <v>4747</v>
      </c>
      <c r="B84" s="6" t="s">
        <v>57</v>
      </c>
      <c r="C84" s="6" t="s">
        <v>28</v>
      </c>
      <c r="D84" s="6" t="s">
        <v>60</v>
      </c>
      <c r="E84" s="6" t="s">
        <v>61</v>
      </c>
      <c r="F84" s="7" t="n">
        <v>1</v>
      </c>
      <c r="G84" s="8" t="n">
        <v>44564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</row>
    <row r="85" customFormat="false" ht="14.5" hidden="false" customHeight="false" outlineLevel="0" collapsed="false">
      <c r="A85" s="5" t="n">
        <v>4747</v>
      </c>
      <c r="B85" s="6" t="s">
        <v>23</v>
      </c>
      <c r="C85" s="6" t="s">
        <v>28</v>
      </c>
      <c r="D85" s="6" t="s">
        <v>65</v>
      </c>
      <c r="E85" s="6" t="s">
        <v>66</v>
      </c>
      <c r="F85" s="7" t="n">
        <v>6</v>
      </c>
      <c r="G85" s="8" t="n">
        <v>44515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</row>
    <row r="86" customFormat="false" ht="14.5" hidden="false" customHeight="false" outlineLevel="0" collapsed="false">
      <c r="A86" s="5" t="n">
        <v>4750</v>
      </c>
      <c r="B86" s="6" t="s">
        <v>57</v>
      </c>
      <c r="C86" s="6" t="s">
        <v>28</v>
      </c>
      <c r="D86" s="6" t="s">
        <v>60</v>
      </c>
      <c r="E86" s="6" t="s">
        <v>61</v>
      </c>
      <c r="F86" s="7" t="n">
        <v>1</v>
      </c>
      <c r="G86" s="8" t="n">
        <v>44564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</row>
    <row r="87" customFormat="false" ht="14.5" hidden="false" customHeight="false" outlineLevel="0" collapsed="false">
      <c r="A87" s="5" t="n">
        <v>4753</v>
      </c>
      <c r="B87" s="6" t="s">
        <v>19</v>
      </c>
      <c r="C87" s="6" t="s">
        <v>54</v>
      </c>
      <c r="D87" s="6" t="s">
        <v>21</v>
      </c>
      <c r="E87" s="6" t="s">
        <v>22</v>
      </c>
      <c r="F87" s="7" t="n">
        <v>2</v>
      </c>
      <c r="G87" s="8" t="n">
        <v>44368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</row>
    <row r="88" customFormat="false" ht="14.5" hidden="false" customHeight="false" outlineLevel="0" collapsed="false">
      <c r="A88" s="5" t="n">
        <v>4753</v>
      </c>
      <c r="B88" s="6" t="s">
        <v>48</v>
      </c>
      <c r="C88" s="6" t="s">
        <v>54</v>
      </c>
      <c r="D88" s="6" t="s">
        <v>49</v>
      </c>
      <c r="E88" s="6" t="s">
        <v>50</v>
      </c>
      <c r="F88" s="7" t="n">
        <v>1</v>
      </c>
      <c r="G88" s="8" t="n">
        <v>44186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</row>
    <row r="89" customFormat="false" ht="14.5" hidden="false" customHeight="false" outlineLevel="0" collapsed="false">
      <c r="A89" s="5" t="n">
        <v>4753</v>
      </c>
      <c r="B89" s="6" t="s">
        <v>51</v>
      </c>
      <c r="C89" s="6" t="s">
        <v>54</v>
      </c>
      <c r="D89" s="6" t="s">
        <v>71</v>
      </c>
      <c r="E89" s="6" t="s">
        <v>72</v>
      </c>
      <c r="F89" s="7" t="n">
        <v>1</v>
      </c>
      <c r="G89" s="8" t="n">
        <v>44144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</row>
    <row r="90" customFormat="false" ht="14.5" hidden="false" customHeight="false" outlineLevel="0" collapsed="false">
      <c r="A90" s="5" t="n">
        <v>4753</v>
      </c>
      <c r="B90" s="6" t="s">
        <v>57</v>
      </c>
      <c r="C90" s="6" t="s">
        <v>54</v>
      </c>
      <c r="D90" s="6" t="s">
        <v>58</v>
      </c>
      <c r="E90" s="6" t="s">
        <v>59</v>
      </c>
      <c r="F90" s="7" t="n">
        <v>1</v>
      </c>
      <c r="G90" s="8" t="n">
        <v>44284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</row>
    <row r="91" customFormat="false" ht="14.5" hidden="false" customHeight="false" outlineLevel="0" collapsed="false">
      <c r="A91" s="5" t="n">
        <v>4753</v>
      </c>
      <c r="B91" s="6" t="s">
        <v>23</v>
      </c>
      <c r="C91" s="6" t="s">
        <v>54</v>
      </c>
      <c r="D91" s="6" t="s">
        <v>24</v>
      </c>
      <c r="E91" s="6" t="s">
        <v>25</v>
      </c>
      <c r="F91" s="7" t="n">
        <v>9</v>
      </c>
      <c r="G91" s="8" t="n">
        <v>44368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</row>
    <row r="92" customFormat="false" ht="14.5" hidden="false" customHeight="false" outlineLevel="0" collapsed="false">
      <c r="A92" s="5" t="n">
        <v>4753</v>
      </c>
      <c r="B92" s="6" t="s">
        <v>35</v>
      </c>
      <c r="C92" s="6" t="s">
        <v>54</v>
      </c>
      <c r="D92" s="6" t="s">
        <v>36</v>
      </c>
      <c r="E92" s="6" t="s">
        <v>37</v>
      </c>
      <c r="F92" s="7" t="n">
        <v>2</v>
      </c>
      <c r="G92" s="8" t="n">
        <v>44522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</row>
    <row r="93" customFormat="false" ht="14.5" hidden="false" customHeight="false" outlineLevel="0" collapsed="false">
      <c r="A93" s="5" t="n">
        <v>4753</v>
      </c>
      <c r="B93" s="6" t="s">
        <v>29</v>
      </c>
      <c r="C93" s="6" t="s">
        <v>54</v>
      </c>
      <c r="D93" s="6" t="s">
        <v>30</v>
      </c>
      <c r="E93" s="6" t="s">
        <v>31</v>
      </c>
      <c r="F93" s="7" t="n">
        <v>2</v>
      </c>
      <c r="G93" s="8" t="n">
        <v>44284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</row>
    <row r="94" customFormat="false" ht="14.5" hidden="false" customHeight="false" outlineLevel="0" collapsed="false">
      <c r="A94" s="5" t="n">
        <v>4754</v>
      </c>
      <c r="B94" s="6" t="s">
        <v>51</v>
      </c>
      <c r="C94" s="6" t="s">
        <v>54</v>
      </c>
      <c r="D94" s="6" t="s">
        <v>73</v>
      </c>
      <c r="E94" s="6" t="s">
        <v>74</v>
      </c>
      <c r="F94" s="7" t="n">
        <v>1</v>
      </c>
      <c r="G94" s="8" t="n">
        <v>44480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</row>
    <row r="95" customFormat="false" ht="14.5" hidden="false" customHeight="false" outlineLevel="0" collapsed="false">
      <c r="A95" s="5" t="n">
        <v>4754</v>
      </c>
      <c r="B95" s="6" t="s">
        <v>35</v>
      </c>
      <c r="C95" s="6" t="s">
        <v>54</v>
      </c>
      <c r="D95" s="6" t="s">
        <v>36</v>
      </c>
      <c r="E95" s="6" t="s">
        <v>37</v>
      </c>
      <c r="F95" s="7" t="n">
        <v>2</v>
      </c>
      <c r="G95" s="8" t="n">
        <v>44522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</row>
    <row r="96" customFormat="false" ht="14.5" hidden="false" customHeight="false" outlineLevel="0" collapsed="false">
      <c r="A96" s="5" t="n">
        <v>4756</v>
      </c>
      <c r="B96" s="6" t="s">
        <v>41</v>
      </c>
      <c r="C96" s="6" t="s">
        <v>28</v>
      </c>
      <c r="D96" s="6" t="s">
        <v>42</v>
      </c>
      <c r="E96" s="6" t="s">
        <v>43</v>
      </c>
      <c r="F96" s="7" t="n">
        <v>1</v>
      </c>
      <c r="G96" s="8" t="n">
        <v>44571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</row>
    <row r="97" customFormat="false" ht="14.5" hidden="false" customHeight="false" outlineLevel="0" collapsed="false">
      <c r="A97" s="5" t="n">
        <v>4757</v>
      </c>
      <c r="B97" s="6" t="s">
        <v>57</v>
      </c>
      <c r="C97" s="6" t="s">
        <v>54</v>
      </c>
      <c r="D97" s="6" t="s">
        <v>69</v>
      </c>
      <c r="E97" s="6" t="s">
        <v>70</v>
      </c>
      <c r="F97" s="7" t="n">
        <v>1</v>
      </c>
      <c r="G97" s="8" t="n">
        <v>44494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</row>
    <row r="98" customFormat="false" ht="14.5" hidden="false" customHeight="false" outlineLevel="0" collapsed="false">
      <c r="A98" s="5" t="n">
        <v>4758</v>
      </c>
      <c r="B98" s="6" t="s">
        <v>57</v>
      </c>
      <c r="C98" s="6" t="s">
        <v>54</v>
      </c>
      <c r="D98" s="6" t="s">
        <v>69</v>
      </c>
      <c r="E98" s="6" t="s">
        <v>70</v>
      </c>
      <c r="F98" s="7" t="n">
        <v>1</v>
      </c>
      <c r="G98" s="8" t="n">
        <v>44494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</row>
    <row r="99" customFormat="false" ht="14.5" hidden="false" customHeight="false" outlineLevel="0" collapsed="false">
      <c r="A99" s="5" t="n">
        <v>4759</v>
      </c>
      <c r="B99" s="6" t="s">
        <v>75</v>
      </c>
      <c r="C99" s="6" t="s">
        <v>28</v>
      </c>
      <c r="D99" s="6" t="s">
        <v>76</v>
      </c>
      <c r="E99" s="6" t="s">
        <v>77</v>
      </c>
      <c r="F99" s="7" t="n">
        <v>1</v>
      </c>
      <c r="G99" s="8" t="n">
        <v>44515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</row>
    <row r="100" customFormat="false" ht="14.5" hidden="false" customHeight="false" outlineLevel="0" collapsed="false">
      <c r="A100" s="5" t="n">
        <v>4759</v>
      </c>
      <c r="B100" s="6" t="s">
        <v>41</v>
      </c>
      <c r="C100" s="6" t="s">
        <v>28</v>
      </c>
      <c r="D100" s="6" t="s">
        <v>42</v>
      </c>
      <c r="E100" s="6" t="s">
        <v>43</v>
      </c>
      <c r="F100" s="7" t="n">
        <v>1</v>
      </c>
      <c r="G100" s="8" t="n">
        <v>44571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</row>
    <row r="101" customFormat="false" ht="14.5" hidden="false" customHeight="false" outlineLevel="0" collapsed="false">
      <c r="A101" s="5" t="n">
        <v>4759</v>
      </c>
      <c r="B101" s="6" t="s">
        <v>57</v>
      </c>
      <c r="C101" s="6" t="s">
        <v>28</v>
      </c>
      <c r="D101" s="6" t="s">
        <v>78</v>
      </c>
      <c r="E101" s="6" t="s">
        <v>79</v>
      </c>
      <c r="F101" s="7" t="n">
        <v>1</v>
      </c>
      <c r="G101" s="8" t="n">
        <v>44515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</row>
    <row r="102" customFormat="false" ht="14.5" hidden="false" customHeight="false" outlineLevel="0" collapsed="false">
      <c r="A102" s="5" t="n">
        <v>4760</v>
      </c>
      <c r="B102" s="6" t="s">
        <v>19</v>
      </c>
      <c r="C102" s="6" t="s">
        <v>54</v>
      </c>
      <c r="D102" s="6" t="s">
        <v>21</v>
      </c>
      <c r="E102" s="6" t="s">
        <v>22</v>
      </c>
      <c r="F102" s="7" t="n">
        <v>2</v>
      </c>
      <c r="G102" s="8" t="n">
        <v>44368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</row>
    <row r="103" customFormat="false" ht="14.5" hidden="false" customHeight="false" outlineLevel="0" collapsed="false">
      <c r="A103" s="5" t="n">
        <v>4760</v>
      </c>
      <c r="B103" s="6" t="s">
        <v>23</v>
      </c>
      <c r="C103" s="6" t="s">
        <v>54</v>
      </c>
      <c r="D103" s="6" t="s">
        <v>24</v>
      </c>
      <c r="E103" s="6" t="s">
        <v>27</v>
      </c>
      <c r="F103" s="7" t="n">
        <v>9</v>
      </c>
      <c r="G103" s="8" t="n">
        <v>44368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</row>
    <row r="104" customFormat="false" ht="14.5" hidden="false" customHeight="false" outlineLevel="0" collapsed="false">
      <c r="A104" s="5" t="n">
        <v>4771</v>
      </c>
      <c r="B104" s="6" t="s">
        <v>19</v>
      </c>
      <c r="C104" s="6" t="s">
        <v>28</v>
      </c>
      <c r="D104" s="6" t="s">
        <v>21</v>
      </c>
      <c r="E104" s="6" t="s">
        <v>22</v>
      </c>
      <c r="F104" s="7" t="n">
        <v>2</v>
      </c>
      <c r="G104" s="8" t="n">
        <v>44368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</row>
    <row r="105" customFormat="false" ht="14.5" hidden="false" customHeight="false" outlineLevel="0" collapsed="false">
      <c r="A105" s="5" t="n">
        <v>4771</v>
      </c>
      <c r="B105" s="6" t="s">
        <v>57</v>
      </c>
      <c r="C105" s="6" t="s">
        <v>28</v>
      </c>
      <c r="D105" s="6" t="s">
        <v>58</v>
      </c>
      <c r="E105" s="6" t="s">
        <v>59</v>
      </c>
      <c r="F105" s="7" t="n">
        <v>1</v>
      </c>
      <c r="G105" s="8" t="n">
        <v>44284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</row>
    <row r="106" customFormat="false" ht="14.5" hidden="false" customHeight="false" outlineLevel="0" collapsed="false">
      <c r="A106" s="5" t="n">
        <v>4771</v>
      </c>
      <c r="B106" s="6" t="s">
        <v>32</v>
      </c>
      <c r="C106" s="6" t="s">
        <v>28</v>
      </c>
      <c r="D106" s="6" t="s">
        <v>55</v>
      </c>
      <c r="E106" s="6" t="s">
        <v>56</v>
      </c>
      <c r="F106" s="7" t="n">
        <v>1</v>
      </c>
      <c r="G106" s="8" t="n">
        <v>44018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</row>
    <row r="107" customFormat="false" ht="14.5" hidden="false" customHeight="false" outlineLevel="0" collapsed="false">
      <c r="A107" s="5" t="n">
        <v>4771</v>
      </c>
      <c r="B107" s="6" t="s">
        <v>23</v>
      </c>
      <c r="C107" s="6" t="s">
        <v>28</v>
      </c>
      <c r="D107" s="6" t="s">
        <v>24</v>
      </c>
      <c r="E107" s="6" t="s">
        <v>25</v>
      </c>
      <c r="F107" s="7" t="n">
        <v>9</v>
      </c>
      <c r="G107" s="8" t="n">
        <v>44368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</row>
    <row r="108" customFormat="false" ht="14.5" hidden="false" customHeight="false" outlineLevel="0" collapsed="false">
      <c r="A108" s="5" t="n">
        <v>4771</v>
      </c>
      <c r="B108" s="6" t="s">
        <v>35</v>
      </c>
      <c r="C108" s="6" t="s">
        <v>28</v>
      </c>
      <c r="D108" s="6" t="s">
        <v>36</v>
      </c>
      <c r="E108" s="6" t="s">
        <v>37</v>
      </c>
      <c r="F108" s="7" t="n">
        <v>2</v>
      </c>
      <c r="G108" s="8" t="n">
        <v>44522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</row>
    <row r="109" customFormat="false" ht="14.5" hidden="false" customHeight="false" outlineLevel="0" collapsed="false">
      <c r="A109" s="5" t="n">
        <v>4773</v>
      </c>
      <c r="B109" s="6" t="s">
        <v>48</v>
      </c>
      <c r="C109" s="6" t="s">
        <v>28</v>
      </c>
      <c r="D109" s="6" t="s">
        <v>49</v>
      </c>
      <c r="E109" s="6" t="s">
        <v>50</v>
      </c>
      <c r="F109" s="7" t="n">
        <v>1</v>
      </c>
      <c r="G109" s="8" t="n">
        <v>44186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</row>
    <row r="110" customFormat="false" ht="14.5" hidden="false" customHeight="false" outlineLevel="0" collapsed="false">
      <c r="A110" s="5" t="n">
        <v>4773</v>
      </c>
      <c r="B110" s="6" t="s">
        <v>29</v>
      </c>
      <c r="C110" s="6" t="s">
        <v>28</v>
      </c>
      <c r="D110" s="6" t="s">
        <v>30</v>
      </c>
      <c r="E110" s="6" t="s">
        <v>31</v>
      </c>
      <c r="F110" s="7" t="n">
        <v>2</v>
      </c>
      <c r="G110" s="8" t="n">
        <v>44284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</row>
    <row r="111" customFormat="false" ht="14.5" hidden="false" customHeight="false" outlineLevel="0" collapsed="false">
      <c r="A111" s="5" t="n">
        <v>4774</v>
      </c>
      <c r="B111" s="6" t="s">
        <v>35</v>
      </c>
      <c r="C111" s="6" t="s">
        <v>47</v>
      </c>
      <c r="D111" s="6" t="s">
        <v>36</v>
      </c>
      <c r="E111" s="6" t="s">
        <v>37</v>
      </c>
      <c r="F111" s="7" t="n">
        <v>2</v>
      </c>
      <c r="G111" s="8" t="n">
        <v>44522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</row>
    <row r="112" customFormat="false" ht="14.5" hidden="false" customHeight="false" outlineLevel="0" collapsed="false">
      <c r="A112" s="5" t="n">
        <v>4775</v>
      </c>
      <c r="B112" s="6" t="s">
        <v>23</v>
      </c>
      <c r="C112" s="6" t="s">
        <v>28</v>
      </c>
      <c r="D112" s="6" t="s">
        <v>65</v>
      </c>
      <c r="E112" s="6" t="s">
        <v>66</v>
      </c>
      <c r="F112" s="7" t="n">
        <v>6</v>
      </c>
      <c r="G112" s="8" t="n">
        <v>44515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</row>
    <row r="113" customFormat="false" ht="14.5" hidden="false" customHeight="false" outlineLevel="0" collapsed="false">
      <c r="A113" s="5" t="n">
        <v>4776</v>
      </c>
      <c r="B113" s="6" t="s">
        <v>51</v>
      </c>
      <c r="C113" s="6" t="s">
        <v>62</v>
      </c>
      <c r="D113" s="6" t="s">
        <v>63</v>
      </c>
      <c r="E113" s="6" t="s">
        <v>64</v>
      </c>
      <c r="F113" s="7" t="n">
        <v>1</v>
      </c>
      <c r="G113" s="8" t="n">
        <v>44578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</row>
    <row r="114" customFormat="false" ht="14.5" hidden="false" customHeight="false" outlineLevel="0" collapsed="false">
      <c r="A114" s="5" t="n">
        <v>4778</v>
      </c>
      <c r="B114" s="6" t="s">
        <v>51</v>
      </c>
      <c r="C114" s="6" t="s">
        <v>62</v>
      </c>
      <c r="D114" s="6" t="s">
        <v>63</v>
      </c>
      <c r="E114" s="6" t="s">
        <v>64</v>
      </c>
      <c r="F114" s="7" t="n">
        <v>1</v>
      </c>
      <c r="G114" s="8" t="n">
        <v>44578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</row>
    <row r="115" customFormat="false" ht="14.5" hidden="false" customHeight="false" outlineLevel="0" collapsed="false">
      <c r="A115" s="5" t="n">
        <v>4779</v>
      </c>
      <c r="B115" s="6" t="s">
        <v>41</v>
      </c>
      <c r="C115" s="6" t="s">
        <v>28</v>
      </c>
      <c r="D115" s="6" t="s">
        <v>80</v>
      </c>
      <c r="E115" s="6" t="s">
        <v>81</v>
      </c>
      <c r="F115" s="7" t="n">
        <v>1</v>
      </c>
      <c r="G115" s="8" t="n">
        <v>44452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</row>
    <row r="116" customFormat="false" ht="14.5" hidden="false" customHeight="false" outlineLevel="0" collapsed="false">
      <c r="A116" s="5" t="n">
        <v>4779</v>
      </c>
      <c r="B116" s="6" t="s">
        <v>57</v>
      </c>
      <c r="C116" s="6" t="s">
        <v>28</v>
      </c>
      <c r="D116" s="6" t="s">
        <v>82</v>
      </c>
      <c r="E116" s="6" t="s">
        <v>83</v>
      </c>
      <c r="F116" s="7" t="n">
        <v>1</v>
      </c>
      <c r="G116" s="8" t="n">
        <v>44452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</row>
    <row r="117" customFormat="false" ht="14.5" hidden="false" customHeight="false" outlineLevel="0" collapsed="false">
      <c r="A117" s="5" t="n">
        <v>4779</v>
      </c>
      <c r="B117" s="6" t="s">
        <v>35</v>
      </c>
      <c r="C117" s="6" t="s">
        <v>47</v>
      </c>
      <c r="D117" s="6" t="s">
        <v>36</v>
      </c>
      <c r="E117" s="6" t="s">
        <v>37</v>
      </c>
      <c r="F117" s="7" t="n">
        <v>2</v>
      </c>
      <c r="G117" s="8" t="n">
        <v>44522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</row>
    <row r="118" customFormat="false" ht="14.5" hidden="false" customHeight="false" outlineLevel="0" collapsed="false">
      <c r="A118" s="5" t="n">
        <v>4780</v>
      </c>
      <c r="B118" s="6" t="s">
        <v>19</v>
      </c>
      <c r="C118" s="6" t="s">
        <v>47</v>
      </c>
      <c r="D118" s="6" t="s">
        <v>21</v>
      </c>
      <c r="E118" s="6" t="s">
        <v>22</v>
      </c>
      <c r="F118" s="7" t="n">
        <v>2</v>
      </c>
      <c r="G118" s="8" t="n">
        <v>44368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</row>
    <row r="119" customFormat="false" ht="14.5" hidden="false" customHeight="false" outlineLevel="0" collapsed="false">
      <c r="A119" s="5" t="n">
        <v>4780</v>
      </c>
      <c r="B119" s="6" t="s">
        <v>23</v>
      </c>
      <c r="C119" s="6" t="s">
        <v>47</v>
      </c>
      <c r="D119" s="6" t="s">
        <v>24</v>
      </c>
      <c r="E119" s="6" t="s">
        <v>26</v>
      </c>
      <c r="F119" s="7" t="n">
        <v>9</v>
      </c>
      <c r="G119" s="8" t="n">
        <v>44368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</row>
    <row r="120" customFormat="false" ht="14.5" hidden="false" customHeight="false" outlineLevel="0" collapsed="false">
      <c r="A120" s="5" t="n">
        <v>4780</v>
      </c>
      <c r="B120" s="6" t="s">
        <v>35</v>
      </c>
      <c r="C120" s="6" t="s">
        <v>47</v>
      </c>
      <c r="D120" s="6" t="s">
        <v>36</v>
      </c>
      <c r="E120" s="6" t="s">
        <v>37</v>
      </c>
      <c r="F120" s="7" t="n">
        <v>2</v>
      </c>
      <c r="G120" s="8" t="n">
        <v>44522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</row>
    <row r="121" customFormat="false" ht="14.5" hidden="false" customHeight="false" outlineLevel="0" collapsed="false">
      <c r="A121" s="5" t="n">
        <v>4781</v>
      </c>
      <c r="B121" s="6" t="s">
        <v>51</v>
      </c>
      <c r="C121" s="6" t="s">
        <v>62</v>
      </c>
      <c r="D121" s="6" t="s">
        <v>63</v>
      </c>
      <c r="E121" s="6" t="s">
        <v>64</v>
      </c>
      <c r="F121" s="7" t="n">
        <v>1</v>
      </c>
      <c r="G121" s="8" t="n">
        <v>44578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</row>
    <row r="122" customFormat="false" ht="14.5" hidden="false" customHeight="false" outlineLevel="0" collapsed="false">
      <c r="A122" s="5" t="n">
        <v>4785</v>
      </c>
      <c r="B122" s="6" t="s">
        <v>57</v>
      </c>
      <c r="C122" s="6" t="s">
        <v>62</v>
      </c>
      <c r="D122" s="6" t="s">
        <v>69</v>
      </c>
      <c r="E122" s="6" t="s">
        <v>70</v>
      </c>
      <c r="F122" s="7" t="n">
        <v>1</v>
      </c>
      <c r="G122" s="8" t="n">
        <v>44494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</row>
    <row r="123" customFormat="false" ht="14.5" hidden="false" customHeight="false" outlineLevel="0" collapsed="false">
      <c r="A123" s="5" t="n">
        <v>4787</v>
      </c>
      <c r="B123" s="6" t="s">
        <v>19</v>
      </c>
      <c r="C123" s="6" t="s">
        <v>28</v>
      </c>
      <c r="D123" s="6" t="s">
        <v>21</v>
      </c>
      <c r="E123" s="6" t="s">
        <v>22</v>
      </c>
      <c r="F123" s="7" t="n">
        <v>2</v>
      </c>
      <c r="G123" s="8" t="n">
        <v>44368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</row>
    <row r="124" customFormat="false" ht="14.5" hidden="false" customHeight="false" outlineLevel="0" collapsed="false">
      <c r="A124" s="5" t="n">
        <v>4787</v>
      </c>
      <c r="B124" s="6" t="s">
        <v>23</v>
      </c>
      <c r="C124" s="6" t="s">
        <v>28</v>
      </c>
      <c r="D124" s="6" t="s">
        <v>24</v>
      </c>
      <c r="E124" s="6" t="s">
        <v>25</v>
      </c>
      <c r="F124" s="7" t="n">
        <v>9</v>
      </c>
      <c r="G124" s="8" t="n">
        <v>44368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</row>
    <row r="125" customFormat="false" ht="14.5" hidden="false" customHeight="false" outlineLevel="0" collapsed="false">
      <c r="A125" s="5" t="n">
        <v>4787</v>
      </c>
      <c r="B125" s="6" t="s">
        <v>35</v>
      </c>
      <c r="C125" s="6" t="s">
        <v>28</v>
      </c>
      <c r="D125" s="6" t="s">
        <v>36</v>
      </c>
      <c r="E125" s="6" t="s">
        <v>37</v>
      </c>
      <c r="F125" s="7" t="n">
        <v>2</v>
      </c>
      <c r="G125" s="8" t="n">
        <v>44522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</row>
    <row r="126" customFormat="false" ht="14.5" hidden="false" customHeight="false" outlineLevel="0" collapsed="false">
      <c r="A126" s="5" t="n">
        <v>4789</v>
      </c>
      <c r="B126" s="6" t="s">
        <v>51</v>
      </c>
      <c r="C126" s="6" t="s">
        <v>62</v>
      </c>
      <c r="D126" s="6" t="s">
        <v>84</v>
      </c>
      <c r="E126" s="6" t="s">
        <v>85</v>
      </c>
      <c r="F126" s="7" t="n">
        <v>1</v>
      </c>
      <c r="G126" s="8" t="n">
        <v>44487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</row>
    <row r="127" customFormat="false" ht="14.5" hidden="false" customHeight="false" outlineLevel="0" collapsed="false">
      <c r="A127" s="5" t="n">
        <v>4789</v>
      </c>
      <c r="B127" s="6" t="s">
        <v>57</v>
      </c>
      <c r="C127" s="6" t="s">
        <v>28</v>
      </c>
      <c r="D127" s="6" t="s">
        <v>69</v>
      </c>
      <c r="E127" s="6" t="s">
        <v>70</v>
      </c>
      <c r="F127" s="7" t="n">
        <v>1</v>
      </c>
      <c r="G127" s="8" t="n">
        <v>44494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</row>
    <row r="128" customFormat="false" ht="14.5" hidden="false" customHeight="false" outlineLevel="0" collapsed="false">
      <c r="A128" s="5" t="n">
        <v>4791</v>
      </c>
      <c r="B128" s="6" t="s">
        <v>57</v>
      </c>
      <c r="C128" s="6" t="s">
        <v>28</v>
      </c>
      <c r="D128" s="6" t="s">
        <v>60</v>
      </c>
      <c r="E128" s="6" t="s">
        <v>61</v>
      </c>
      <c r="F128" s="7" t="n">
        <v>1</v>
      </c>
      <c r="G128" s="8" t="n">
        <v>44564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</row>
    <row r="129" customFormat="false" ht="14.5" hidden="false" customHeight="false" outlineLevel="0" collapsed="false">
      <c r="A129" s="5" t="n">
        <v>4792</v>
      </c>
      <c r="B129" s="6" t="s">
        <v>57</v>
      </c>
      <c r="C129" s="6" t="s">
        <v>28</v>
      </c>
      <c r="D129" s="6" t="s">
        <v>60</v>
      </c>
      <c r="E129" s="6" t="s">
        <v>61</v>
      </c>
      <c r="F129" s="7" t="n">
        <v>1</v>
      </c>
      <c r="G129" s="8" t="n">
        <v>44564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</row>
    <row r="130" customFormat="false" ht="14.5" hidden="false" customHeight="false" outlineLevel="0" collapsed="false">
      <c r="A130" s="5" t="n">
        <v>4793</v>
      </c>
      <c r="B130" s="6" t="s">
        <v>35</v>
      </c>
      <c r="C130" s="6" t="s">
        <v>54</v>
      </c>
      <c r="D130" s="6" t="s">
        <v>36</v>
      </c>
      <c r="E130" s="6" t="s">
        <v>37</v>
      </c>
      <c r="F130" s="7" t="n">
        <v>2</v>
      </c>
      <c r="G130" s="8" t="n">
        <v>44522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</row>
    <row r="131" customFormat="false" ht="14.5" hidden="false" customHeight="false" outlineLevel="0" collapsed="false">
      <c r="A131" s="5" t="n">
        <v>4794</v>
      </c>
      <c r="B131" s="6" t="s">
        <v>75</v>
      </c>
      <c r="C131" s="6" t="s">
        <v>28</v>
      </c>
      <c r="D131" s="6" t="s">
        <v>76</v>
      </c>
      <c r="E131" s="6" t="s">
        <v>77</v>
      </c>
      <c r="F131" s="7" t="n">
        <v>1</v>
      </c>
      <c r="G131" s="8" t="n">
        <v>44515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</row>
    <row r="132" customFormat="false" ht="14.5" hidden="false" customHeight="false" outlineLevel="0" collapsed="false">
      <c r="A132" s="5" t="n">
        <v>4794</v>
      </c>
      <c r="B132" s="6" t="s">
        <v>41</v>
      </c>
      <c r="C132" s="6" t="s">
        <v>28</v>
      </c>
      <c r="D132" s="6" t="s">
        <v>42</v>
      </c>
      <c r="E132" s="6" t="s">
        <v>43</v>
      </c>
      <c r="F132" s="7" t="n">
        <v>1</v>
      </c>
      <c r="G132" s="8" t="n">
        <v>44571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</row>
    <row r="133" customFormat="false" ht="14.5" hidden="false" customHeight="false" outlineLevel="0" collapsed="false">
      <c r="A133" s="5" t="n">
        <v>4794</v>
      </c>
      <c r="B133" s="6" t="s">
        <v>57</v>
      </c>
      <c r="C133" s="6" t="s">
        <v>28</v>
      </c>
      <c r="D133" s="6" t="s">
        <v>78</v>
      </c>
      <c r="E133" s="6" t="s">
        <v>79</v>
      </c>
      <c r="F133" s="7" t="n">
        <v>1</v>
      </c>
      <c r="G133" s="8" t="n">
        <v>44515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</row>
    <row r="134" customFormat="false" ht="14.5" hidden="false" customHeight="false" outlineLevel="0" collapsed="false">
      <c r="A134" s="5" t="n">
        <v>4949</v>
      </c>
      <c r="B134" s="6" t="s">
        <v>75</v>
      </c>
      <c r="C134" s="6" t="s">
        <v>47</v>
      </c>
      <c r="D134" s="6" t="s">
        <v>86</v>
      </c>
      <c r="E134" s="6" t="s">
        <v>87</v>
      </c>
      <c r="F134" s="7" t="n">
        <v>1</v>
      </c>
      <c r="G134" s="8" t="n">
        <v>44578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</row>
    <row r="135" customFormat="false" ht="14.5" hidden="false" customHeight="false" outlineLevel="0" collapsed="false">
      <c r="A135" s="5" t="n">
        <v>4950</v>
      </c>
      <c r="B135" s="6" t="s">
        <v>35</v>
      </c>
      <c r="C135" s="6" t="s">
        <v>28</v>
      </c>
      <c r="D135" s="6" t="s">
        <v>36</v>
      </c>
      <c r="E135" s="6" t="s">
        <v>37</v>
      </c>
      <c r="F135" s="7" t="n">
        <v>2</v>
      </c>
      <c r="G135" s="8" t="n">
        <v>44522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</row>
    <row r="136" customFormat="false" ht="14.5" hidden="false" customHeight="false" outlineLevel="0" collapsed="false">
      <c r="A136" s="5" t="n">
        <v>4951</v>
      </c>
      <c r="B136" s="6" t="s">
        <v>51</v>
      </c>
      <c r="C136" s="6" t="s">
        <v>28</v>
      </c>
      <c r="D136" s="6" t="s">
        <v>88</v>
      </c>
      <c r="E136" s="6" t="s">
        <v>89</v>
      </c>
      <c r="F136" s="7" t="n">
        <v>1</v>
      </c>
      <c r="G136" s="8" t="n">
        <v>44536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</row>
    <row r="137" customFormat="false" ht="14.5" hidden="false" customHeight="false" outlineLevel="0" collapsed="false">
      <c r="A137" s="5" t="n">
        <v>4952</v>
      </c>
      <c r="B137" s="6" t="s">
        <v>75</v>
      </c>
      <c r="C137" s="6" t="s">
        <v>47</v>
      </c>
      <c r="D137" s="6" t="s">
        <v>86</v>
      </c>
      <c r="E137" s="6" t="s">
        <v>87</v>
      </c>
      <c r="F137" s="7" t="n">
        <v>1</v>
      </c>
      <c r="G137" s="8" t="n">
        <v>44578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</row>
    <row r="138" customFormat="false" ht="14.5" hidden="false" customHeight="false" outlineLevel="0" collapsed="false">
      <c r="A138" s="5" t="n">
        <v>4953</v>
      </c>
      <c r="B138" s="6" t="s">
        <v>23</v>
      </c>
      <c r="C138" s="6" t="s">
        <v>28</v>
      </c>
      <c r="D138" s="6" t="s">
        <v>65</v>
      </c>
      <c r="E138" s="6" t="s">
        <v>66</v>
      </c>
      <c r="F138" s="7" t="n">
        <v>6</v>
      </c>
      <c r="G138" s="8" t="n">
        <v>44515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</row>
    <row r="139" customFormat="false" ht="14.5" hidden="false" customHeight="false" outlineLevel="0" collapsed="false">
      <c r="A139" s="5" t="n">
        <v>4955</v>
      </c>
      <c r="B139" s="6" t="s">
        <v>51</v>
      </c>
      <c r="C139" s="6" t="s">
        <v>28</v>
      </c>
      <c r="D139" s="6" t="s">
        <v>88</v>
      </c>
      <c r="E139" s="6" t="s">
        <v>90</v>
      </c>
      <c r="F139" s="7" t="n">
        <v>1</v>
      </c>
      <c r="G139" s="8" t="n">
        <v>44536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</row>
    <row r="140" customFormat="false" ht="14.5" hidden="false" customHeight="false" outlineLevel="0" collapsed="false">
      <c r="A140" s="5" t="n">
        <v>4955</v>
      </c>
      <c r="B140" s="6" t="s">
        <v>23</v>
      </c>
      <c r="C140" s="6" t="s">
        <v>28</v>
      </c>
      <c r="D140" s="6" t="s">
        <v>65</v>
      </c>
      <c r="E140" s="6" t="s">
        <v>66</v>
      </c>
      <c r="F140" s="7" t="n">
        <v>6</v>
      </c>
      <c r="G140" s="8" t="n">
        <v>44515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</row>
    <row r="141" customFormat="false" ht="14.5" hidden="false" customHeight="false" outlineLevel="0" collapsed="false">
      <c r="A141" s="5" t="n">
        <v>4956</v>
      </c>
      <c r="B141" s="6" t="s">
        <v>75</v>
      </c>
      <c r="C141" s="6" t="s">
        <v>47</v>
      </c>
      <c r="D141" s="6" t="s">
        <v>86</v>
      </c>
      <c r="E141" s="6" t="s">
        <v>87</v>
      </c>
      <c r="F141" s="7" t="n">
        <v>1</v>
      </c>
      <c r="G141" s="8" t="n">
        <v>44578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</row>
    <row r="142" customFormat="false" ht="14.5" hidden="false" customHeight="false" outlineLevel="0" collapsed="false">
      <c r="A142" s="5" t="n">
        <v>4957</v>
      </c>
      <c r="B142" s="6" t="s">
        <v>51</v>
      </c>
      <c r="C142" s="6" t="s">
        <v>28</v>
      </c>
      <c r="D142" s="6" t="s">
        <v>88</v>
      </c>
      <c r="E142" s="6" t="s">
        <v>91</v>
      </c>
      <c r="F142" s="7" t="n">
        <v>1</v>
      </c>
      <c r="G142" s="8" t="n">
        <v>44536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</row>
    <row r="143" customFormat="false" ht="14.5" hidden="false" customHeight="false" outlineLevel="0" collapsed="false">
      <c r="A143" s="5" t="n">
        <v>4959</v>
      </c>
      <c r="B143" s="6" t="s">
        <v>75</v>
      </c>
      <c r="C143" s="6" t="s">
        <v>47</v>
      </c>
      <c r="D143" s="6" t="s">
        <v>86</v>
      </c>
      <c r="E143" s="6" t="s">
        <v>87</v>
      </c>
      <c r="F143" s="7" t="n">
        <v>1</v>
      </c>
      <c r="G143" s="8" t="n">
        <v>44578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</row>
    <row r="144" customFormat="false" ht="14.5" hidden="false" customHeight="false" outlineLevel="0" collapsed="false">
      <c r="A144" s="5" t="n">
        <v>4960</v>
      </c>
      <c r="B144" s="6" t="s">
        <v>51</v>
      </c>
      <c r="C144" s="6" t="s">
        <v>28</v>
      </c>
      <c r="D144" s="6" t="s">
        <v>88</v>
      </c>
      <c r="E144" s="6" t="s">
        <v>90</v>
      </c>
      <c r="F144" s="7" t="n">
        <v>1</v>
      </c>
      <c r="G144" s="8" t="n">
        <v>44536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</row>
    <row r="145" customFormat="false" ht="14.5" hidden="false" customHeight="false" outlineLevel="0" collapsed="false">
      <c r="A145" s="5" t="n">
        <v>4961</v>
      </c>
      <c r="B145" s="6" t="s">
        <v>51</v>
      </c>
      <c r="C145" s="6" t="s">
        <v>28</v>
      </c>
      <c r="D145" s="6" t="s">
        <v>88</v>
      </c>
      <c r="E145" s="6" t="s">
        <v>91</v>
      </c>
      <c r="F145" s="7" t="n">
        <v>1</v>
      </c>
      <c r="G145" s="8" t="n">
        <v>44536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</row>
    <row r="146" customFormat="false" ht="14.5" hidden="false" customHeight="false" outlineLevel="0" collapsed="false">
      <c r="A146" s="5" t="n">
        <v>5027</v>
      </c>
      <c r="B146" s="6" t="s">
        <v>19</v>
      </c>
      <c r="C146" s="6" t="s">
        <v>28</v>
      </c>
      <c r="D146" s="6" t="s">
        <v>21</v>
      </c>
      <c r="E146" s="6" t="s">
        <v>22</v>
      </c>
      <c r="F146" s="7" t="n">
        <v>2</v>
      </c>
      <c r="G146" s="8" t="n">
        <v>44368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</row>
    <row r="147" customFormat="false" ht="14.5" hidden="false" customHeight="false" outlineLevel="0" collapsed="false">
      <c r="A147" s="5" t="n">
        <v>5027</v>
      </c>
      <c r="B147" s="6" t="s">
        <v>23</v>
      </c>
      <c r="C147" s="6" t="s">
        <v>28</v>
      </c>
      <c r="D147" s="6" t="s">
        <v>24</v>
      </c>
      <c r="E147" s="6" t="s">
        <v>26</v>
      </c>
      <c r="F147" s="7" t="n">
        <v>6</v>
      </c>
      <c r="G147" s="8" t="n">
        <v>44368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</row>
    <row r="148" customFormat="false" ht="14.5" hidden="false" customHeight="false" outlineLevel="0" collapsed="false">
      <c r="A148" s="5" t="n">
        <v>5027</v>
      </c>
      <c r="B148" s="6" t="s">
        <v>29</v>
      </c>
      <c r="C148" s="6" t="s">
        <v>28</v>
      </c>
      <c r="D148" s="6" t="s">
        <v>30</v>
      </c>
      <c r="E148" s="6" t="s">
        <v>31</v>
      </c>
      <c r="F148" s="7" t="n">
        <v>2</v>
      </c>
      <c r="G148" s="8" t="n">
        <v>44284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</row>
    <row r="149" customFormat="false" ht="14.5" hidden="false" customHeight="false" outlineLevel="0" collapsed="false">
      <c r="A149" s="5" t="n">
        <v>5533</v>
      </c>
      <c r="B149" s="6" t="s">
        <v>41</v>
      </c>
      <c r="C149" s="6" t="s">
        <v>28</v>
      </c>
      <c r="D149" s="6" t="s">
        <v>42</v>
      </c>
      <c r="E149" s="6" t="s">
        <v>44</v>
      </c>
      <c r="F149" s="7" t="n">
        <v>1</v>
      </c>
      <c r="G149" s="8" t="n">
        <v>44571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</row>
    <row r="150" customFormat="false" ht="14.5" hidden="false" customHeight="false" outlineLevel="0" collapsed="false">
      <c r="A150" s="5" t="n">
        <v>5533</v>
      </c>
      <c r="B150" s="6" t="s">
        <v>57</v>
      </c>
      <c r="C150" s="6" t="s">
        <v>28</v>
      </c>
      <c r="D150" s="6" t="s">
        <v>60</v>
      </c>
      <c r="E150" s="6" t="s">
        <v>61</v>
      </c>
      <c r="F150" s="7" t="n">
        <v>1</v>
      </c>
      <c r="G150" s="8" t="n">
        <v>44564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</row>
    <row r="151" customFormat="false" ht="14.5" hidden="false" customHeight="false" outlineLevel="0" collapsed="false">
      <c r="A151" s="5" t="n">
        <v>5536</v>
      </c>
      <c r="B151" s="6" t="s">
        <v>75</v>
      </c>
      <c r="C151" s="6" t="s">
        <v>28</v>
      </c>
      <c r="D151" s="6" t="s">
        <v>76</v>
      </c>
      <c r="E151" s="6" t="s">
        <v>92</v>
      </c>
      <c r="F151" s="7" t="n">
        <v>1</v>
      </c>
      <c r="G151" s="8" t="n">
        <v>44515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</row>
    <row r="152" customFormat="false" ht="14.5" hidden="false" customHeight="false" outlineLevel="0" collapsed="false">
      <c r="A152" s="5" t="n">
        <v>5536</v>
      </c>
      <c r="B152" s="6" t="s">
        <v>57</v>
      </c>
      <c r="C152" s="6" t="s">
        <v>28</v>
      </c>
      <c r="D152" s="6" t="s">
        <v>78</v>
      </c>
      <c r="E152" s="6" t="s">
        <v>93</v>
      </c>
      <c r="F152" s="7" t="n">
        <v>1</v>
      </c>
      <c r="G152" s="8" t="n">
        <v>44515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</row>
    <row r="153" customFormat="false" ht="14.5" hidden="false" customHeight="false" outlineLevel="0" collapsed="false">
      <c r="A153" s="5" t="n">
        <v>5536</v>
      </c>
      <c r="B153" s="6" t="s">
        <v>23</v>
      </c>
      <c r="C153" s="6" t="s">
        <v>28</v>
      </c>
      <c r="D153" s="6" t="s">
        <v>65</v>
      </c>
      <c r="E153" s="6" t="s">
        <v>66</v>
      </c>
      <c r="F153" s="7" t="n">
        <v>6</v>
      </c>
      <c r="G153" s="8" t="n">
        <v>44515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</row>
    <row r="154" customFormat="false" ht="14.5" hidden="false" customHeight="false" outlineLevel="0" collapsed="false">
      <c r="A154" s="5" t="n">
        <v>5537</v>
      </c>
      <c r="B154" s="6" t="s">
        <v>57</v>
      </c>
      <c r="C154" s="6" t="s">
        <v>28</v>
      </c>
      <c r="D154" s="6" t="s">
        <v>67</v>
      </c>
      <c r="E154" s="6" t="s">
        <v>68</v>
      </c>
      <c r="F154" s="7" t="n">
        <v>1</v>
      </c>
      <c r="G154" s="8" t="n">
        <v>44494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</row>
    <row r="155" customFormat="false" ht="14.5" hidden="false" customHeight="false" outlineLevel="0" collapsed="false">
      <c r="A155" s="5" t="n">
        <v>5538</v>
      </c>
      <c r="B155" s="6" t="s">
        <v>41</v>
      </c>
      <c r="C155" s="6" t="s">
        <v>28</v>
      </c>
      <c r="D155" s="6" t="s">
        <v>42</v>
      </c>
      <c r="E155" s="6" t="s">
        <v>44</v>
      </c>
      <c r="F155" s="7" t="n">
        <v>1</v>
      </c>
      <c r="G155" s="8" t="n">
        <v>44571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</row>
    <row r="156" customFormat="false" ht="14.5" hidden="false" customHeight="false" outlineLevel="0" collapsed="false">
      <c r="A156" s="5" t="n">
        <v>5538</v>
      </c>
      <c r="B156" s="6" t="s">
        <v>23</v>
      </c>
      <c r="C156" s="6" t="s">
        <v>28</v>
      </c>
      <c r="D156" s="6" t="s">
        <v>65</v>
      </c>
      <c r="E156" s="6" t="s">
        <v>66</v>
      </c>
      <c r="F156" s="7" t="n">
        <v>6</v>
      </c>
      <c r="G156" s="8" t="n">
        <v>44515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</row>
    <row r="157" customFormat="false" ht="14.5" hidden="false" customHeight="false" outlineLevel="0" collapsed="false">
      <c r="A157" s="5" t="n">
        <v>5541</v>
      </c>
      <c r="B157" s="6" t="s">
        <v>23</v>
      </c>
      <c r="C157" s="6" t="s">
        <v>28</v>
      </c>
      <c r="D157" s="6" t="s">
        <v>65</v>
      </c>
      <c r="E157" s="6" t="s">
        <v>66</v>
      </c>
      <c r="F157" s="7" t="n">
        <v>6</v>
      </c>
      <c r="G157" s="8" t="n">
        <v>44515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</row>
    <row r="158" customFormat="false" ht="14.5" hidden="false" customHeight="false" outlineLevel="0" collapsed="false">
      <c r="A158" s="5" t="n">
        <v>5543</v>
      </c>
      <c r="B158" s="6" t="s">
        <v>41</v>
      </c>
      <c r="C158" s="6" t="s">
        <v>28</v>
      </c>
      <c r="D158" s="6" t="s">
        <v>42</v>
      </c>
      <c r="E158" s="6" t="s">
        <v>44</v>
      </c>
      <c r="F158" s="7" t="n">
        <v>1</v>
      </c>
      <c r="G158" s="8" t="n">
        <v>44571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</row>
    <row r="159" customFormat="false" ht="14.5" hidden="false" customHeight="false" outlineLevel="0" collapsed="false">
      <c r="A159" s="5" t="n">
        <v>5544</v>
      </c>
      <c r="B159" s="6" t="s">
        <v>41</v>
      </c>
      <c r="C159" s="6" t="s">
        <v>28</v>
      </c>
      <c r="D159" s="6" t="s">
        <v>42</v>
      </c>
      <c r="E159" s="6" t="s">
        <v>44</v>
      </c>
      <c r="F159" s="7" t="n">
        <v>1</v>
      </c>
      <c r="G159" s="8" t="n">
        <v>44571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</row>
    <row r="160" customFormat="false" ht="14.5" hidden="false" customHeight="false" outlineLevel="0" collapsed="false">
      <c r="A160" s="5" t="n">
        <v>5544</v>
      </c>
      <c r="B160" s="6" t="s">
        <v>57</v>
      </c>
      <c r="C160" s="6" t="s">
        <v>28</v>
      </c>
      <c r="D160" s="6" t="s">
        <v>60</v>
      </c>
      <c r="E160" s="6" t="s">
        <v>61</v>
      </c>
      <c r="F160" s="7" t="n">
        <v>1</v>
      </c>
      <c r="G160" s="8" t="n">
        <v>44564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</row>
    <row r="161" customFormat="false" ht="14.5" hidden="false" customHeight="false" outlineLevel="0" collapsed="false">
      <c r="A161" s="5" t="n">
        <v>5544</v>
      </c>
      <c r="B161" s="6" t="s">
        <v>23</v>
      </c>
      <c r="C161" s="6" t="s">
        <v>28</v>
      </c>
      <c r="D161" s="6" t="s">
        <v>65</v>
      </c>
      <c r="E161" s="6" t="s">
        <v>66</v>
      </c>
      <c r="F161" s="7" t="n">
        <v>6</v>
      </c>
      <c r="G161" s="8" t="n">
        <v>44515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</row>
    <row r="162" customFormat="false" ht="14.5" hidden="false" customHeight="false" outlineLevel="0" collapsed="false">
      <c r="A162" s="5" t="n">
        <v>5545</v>
      </c>
      <c r="B162" s="6" t="s">
        <v>41</v>
      </c>
      <c r="C162" s="6" t="s">
        <v>28</v>
      </c>
      <c r="D162" s="6" t="s">
        <v>42</v>
      </c>
      <c r="E162" s="6" t="s">
        <v>44</v>
      </c>
      <c r="F162" s="7" t="n">
        <v>1</v>
      </c>
      <c r="G162" s="8" t="n">
        <v>44571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</row>
    <row r="163" customFormat="false" ht="14.5" hidden="false" customHeight="false" outlineLevel="0" collapsed="false">
      <c r="A163" s="5" t="n">
        <v>5545</v>
      </c>
      <c r="B163" s="6" t="s">
        <v>57</v>
      </c>
      <c r="C163" s="6" t="s">
        <v>28</v>
      </c>
      <c r="D163" s="6" t="s">
        <v>60</v>
      </c>
      <c r="E163" s="6" t="s">
        <v>61</v>
      </c>
      <c r="F163" s="7" t="n">
        <v>1</v>
      </c>
      <c r="G163" s="8" t="n">
        <v>44564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</row>
    <row r="164" customFormat="false" ht="14.5" hidden="false" customHeight="false" outlineLevel="0" collapsed="false">
      <c r="A164" s="5" t="n">
        <v>5546</v>
      </c>
      <c r="B164" s="6" t="s">
        <v>23</v>
      </c>
      <c r="C164" s="6" t="s">
        <v>28</v>
      </c>
      <c r="D164" s="6" t="s">
        <v>65</v>
      </c>
      <c r="E164" s="6" t="s">
        <v>66</v>
      </c>
      <c r="F164" s="7" t="n">
        <v>6</v>
      </c>
      <c r="G164" s="8" t="n">
        <v>44515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</row>
    <row r="165" customFormat="false" ht="14.5" hidden="false" customHeight="false" outlineLevel="0" collapsed="false">
      <c r="A165" s="5" t="n">
        <v>5601</v>
      </c>
      <c r="B165" s="6" t="s">
        <v>32</v>
      </c>
      <c r="C165" s="6" t="s">
        <v>28</v>
      </c>
      <c r="D165" s="6" t="s">
        <v>38</v>
      </c>
      <c r="E165" s="6" t="s">
        <v>39</v>
      </c>
      <c r="F165" s="7" t="n">
        <v>1</v>
      </c>
      <c r="G165" s="8" t="n">
        <v>44564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</row>
    <row r="166" customFormat="false" ht="14.5" hidden="false" customHeight="false" outlineLevel="0" collapsed="false">
      <c r="A166" s="5" t="n">
        <v>5601</v>
      </c>
      <c r="B166" s="6" t="s">
        <v>32</v>
      </c>
      <c r="C166" s="6" t="s">
        <v>28</v>
      </c>
      <c r="D166" s="6" t="s">
        <v>38</v>
      </c>
      <c r="E166" s="6" t="s">
        <v>40</v>
      </c>
      <c r="F166" s="7" t="n">
        <v>1</v>
      </c>
      <c r="G166" s="8" t="n">
        <v>44564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</row>
    <row r="167" customFormat="false" ht="14.5" hidden="false" customHeight="false" outlineLevel="0" collapsed="false">
      <c r="A167" s="5" t="n">
        <v>5602</v>
      </c>
      <c r="B167" s="6" t="s">
        <v>32</v>
      </c>
      <c r="C167" s="6" t="s">
        <v>28</v>
      </c>
      <c r="D167" s="6" t="s">
        <v>38</v>
      </c>
      <c r="E167" s="6" t="s">
        <v>39</v>
      </c>
      <c r="F167" s="7" t="n">
        <v>1</v>
      </c>
      <c r="G167" s="8" t="n">
        <v>44564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</row>
    <row r="168" customFormat="false" ht="14.5" hidden="false" customHeight="false" outlineLevel="0" collapsed="false">
      <c r="A168" s="5" t="n">
        <v>5602</v>
      </c>
      <c r="B168" s="6" t="s">
        <v>32</v>
      </c>
      <c r="C168" s="6" t="s">
        <v>28</v>
      </c>
      <c r="D168" s="6" t="s">
        <v>38</v>
      </c>
      <c r="E168" s="6" t="s">
        <v>40</v>
      </c>
      <c r="F168" s="7" t="n">
        <v>1</v>
      </c>
      <c r="G168" s="8" t="n">
        <v>44564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</row>
    <row r="169" customFormat="false" ht="14.5" hidden="false" customHeight="false" outlineLevel="0" collapsed="false">
      <c r="A169" s="5" t="n">
        <v>5603</v>
      </c>
      <c r="B169" s="6" t="s">
        <v>32</v>
      </c>
      <c r="C169" s="6" t="s">
        <v>28</v>
      </c>
      <c r="D169" s="6" t="s">
        <v>38</v>
      </c>
      <c r="E169" s="6" t="s">
        <v>39</v>
      </c>
      <c r="F169" s="7" t="n">
        <v>1</v>
      </c>
      <c r="G169" s="8" t="n">
        <v>44564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</row>
    <row r="170" customFormat="false" ht="14.5" hidden="false" customHeight="false" outlineLevel="0" collapsed="false">
      <c r="A170" s="5" t="n">
        <v>5603</v>
      </c>
      <c r="B170" s="6" t="s">
        <v>32</v>
      </c>
      <c r="C170" s="6" t="s">
        <v>28</v>
      </c>
      <c r="D170" s="6" t="s">
        <v>38</v>
      </c>
      <c r="E170" s="6" t="s">
        <v>40</v>
      </c>
      <c r="F170" s="7" t="n">
        <v>1</v>
      </c>
      <c r="G170" s="8" t="n">
        <v>44564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</row>
    <row r="171" customFormat="false" ht="14.5" hidden="false" customHeight="false" outlineLevel="0" collapsed="false">
      <c r="A171" s="5" t="n">
        <v>5605</v>
      </c>
      <c r="B171" s="6" t="s">
        <v>32</v>
      </c>
      <c r="C171" s="6" t="s">
        <v>28</v>
      </c>
      <c r="D171" s="6" t="s">
        <v>38</v>
      </c>
      <c r="E171" s="6" t="s">
        <v>39</v>
      </c>
      <c r="F171" s="7" t="n">
        <v>1</v>
      </c>
      <c r="G171" s="8" t="n">
        <v>44564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</row>
    <row r="172" customFormat="false" ht="14.5" hidden="false" customHeight="false" outlineLevel="0" collapsed="false">
      <c r="A172" s="5" t="n">
        <v>5605</v>
      </c>
      <c r="B172" s="6" t="s">
        <v>32</v>
      </c>
      <c r="C172" s="6" t="s">
        <v>28</v>
      </c>
      <c r="D172" s="6" t="s">
        <v>38</v>
      </c>
      <c r="E172" s="6" t="s">
        <v>40</v>
      </c>
      <c r="F172" s="7" t="n">
        <v>1</v>
      </c>
      <c r="G172" s="8" t="n">
        <v>44564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</row>
    <row r="173" customFormat="false" ht="14.5" hidden="false" customHeight="false" outlineLevel="0" collapsed="false">
      <c r="A173" s="5" t="n">
        <v>5611</v>
      </c>
      <c r="B173" s="6" t="s">
        <v>35</v>
      </c>
      <c r="C173" s="6" t="s">
        <v>28</v>
      </c>
      <c r="D173" s="6" t="s">
        <v>36</v>
      </c>
      <c r="E173" s="6" t="s">
        <v>37</v>
      </c>
      <c r="F173" s="7" t="n">
        <v>1</v>
      </c>
      <c r="G173" s="8" t="n">
        <v>44522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</row>
    <row r="174" customFormat="false" ht="14.5" hidden="false" customHeight="false" outlineLevel="0" collapsed="false">
      <c r="A174" s="5" t="n">
        <v>5612</v>
      </c>
      <c r="B174" s="6" t="s">
        <v>35</v>
      </c>
      <c r="C174" s="6" t="s">
        <v>28</v>
      </c>
      <c r="D174" s="6" t="s">
        <v>36</v>
      </c>
      <c r="E174" s="6" t="s">
        <v>37</v>
      </c>
      <c r="F174" s="7" t="n">
        <v>1</v>
      </c>
      <c r="G174" s="8" t="n">
        <v>44522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</row>
    <row r="175" customFormat="false" ht="14.5" hidden="false" customHeight="false" outlineLevel="0" collapsed="false">
      <c r="A175" s="5" t="n">
        <v>5613</v>
      </c>
      <c r="B175" s="6" t="s">
        <v>23</v>
      </c>
      <c r="C175" s="6" t="s">
        <v>28</v>
      </c>
      <c r="D175" s="6" t="s">
        <v>65</v>
      </c>
      <c r="E175" s="6" t="s">
        <v>66</v>
      </c>
      <c r="F175" s="7" t="n">
        <v>6</v>
      </c>
      <c r="G175" s="8" t="n">
        <v>44515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</row>
    <row r="176" customFormat="false" ht="14.5" hidden="false" customHeight="false" outlineLevel="0" collapsed="false">
      <c r="A176" s="5" t="n">
        <v>5616</v>
      </c>
      <c r="B176" s="6" t="s">
        <v>32</v>
      </c>
      <c r="C176" s="6" t="s">
        <v>28</v>
      </c>
      <c r="D176" s="6" t="s">
        <v>38</v>
      </c>
      <c r="E176" s="6" t="s">
        <v>39</v>
      </c>
      <c r="F176" s="7" t="n">
        <v>1</v>
      </c>
      <c r="G176" s="8" t="n">
        <v>44564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</row>
    <row r="177" customFormat="false" ht="14.5" hidden="false" customHeight="false" outlineLevel="0" collapsed="false">
      <c r="A177" s="5" t="n">
        <v>5616</v>
      </c>
      <c r="B177" s="6" t="s">
        <v>32</v>
      </c>
      <c r="C177" s="6" t="s">
        <v>28</v>
      </c>
      <c r="D177" s="6" t="s">
        <v>38</v>
      </c>
      <c r="E177" s="6" t="s">
        <v>40</v>
      </c>
      <c r="F177" s="7" t="n">
        <v>1</v>
      </c>
      <c r="G177" s="8" t="n">
        <v>44564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</row>
    <row r="178" customFormat="false" ht="14.5" hidden="false" customHeight="false" outlineLevel="0" collapsed="false">
      <c r="A178" s="5" t="n">
        <v>5617</v>
      </c>
      <c r="B178" s="6" t="s">
        <v>35</v>
      </c>
      <c r="C178" s="6" t="s">
        <v>28</v>
      </c>
      <c r="D178" s="6" t="s">
        <v>36</v>
      </c>
      <c r="E178" s="6" t="s">
        <v>37</v>
      </c>
      <c r="F178" s="7" t="n">
        <v>1</v>
      </c>
      <c r="G178" s="8" t="n">
        <v>44522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</row>
    <row r="179" customFormat="false" ht="14.5" hidden="false" customHeight="false" outlineLevel="0" collapsed="false">
      <c r="A179" s="5" t="n">
        <v>5618</v>
      </c>
      <c r="B179" s="6" t="s">
        <v>57</v>
      </c>
      <c r="C179" s="6" t="s">
        <v>47</v>
      </c>
      <c r="D179" s="6" t="s">
        <v>69</v>
      </c>
      <c r="E179" s="6" t="s">
        <v>70</v>
      </c>
      <c r="F179" s="7" t="n">
        <v>1</v>
      </c>
      <c r="G179" s="8" t="n">
        <v>44494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</row>
    <row r="180" customFormat="false" ht="14.5" hidden="false" customHeight="false" outlineLevel="0" collapsed="false">
      <c r="A180" s="5" t="n">
        <v>5618</v>
      </c>
      <c r="B180" s="6" t="s">
        <v>35</v>
      </c>
      <c r="C180" s="6" t="s">
        <v>28</v>
      </c>
      <c r="D180" s="6" t="s">
        <v>36</v>
      </c>
      <c r="E180" s="6" t="s">
        <v>37</v>
      </c>
      <c r="F180" s="7" t="n">
        <v>1</v>
      </c>
      <c r="G180" s="8" t="n">
        <v>44522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</row>
    <row r="181" customFormat="false" ht="14.5" hidden="false" customHeight="false" outlineLevel="0" collapsed="false">
      <c r="A181" s="5" t="n">
        <v>5619</v>
      </c>
      <c r="B181" s="6" t="s">
        <v>23</v>
      </c>
      <c r="C181" s="6" t="s">
        <v>28</v>
      </c>
      <c r="D181" s="6" t="s">
        <v>65</v>
      </c>
      <c r="E181" s="6" t="s">
        <v>66</v>
      </c>
      <c r="F181" s="7" t="n">
        <v>6</v>
      </c>
      <c r="G181" s="8" t="n">
        <v>44515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</row>
    <row r="182" customFormat="false" ht="14.5" hidden="false" customHeight="false" outlineLevel="0" collapsed="false">
      <c r="A182" s="5" t="n">
        <v>5619</v>
      </c>
      <c r="B182" s="6" t="s">
        <v>35</v>
      </c>
      <c r="C182" s="6" t="s">
        <v>28</v>
      </c>
      <c r="D182" s="6" t="s">
        <v>36</v>
      </c>
      <c r="E182" s="6" t="s">
        <v>37</v>
      </c>
      <c r="F182" s="7" t="n">
        <v>1</v>
      </c>
      <c r="G182" s="8" t="n">
        <v>44522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</row>
    <row r="183" customFormat="false" ht="14.5" hidden="false" customHeight="false" outlineLevel="0" collapsed="false">
      <c r="A183" s="5" t="n">
        <v>5625</v>
      </c>
      <c r="B183" s="6" t="s">
        <v>19</v>
      </c>
      <c r="C183" s="6" t="s">
        <v>47</v>
      </c>
      <c r="D183" s="6" t="s">
        <v>21</v>
      </c>
      <c r="E183" s="6" t="s">
        <v>22</v>
      </c>
      <c r="F183" s="7" t="n">
        <v>1</v>
      </c>
      <c r="G183" s="8" t="n">
        <v>44368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</row>
    <row r="184" customFormat="false" ht="14.5" hidden="false" customHeight="false" outlineLevel="0" collapsed="false">
      <c r="A184" s="5" t="n">
        <v>5625</v>
      </c>
      <c r="B184" s="6" t="s">
        <v>23</v>
      </c>
      <c r="C184" s="6" t="s">
        <v>47</v>
      </c>
      <c r="D184" s="6" t="s">
        <v>24</v>
      </c>
      <c r="E184" s="6" t="s">
        <v>25</v>
      </c>
      <c r="F184" s="7" t="n">
        <v>6</v>
      </c>
      <c r="G184" s="8" t="n">
        <v>44368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</row>
    <row r="185" customFormat="false" ht="14.5" hidden="false" customHeight="false" outlineLevel="0" collapsed="false">
      <c r="A185" s="5" t="n">
        <v>5627</v>
      </c>
      <c r="B185" s="6" t="s">
        <v>35</v>
      </c>
      <c r="C185" s="6" t="s">
        <v>28</v>
      </c>
      <c r="D185" s="6" t="s">
        <v>36</v>
      </c>
      <c r="E185" s="6" t="s">
        <v>37</v>
      </c>
      <c r="F185" s="7" t="n">
        <v>1</v>
      </c>
      <c r="G185" s="8" t="n">
        <v>44522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</row>
    <row r="186" customFormat="false" ht="14.5" hidden="false" customHeight="false" outlineLevel="0" collapsed="false">
      <c r="A186" s="5" t="n">
        <v>5631</v>
      </c>
      <c r="B186" s="6" t="s">
        <v>57</v>
      </c>
      <c r="C186" s="6" t="s">
        <v>62</v>
      </c>
      <c r="D186" s="6" t="s">
        <v>69</v>
      </c>
      <c r="E186" s="6" t="s">
        <v>70</v>
      </c>
      <c r="F186" s="7" t="n">
        <v>1</v>
      </c>
      <c r="G186" s="8" t="n">
        <v>44494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</row>
    <row r="187" customFormat="false" ht="14.5" hidden="false" customHeight="false" outlineLevel="0" collapsed="false">
      <c r="A187" s="5" t="n">
        <v>5632</v>
      </c>
      <c r="B187" s="6" t="s">
        <v>57</v>
      </c>
      <c r="C187" s="6" t="s">
        <v>47</v>
      </c>
      <c r="D187" s="6" t="s">
        <v>69</v>
      </c>
      <c r="E187" s="6" t="s">
        <v>70</v>
      </c>
      <c r="F187" s="7" t="n">
        <v>1</v>
      </c>
      <c r="G187" s="8" t="n">
        <v>44494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</row>
    <row r="188" customFormat="false" ht="14.5" hidden="false" customHeight="false" outlineLevel="0" collapsed="false">
      <c r="A188" s="5" t="n">
        <v>5634</v>
      </c>
      <c r="B188" s="6" t="s">
        <v>57</v>
      </c>
      <c r="C188" s="6" t="s">
        <v>62</v>
      </c>
      <c r="D188" s="6" t="s">
        <v>69</v>
      </c>
      <c r="E188" s="6" t="s">
        <v>70</v>
      </c>
      <c r="F188" s="7" t="n">
        <v>1</v>
      </c>
      <c r="G188" s="8" t="n">
        <v>44494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</row>
    <row r="189" customFormat="false" ht="14.5" hidden="false" customHeight="false" outlineLevel="0" collapsed="false">
      <c r="A189" s="5" t="n">
        <v>5636</v>
      </c>
      <c r="B189" s="6" t="s">
        <v>32</v>
      </c>
      <c r="C189" s="6" t="s">
        <v>62</v>
      </c>
      <c r="D189" s="6" t="s">
        <v>94</v>
      </c>
      <c r="E189" s="6" t="s">
        <v>95</v>
      </c>
      <c r="F189" s="7" t="n">
        <v>1</v>
      </c>
      <c r="G189" s="8" t="n">
        <v>44431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</row>
    <row r="190" customFormat="false" ht="14.5" hidden="false" customHeight="false" outlineLevel="0" collapsed="false">
      <c r="A190" s="5" t="n">
        <v>5636</v>
      </c>
      <c r="B190" s="6" t="s">
        <v>32</v>
      </c>
      <c r="C190" s="6" t="s">
        <v>28</v>
      </c>
      <c r="D190" s="6" t="s">
        <v>94</v>
      </c>
      <c r="E190" s="6" t="s">
        <v>96</v>
      </c>
      <c r="F190" s="7" t="n">
        <v>1</v>
      </c>
      <c r="G190" s="8" t="n">
        <v>44431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</row>
    <row r="191" customFormat="false" ht="14.5" hidden="false" customHeight="false" outlineLevel="0" collapsed="false">
      <c r="A191" s="5" t="n">
        <v>5642</v>
      </c>
      <c r="B191" s="6" t="s">
        <v>19</v>
      </c>
      <c r="C191" s="6" t="s">
        <v>28</v>
      </c>
      <c r="D191" s="6" t="s">
        <v>21</v>
      </c>
      <c r="E191" s="6" t="s">
        <v>22</v>
      </c>
      <c r="F191" s="7" t="n">
        <v>1</v>
      </c>
      <c r="G191" s="8" t="n">
        <v>44368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</row>
    <row r="192" customFormat="false" ht="14.5" hidden="false" customHeight="false" outlineLevel="0" collapsed="false">
      <c r="A192" s="5" t="n">
        <v>5642</v>
      </c>
      <c r="B192" s="6" t="s">
        <v>48</v>
      </c>
      <c r="C192" s="6" t="s">
        <v>28</v>
      </c>
      <c r="D192" s="6" t="s">
        <v>49</v>
      </c>
      <c r="E192" s="6" t="s">
        <v>50</v>
      </c>
      <c r="F192" s="7" t="n">
        <v>1</v>
      </c>
      <c r="G192" s="8" t="n">
        <v>44186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</row>
    <row r="193" customFormat="false" ht="14.5" hidden="false" customHeight="false" outlineLevel="0" collapsed="false">
      <c r="A193" s="5" t="n">
        <v>5642</v>
      </c>
      <c r="B193" s="6" t="s">
        <v>23</v>
      </c>
      <c r="C193" s="6" t="s">
        <v>28</v>
      </c>
      <c r="D193" s="6" t="s">
        <v>24</v>
      </c>
      <c r="E193" s="6" t="s">
        <v>27</v>
      </c>
      <c r="F193" s="7" t="n">
        <v>6</v>
      </c>
      <c r="G193" s="8" t="n">
        <v>44368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</row>
    <row r="194" customFormat="false" ht="14.5" hidden="false" customHeight="false" outlineLevel="0" collapsed="false">
      <c r="A194" s="5" t="n">
        <v>5642</v>
      </c>
      <c r="B194" s="6" t="s">
        <v>35</v>
      </c>
      <c r="C194" s="6" t="s">
        <v>28</v>
      </c>
      <c r="D194" s="6" t="s">
        <v>36</v>
      </c>
      <c r="E194" s="6" t="s">
        <v>37</v>
      </c>
      <c r="F194" s="7" t="n">
        <v>1</v>
      </c>
      <c r="G194" s="8" t="n">
        <v>44522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</row>
    <row r="195" customFormat="false" ht="14.5" hidden="false" customHeight="false" outlineLevel="0" collapsed="false">
      <c r="A195" s="5" t="n">
        <v>5642</v>
      </c>
      <c r="B195" s="6" t="s">
        <v>29</v>
      </c>
      <c r="C195" s="6" t="s">
        <v>28</v>
      </c>
      <c r="D195" s="6" t="s">
        <v>30</v>
      </c>
      <c r="E195" s="6" t="s">
        <v>31</v>
      </c>
      <c r="F195" s="7" t="n">
        <v>2</v>
      </c>
      <c r="G195" s="8" t="n">
        <v>44284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</row>
    <row r="196" customFormat="false" ht="14.5" hidden="false" customHeight="false" outlineLevel="0" collapsed="false">
      <c r="A196" s="5" t="n">
        <v>5643</v>
      </c>
      <c r="B196" s="6" t="s">
        <v>48</v>
      </c>
      <c r="C196" s="6" t="s">
        <v>28</v>
      </c>
      <c r="D196" s="6" t="s">
        <v>49</v>
      </c>
      <c r="E196" s="6" t="s">
        <v>50</v>
      </c>
      <c r="F196" s="7" t="n">
        <v>1</v>
      </c>
      <c r="G196" s="8" t="n">
        <v>44186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</row>
    <row r="197" customFormat="false" ht="14.5" hidden="false" customHeight="false" outlineLevel="0" collapsed="false">
      <c r="A197" s="5" t="n">
        <v>5651</v>
      </c>
      <c r="B197" s="6" t="s">
        <v>57</v>
      </c>
      <c r="C197" s="6" t="s">
        <v>54</v>
      </c>
      <c r="D197" s="6" t="s">
        <v>69</v>
      </c>
      <c r="E197" s="6" t="s">
        <v>70</v>
      </c>
      <c r="F197" s="7" t="n">
        <v>1</v>
      </c>
      <c r="G197" s="8" t="n">
        <v>44494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</row>
    <row r="198" customFormat="false" ht="14.5" hidden="false" customHeight="false" outlineLevel="0" collapsed="false">
      <c r="A198" s="5" t="n">
        <v>5654</v>
      </c>
      <c r="B198" s="6" t="s">
        <v>57</v>
      </c>
      <c r="C198" s="6" t="s">
        <v>54</v>
      </c>
      <c r="D198" s="6" t="s">
        <v>69</v>
      </c>
      <c r="E198" s="6" t="s">
        <v>70</v>
      </c>
      <c r="F198" s="7" t="n">
        <v>1</v>
      </c>
      <c r="G198" s="8" t="n">
        <v>44494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</row>
    <row r="199" customFormat="false" ht="14.5" hidden="false" customHeight="false" outlineLevel="0" collapsed="false">
      <c r="A199" s="5" t="n">
        <v>5655</v>
      </c>
      <c r="B199" s="6" t="s">
        <v>23</v>
      </c>
      <c r="C199" s="6" t="s">
        <v>62</v>
      </c>
      <c r="D199" s="6" t="s">
        <v>65</v>
      </c>
      <c r="E199" s="6" t="s">
        <v>66</v>
      </c>
      <c r="F199" s="7" t="n">
        <v>6</v>
      </c>
      <c r="G199" s="8" t="n">
        <v>44515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</row>
    <row r="200" customFormat="false" ht="14.5" hidden="false" customHeight="false" outlineLevel="0" collapsed="false">
      <c r="A200" s="5" t="n">
        <v>5656</v>
      </c>
      <c r="B200" s="6" t="s">
        <v>23</v>
      </c>
      <c r="C200" s="6" t="s">
        <v>28</v>
      </c>
      <c r="D200" s="6" t="s">
        <v>65</v>
      </c>
      <c r="E200" s="6" t="s">
        <v>66</v>
      </c>
      <c r="F200" s="7" t="n">
        <v>6</v>
      </c>
      <c r="G200" s="8" t="n">
        <v>44515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</row>
    <row r="201" customFormat="false" ht="14.5" hidden="false" customHeight="false" outlineLevel="0" collapsed="false">
      <c r="A201" s="5" t="n">
        <v>7007</v>
      </c>
      <c r="B201" s="6" t="s">
        <v>23</v>
      </c>
      <c r="C201" s="6" t="s">
        <v>97</v>
      </c>
      <c r="D201" s="6" t="s">
        <v>98</v>
      </c>
      <c r="E201" s="6" t="s">
        <v>99</v>
      </c>
      <c r="F201" s="7" t="n">
        <v>6</v>
      </c>
      <c r="G201" s="8" t="n">
        <v>44522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</row>
    <row r="202" customFormat="false" ht="14.5" hidden="false" customHeight="false" outlineLevel="0" collapsed="false">
      <c r="A202" s="5" t="n">
        <v>7008</v>
      </c>
      <c r="B202" s="6" t="s">
        <v>100</v>
      </c>
      <c r="C202" s="6" t="s">
        <v>14</v>
      </c>
      <c r="D202" s="6" t="s">
        <v>101</v>
      </c>
      <c r="E202" s="6" t="s">
        <v>102</v>
      </c>
      <c r="F202" s="7" t="n">
        <v>1</v>
      </c>
      <c r="G202" s="8" t="n">
        <v>44550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</row>
    <row r="203" customFormat="false" ht="14.5" hidden="false" customHeight="false" outlineLevel="0" collapsed="false">
      <c r="A203" s="5" t="n">
        <v>7017</v>
      </c>
      <c r="B203" s="6" t="s">
        <v>35</v>
      </c>
      <c r="C203" s="6" t="s">
        <v>14</v>
      </c>
      <c r="D203" s="6" t="s">
        <v>36</v>
      </c>
      <c r="E203" s="6" t="s">
        <v>37</v>
      </c>
      <c r="F203" s="7" t="n">
        <v>2</v>
      </c>
      <c r="G203" s="8" t="n">
        <v>44522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</row>
    <row r="204" customFormat="false" ht="14.5" hidden="false" customHeight="false" outlineLevel="0" collapsed="false">
      <c r="A204" s="5" t="n">
        <v>7038</v>
      </c>
      <c r="B204" s="6" t="s">
        <v>100</v>
      </c>
      <c r="C204" s="6" t="s">
        <v>97</v>
      </c>
      <c r="D204" s="6" t="s">
        <v>103</v>
      </c>
      <c r="E204" s="6" t="s">
        <v>104</v>
      </c>
      <c r="F204" s="7" t="n">
        <v>1</v>
      </c>
      <c r="G204" s="8" t="n">
        <v>44011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</row>
    <row r="205" customFormat="false" ht="14.5" hidden="false" customHeight="false" outlineLevel="0" collapsed="false">
      <c r="A205" s="5" t="n">
        <v>7055</v>
      </c>
      <c r="B205" s="6" t="s">
        <v>100</v>
      </c>
      <c r="C205" s="6" t="s">
        <v>14</v>
      </c>
      <c r="D205" s="6" t="s">
        <v>101</v>
      </c>
      <c r="E205" s="6" t="s">
        <v>102</v>
      </c>
      <c r="F205" s="7" t="n">
        <v>1</v>
      </c>
      <c r="G205" s="8" t="n">
        <v>44550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</row>
    <row r="206" customFormat="false" ht="14.5" hidden="false" customHeight="false" outlineLevel="0" collapsed="false">
      <c r="A206" s="5" t="n">
        <v>7055</v>
      </c>
      <c r="B206" s="6" t="s">
        <v>32</v>
      </c>
      <c r="C206" s="6" t="s">
        <v>14</v>
      </c>
      <c r="D206" s="6" t="s">
        <v>105</v>
      </c>
      <c r="E206" s="6" t="s">
        <v>106</v>
      </c>
      <c r="F206" s="7" t="n">
        <v>1</v>
      </c>
      <c r="G206" s="8" t="n">
        <v>44550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</row>
    <row r="207" customFormat="false" ht="14.5" hidden="false" customHeight="false" outlineLevel="0" collapsed="false">
      <c r="A207" s="5" t="n">
        <v>7055</v>
      </c>
      <c r="B207" s="6" t="s">
        <v>32</v>
      </c>
      <c r="C207" s="6" t="s">
        <v>14</v>
      </c>
      <c r="D207" s="6" t="s">
        <v>105</v>
      </c>
      <c r="E207" s="6" t="s">
        <v>106</v>
      </c>
      <c r="F207" s="7" t="n">
        <v>1</v>
      </c>
      <c r="G207" s="8" t="n">
        <v>44550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</row>
    <row r="208" customFormat="false" ht="14.5" hidden="false" customHeight="false" outlineLevel="0" collapsed="false">
      <c r="A208" s="5" t="n">
        <v>7055</v>
      </c>
      <c r="B208" s="6" t="s">
        <v>32</v>
      </c>
      <c r="C208" s="6" t="s">
        <v>14</v>
      </c>
      <c r="D208" s="6" t="s">
        <v>107</v>
      </c>
      <c r="E208" s="6" t="s">
        <v>108</v>
      </c>
      <c r="F208" s="7" t="n">
        <v>1</v>
      </c>
      <c r="G208" s="8" t="n">
        <v>44571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</row>
    <row r="209" customFormat="false" ht="14.5" hidden="false" customHeight="false" outlineLevel="0" collapsed="false">
      <c r="A209" s="5" t="n">
        <v>7055</v>
      </c>
      <c r="B209" s="6" t="s">
        <v>32</v>
      </c>
      <c r="C209" s="6" t="s">
        <v>14</v>
      </c>
      <c r="D209" s="6" t="s">
        <v>107</v>
      </c>
      <c r="E209" s="6" t="s">
        <v>108</v>
      </c>
      <c r="F209" s="7" t="n">
        <v>1</v>
      </c>
      <c r="G209" s="8" t="n">
        <v>44571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</row>
    <row r="210" customFormat="false" ht="14.5" hidden="false" customHeight="false" outlineLevel="0" collapsed="false">
      <c r="A210" s="5" t="n">
        <v>7056</v>
      </c>
      <c r="B210" s="6" t="s">
        <v>32</v>
      </c>
      <c r="C210" s="6" t="s">
        <v>14</v>
      </c>
      <c r="D210" s="6" t="s">
        <v>105</v>
      </c>
      <c r="E210" s="6" t="s">
        <v>106</v>
      </c>
      <c r="F210" s="7" t="n">
        <v>1</v>
      </c>
      <c r="G210" s="8" t="n">
        <v>44550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</row>
    <row r="211" customFormat="false" ht="14.5" hidden="false" customHeight="false" outlineLevel="0" collapsed="false">
      <c r="A211" s="5" t="n">
        <v>7056</v>
      </c>
      <c r="B211" s="6" t="s">
        <v>32</v>
      </c>
      <c r="C211" s="6" t="s">
        <v>14</v>
      </c>
      <c r="D211" s="6" t="s">
        <v>105</v>
      </c>
      <c r="E211" s="6" t="s">
        <v>106</v>
      </c>
      <c r="F211" s="7" t="n">
        <v>1</v>
      </c>
      <c r="G211" s="8" t="n">
        <v>44550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</row>
    <row r="212" customFormat="false" ht="14.5" hidden="false" customHeight="false" outlineLevel="0" collapsed="false">
      <c r="A212" s="5" t="n">
        <v>7056</v>
      </c>
      <c r="B212" s="6" t="s">
        <v>23</v>
      </c>
      <c r="C212" s="6" t="s">
        <v>14</v>
      </c>
      <c r="D212" s="6" t="s">
        <v>109</v>
      </c>
      <c r="E212" s="6" t="s">
        <v>110</v>
      </c>
      <c r="F212" s="7" t="n">
        <v>6</v>
      </c>
      <c r="G212" s="8" t="n">
        <v>44550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</row>
    <row r="213" customFormat="false" ht="14.5" hidden="false" customHeight="false" outlineLevel="0" collapsed="false">
      <c r="A213" s="5" t="n">
        <v>7059</v>
      </c>
      <c r="B213" s="6" t="s">
        <v>100</v>
      </c>
      <c r="C213" s="6" t="s">
        <v>14</v>
      </c>
      <c r="D213" s="6" t="s">
        <v>101</v>
      </c>
      <c r="E213" s="6" t="s">
        <v>102</v>
      </c>
      <c r="F213" s="7" t="n">
        <v>1</v>
      </c>
      <c r="G213" s="8" t="n">
        <v>44550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</row>
    <row r="214" customFormat="false" ht="14.5" hidden="false" customHeight="false" outlineLevel="0" collapsed="false">
      <c r="A214" s="5" t="n">
        <v>7060</v>
      </c>
      <c r="B214" s="6" t="s">
        <v>100</v>
      </c>
      <c r="C214" s="6" t="s">
        <v>20</v>
      </c>
      <c r="D214" s="6" t="s">
        <v>111</v>
      </c>
      <c r="E214" s="6" t="s">
        <v>112</v>
      </c>
      <c r="F214" s="7" t="n">
        <v>1</v>
      </c>
      <c r="G214" s="8" t="n">
        <v>43822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</row>
    <row r="215" customFormat="false" ht="14.5" hidden="false" customHeight="false" outlineLevel="0" collapsed="false">
      <c r="A215" s="5" t="n">
        <v>7061</v>
      </c>
      <c r="B215" s="6" t="s">
        <v>100</v>
      </c>
      <c r="C215" s="6" t="s">
        <v>97</v>
      </c>
      <c r="D215" s="6" t="s">
        <v>101</v>
      </c>
      <c r="E215" s="6" t="s">
        <v>102</v>
      </c>
      <c r="F215" s="7" t="n">
        <v>1</v>
      </c>
      <c r="G215" s="8" t="n">
        <v>44550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</row>
    <row r="216" customFormat="false" ht="14.5" hidden="false" customHeight="false" outlineLevel="0" collapsed="false">
      <c r="A216" s="5" t="n">
        <v>7061</v>
      </c>
      <c r="B216" s="6" t="s">
        <v>32</v>
      </c>
      <c r="C216" s="6" t="s">
        <v>14</v>
      </c>
      <c r="D216" s="6" t="s">
        <v>107</v>
      </c>
      <c r="E216" s="6" t="s">
        <v>108</v>
      </c>
      <c r="F216" s="7" t="n">
        <v>1</v>
      </c>
      <c r="G216" s="8" t="n">
        <v>44571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</row>
    <row r="217" customFormat="false" ht="14.5" hidden="false" customHeight="false" outlineLevel="0" collapsed="false">
      <c r="A217" s="5" t="n">
        <v>7061</v>
      </c>
      <c r="B217" s="6" t="s">
        <v>32</v>
      </c>
      <c r="C217" s="6" t="s">
        <v>14</v>
      </c>
      <c r="D217" s="6" t="s">
        <v>107</v>
      </c>
      <c r="E217" s="6" t="s">
        <v>108</v>
      </c>
      <c r="F217" s="7" t="n">
        <v>1</v>
      </c>
      <c r="G217" s="8" t="n">
        <v>44571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</row>
    <row r="218" customFormat="false" ht="14.5" hidden="false" customHeight="false" outlineLevel="0" collapsed="false">
      <c r="A218" s="5" t="n">
        <v>7062</v>
      </c>
      <c r="B218" s="6" t="s">
        <v>100</v>
      </c>
      <c r="C218" s="6" t="s">
        <v>14</v>
      </c>
      <c r="D218" s="6" t="s">
        <v>101</v>
      </c>
      <c r="E218" s="6" t="s">
        <v>102</v>
      </c>
      <c r="F218" s="7" t="n">
        <v>1</v>
      </c>
      <c r="G218" s="8" t="n">
        <v>44550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</row>
    <row r="219" customFormat="false" ht="14.5" hidden="false" customHeight="false" outlineLevel="0" collapsed="false">
      <c r="A219" s="5" t="n">
        <v>7065</v>
      </c>
      <c r="B219" s="6" t="s">
        <v>100</v>
      </c>
      <c r="C219" s="6" t="s">
        <v>20</v>
      </c>
      <c r="D219" s="6" t="s">
        <v>101</v>
      </c>
      <c r="E219" s="6" t="s">
        <v>102</v>
      </c>
      <c r="F219" s="7" t="n">
        <v>1</v>
      </c>
      <c r="G219" s="8" t="n">
        <v>44550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</row>
    <row r="220" customFormat="false" ht="14.5" hidden="false" customHeight="false" outlineLevel="0" collapsed="false">
      <c r="A220" s="5" t="n">
        <v>7079</v>
      </c>
      <c r="B220" s="6" t="s">
        <v>32</v>
      </c>
      <c r="C220" s="6" t="s">
        <v>97</v>
      </c>
      <c r="D220" s="6" t="s">
        <v>113</v>
      </c>
      <c r="E220" s="6" t="s">
        <v>114</v>
      </c>
      <c r="F220" s="7" t="n">
        <v>1</v>
      </c>
      <c r="G220" s="8" t="n">
        <v>44564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</row>
    <row r="221" customFormat="false" ht="14.5" hidden="false" customHeight="false" outlineLevel="0" collapsed="false">
      <c r="A221" s="5" t="n">
        <v>7079</v>
      </c>
      <c r="B221" s="6" t="s">
        <v>32</v>
      </c>
      <c r="C221" s="6" t="s">
        <v>97</v>
      </c>
      <c r="D221" s="6" t="s">
        <v>113</v>
      </c>
      <c r="E221" s="6" t="s">
        <v>114</v>
      </c>
      <c r="F221" s="7" t="n">
        <v>1</v>
      </c>
      <c r="G221" s="8" t="n">
        <v>44564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</row>
    <row r="222" customFormat="false" ht="14.5" hidden="false" customHeight="false" outlineLevel="0" collapsed="false">
      <c r="A222" s="5" t="n">
        <v>7079</v>
      </c>
      <c r="B222" s="6" t="s">
        <v>32</v>
      </c>
      <c r="C222" s="6" t="s">
        <v>97</v>
      </c>
      <c r="D222" s="6" t="s">
        <v>107</v>
      </c>
      <c r="E222" s="6" t="s">
        <v>108</v>
      </c>
      <c r="F222" s="7" t="n">
        <v>1</v>
      </c>
      <c r="G222" s="8" t="n">
        <v>44571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</row>
    <row r="223" customFormat="false" ht="14.5" hidden="false" customHeight="false" outlineLevel="0" collapsed="false">
      <c r="A223" s="5" t="n">
        <v>7079</v>
      </c>
      <c r="B223" s="6" t="s">
        <v>32</v>
      </c>
      <c r="C223" s="6" t="s">
        <v>97</v>
      </c>
      <c r="D223" s="6" t="s">
        <v>107</v>
      </c>
      <c r="E223" s="6" t="s">
        <v>108</v>
      </c>
      <c r="F223" s="7" t="n">
        <v>1</v>
      </c>
      <c r="G223" s="8" t="n">
        <v>44571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</row>
    <row r="224" customFormat="false" ht="14.5" hidden="false" customHeight="false" outlineLevel="0" collapsed="false">
      <c r="A224" s="5" t="n">
        <v>7082</v>
      </c>
      <c r="B224" s="6" t="s">
        <v>32</v>
      </c>
      <c r="C224" s="6" t="s">
        <v>97</v>
      </c>
      <c r="D224" s="6" t="s">
        <v>113</v>
      </c>
      <c r="E224" s="6" t="s">
        <v>114</v>
      </c>
      <c r="F224" s="7" t="n">
        <v>1</v>
      </c>
      <c r="G224" s="8" t="n">
        <v>44564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</row>
    <row r="225" customFormat="false" ht="14.5" hidden="false" customHeight="false" outlineLevel="0" collapsed="false">
      <c r="A225" s="5" t="n">
        <v>7082</v>
      </c>
      <c r="B225" s="6" t="s">
        <v>32</v>
      </c>
      <c r="C225" s="6" t="s">
        <v>97</v>
      </c>
      <c r="D225" s="6" t="s">
        <v>113</v>
      </c>
      <c r="E225" s="6" t="s">
        <v>114</v>
      </c>
      <c r="F225" s="7" t="n">
        <v>1</v>
      </c>
      <c r="G225" s="8" t="n">
        <v>44564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</row>
    <row r="226" customFormat="false" ht="14.5" hidden="false" customHeight="false" outlineLevel="0" collapsed="false">
      <c r="A226" s="5" t="n">
        <v>7082</v>
      </c>
      <c r="B226" s="6" t="s">
        <v>32</v>
      </c>
      <c r="C226" s="6" t="s">
        <v>97</v>
      </c>
      <c r="D226" s="6" t="s">
        <v>107</v>
      </c>
      <c r="E226" s="6" t="s">
        <v>108</v>
      </c>
      <c r="F226" s="7" t="n">
        <v>1</v>
      </c>
      <c r="G226" s="8" t="n">
        <v>44571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</row>
    <row r="227" customFormat="false" ht="14.5" hidden="false" customHeight="false" outlineLevel="0" collapsed="false">
      <c r="A227" s="5" t="n">
        <v>7082</v>
      </c>
      <c r="B227" s="6" t="s">
        <v>32</v>
      </c>
      <c r="C227" s="6" t="s">
        <v>97</v>
      </c>
      <c r="D227" s="6" t="s">
        <v>107</v>
      </c>
      <c r="E227" s="6" t="s">
        <v>108</v>
      </c>
      <c r="F227" s="7" t="n">
        <v>1</v>
      </c>
      <c r="G227" s="8" t="n">
        <v>44571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</row>
    <row r="228" customFormat="false" ht="14.5" hidden="false" customHeight="false" outlineLevel="0" collapsed="false">
      <c r="A228" s="5" t="n">
        <v>7084</v>
      </c>
      <c r="B228" s="6" t="s">
        <v>115</v>
      </c>
      <c r="C228" s="6" t="s">
        <v>97</v>
      </c>
      <c r="D228" s="6" t="s">
        <v>116</v>
      </c>
      <c r="E228" s="6" t="s">
        <v>117</v>
      </c>
      <c r="F228" s="7" t="n">
        <v>1</v>
      </c>
      <c r="G228" s="8" t="n">
        <v>44480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</row>
    <row r="229" customFormat="false" ht="14.5" hidden="false" customHeight="false" outlineLevel="0" collapsed="false">
      <c r="A229" s="5" t="n">
        <v>7087</v>
      </c>
      <c r="B229" s="6" t="s">
        <v>100</v>
      </c>
      <c r="C229" s="6" t="s">
        <v>97</v>
      </c>
      <c r="D229" s="6" t="s">
        <v>101</v>
      </c>
      <c r="E229" s="6" t="s">
        <v>102</v>
      </c>
      <c r="F229" s="7" t="n">
        <v>1</v>
      </c>
      <c r="G229" s="8" t="n">
        <v>44550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</row>
    <row r="230" customFormat="false" ht="14.5" hidden="false" customHeight="false" outlineLevel="0" collapsed="false">
      <c r="A230" s="5" t="n">
        <v>7088</v>
      </c>
      <c r="B230" s="6" t="s">
        <v>115</v>
      </c>
      <c r="C230" s="6" t="s">
        <v>20</v>
      </c>
      <c r="D230" s="6" t="s">
        <v>118</v>
      </c>
      <c r="E230" s="6" t="s">
        <v>119</v>
      </c>
      <c r="F230" s="7" t="n">
        <v>1</v>
      </c>
      <c r="G230" s="8" t="n">
        <v>43878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</row>
    <row r="231" customFormat="false" ht="14.5" hidden="false" customHeight="false" outlineLevel="0" collapsed="false">
      <c r="A231" s="5" t="n">
        <v>7092</v>
      </c>
      <c r="B231" s="6" t="s">
        <v>100</v>
      </c>
      <c r="C231" s="6" t="s">
        <v>97</v>
      </c>
      <c r="D231" s="6" t="s">
        <v>120</v>
      </c>
      <c r="E231" s="6" t="s">
        <v>121</v>
      </c>
      <c r="F231" s="7" t="n">
        <v>1</v>
      </c>
      <c r="G231" s="8" t="n">
        <v>44550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</row>
    <row r="232" customFormat="false" ht="14.5" hidden="false" customHeight="false" outlineLevel="0" collapsed="false">
      <c r="A232" s="5" t="n">
        <v>7092</v>
      </c>
      <c r="B232" s="6" t="s">
        <v>32</v>
      </c>
      <c r="C232" s="6" t="s">
        <v>97</v>
      </c>
      <c r="D232" s="6" t="s">
        <v>113</v>
      </c>
      <c r="E232" s="6" t="s">
        <v>114</v>
      </c>
      <c r="F232" s="7" t="n">
        <v>1</v>
      </c>
      <c r="G232" s="8" t="n">
        <v>44564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</row>
    <row r="233" customFormat="false" ht="14.5" hidden="false" customHeight="false" outlineLevel="0" collapsed="false">
      <c r="A233" s="5" t="n">
        <v>7092</v>
      </c>
      <c r="B233" s="6" t="s">
        <v>32</v>
      </c>
      <c r="C233" s="6" t="s">
        <v>97</v>
      </c>
      <c r="D233" s="6" t="s">
        <v>113</v>
      </c>
      <c r="E233" s="6" t="s">
        <v>114</v>
      </c>
      <c r="F233" s="7" t="n">
        <v>1</v>
      </c>
      <c r="G233" s="8" t="n">
        <v>44564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</row>
    <row r="234" customFormat="false" ht="14.5" hidden="false" customHeight="false" outlineLevel="0" collapsed="false">
      <c r="A234" s="5" t="n">
        <v>7095</v>
      </c>
      <c r="B234" s="6" t="s">
        <v>115</v>
      </c>
      <c r="C234" s="6" t="s">
        <v>97</v>
      </c>
      <c r="D234" s="6" t="s">
        <v>122</v>
      </c>
      <c r="E234" s="6" t="s">
        <v>123</v>
      </c>
      <c r="F234" s="7" t="n">
        <v>1</v>
      </c>
      <c r="G234" s="8" t="n">
        <v>43780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</row>
    <row r="235" customFormat="false" ht="14.5" hidden="false" customHeight="false" outlineLevel="0" collapsed="false">
      <c r="A235" s="5" t="n">
        <v>7101</v>
      </c>
      <c r="B235" s="6" t="s">
        <v>115</v>
      </c>
      <c r="C235" s="6" t="s">
        <v>20</v>
      </c>
      <c r="D235" s="6" t="s">
        <v>124</v>
      </c>
      <c r="E235" s="6" t="s">
        <v>125</v>
      </c>
      <c r="F235" s="7" t="n">
        <v>1</v>
      </c>
      <c r="G235" s="8" t="n">
        <v>44326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</row>
    <row r="236" customFormat="false" ht="14.5" hidden="false" customHeight="false" outlineLevel="0" collapsed="false">
      <c r="A236" s="5" t="n">
        <v>7104</v>
      </c>
      <c r="B236" s="6" t="s">
        <v>115</v>
      </c>
      <c r="C236" s="6" t="s">
        <v>97</v>
      </c>
      <c r="D236" s="6" t="s">
        <v>118</v>
      </c>
      <c r="E236" s="6" t="s">
        <v>119</v>
      </c>
      <c r="F236" s="7" t="n">
        <v>1</v>
      </c>
      <c r="G236" s="8" t="n">
        <v>43878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</row>
    <row r="237" customFormat="false" ht="14.5" hidden="false" customHeight="false" outlineLevel="0" collapsed="false">
      <c r="A237" s="5" t="n">
        <v>7109</v>
      </c>
      <c r="B237" s="6" t="s">
        <v>100</v>
      </c>
      <c r="C237" s="6" t="s">
        <v>97</v>
      </c>
      <c r="D237" s="6" t="s">
        <v>120</v>
      </c>
      <c r="E237" s="6" t="s">
        <v>126</v>
      </c>
      <c r="F237" s="7" t="n">
        <v>1</v>
      </c>
      <c r="G237" s="8" t="n">
        <v>44550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</row>
    <row r="238" customFormat="false" ht="14.5" hidden="false" customHeight="false" outlineLevel="0" collapsed="false">
      <c r="A238" s="5" t="n">
        <v>7113</v>
      </c>
      <c r="B238" s="6" t="s">
        <v>115</v>
      </c>
      <c r="C238" s="6" t="s">
        <v>97</v>
      </c>
      <c r="D238" s="6" t="s">
        <v>127</v>
      </c>
      <c r="E238" s="6" t="s">
        <v>128</v>
      </c>
      <c r="F238" s="7" t="n">
        <v>1</v>
      </c>
      <c r="G238" s="8" t="n">
        <v>44508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</row>
    <row r="239" customFormat="false" ht="14.5" hidden="false" customHeight="false" outlineLevel="0" collapsed="false">
      <c r="A239" s="5" t="n">
        <v>7113</v>
      </c>
      <c r="B239" s="6" t="s">
        <v>100</v>
      </c>
      <c r="C239" s="6" t="s">
        <v>20</v>
      </c>
      <c r="D239" s="6" t="s">
        <v>101</v>
      </c>
      <c r="E239" s="6" t="s">
        <v>102</v>
      </c>
      <c r="F239" s="7" t="n">
        <v>1</v>
      </c>
      <c r="G239" s="8" t="n">
        <v>44550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</row>
    <row r="240" customFormat="false" ht="14.5" hidden="false" customHeight="false" outlineLevel="0" collapsed="false">
      <c r="A240" s="5" t="n">
        <v>7117</v>
      </c>
      <c r="B240" s="6" t="s">
        <v>100</v>
      </c>
      <c r="C240" s="6" t="s">
        <v>97</v>
      </c>
      <c r="D240" s="6" t="s">
        <v>120</v>
      </c>
      <c r="E240" s="6" t="s">
        <v>129</v>
      </c>
      <c r="F240" s="7" t="n">
        <v>1</v>
      </c>
      <c r="G240" s="8" t="n">
        <v>44550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</row>
    <row r="241" customFormat="false" ht="14.5" hidden="false" customHeight="false" outlineLevel="0" collapsed="false">
      <c r="A241" s="5" t="n">
        <v>7117</v>
      </c>
      <c r="B241" s="6" t="s">
        <v>32</v>
      </c>
      <c r="C241" s="6" t="s">
        <v>97</v>
      </c>
      <c r="D241" s="6" t="s">
        <v>107</v>
      </c>
      <c r="E241" s="6" t="s">
        <v>108</v>
      </c>
      <c r="F241" s="7" t="n">
        <v>1</v>
      </c>
      <c r="G241" s="8" t="n">
        <v>44571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</row>
    <row r="242" customFormat="false" ht="14.5" hidden="false" customHeight="false" outlineLevel="0" collapsed="false">
      <c r="A242" s="5" t="n">
        <v>7117</v>
      </c>
      <c r="B242" s="6" t="s">
        <v>32</v>
      </c>
      <c r="C242" s="6" t="s">
        <v>97</v>
      </c>
      <c r="D242" s="6" t="s">
        <v>107</v>
      </c>
      <c r="E242" s="6" t="s">
        <v>108</v>
      </c>
      <c r="F242" s="7" t="n">
        <v>1</v>
      </c>
      <c r="G242" s="8" t="n">
        <v>44571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</row>
    <row r="243" customFormat="false" ht="14.5" hidden="false" customHeight="false" outlineLevel="0" collapsed="false">
      <c r="A243" s="5" t="n">
        <v>7119</v>
      </c>
      <c r="B243" s="6" t="s">
        <v>32</v>
      </c>
      <c r="C243" s="6" t="s">
        <v>97</v>
      </c>
      <c r="D243" s="6" t="s">
        <v>113</v>
      </c>
      <c r="E243" s="6" t="s">
        <v>114</v>
      </c>
      <c r="F243" s="7" t="n">
        <v>1</v>
      </c>
      <c r="G243" s="8" t="n">
        <v>44564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</row>
    <row r="244" customFormat="false" ht="14.5" hidden="false" customHeight="false" outlineLevel="0" collapsed="false">
      <c r="A244" s="5" t="n">
        <v>7119</v>
      </c>
      <c r="B244" s="6" t="s">
        <v>32</v>
      </c>
      <c r="C244" s="6" t="s">
        <v>97</v>
      </c>
      <c r="D244" s="6" t="s">
        <v>113</v>
      </c>
      <c r="E244" s="6" t="s">
        <v>114</v>
      </c>
      <c r="F244" s="7" t="n">
        <v>1</v>
      </c>
      <c r="G244" s="8" t="n">
        <v>44564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</row>
    <row r="245" customFormat="false" ht="14.5" hidden="false" customHeight="false" outlineLevel="0" collapsed="false">
      <c r="A245" s="5" t="n">
        <v>7121</v>
      </c>
      <c r="B245" s="6" t="s">
        <v>115</v>
      </c>
      <c r="C245" s="6" t="s">
        <v>20</v>
      </c>
      <c r="D245" s="6" t="s">
        <v>118</v>
      </c>
      <c r="E245" s="6" t="s">
        <v>119</v>
      </c>
      <c r="F245" s="7" t="n">
        <v>1</v>
      </c>
      <c r="G245" s="8" t="n">
        <v>43878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</row>
    <row r="246" customFormat="false" ht="14.5" hidden="false" customHeight="false" outlineLevel="0" collapsed="false">
      <c r="A246" s="5" t="n">
        <v>7121</v>
      </c>
      <c r="B246" s="6" t="s">
        <v>100</v>
      </c>
      <c r="C246" s="6" t="s">
        <v>97</v>
      </c>
      <c r="D246" s="6" t="s">
        <v>120</v>
      </c>
      <c r="E246" s="6" t="s">
        <v>130</v>
      </c>
      <c r="F246" s="7" t="n">
        <v>1</v>
      </c>
      <c r="G246" s="8" t="n">
        <v>44550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</row>
    <row r="247" customFormat="false" ht="14.5" hidden="false" customHeight="false" outlineLevel="0" collapsed="false">
      <c r="A247" s="5" t="n">
        <v>7122</v>
      </c>
      <c r="B247" s="6" t="s">
        <v>100</v>
      </c>
      <c r="C247" s="6" t="s">
        <v>97</v>
      </c>
      <c r="D247" s="6" t="s">
        <v>101</v>
      </c>
      <c r="E247" s="6" t="s">
        <v>102</v>
      </c>
      <c r="F247" s="7" t="n">
        <v>1</v>
      </c>
      <c r="G247" s="8" t="n">
        <v>44550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</row>
    <row r="248" customFormat="false" ht="14.5" hidden="false" customHeight="false" outlineLevel="0" collapsed="false">
      <c r="A248" s="5" t="n">
        <v>7130</v>
      </c>
      <c r="B248" s="6" t="s">
        <v>115</v>
      </c>
      <c r="C248" s="6" t="s">
        <v>97</v>
      </c>
      <c r="D248" s="6" t="s">
        <v>116</v>
      </c>
      <c r="E248" s="6" t="s">
        <v>117</v>
      </c>
      <c r="F248" s="7" t="n">
        <v>1</v>
      </c>
      <c r="G248" s="8" t="n">
        <v>44480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</row>
    <row r="249" customFormat="false" ht="14.5" hidden="false" customHeight="false" outlineLevel="0" collapsed="false">
      <c r="A249" s="5" t="n">
        <v>7131</v>
      </c>
      <c r="B249" s="6" t="s">
        <v>32</v>
      </c>
      <c r="C249" s="6" t="s">
        <v>97</v>
      </c>
      <c r="D249" s="6" t="s">
        <v>107</v>
      </c>
      <c r="E249" s="6" t="s">
        <v>108</v>
      </c>
      <c r="F249" s="7" t="n">
        <v>1</v>
      </c>
      <c r="G249" s="8" t="n">
        <v>44571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</row>
    <row r="250" customFormat="false" ht="14.5" hidden="false" customHeight="false" outlineLevel="0" collapsed="false">
      <c r="A250" s="5" t="n">
        <v>7131</v>
      </c>
      <c r="B250" s="6" t="s">
        <v>32</v>
      </c>
      <c r="C250" s="6" t="s">
        <v>97</v>
      </c>
      <c r="D250" s="6" t="s">
        <v>107</v>
      </c>
      <c r="E250" s="6" t="s">
        <v>108</v>
      </c>
      <c r="F250" s="7" t="n">
        <v>1</v>
      </c>
      <c r="G250" s="8" t="n">
        <v>44571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</row>
    <row r="251" customFormat="false" ht="14.5" hidden="false" customHeight="false" outlineLevel="0" collapsed="false">
      <c r="A251" s="5" t="n">
        <v>7133</v>
      </c>
      <c r="B251" s="6" t="s">
        <v>32</v>
      </c>
      <c r="C251" s="6" t="s">
        <v>97</v>
      </c>
      <c r="D251" s="6" t="s">
        <v>113</v>
      </c>
      <c r="E251" s="6" t="s">
        <v>114</v>
      </c>
      <c r="F251" s="7" t="n">
        <v>1</v>
      </c>
      <c r="G251" s="8" t="n">
        <v>44564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</row>
    <row r="252" customFormat="false" ht="14.5" hidden="false" customHeight="false" outlineLevel="0" collapsed="false">
      <c r="A252" s="5" t="n">
        <v>7133</v>
      </c>
      <c r="B252" s="6" t="s">
        <v>32</v>
      </c>
      <c r="C252" s="6" t="s">
        <v>97</v>
      </c>
      <c r="D252" s="6" t="s">
        <v>113</v>
      </c>
      <c r="E252" s="6" t="s">
        <v>114</v>
      </c>
      <c r="F252" s="7" t="n">
        <v>1</v>
      </c>
      <c r="G252" s="8" t="n">
        <v>44564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</row>
    <row r="253" customFormat="false" ht="14.5" hidden="false" customHeight="false" outlineLevel="0" collapsed="false">
      <c r="A253" s="5" t="n">
        <v>7138</v>
      </c>
      <c r="B253" s="6" t="s">
        <v>35</v>
      </c>
      <c r="C253" s="6" t="s">
        <v>20</v>
      </c>
      <c r="D253" s="6" t="s">
        <v>36</v>
      </c>
      <c r="E253" s="6" t="s">
        <v>37</v>
      </c>
      <c r="F253" s="7" t="n">
        <v>2</v>
      </c>
      <c r="G253" s="8" t="n">
        <v>44522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</row>
    <row r="254" customFormat="false" ht="14.5" hidden="false" customHeight="false" outlineLevel="0" collapsed="false">
      <c r="A254" s="5" t="n">
        <v>7141</v>
      </c>
      <c r="B254" s="6" t="s">
        <v>115</v>
      </c>
      <c r="C254" s="6" t="s">
        <v>97</v>
      </c>
      <c r="D254" s="6" t="s">
        <v>116</v>
      </c>
      <c r="E254" s="6" t="s">
        <v>117</v>
      </c>
      <c r="F254" s="7" t="n">
        <v>1</v>
      </c>
      <c r="G254" s="8" t="n">
        <v>44480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</row>
    <row r="255" customFormat="false" ht="14.5" hidden="false" customHeight="false" outlineLevel="0" collapsed="false">
      <c r="A255" s="5" t="n">
        <v>7143</v>
      </c>
      <c r="B255" s="6" t="s">
        <v>115</v>
      </c>
      <c r="C255" s="6" t="s">
        <v>97</v>
      </c>
      <c r="D255" s="6" t="s">
        <v>124</v>
      </c>
      <c r="E255" s="6" t="s">
        <v>125</v>
      </c>
      <c r="F255" s="7" t="n">
        <v>1</v>
      </c>
      <c r="G255" s="8" t="n">
        <v>44326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</row>
    <row r="256" customFormat="false" ht="14.5" hidden="false" customHeight="false" outlineLevel="0" collapsed="false">
      <c r="A256" s="5" t="n">
        <v>7145</v>
      </c>
      <c r="B256" s="6" t="s">
        <v>100</v>
      </c>
      <c r="C256" s="6" t="s">
        <v>97</v>
      </c>
      <c r="D256" s="6" t="s">
        <v>101</v>
      </c>
      <c r="E256" s="6" t="s">
        <v>102</v>
      </c>
      <c r="F256" s="7" t="n">
        <v>1</v>
      </c>
      <c r="G256" s="8" t="n">
        <v>44550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</row>
    <row r="257" customFormat="false" ht="14.5" hidden="false" customHeight="false" outlineLevel="0" collapsed="false">
      <c r="A257" s="5" t="n">
        <v>7147</v>
      </c>
      <c r="B257" s="6" t="s">
        <v>100</v>
      </c>
      <c r="C257" s="6" t="s">
        <v>97</v>
      </c>
      <c r="D257" s="6" t="s">
        <v>120</v>
      </c>
      <c r="E257" s="6" t="s">
        <v>131</v>
      </c>
      <c r="F257" s="7" t="n">
        <v>1</v>
      </c>
      <c r="G257" s="8" t="n">
        <v>44550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</row>
    <row r="258" customFormat="false" ht="14.5" hidden="false" customHeight="false" outlineLevel="0" collapsed="false">
      <c r="A258" s="5" t="n">
        <v>7147</v>
      </c>
      <c r="B258" s="6" t="s">
        <v>32</v>
      </c>
      <c r="C258" s="6" t="s">
        <v>97</v>
      </c>
      <c r="D258" s="6" t="s">
        <v>107</v>
      </c>
      <c r="E258" s="6" t="s">
        <v>108</v>
      </c>
      <c r="F258" s="7" t="n">
        <v>1</v>
      </c>
      <c r="G258" s="8" t="n">
        <v>44571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</row>
    <row r="259" customFormat="false" ht="14.5" hidden="false" customHeight="false" outlineLevel="0" collapsed="false">
      <c r="A259" s="5" t="n">
        <v>7147</v>
      </c>
      <c r="B259" s="6" t="s">
        <v>32</v>
      </c>
      <c r="C259" s="6" t="s">
        <v>97</v>
      </c>
      <c r="D259" s="6" t="s">
        <v>107</v>
      </c>
      <c r="E259" s="6" t="s">
        <v>108</v>
      </c>
      <c r="F259" s="7" t="n">
        <v>1</v>
      </c>
      <c r="G259" s="8" t="n">
        <v>44571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</row>
    <row r="260" customFormat="false" ht="14.5" hidden="false" customHeight="false" outlineLevel="0" collapsed="false">
      <c r="A260" s="5" t="n">
        <v>7148</v>
      </c>
      <c r="B260" s="6" t="s">
        <v>32</v>
      </c>
      <c r="C260" s="6" t="s">
        <v>14</v>
      </c>
      <c r="D260" s="6" t="s">
        <v>107</v>
      </c>
      <c r="E260" s="6" t="s">
        <v>108</v>
      </c>
      <c r="F260" s="7" t="n">
        <v>1</v>
      </c>
      <c r="G260" s="8" t="n">
        <v>44571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</row>
    <row r="261" customFormat="false" ht="14.5" hidden="false" customHeight="false" outlineLevel="0" collapsed="false">
      <c r="A261" s="5" t="n">
        <v>7148</v>
      </c>
      <c r="B261" s="6" t="s">
        <v>32</v>
      </c>
      <c r="C261" s="6" t="s">
        <v>14</v>
      </c>
      <c r="D261" s="6" t="s">
        <v>107</v>
      </c>
      <c r="E261" s="6" t="s">
        <v>108</v>
      </c>
      <c r="F261" s="7" t="n">
        <v>1</v>
      </c>
      <c r="G261" s="8" t="n">
        <v>44571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</row>
    <row r="262" customFormat="false" ht="14.5" hidden="false" customHeight="false" outlineLevel="0" collapsed="false">
      <c r="A262" s="5" t="n">
        <v>7149</v>
      </c>
      <c r="B262" s="6" t="s">
        <v>100</v>
      </c>
      <c r="C262" s="6" t="s">
        <v>14</v>
      </c>
      <c r="D262" s="6" t="s">
        <v>101</v>
      </c>
      <c r="E262" s="6" t="s">
        <v>102</v>
      </c>
      <c r="F262" s="7" t="n">
        <v>1</v>
      </c>
      <c r="G262" s="8" t="n">
        <v>44550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</row>
    <row r="263" customFormat="false" ht="14.5" hidden="false" customHeight="false" outlineLevel="0" collapsed="false">
      <c r="A263" s="5" t="n">
        <v>7151</v>
      </c>
      <c r="B263" s="6" t="s">
        <v>32</v>
      </c>
      <c r="C263" s="6" t="s">
        <v>14</v>
      </c>
      <c r="D263" s="6" t="s">
        <v>107</v>
      </c>
      <c r="E263" s="6" t="s">
        <v>108</v>
      </c>
      <c r="F263" s="7" t="n">
        <v>1</v>
      </c>
      <c r="G263" s="8" t="n">
        <v>44571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</row>
    <row r="264" customFormat="false" ht="14.5" hidden="false" customHeight="false" outlineLevel="0" collapsed="false">
      <c r="A264" s="5" t="n">
        <v>7151</v>
      </c>
      <c r="B264" s="6" t="s">
        <v>32</v>
      </c>
      <c r="C264" s="6" t="s">
        <v>14</v>
      </c>
      <c r="D264" s="6" t="s">
        <v>107</v>
      </c>
      <c r="E264" s="6" t="s">
        <v>108</v>
      </c>
      <c r="F264" s="7" t="n">
        <v>1</v>
      </c>
      <c r="G264" s="8" t="n">
        <v>44571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</row>
    <row r="265" customFormat="false" ht="14.5" hidden="false" customHeight="false" outlineLevel="0" collapsed="false">
      <c r="A265" s="5" t="n">
        <v>7154</v>
      </c>
      <c r="B265" s="6" t="s">
        <v>115</v>
      </c>
      <c r="C265" s="6" t="s">
        <v>97</v>
      </c>
      <c r="D265" s="6" t="s">
        <v>124</v>
      </c>
      <c r="E265" s="6" t="s">
        <v>125</v>
      </c>
      <c r="F265" s="7" t="n">
        <v>1</v>
      </c>
      <c r="G265" s="8" t="n">
        <v>44326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</row>
    <row r="266" customFormat="false" ht="14.5" hidden="false" customHeight="false" outlineLevel="0" collapsed="false">
      <c r="A266" s="5" t="n">
        <v>7157</v>
      </c>
      <c r="B266" s="6" t="s">
        <v>115</v>
      </c>
      <c r="C266" s="6" t="s">
        <v>20</v>
      </c>
      <c r="D266" s="6" t="s">
        <v>118</v>
      </c>
      <c r="E266" s="6" t="s">
        <v>119</v>
      </c>
      <c r="F266" s="7" t="n">
        <v>1</v>
      </c>
      <c r="G266" s="8" t="n">
        <v>43878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</row>
    <row r="267" customFormat="false" ht="14.5" hidden="false" customHeight="false" outlineLevel="0" collapsed="false">
      <c r="A267" s="5" t="n">
        <v>7158</v>
      </c>
      <c r="B267" s="6" t="s">
        <v>100</v>
      </c>
      <c r="C267" s="6" t="s">
        <v>97</v>
      </c>
      <c r="D267" s="6" t="s">
        <v>120</v>
      </c>
      <c r="E267" s="6" t="s">
        <v>132</v>
      </c>
      <c r="F267" s="7" t="n">
        <v>1</v>
      </c>
      <c r="G267" s="8" t="n">
        <v>44550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</row>
    <row r="268" customFormat="false" ht="14.5" hidden="false" customHeight="false" outlineLevel="0" collapsed="false">
      <c r="A268" s="5" t="n">
        <v>7162</v>
      </c>
      <c r="B268" s="6" t="s">
        <v>19</v>
      </c>
      <c r="C268" s="6" t="s">
        <v>20</v>
      </c>
      <c r="D268" s="6" t="s">
        <v>21</v>
      </c>
      <c r="E268" s="6" t="s">
        <v>22</v>
      </c>
      <c r="F268" s="7" t="n">
        <v>2</v>
      </c>
      <c r="G268" s="8" t="n">
        <v>44368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</row>
    <row r="269" customFormat="false" ht="14.5" hidden="false" customHeight="false" outlineLevel="0" collapsed="false">
      <c r="A269" s="5" t="n">
        <v>7162</v>
      </c>
      <c r="B269" s="6" t="s">
        <v>23</v>
      </c>
      <c r="C269" s="6" t="s">
        <v>20</v>
      </c>
      <c r="D269" s="6" t="s">
        <v>24</v>
      </c>
      <c r="E269" s="6" t="s">
        <v>27</v>
      </c>
      <c r="F269" s="7" t="n">
        <v>6</v>
      </c>
      <c r="G269" s="8" t="n">
        <v>44368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</row>
    <row r="270" customFormat="false" ht="14.5" hidden="false" customHeight="false" outlineLevel="0" collapsed="false">
      <c r="A270" s="5" t="n">
        <v>7162</v>
      </c>
      <c r="B270" s="6" t="s">
        <v>23</v>
      </c>
      <c r="C270" s="6" t="s">
        <v>20</v>
      </c>
      <c r="D270" s="6" t="s">
        <v>133</v>
      </c>
      <c r="E270" s="6" t="s">
        <v>134</v>
      </c>
      <c r="F270" s="7" t="n">
        <v>2</v>
      </c>
      <c r="G270" s="8" t="n">
        <v>44284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</row>
    <row r="271" customFormat="false" ht="14.5" hidden="false" customHeight="false" outlineLevel="0" collapsed="false">
      <c r="A271" s="5" t="n">
        <v>7162</v>
      </c>
      <c r="B271" s="6" t="s">
        <v>35</v>
      </c>
      <c r="C271" s="6" t="s">
        <v>20</v>
      </c>
      <c r="D271" s="6" t="s">
        <v>36</v>
      </c>
      <c r="E271" s="6" t="s">
        <v>37</v>
      </c>
      <c r="F271" s="7" t="n">
        <v>2</v>
      </c>
      <c r="G271" s="8" t="n">
        <v>44522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</row>
    <row r="272" customFormat="false" ht="14.5" hidden="false" customHeight="false" outlineLevel="0" collapsed="false">
      <c r="A272" s="5" t="n">
        <v>7162</v>
      </c>
      <c r="B272" s="6" t="s">
        <v>29</v>
      </c>
      <c r="C272" s="6" t="s">
        <v>20</v>
      </c>
      <c r="D272" s="6" t="s">
        <v>135</v>
      </c>
      <c r="E272" s="6" t="s">
        <v>136</v>
      </c>
      <c r="F272" s="7" t="n">
        <v>2</v>
      </c>
      <c r="G272" s="8" t="n">
        <v>44284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</row>
    <row r="273" customFormat="false" ht="14.5" hidden="false" customHeight="false" outlineLevel="0" collapsed="false">
      <c r="A273" s="5" t="n">
        <v>7162</v>
      </c>
      <c r="B273" s="6" t="s">
        <v>29</v>
      </c>
      <c r="C273" s="6" t="s">
        <v>97</v>
      </c>
      <c r="D273" s="6" t="s">
        <v>30</v>
      </c>
      <c r="E273" s="6" t="s">
        <v>31</v>
      </c>
      <c r="F273" s="7" t="n">
        <v>2</v>
      </c>
      <c r="G273" s="8" t="n">
        <v>44284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</row>
    <row r="274" customFormat="false" ht="14.5" hidden="false" customHeight="false" outlineLevel="0" collapsed="false">
      <c r="A274" s="5" t="n">
        <v>7165</v>
      </c>
      <c r="B274" s="6" t="s">
        <v>115</v>
      </c>
      <c r="C274" s="6" t="s">
        <v>97</v>
      </c>
      <c r="D274" s="6" t="s">
        <v>116</v>
      </c>
      <c r="E274" s="6" t="s">
        <v>117</v>
      </c>
      <c r="F274" s="7" t="n">
        <v>1</v>
      </c>
      <c r="G274" s="8" t="n">
        <v>44480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</row>
    <row r="275" customFormat="false" ht="14.5" hidden="false" customHeight="false" outlineLevel="0" collapsed="false">
      <c r="A275" s="5" t="n">
        <v>7202</v>
      </c>
      <c r="B275" s="6" t="s">
        <v>137</v>
      </c>
      <c r="C275" s="6" t="s">
        <v>20</v>
      </c>
      <c r="D275" s="6" t="s">
        <v>138</v>
      </c>
      <c r="E275" s="6" t="s">
        <v>139</v>
      </c>
      <c r="F275" s="7" t="n">
        <v>1</v>
      </c>
      <c r="G275" s="8" t="n">
        <v>44522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</row>
    <row r="276" customFormat="false" ht="14.5" hidden="false" customHeight="false" outlineLevel="0" collapsed="false">
      <c r="A276" s="5" t="n">
        <v>7202</v>
      </c>
      <c r="B276" s="6" t="s">
        <v>137</v>
      </c>
      <c r="C276" s="6" t="s">
        <v>20</v>
      </c>
      <c r="D276" s="6" t="s">
        <v>140</v>
      </c>
      <c r="E276" s="6" t="s">
        <v>141</v>
      </c>
      <c r="F276" s="7" t="n">
        <v>1</v>
      </c>
      <c r="G276" s="8" t="n">
        <v>44564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</row>
    <row r="277" customFormat="false" ht="14.5" hidden="false" customHeight="false" outlineLevel="0" collapsed="false">
      <c r="A277" s="5" t="n">
        <v>7202</v>
      </c>
      <c r="B277" s="6" t="s">
        <v>35</v>
      </c>
      <c r="C277" s="6" t="s">
        <v>14</v>
      </c>
      <c r="D277" s="6" t="s">
        <v>36</v>
      </c>
      <c r="E277" s="6" t="s">
        <v>37</v>
      </c>
      <c r="F277" s="7" t="n">
        <v>2</v>
      </c>
      <c r="G277" s="8" t="n">
        <v>44522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</row>
    <row r="278" customFormat="false" ht="14.5" hidden="false" customHeight="false" outlineLevel="0" collapsed="false">
      <c r="A278" s="5" t="n">
        <v>7208</v>
      </c>
      <c r="B278" s="6" t="s">
        <v>142</v>
      </c>
      <c r="C278" s="6" t="s">
        <v>20</v>
      </c>
      <c r="D278" s="6" t="s">
        <v>143</v>
      </c>
      <c r="E278" s="6" t="s">
        <v>144</v>
      </c>
      <c r="F278" s="7" t="n">
        <v>1</v>
      </c>
      <c r="G278" s="8" t="n">
        <v>44578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</row>
    <row r="279" customFormat="false" ht="14.5" hidden="false" customHeight="false" outlineLevel="0" collapsed="false">
      <c r="A279" s="5" t="n">
        <v>7210</v>
      </c>
      <c r="B279" s="6" t="s">
        <v>142</v>
      </c>
      <c r="C279" s="6" t="s">
        <v>20</v>
      </c>
      <c r="D279" s="6" t="s">
        <v>143</v>
      </c>
      <c r="E279" s="6" t="s">
        <v>144</v>
      </c>
      <c r="F279" s="7" t="n">
        <v>1</v>
      </c>
      <c r="G279" s="8" t="n">
        <v>44578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</row>
    <row r="280" customFormat="false" ht="14.5" hidden="false" customHeight="false" outlineLevel="0" collapsed="false">
      <c r="A280" s="5" t="n">
        <v>7211</v>
      </c>
      <c r="B280" s="6" t="s">
        <v>137</v>
      </c>
      <c r="C280" s="6" t="s">
        <v>20</v>
      </c>
      <c r="D280" s="6" t="s">
        <v>138</v>
      </c>
      <c r="E280" s="6" t="s">
        <v>139</v>
      </c>
      <c r="F280" s="7" t="n">
        <v>1</v>
      </c>
      <c r="G280" s="8" t="n">
        <v>44522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</row>
    <row r="281" customFormat="false" ht="14.5" hidden="false" customHeight="false" outlineLevel="0" collapsed="false">
      <c r="A281" s="5" t="n">
        <v>7211</v>
      </c>
      <c r="B281" s="6" t="s">
        <v>137</v>
      </c>
      <c r="C281" s="6" t="s">
        <v>20</v>
      </c>
      <c r="D281" s="6" t="s">
        <v>140</v>
      </c>
      <c r="E281" s="6" t="s">
        <v>141</v>
      </c>
      <c r="F281" s="7" t="n">
        <v>1</v>
      </c>
      <c r="G281" s="8" t="n">
        <v>44564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</row>
    <row r="282" customFormat="false" ht="14.5" hidden="false" customHeight="false" outlineLevel="0" collapsed="false">
      <c r="A282" s="5" t="n">
        <v>7213</v>
      </c>
      <c r="B282" s="6" t="s">
        <v>145</v>
      </c>
      <c r="C282" s="6" t="s">
        <v>20</v>
      </c>
      <c r="D282" s="6" t="s">
        <v>146</v>
      </c>
      <c r="E282" s="6" t="s">
        <v>147</v>
      </c>
      <c r="F282" s="7" t="n">
        <v>1</v>
      </c>
      <c r="G282" s="8" t="n">
        <v>44249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</row>
    <row r="283" customFormat="false" ht="14.5" hidden="false" customHeight="false" outlineLevel="0" collapsed="false">
      <c r="A283" s="5" t="n">
        <v>7213</v>
      </c>
      <c r="B283" s="6" t="s">
        <v>142</v>
      </c>
      <c r="C283" s="6" t="s">
        <v>14</v>
      </c>
      <c r="D283" s="6" t="s">
        <v>143</v>
      </c>
      <c r="E283" s="6" t="s">
        <v>144</v>
      </c>
      <c r="F283" s="7" t="n">
        <v>1</v>
      </c>
      <c r="G283" s="8" t="n">
        <v>44578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</row>
    <row r="284" customFormat="false" ht="14.5" hidden="false" customHeight="false" outlineLevel="0" collapsed="false">
      <c r="A284" s="5" t="n">
        <v>7215</v>
      </c>
      <c r="B284" s="6" t="s">
        <v>142</v>
      </c>
      <c r="C284" s="6" t="s">
        <v>20</v>
      </c>
      <c r="D284" s="6" t="s">
        <v>143</v>
      </c>
      <c r="E284" s="6" t="s">
        <v>144</v>
      </c>
      <c r="F284" s="7" t="n">
        <v>1</v>
      </c>
      <c r="G284" s="8" t="n">
        <v>44578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</row>
    <row r="285" customFormat="false" ht="14.5" hidden="false" customHeight="false" outlineLevel="0" collapsed="false">
      <c r="A285" s="5" t="n">
        <v>7216</v>
      </c>
      <c r="B285" s="6" t="s">
        <v>142</v>
      </c>
      <c r="C285" s="6" t="s">
        <v>14</v>
      </c>
      <c r="D285" s="6" t="s">
        <v>143</v>
      </c>
      <c r="E285" s="6" t="s">
        <v>144</v>
      </c>
      <c r="F285" s="7" t="n">
        <v>1</v>
      </c>
      <c r="G285" s="8" t="n">
        <v>44578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</row>
    <row r="286" customFormat="false" ht="14.5" hidden="false" customHeight="false" outlineLevel="0" collapsed="false">
      <c r="A286" s="5" t="n">
        <v>7217</v>
      </c>
      <c r="B286" s="6" t="s">
        <v>137</v>
      </c>
      <c r="C286" s="6" t="s">
        <v>14</v>
      </c>
      <c r="D286" s="6" t="s">
        <v>148</v>
      </c>
      <c r="E286" s="6" t="s">
        <v>149</v>
      </c>
      <c r="F286" s="7" t="n">
        <v>1</v>
      </c>
      <c r="G286" s="8" t="n">
        <v>44550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</row>
    <row r="287" customFormat="false" ht="14.5" hidden="false" customHeight="false" outlineLevel="0" collapsed="false">
      <c r="A287" s="5" t="n">
        <v>7222</v>
      </c>
      <c r="B287" s="6" t="s">
        <v>142</v>
      </c>
      <c r="C287" s="6" t="s">
        <v>20</v>
      </c>
      <c r="D287" s="6" t="s">
        <v>143</v>
      </c>
      <c r="E287" s="6" t="s">
        <v>144</v>
      </c>
      <c r="F287" s="7" t="n">
        <v>1</v>
      </c>
      <c r="G287" s="8" t="n">
        <v>44578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</row>
    <row r="288" customFormat="false" ht="14.5" hidden="false" customHeight="false" outlineLevel="0" collapsed="false">
      <c r="A288" s="5" t="n">
        <v>7223</v>
      </c>
      <c r="B288" s="6" t="s">
        <v>137</v>
      </c>
      <c r="C288" s="6" t="s">
        <v>14</v>
      </c>
      <c r="D288" s="6" t="s">
        <v>138</v>
      </c>
      <c r="E288" s="6" t="s">
        <v>139</v>
      </c>
      <c r="F288" s="7" t="n">
        <v>1</v>
      </c>
      <c r="G288" s="8" t="n">
        <v>44522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</row>
    <row r="289" customFormat="false" ht="14.5" hidden="false" customHeight="false" outlineLevel="0" collapsed="false">
      <c r="A289" s="5" t="n">
        <v>7224</v>
      </c>
      <c r="B289" s="6" t="s">
        <v>142</v>
      </c>
      <c r="C289" s="6" t="s">
        <v>14</v>
      </c>
      <c r="D289" s="6" t="s">
        <v>143</v>
      </c>
      <c r="E289" s="6" t="s">
        <v>144</v>
      </c>
      <c r="F289" s="7" t="n">
        <v>1</v>
      </c>
      <c r="G289" s="8" t="n">
        <v>44578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</row>
    <row r="290" customFormat="false" ht="14.5" hidden="false" customHeight="false" outlineLevel="0" collapsed="false">
      <c r="A290" s="5" t="n">
        <v>7224</v>
      </c>
      <c r="B290" s="6" t="s">
        <v>32</v>
      </c>
      <c r="C290" s="6" t="s">
        <v>97</v>
      </c>
      <c r="D290" s="6" t="s">
        <v>107</v>
      </c>
      <c r="E290" s="6" t="s">
        <v>108</v>
      </c>
      <c r="F290" s="7" t="n">
        <v>1</v>
      </c>
      <c r="G290" s="8" t="n">
        <v>44571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</row>
    <row r="291" customFormat="false" ht="14.5" hidden="false" customHeight="false" outlineLevel="0" collapsed="false">
      <c r="A291" s="5" t="n">
        <v>7224</v>
      </c>
      <c r="B291" s="6" t="s">
        <v>32</v>
      </c>
      <c r="C291" s="6" t="s">
        <v>97</v>
      </c>
      <c r="D291" s="6" t="s">
        <v>107</v>
      </c>
      <c r="E291" s="6" t="s">
        <v>108</v>
      </c>
      <c r="F291" s="7" t="n">
        <v>1</v>
      </c>
      <c r="G291" s="8" t="n">
        <v>44571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</row>
    <row r="292" customFormat="false" ht="14.5" hidden="false" customHeight="false" outlineLevel="0" collapsed="false">
      <c r="A292" s="5" t="n">
        <v>7225</v>
      </c>
      <c r="B292" s="6" t="s">
        <v>142</v>
      </c>
      <c r="C292" s="6" t="s">
        <v>14</v>
      </c>
      <c r="D292" s="6" t="s">
        <v>143</v>
      </c>
      <c r="E292" s="6" t="s">
        <v>144</v>
      </c>
      <c r="F292" s="7" t="n">
        <v>1</v>
      </c>
      <c r="G292" s="8" t="n">
        <v>44578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</row>
    <row r="293" customFormat="false" ht="14.5" hidden="false" customHeight="false" outlineLevel="0" collapsed="false">
      <c r="A293" s="5" t="n">
        <v>7226</v>
      </c>
      <c r="B293" s="6" t="s">
        <v>142</v>
      </c>
      <c r="C293" s="6" t="s">
        <v>97</v>
      </c>
      <c r="D293" s="6" t="s">
        <v>143</v>
      </c>
      <c r="E293" s="6" t="s">
        <v>144</v>
      </c>
      <c r="F293" s="7" t="n">
        <v>1</v>
      </c>
      <c r="G293" s="8" t="n">
        <v>44578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</row>
    <row r="294" customFormat="false" ht="14.5" hidden="false" customHeight="false" outlineLevel="0" collapsed="false">
      <c r="A294" s="5" t="n">
        <v>7226</v>
      </c>
      <c r="B294" s="6" t="s">
        <v>137</v>
      </c>
      <c r="C294" s="6" t="s">
        <v>97</v>
      </c>
      <c r="D294" s="6" t="s">
        <v>150</v>
      </c>
      <c r="E294" s="6" t="s">
        <v>151</v>
      </c>
      <c r="F294" s="7" t="n">
        <v>1</v>
      </c>
      <c r="G294" s="8" t="n">
        <v>44571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</row>
    <row r="295" customFormat="false" ht="14.5" hidden="false" customHeight="false" outlineLevel="0" collapsed="false">
      <c r="A295" s="5" t="n">
        <v>7226</v>
      </c>
      <c r="B295" s="6" t="s">
        <v>23</v>
      </c>
      <c r="C295" s="6" t="s">
        <v>97</v>
      </c>
      <c r="D295" s="6" t="s">
        <v>109</v>
      </c>
      <c r="E295" s="6" t="s">
        <v>110</v>
      </c>
      <c r="F295" s="7" t="n">
        <v>6</v>
      </c>
      <c r="G295" s="8" t="n">
        <v>44550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</row>
    <row r="296" customFormat="false" ht="14.5" hidden="false" customHeight="false" outlineLevel="0" collapsed="false">
      <c r="A296" s="5" t="n">
        <v>7227</v>
      </c>
      <c r="B296" s="6" t="s">
        <v>137</v>
      </c>
      <c r="C296" s="6" t="s">
        <v>97</v>
      </c>
      <c r="D296" s="6" t="s">
        <v>150</v>
      </c>
      <c r="E296" s="6" t="s">
        <v>152</v>
      </c>
      <c r="F296" s="7" t="n">
        <v>1</v>
      </c>
      <c r="G296" s="8" t="n">
        <v>44571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</row>
    <row r="297" customFormat="false" ht="14.5" hidden="false" customHeight="false" outlineLevel="0" collapsed="false">
      <c r="A297" s="5" t="n">
        <v>7228</v>
      </c>
      <c r="B297" s="6" t="s">
        <v>32</v>
      </c>
      <c r="C297" s="6" t="s">
        <v>97</v>
      </c>
      <c r="D297" s="6" t="s">
        <v>107</v>
      </c>
      <c r="E297" s="6" t="s">
        <v>108</v>
      </c>
      <c r="F297" s="7" t="n">
        <v>1</v>
      </c>
      <c r="G297" s="8" t="n">
        <v>44571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</row>
    <row r="298" customFormat="false" ht="14.5" hidden="false" customHeight="false" outlineLevel="0" collapsed="false">
      <c r="A298" s="5" t="n">
        <v>7228</v>
      </c>
      <c r="B298" s="6" t="s">
        <v>32</v>
      </c>
      <c r="C298" s="6" t="s">
        <v>97</v>
      </c>
      <c r="D298" s="6" t="s">
        <v>107</v>
      </c>
      <c r="E298" s="6" t="s">
        <v>108</v>
      </c>
      <c r="F298" s="7" t="n">
        <v>1</v>
      </c>
      <c r="G298" s="8" t="n">
        <v>44571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</row>
    <row r="299" customFormat="false" ht="14.5" hidden="false" customHeight="false" outlineLevel="0" collapsed="false">
      <c r="A299" s="5" t="n">
        <v>7230</v>
      </c>
      <c r="B299" s="6" t="s">
        <v>41</v>
      </c>
      <c r="C299" s="6" t="s">
        <v>20</v>
      </c>
      <c r="D299" s="6" t="s">
        <v>153</v>
      </c>
      <c r="E299" s="6" t="s">
        <v>154</v>
      </c>
      <c r="F299" s="7" t="n">
        <v>1</v>
      </c>
      <c r="G299" s="8" t="n">
        <v>44550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</row>
    <row r="300" customFormat="false" ht="14.5" hidden="false" customHeight="false" outlineLevel="0" collapsed="false">
      <c r="A300" s="5" t="n">
        <v>7230</v>
      </c>
      <c r="B300" s="6" t="s">
        <v>137</v>
      </c>
      <c r="C300" s="6" t="s">
        <v>20</v>
      </c>
      <c r="D300" s="6" t="s">
        <v>148</v>
      </c>
      <c r="E300" s="6" t="s">
        <v>149</v>
      </c>
      <c r="F300" s="7" t="n">
        <v>1</v>
      </c>
      <c r="G300" s="8" t="n">
        <v>44550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</row>
    <row r="301" customFormat="false" ht="14.5" hidden="false" customHeight="false" outlineLevel="0" collapsed="false">
      <c r="A301" s="5" t="n">
        <v>7230</v>
      </c>
      <c r="B301" s="6" t="s">
        <v>137</v>
      </c>
      <c r="C301" s="6" t="s">
        <v>14</v>
      </c>
      <c r="D301" s="6" t="s">
        <v>140</v>
      </c>
      <c r="E301" s="6" t="s">
        <v>141</v>
      </c>
      <c r="F301" s="7" t="n">
        <v>1</v>
      </c>
      <c r="G301" s="8" t="n">
        <v>44564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</row>
    <row r="302" customFormat="false" ht="14.5" hidden="false" customHeight="false" outlineLevel="0" collapsed="false">
      <c r="A302" s="5" t="n">
        <v>7230</v>
      </c>
      <c r="B302" s="6" t="s">
        <v>32</v>
      </c>
      <c r="C302" s="6" t="s">
        <v>20</v>
      </c>
      <c r="D302" s="6" t="s">
        <v>38</v>
      </c>
      <c r="E302" s="6" t="s">
        <v>39</v>
      </c>
      <c r="F302" s="7" t="n">
        <v>1</v>
      </c>
      <c r="G302" s="8" t="n">
        <v>44564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</row>
    <row r="303" customFormat="false" ht="14.5" hidden="false" customHeight="false" outlineLevel="0" collapsed="false">
      <c r="A303" s="5" t="n">
        <v>7230</v>
      </c>
      <c r="B303" s="6" t="s">
        <v>32</v>
      </c>
      <c r="C303" s="6" t="s">
        <v>20</v>
      </c>
      <c r="D303" s="6" t="s">
        <v>38</v>
      </c>
      <c r="E303" s="6" t="s">
        <v>40</v>
      </c>
      <c r="F303" s="7" t="n">
        <v>1</v>
      </c>
      <c r="G303" s="8" t="n">
        <v>44564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</row>
    <row r="304" customFormat="false" ht="14.5" hidden="false" customHeight="false" outlineLevel="0" collapsed="false">
      <c r="A304" s="5" t="n">
        <v>7230</v>
      </c>
      <c r="B304" s="6" t="s">
        <v>32</v>
      </c>
      <c r="C304" s="6" t="s">
        <v>20</v>
      </c>
      <c r="D304" s="6" t="s">
        <v>113</v>
      </c>
      <c r="E304" s="6" t="s">
        <v>114</v>
      </c>
      <c r="F304" s="7" t="n">
        <v>1</v>
      </c>
      <c r="G304" s="8" t="n">
        <v>44564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</row>
    <row r="305" customFormat="false" ht="14.5" hidden="false" customHeight="false" outlineLevel="0" collapsed="false">
      <c r="A305" s="5" t="n">
        <v>7230</v>
      </c>
      <c r="B305" s="6" t="s">
        <v>32</v>
      </c>
      <c r="C305" s="6" t="s">
        <v>20</v>
      </c>
      <c r="D305" s="6" t="s">
        <v>113</v>
      </c>
      <c r="E305" s="6" t="s">
        <v>114</v>
      </c>
      <c r="F305" s="7" t="n">
        <v>1</v>
      </c>
      <c r="G305" s="8" t="n">
        <v>44564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</row>
    <row r="306" customFormat="false" ht="14.5" hidden="false" customHeight="false" outlineLevel="0" collapsed="false">
      <c r="A306" s="5" t="n">
        <v>7230</v>
      </c>
      <c r="B306" s="6" t="s">
        <v>32</v>
      </c>
      <c r="C306" s="6" t="s">
        <v>97</v>
      </c>
      <c r="D306" s="6" t="s">
        <v>107</v>
      </c>
      <c r="E306" s="6" t="s">
        <v>108</v>
      </c>
      <c r="F306" s="7" t="n">
        <v>1</v>
      </c>
      <c r="G306" s="8" t="n">
        <v>44571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</row>
    <row r="307" customFormat="false" ht="14.5" hidden="false" customHeight="false" outlineLevel="0" collapsed="false">
      <c r="A307" s="5" t="n">
        <v>7230</v>
      </c>
      <c r="B307" s="6" t="s">
        <v>32</v>
      </c>
      <c r="C307" s="6" t="s">
        <v>97</v>
      </c>
      <c r="D307" s="6" t="s">
        <v>107</v>
      </c>
      <c r="E307" s="6" t="s">
        <v>108</v>
      </c>
      <c r="F307" s="7" t="n">
        <v>1</v>
      </c>
      <c r="G307" s="8" t="n">
        <v>44571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</row>
    <row r="308" customFormat="false" ht="14.5" hidden="false" customHeight="false" outlineLevel="0" collapsed="false">
      <c r="A308" s="5" t="n">
        <v>7231</v>
      </c>
      <c r="B308" s="6" t="s">
        <v>41</v>
      </c>
      <c r="C308" s="6" t="s">
        <v>20</v>
      </c>
      <c r="D308" s="6" t="s">
        <v>153</v>
      </c>
      <c r="E308" s="6" t="s">
        <v>154</v>
      </c>
      <c r="F308" s="7" t="n">
        <v>1</v>
      </c>
      <c r="G308" s="8" t="n">
        <v>44550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</row>
    <row r="309" customFormat="false" ht="14.5" hidden="false" customHeight="false" outlineLevel="0" collapsed="false">
      <c r="A309" s="5" t="n">
        <v>7232</v>
      </c>
      <c r="B309" s="6" t="s">
        <v>41</v>
      </c>
      <c r="C309" s="6" t="s">
        <v>14</v>
      </c>
      <c r="D309" s="6" t="s">
        <v>155</v>
      </c>
      <c r="E309" s="6" t="s">
        <v>156</v>
      </c>
      <c r="F309" s="7" t="n">
        <v>1</v>
      </c>
      <c r="G309" s="8" t="n">
        <v>44490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</row>
    <row r="310" customFormat="false" ht="14.5" hidden="false" customHeight="false" outlineLevel="0" collapsed="false">
      <c r="A310" s="5" t="n">
        <v>7232</v>
      </c>
      <c r="B310" s="6" t="s">
        <v>35</v>
      </c>
      <c r="C310" s="6" t="s">
        <v>97</v>
      </c>
      <c r="D310" s="6" t="s">
        <v>36</v>
      </c>
      <c r="E310" s="6" t="s">
        <v>37</v>
      </c>
      <c r="F310" s="7" t="n">
        <v>4</v>
      </c>
      <c r="G310" s="8" t="n">
        <v>44522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</row>
    <row r="311" customFormat="false" ht="14.5" hidden="false" customHeight="false" outlineLevel="0" collapsed="false">
      <c r="A311" s="5" t="n">
        <v>7233</v>
      </c>
      <c r="B311" s="6" t="s">
        <v>142</v>
      </c>
      <c r="C311" s="6" t="s">
        <v>20</v>
      </c>
      <c r="D311" s="6" t="s">
        <v>143</v>
      </c>
      <c r="E311" s="6" t="s">
        <v>144</v>
      </c>
      <c r="F311" s="7" t="n">
        <v>1</v>
      </c>
      <c r="G311" s="8" t="n">
        <v>44578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</row>
    <row r="312" customFormat="false" ht="14.5" hidden="false" customHeight="false" outlineLevel="0" collapsed="false">
      <c r="A312" s="5" t="n">
        <v>7236</v>
      </c>
      <c r="B312" s="6" t="s">
        <v>142</v>
      </c>
      <c r="C312" s="6" t="s">
        <v>97</v>
      </c>
      <c r="D312" s="6" t="s">
        <v>143</v>
      </c>
      <c r="E312" s="6" t="s">
        <v>144</v>
      </c>
      <c r="F312" s="7" t="n">
        <v>1</v>
      </c>
      <c r="G312" s="8" t="n">
        <v>44578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</row>
    <row r="313" customFormat="false" ht="14.5" hidden="false" customHeight="false" outlineLevel="0" collapsed="false">
      <c r="A313" s="5" t="n">
        <v>7237</v>
      </c>
      <c r="B313" s="6" t="s">
        <v>32</v>
      </c>
      <c r="C313" s="6" t="s">
        <v>20</v>
      </c>
      <c r="D313" s="6" t="s">
        <v>38</v>
      </c>
      <c r="E313" s="6" t="s">
        <v>39</v>
      </c>
      <c r="F313" s="7" t="n">
        <v>1</v>
      </c>
      <c r="G313" s="8" t="n">
        <v>44564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</row>
    <row r="314" customFormat="false" ht="14.5" hidden="false" customHeight="false" outlineLevel="0" collapsed="false">
      <c r="A314" s="5" t="n">
        <v>7237</v>
      </c>
      <c r="B314" s="6" t="s">
        <v>32</v>
      </c>
      <c r="C314" s="6" t="s">
        <v>20</v>
      </c>
      <c r="D314" s="6" t="s">
        <v>38</v>
      </c>
      <c r="E314" s="6" t="s">
        <v>40</v>
      </c>
      <c r="F314" s="7" t="n">
        <v>1</v>
      </c>
      <c r="G314" s="8" t="n">
        <v>44564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</row>
    <row r="315" customFormat="false" ht="14.5" hidden="false" customHeight="false" outlineLevel="0" collapsed="false">
      <c r="A315" s="5" t="n">
        <v>7237</v>
      </c>
      <c r="B315" s="6" t="s">
        <v>32</v>
      </c>
      <c r="C315" s="6" t="s">
        <v>20</v>
      </c>
      <c r="D315" s="6" t="s">
        <v>113</v>
      </c>
      <c r="E315" s="6" t="s">
        <v>114</v>
      </c>
      <c r="F315" s="7" t="n">
        <v>1</v>
      </c>
      <c r="G315" s="8" t="n">
        <v>44564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</row>
    <row r="316" customFormat="false" ht="14.5" hidden="false" customHeight="false" outlineLevel="0" collapsed="false">
      <c r="A316" s="5" t="n">
        <v>7237</v>
      </c>
      <c r="B316" s="6" t="s">
        <v>32</v>
      </c>
      <c r="C316" s="6" t="s">
        <v>20</v>
      </c>
      <c r="D316" s="6" t="s">
        <v>113</v>
      </c>
      <c r="E316" s="6" t="s">
        <v>114</v>
      </c>
      <c r="F316" s="7" t="n">
        <v>1</v>
      </c>
      <c r="G316" s="8" t="n">
        <v>44564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</row>
    <row r="317" customFormat="false" ht="14.5" hidden="false" customHeight="false" outlineLevel="0" collapsed="false">
      <c r="A317" s="5" t="n">
        <v>7237</v>
      </c>
      <c r="B317" s="6" t="s">
        <v>32</v>
      </c>
      <c r="C317" s="6" t="s">
        <v>20</v>
      </c>
      <c r="D317" s="6" t="s">
        <v>107</v>
      </c>
      <c r="E317" s="6" t="s">
        <v>108</v>
      </c>
      <c r="F317" s="7" t="n">
        <v>1</v>
      </c>
      <c r="G317" s="8" t="n">
        <v>44571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</row>
    <row r="318" customFormat="false" ht="14.5" hidden="false" customHeight="false" outlineLevel="0" collapsed="false">
      <c r="A318" s="5" t="n">
        <v>7237</v>
      </c>
      <c r="B318" s="6" t="s">
        <v>32</v>
      </c>
      <c r="C318" s="6" t="s">
        <v>20</v>
      </c>
      <c r="D318" s="6" t="s">
        <v>107</v>
      </c>
      <c r="E318" s="6" t="s">
        <v>108</v>
      </c>
      <c r="F318" s="7" t="n">
        <v>1</v>
      </c>
      <c r="G318" s="8" t="n">
        <v>44571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</row>
    <row r="319" customFormat="false" ht="14.5" hidden="false" customHeight="false" outlineLevel="0" collapsed="false">
      <c r="A319" s="5" t="n">
        <v>7239</v>
      </c>
      <c r="B319" s="6" t="s">
        <v>142</v>
      </c>
      <c r="C319" s="6" t="s">
        <v>20</v>
      </c>
      <c r="D319" s="6" t="s">
        <v>143</v>
      </c>
      <c r="E319" s="6" t="s">
        <v>144</v>
      </c>
      <c r="F319" s="7" t="n">
        <v>1</v>
      </c>
      <c r="G319" s="8" t="n">
        <v>44578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</row>
    <row r="320" customFormat="false" ht="14.5" hidden="false" customHeight="false" outlineLevel="0" collapsed="false">
      <c r="A320" s="5" t="n">
        <v>7240</v>
      </c>
      <c r="B320" s="6" t="s">
        <v>145</v>
      </c>
      <c r="C320" s="6" t="s">
        <v>20</v>
      </c>
      <c r="D320" s="6" t="s">
        <v>146</v>
      </c>
      <c r="E320" s="6" t="s">
        <v>147</v>
      </c>
      <c r="F320" s="7" t="n">
        <v>1</v>
      </c>
      <c r="G320" s="8" t="n">
        <v>44249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</row>
    <row r="321" customFormat="false" ht="14.5" hidden="false" customHeight="false" outlineLevel="0" collapsed="false">
      <c r="A321" s="5" t="n">
        <v>7241</v>
      </c>
      <c r="B321" s="6" t="s">
        <v>145</v>
      </c>
      <c r="C321" s="6" t="s">
        <v>97</v>
      </c>
      <c r="D321" s="6" t="s">
        <v>157</v>
      </c>
      <c r="E321" s="6" t="s">
        <v>158</v>
      </c>
      <c r="F321" s="7" t="n">
        <v>1</v>
      </c>
      <c r="G321" s="8" t="n">
        <v>44186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</row>
    <row r="322" customFormat="false" ht="14.5" hidden="false" customHeight="false" outlineLevel="0" collapsed="false">
      <c r="A322" s="5" t="n">
        <v>7244</v>
      </c>
      <c r="B322" s="6" t="s">
        <v>137</v>
      </c>
      <c r="C322" s="6" t="s">
        <v>14</v>
      </c>
      <c r="D322" s="6" t="s">
        <v>148</v>
      </c>
      <c r="E322" s="6" t="s">
        <v>149</v>
      </c>
      <c r="F322" s="7" t="n">
        <v>1</v>
      </c>
      <c r="G322" s="8" t="n">
        <v>44550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</row>
    <row r="323" customFormat="false" ht="14.5" hidden="false" customHeight="false" outlineLevel="0" collapsed="false">
      <c r="A323" s="5" t="n">
        <v>7244</v>
      </c>
      <c r="B323" s="6" t="s">
        <v>137</v>
      </c>
      <c r="C323" s="6" t="s">
        <v>20</v>
      </c>
      <c r="D323" s="6" t="s">
        <v>150</v>
      </c>
      <c r="E323" s="6" t="s">
        <v>151</v>
      </c>
      <c r="F323" s="7" t="n">
        <v>1</v>
      </c>
      <c r="G323" s="8" t="n">
        <v>44571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</row>
    <row r="324" customFormat="false" ht="14.5" hidden="false" customHeight="false" outlineLevel="0" collapsed="false">
      <c r="A324" s="5" t="n">
        <v>7245</v>
      </c>
      <c r="B324" s="6" t="s">
        <v>142</v>
      </c>
      <c r="C324" s="6" t="s">
        <v>20</v>
      </c>
      <c r="D324" s="6" t="s">
        <v>143</v>
      </c>
      <c r="E324" s="6" t="s">
        <v>144</v>
      </c>
      <c r="F324" s="7" t="n">
        <v>1</v>
      </c>
      <c r="G324" s="8" t="n">
        <v>44578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</row>
    <row r="325" customFormat="false" ht="14.5" hidden="false" customHeight="false" outlineLevel="0" collapsed="false">
      <c r="A325" s="5" t="n">
        <v>7247</v>
      </c>
      <c r="B325" s="6" t="s">
        <v>137</v>
      </c>
      <c r="C325" s="6" t="s">
        <v>20</v>
      </c>
      <c r="D325" s="6" t="s">
        <v>150</v>
      </c>
      <c r="E325" s="6" t="s">
        <v>151</v>
      </c>
      <c r="F325" s="7" t="n">
        <v>1</v>
      </c>
      <c r="G325" s="8" t="n">
        <v>44571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</row>
    <row r="326" customFormat="false" ht="14.5" hidden="false" customHeight="false" outlineLevel="0" collapsed="false">
      <c r="A326" s="5" t="n">
        <v>7250</v>
      </c>
      <c r="B326" s="6" t="s">
        <v>142</v>
      </c>
      <c r="C326" s="6" t="s">
        <v>97</v>
      </c>
      <c r="D326" s="6" t="s">
        <v>143</v>
      </c>
      <c r="E326" s="6" t="s">
        <v>144</v>
      </c>
      <c r="F326" s="7" t="n">
        <v>1</v>
      </c>
      <c r="G326" s="8" t="n">
        <v>44578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</row>
    <row r="327" customFormat="false" ht="14.5" hidden="false" customHeight="false" outlineLevel="0" collapsed="false">
      <c r="A327" s="5" t="n">
        <v>7253</v>
      </c>
      <c r="B327" s="6" t="s">
        <v>142</v>
      </c>
      <c r="C327" s="6" t="s">
        <v>97</v>
      </c>
      <c r="D327" s="6" t="s">
        <v>143</v>
      </c>
      <c r="E327" s="6" t="s">
        <v>144</v>
      </c>
      <c r="F327" s="7" t="n">
        <v>1</v>
      </c>
      <c r="G327" s="8" t="n">
        <v>44578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</row>
    <row r="328" customFormat="false" ht="14.5" hidden="false" customHeight="false" outlineLevel="0" collapsed="false">
      <c r="A328" s="5" t="n">
        <v>7254</v>
      </c>
      <c r="B328" s="6" t="s">
        <v>142</v>
      </c>
      <c r="C328" s="6" t="s">
        <v>97</v>
      </c>
      <c r="D328" s="6" t="s">
        <v>143</v>
      </c>
      <c r="E328" s="6" t="s">
        <v>144</v>
      </c>
      <c r="F328" s="7" t="n">
        <v>1</v>
      </c>
      <c r="G328" s="8" t="n">
        <v>44578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</row>
    <row r="329" customFormat="false" ht="14.5" hidden="false" customHeight="false" outlineLevel="0" collapsed="false">
      <c r="A329" s="5" t="n">
        <v>7255</v>
      </c>
      <c r="B329" s="6" t="s">
        <v>142</v>
      </c>
      <c r="C329" s="6" t="s">
        <v>14</v>
      </c>
      <c r="D329" s="6" t="s">
        <v>143</v>
      </c>
      <c r="E329" s="6" t="s">
        <v>144</v>
      </c>
      <c r="F329" s="7" t="n">
        <v>1</v>
      </c>
      <c r="G329" s="8" t="n">
        <v>44578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</row>
    <row r="330" customFormat="false" ht="14.5" hidden="false" customHeight="false" outlineLevel="0" collapsed="false">
      <c r="A330" s="5" t="n">
        <v>7257</v>
      </c>
      <c r="B330" s="6" t="s">
        <v>142</v>
      </c>
      <c r="C330" s="6" t="s">
        <v>97</v>
      </c>
      <c r="D330" s="6" t="s">
        <v>159</v>
      </c>
      <c r="E330" s="6" t="s">
        <v>160</v>
      </c>
      <c r="F330" s="7" t="n">
        <v>1</v>
      </c>
      <c r="G330" s="8" t="n">
        <v>44508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</row>
    <row r="331" customFormat="false" ht="14.5" hidden="false" customHeight="false" outlineLevel="0" collapsed="false">
      <c r="A331" s="5" t="n">
        <v>7257</v>
      </c>
      <c r="B331" s="6" t="s">
        <v>137</v>
      </c>
      <c r="C331" s="6" t="s">
        <v>14</v>
      </c>
      <c r="D331" s="6" t="s">
        <v>138</v>
      </c>
      <c r="E331" s="6" t="s">
        <v>139</v>
      </c>
      <c r="F331" s="7" t="n">
        <v>1</v>
      </c>
      <c r="G331" s="8" t="n">
        <v>44522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</row>
    <row r="332" customFormat="false" ht="14.5" hidden="false" customHeight="false" outlineLevel="0" collapsed="false">
      <c r="A332" s="5" t="n">
        <v>7257</v>
      </c>
      <c r="B332" s="6" t="s">
        <v>137</v>
      </c>
      <c r="C332" s="6" t="s">
        <v>14</v>
      </c>
      <c r="D332" s="6" t="s">
        <v>140</v>
      </c>
      <c r="E332" s="6" t="s">
        <v>141</v>
      </c>
      <c r="F332" s="7" t="n">
        <v>1</v>
      </c>
      <c r="G332" s="8" t="n">
        <v>44564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</row>
    <row r="333" customFormat="false" ht="14.5" hidden="false" customHeight="false" outlineLevel="0" collapsed="false">
      <c r="A333" s="5" t="n">
        <v>7257</v>
      </c>
      <c r="B333" s="6" t="s">
        <v>23</v>
      </c>
      <c r="C333" s="6" t="s">
        <v>97</v>
      </c>
      <c r="D333" s="6" t="s">
        <v>98</v>
      </c>
      <c r="E333" s="6" t="s">
        <v>99</v>
      </c>
      <c r="F333" s="7" t="n">
        <v>6</v>
      </c>
      <c r="G333" s="8" t="n">
        <v>44522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</row>
    <row r="334" customFormat="false" ht="14.5" hidden="false" customHeight="false" outlineLevel="0" collapsed="false">
      <c r="A334" s="5" t="n">
        <v>7259</v>
      </c>
      <c r="B334" s="6" t="s">
        <v>137</v>
      </c>
      <c r="C334" s="6" t="s">
        <v>97</v>
      </c>
      <c r="D334" s="6" t="s">
        <v>150</v>
      </c>
      <c r="E334" s="6" t="s">
        <v>151</v>
      </c>
      <c r="F334" s="7" t="n">
        <v>1</v>
      </c>
      <c r="G334" s="8" t="n">
        <v>44571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</row>
    <row r="335" customFormat="false" ht="14.5" hidden="false" customHeight="false" outlineLevel="0" collapsed="false">
      <c r="A335" s="5" t="n">
        <v>7261</v>
      </c>
      <c r="B335" s="6" t="s">
        <v>32</v>
      </c>
      <c r="C335" s="6" t="s">
        <v>97</v>
      </c>
      <c r="D335" s="6" t="s">
        <v>113</v>
      </c>
      <c r="E335" s="6" t="s">
        <v>114</v>
      </c>
      <c r="F335" s="7" t="n">
        <v>1</v>
      </c>
      <c r="G335" s="8" t="n">
        <v>44564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</row>
    <row r="336" customFormat="false" ht="14.5" hidden="false" customHeight="false" outlineLevel="0" collapsed="false">
      <c r="A336" s="5" t="n">
        <v>7261</v>
      </c>
      <c r="B336" s="6" t="s">
        <v>32</v>
      </c>
      <c r="C336" s="6" t="s">
        <v>97</v>
      </c>
      <c r="D336" s="6" t="s">
        <v>113</v>
      </c>
      <c r="E336" s="6" t="s">
        <v>114</v>
      </c>
      <c r="F336" s="7" t="n">
        <v>1</v>
      </c>
      <c r="G336" s="8" t="n">
        <v>44564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</row>
    <row r="337" customFormat="false" ht="14.5" hidden="false" customHeight="false" outlineLevel="0" collapsed="false">
      <c r="A337" s="5" t="n">
        <v>7265</v>
      </c>
      <c r="B337" s="6" t="s">
        <v>137</v>
      </c>
      <c r="C337" s="6" t="s">
        <v>97</v>
      </c>
      <c r="D337" s="6" t="s">
        <v>150</v>
      </c>
      <c r="E337" s="6" t="s">
        <v>152</v>
      </c>
      <c r="F337" s="7" t="n">
        <v>1</v>
      </c>
      <c r="G337" s="8" t="n">
        <v>44571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</row>
    <row r="338" customFormat="false" ht="14.5" hidden="false" customHeight="false" outlineLevel="0" collapsed="false">
      <c r="A338" s="5" t="n">
        <v>7267</v>
      </c>
      <c r="B338" s="6" t="s">
        <v>145</v>
      </c>
      <c r="C338" s="6" t="s">
        <v>14</v>
      </c>
      <c r="D338" s="6" t="s">
        <v>157</v>
      </c>
      <c r="E338" s="6" t="s">
        <v>158</v>
      </c>
      <c r="F338" s="7" t="n">
        <v>1</v>
      </c>
      <c r="G338" s="8" t="n">
        <v>44186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</row>
    <row r="339" customFormat="false" ht="14.5" hidden="false" customHeight="false" outlineLevel="0" collapsed="false">
      <c r="A339" s="5" t="n">
        <v>7267</v>
      </c>
      <c r="B339" s="6" t="s">
        <v>142</v>
      </c>
      <c r="C339" s="6" t="s">
        <v>14</v>
      </c>
      <c r="D339" s="6" t="s">
        <v>143</v>
      </c>
      <c r="E339" s="6" t="s">
        <v>144</v>
      </c>
      <c r="F339" s="7" t="n">
        <v>1</v>
      </c>
      <c r="G339" s="8" t="n">
        <v>44578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</row>
    <row r="340" customFormat="false" ht="14.5" hidden="false" customHeight="false" outlineLevel="0" collapsed="false">
      <c r="A340" s="5" t="n">
        <v>7268</v>
      </c>
      <c r="B340" s="6" t="s">
        <v>161</v>
      </c>
      <c r="C340" s="6" t="s">
        <v>20</v>
      </c>
      <c r="D340" s="6" t="s">
        <v>162</v>
      </c>
      <c r="E340" s="6" t="s">
        <v>163</v>
      </c>
      <c r="F340" s="7" t="n">
        <v>1</v>
      </c>
      <c r="G340" s="8" t="n">
        <v>44515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</row>
    <row r="341" customFormat="false" ht="14.5" hidden="false" customHeight="false" outlineLevel="0" collapsed="false">
      <c r="A341" s="5" t="n">
        <v>7268</v>
      </c>
      <c r="B341" s="6" t="s">
        <v>161</v>
      </c>
      <c r="C341" s="6" t="s">
        <v>20</v>
      </c>
      <c r="D341" s="6" t="s">
        <v>162</v>
      </c>
      <c r="E341" s="6" t="s">
        <v>163</v>
      </c>
      <c r="F341" s="7" t="n">
        <v>1</v>
      </c>
      <c r="G341" s="8" t="n">
        <v>44515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</row>
    <row r="342" customFormat="false" ht="14.5" hidden="false" customHeight="false" outlineLevel="0" collapsed="false">
      <c r="A342" s="5" t="n">
        <v>7268</v>
      </c>
      <c r="B342" s="6" t="s">
        <v>137</v>
      </c>
      <c r="C342" s="6" t="s">
        <v>14</v>
      </c>
      <c r="D342" s="6" t="s">
        <v>138</v>
      </c>
      <c r="E342" s="6" t="s">
        <v>139</v>
      </c>
      <c r="F342" s="7" t="n">
        <v>1</v>
      </c>
      <c r="G342" s="8" t="n">
        <v>44522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</row>
    <row r="343" customFormat="false" ht="14.5" hidden="false" customHeight="false" outlineLevel="0" collapsed="false">
      <c r="A343" s="5" t="n">
        <v>7270</v>
      </c>
      <c r="B343" s="6" t="s">
        <v>142</v>
      </c>
      <c r="C343" s="6" t="s">
        <v>20</v>
      </c>
      <c r="D343" s="6" t="s">
        <v>143</v>
      </c>
      <c r="E343" s="6" t="s">
        <v>144</v>
      </c>
      <c r="F343" s="7" t="n">
        <v>1</v>
      </c>
      <c r="G343" s="8" t="n">
        <v>44578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</row>
    <row r="344" customFormat="false" ht="14.5" hidden="false" customHeight="false" outlineLevel="0" collapsed="false">
      <c r="A344" s="5" t="n">
        <v>7273</v>
      </c>
      <c r="B344" s="6" t="s">
        <v>142</v>
      </c>
      <c r="C344" s="6" t="s">
        <v>14</v>
      </c>
      <c r="D344" s="6" t="s">
        <v>143</v>
      </c>
      <c r="E344" s="6" t="s">
        <v>144</v>
      </c>
      <c r="F344" s="7" t="n">
        <v>1</v>
      </c>
      <c r="G344" s="8" t="n">
        <v>44578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</row>
    <row r="345" customFormat="false" ht="14.5" hidden="false" customHeight="false" outlineLevel="0" collapsed="false">
      <c r="A345" s="5" t="n">
        <v>7274</v>
      </c>
      <c r="B345" s="6" t="s">
        <v>142</v>
      </c>
      <c r="C345" s="6" t="s">
        <v>14</v>
      </c>
      <c r="D345" s="6" t="s">
        <v>143</v>
      </c>
      <c r="E345" s="6" t="s">
        <v>144</v>
      </c>
      <c r="F345" s="7" t="n">
        <v>1</v>
      </c>
      <c r="G345" s="8" t="n">
        <v>44578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</row>
    <row r="346" customFormat="false" ht="14.5" hidden="false" customHeight="false" outlineLevel="0" collapsed="false">
      <c r="A346" s="5" t="n">
        <v>7275</v>
      </c>
      <c r="B346" s="6" t="s">
        <v>41</v>
      </c>
      <c r="C346" s="6" t="s">
        <v>20</v>
      </c>
      <c r="D346" s="6" t="s">
        <v>153</v>
      </c>
      <c r="E346" s="6" t="s">
        <v>154</v>
      </c>
      <c r="F346" s="7" t="n">
        <v>1</v>
      </c>
      <c r="G346" s="8" t="n">
        <v>44550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</row>
    <row r="347" customFormat="false" ht="14.5" hidden="false" customHeight="false" outlineLevel="0" collapsed="false">
      <c r="A347" s="5" t="n">
        <v>7277</v>
      </c>
      <c r="B347" s="6" t="s">
        <v>142</v>
      </c>
      <c r="C347" s="6" t="s">
        <v>14</v>
      </c>
      <c r="D347" s="6" t="s">
        <v>143</v>
      </c>
      <c r="E347" s="6" t="s">
        <v>144</v>
      </c>
      <c r="F347" s="7" t="n">
        <v>1</v>
      </c>
      <c r="G347" s="8" t="n">
        <v>44578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</row>
    <row r="348" customFormat="false" ht="14.5" hidden="false" customHeight="false" outlineLevel="0" collapsed="false">
      <c r="A348" s="5" t="n">
        <v>7277</v>
      </c>
      <c r="B348" s="6" t="s">
        <v>32</v>
      </c>
      <c r="C348" s="6" t="s">
        <v>20</v>
      </c>
      <c r="D348" s="6" t="s">
        <v>107</v>
      </c>
      <c r="E348" s="6" t="s">
        <v>108</v>
      </c>
      <c r="F348" s="7" t="n">
        <v>1</v>
      </c>
      <c r="G348" s="8" t="n">
        <v>44571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</row>
    <row r="349" customFormat="false" ht="14.5" hidden="false" customHeight="false" outlineLevel="0" collapsed="false">
      <c r="A349" s="5" t="n">
        <v>7277</v>
      </c>
      <c r="B349" s="6" t="s">
        <v>32</v>
      </c>
      <c r="C349" s="6" t="s">
        <v>20</v>
      </c>
      <c r="D349" s="6" t="s">
        <v>107</v>
      </c>
      <c r="E349" s="6" t="s">
        <v>108</v>
      </c>
      <c r="F349" s="7" t="n">
        <v>1</v>
      </c>
      <c r="G349" s="8" t="n">
        <v>44571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</row>
    <row r="350" customFormat="false" ht="14.5" hidden="false" customHeight="false" outlineLevel="0" collapsed="false">
      <c r="A350" s="5" t="n">
        <v>7278</v>
      </c>
      <c r="B350" s="6" t="s">
        <v>137</v>
      </c>
      <c r="C350" s="6" t="s">
        <v>97</v>
      </c>
      <c r="D350" s="6" t="s">
        <v>140</v>
      </c>
      <c r="E350" s="6" t="s">
        <v>141</v>
      </c>
      <c r="F350" s="7" t="n">
        <v>1</v>
      </c>
      <c r="G350" s="8" t="n">
        <v>44564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</row>
    <row r="351" customFormat="false" ht="14.5" hidden="false" customHeight="false" outlineLevel="0" collapsed="false">
      <c r="A351" s="5" t="n">
        <v>7280</v>
      </c>
      <c r="B351" s="6" t="s">
        <v>142</v>
      </c>
      <c r="C351" s="6" t="s">
        <v>20</v>
      </c>
      <c r="D351" s="6" t="s">
        <v>143</v>
      </c>
      <c r="E351" s="6" t="s">
        <v>144</v>
      </c>
      <c r="F351" s="7" t="n">
        <v>1</v>
      </c>
      <c r="G351" s="8" t="n">
        <v>44578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</row>
    <row r="352" customFormat="false" ht="14.5" hidden="false" customHeight="false" outlineLevel="0" collapsed="false">
      <c r="A352" s="5" t="n">
        <v>7280</v>
      </c>
      <c r="B352" s="6" t="s">
        <v>137</v>
      </c>
      <c r="C352" s="6" t="s">
        <v>20</v>
      </c>
      <c r="D352" s="6" t="s">
        <v>150</v>
      </c>
      <c r="E352" s="6" t="s">
        <v>151</v>
      </c>
      <c r="F352" s="7" t="n">
        <v>1</v>
      </c>
      <c r="G352" s="8" t="n">
        <v>44571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</row>
    <row r="353" customFormat="false" ht="14.5" hidden="false" customHeight="false" outlineLevel="0" collapsed="false">
      <c r="A353" s="5" t="n">
        <v>7281</v>
      </c>
      <c r="B353" s="6" t="s">
        <v>35</v>
      </c>
      <c r="C353" s="6" t="s">
        <v>20</v>
      </c>
      <c r="D353" s="6" t="s">
        <v>36</v>
      </c>
      <c r="E353" s="6" t="s">
        <v>37</v>
      </c>
      <c r="F353" s="7" t="n">
        <v>4</v>
      </c>
      <c r="G353" s="8" t="n">
        <v>44522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</row>
    <row r="354" customFormat="false" ht="14.5" hidden="false" customHeight="false" outlineLevel="0" collapsed="false">
      <c r="A354" s="5" t="n">
        <v>7282</v>
      </c>
      <c r="B354" s="6" t="s">
        <v>32</v>
      </c>
      <c r="C354" s="6" t="s">
        <v>20</v>
      </c>
      <c r="D354" s="6" t="s">
        <v>107</v>
      </c>
      <c r="E354" s="6" t="s">
        <v>108</v>
      </c>
      <c r="F354" s="7" t="n">
        <v>1</v>
      </c>
      <c r="G354" s="8" t="n">
        <v>44571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</row>
    <row r="355" customFormat="false" ht="14.5" hidden="false" customHeight="false" outlineLevel="0" collapsed="false">
      <c r="A355" s="5" t="n">
        <v>7282</v>
      </c>
      <c r="B355" s="6" t="s">
        <v>32</v>
      </c>
      <c r="C355" s="6" t="s">
        <v>20</v>
      </c>
      <c r="D355" s="6" t="s">
        <v>107</v>
      </c>
      <c r="E355" s="6" t="s">
        <v>108</v>
      </c>
      <c r="F355" s="7" t="n">
        <v>1</v>
      </c>
      <c r="G355" s="8" t="n">
        <v>44571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</row>
    <row r="356" customFormat="false" ht="14.5" hidden="false" customHeight="false" outlineLevel="0" collapsed="false">
      <c r="A356" s="5" t="n">
        <v>7302</v>
      </c>
      <c r="B356" s="6" t="s">
        <v>100</v>
      </c>
      <c r="C356" s="6" t="s">
        <v>20</v>
      </c>
      <c r="D356" s="6" t="s">
        <v>101</v>
      </c>
      <c r="E356" s="6" t="s">
        <v>102</v>
      </c>
      <c r="F356" s="7" t="n">
        <v>1</v>
      </c>
      <c r="G356" s="8" t="n">
        <v>44550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</row>
    <row r="357" customFormat="false" ht="14.5" hidden="false" customHeight="false" outlineLevel="0" collapsed="false">
      <c r="A357" s="5" t="n">
        <v>7303</v>
      </c>
      <c r="B357" s="6" t="s">
        <v>137</v>
      </c>
      <c r="C357" s="6" t="s">
        <v>20</v>
      </c>
      <c r="D357" s="6" t="s">
        <v>150</v>
      </c>
      <c r="E357" s="6" t="s">
        <v>152</v>
      </c>
      <c r="F357" s="7" t="n">
        <v>1</v>
      </c>
      <c r="G357" s="8" t="n">
        <v>44571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</row>
    <row r="358" customFormat="false" ht="14.5" hidden="false" customHeight="false" outlineLevel="0" collapsed="false">
      <c r="A358" s="5" t="n">
        <v>7304</v>
      </c>
      <c r="B358" s="6" t="s">
        <v>23</v>
      </c>
      <c r="C358" s="6" t="s">
        <v>20</v>
      </c>
      <c r="D358" s="6" t="s">
        <v>98</v>
      </c>
      <c r="E358" s="6" t="s">
        <v>99</v>
      </c>
      <c r="F358" s="7" t="n">
        <v>6</v>
      </c>
      <c r="G358" s="8" t="n">
        <v>44522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</row>
    <row r="359" customFormat="false" ht="14.5" hidden="false" customHeight="false" outlineLevel="0" collapsed="false">
      <c r="A359" s="5" t="n">
        <v>7304</v>
      </c>
      <c r="B359" s="6" t="s">
        <v>35</v>
      </c>
      <c r="C359" s="6" t="s">
        <v>20</v>
      </c>
      <c r="D359" s="6" t="s">
        <v>36</v>
      </c>
      <c r="E359" s="6" t="s">
        <v>37</v>
      </c>
      <c r="F359" s="7" t="n">
        <v>5</v>
      </c>
      <c r="G359" s="8" t="n">
        <v>44522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</row>
    <row r="360" customFormat="false" ht="14.5" hidden="false" customHeight="false" outlineLevel="0" collapsed="false">
      <c r="A360" s="5" t="n">
        <v>7307</v>
      </c>
      <c r="B360" s="6" t="s">
        <v>137</v>
      </c>
      <c r="C360" s="6" t="s">
        <v>20</v>
      </c>
      <c r="D360" s="6" t="s">
        <v>150</v>
      </c>
      <c r="E360" s="6" t="s">
        <v>152</v>
      </c>
      <c r="F360" s="7" t="n">
        <v>1</v>
      </c>
      <c r="G360" s="8" t="n">
        <v>44571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</row>
    <row r="361" customFormat="false" ht="14.5" hidden="false" customHeight="false" outlineLevel="0" collapsed="false">
      <c r="A361" s="5" t="n">
        <v>7307</v>
      </c>
      <c r="B361" s="6" t="s">
        <v>32</v>
      </c>
      <c r="C361" s="6" t="s">
        <v>20</v>
      </c>
      <c r="D361" s="6" t="s">
        <v>107</v>
      </c>
      <c r="E361" s="6" t="s">
        <v>108</v>
      </c>
      <c r="F361" s="7" t="n">
        <v>1</v>
      </c>
      <c r="G361" s="8" t="n">
        <v>44571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</row>
    <row r="362" customFormat="false" ht="14.5" hidden="false" customHeight="false" outlineLevel="0" collapsed="false">
      <c r="A362" s="5" t="n">
        <v>7307</v>
      </c>
      <c r="B362" s="6" t="s">
        <v>32</v>
      </c>
      <c r="C362" s="6" t="s">
        <v>20</v>
      </c>
      <c r="D362" s="6" t="s">
        <v>107</v>
      </c>
      <c r="E362" s="6" t="s">
        <v>108</v>
      </c>
      <c r="F362" s="7" t="n">
        <v>1</v>
      </c>
      <c r="G362" s="8" t="n">
        <v>44571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</row>
    <row r="363" customFormat="false" ht="14.5" hidden="false" customHeight="false" outlineLevel="0" collapsed="false">
      <c r="A363" s="5" t="n">
        <v>7308</v>
      </c>
      <c r="B363" s="6" t="s">
        <v>32</v>
      </c>
      <c r="C363" s="6" t="s">
        <v>14</v>
      </c>
      <c r="D363" s="6" t="s">
        <v>113</v>
      </c>
      <c r="E363" s="6" t="s">
        <v>114</v>
      </c>
      <c r="F363" s="7" t="n">
        <v>1</v>
      </c>
      <c r="G363" s="8" t="n">
        <v>44564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</row>
    <row r="364" customFormat="false" ht="14.5" hidden="false" customHeight="false" outlineLevel="0" collapsed="false">
      <c r="A364" s="5" t="n">
        <v>7308</v>
      </c>
      <c r="B364" s="6" t="s">
        <v>32</v>
      </c>
      <c r="C364" s="6" t="s">
        <v>14</v>
      </c>
      <c r="D364" s="6" t="s">
        <v>113</v>
      </c>
      <c r="E364" s="6" t="s">
        <v>114</v>
      </c>
      <c r="F364" s="7" t="n">
        <v>1</v>
      </c>
      <c r="G364" s="8" t="n">
        <v>44564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</row>
    <row r="365" customFormat="false" ht="14.5" hidden="false" customHeight="false" outlineLevel="0" collapsed="false">
      <c r="A365" s="5" t="n">
        <v>7308</v>
      </c>
      <c r="B365" s="6" t="s">
        <v>32</v>
      </c>
      <c r="C365" s="6" t="s">
        <v>14</v>
      </c>
      <c r="D365" s="6" t="s">
        <v>38</v>
      </c>
      <c r="E365" s="6" t="s">
        <v>39</v>
      </c>
      <c r="F365" s="7" t="n">
        <v>1</v>
      </c>
      <c r="G365" s="8" t="n">
        <v>44564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</row>
    <row r="366" customFormat="false" ht="14.5" hidden="false" customHeight="false" outlineLevel="0" collapsed="false">
      <c r="A366" s="5" t="n">
        <v>7308</v>
      </c>
      <c r="B366" s="6" t="s">
        <v>32</v>
      </c>
      <c r="C366" s="6" t="s">
        <v>14</v>
      </c>
      <c r="D366" s="6" t="s">
        <v>38</v>
      </c>
      <c r="E366" s="6" t="s">
        <v>40</v>
      </c>
      <c r="F366" s="7" t="n">
        <v>1</v>
      </c>
      <c r="G366" s="8" t="n">
        <v>44564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</row>
    <row r="367" customFormat="false" ht="14.5" hidden="false" customHeight="false" outlineLevel="0" collapsed="false">
      <c r="A367" s="5" t="n">
        <v>7309</v>
      </c>
      <c r="B367" s="6" t="s">
        <v>32</v>
      </c>
      <c r="C367" s="6" t="s">
        <v>20</v>
      </c>
      <c r="D367" s="6" t="s">
        <v>113</v>
      </c>
      <c r="E367" s="6" t="s">
        <v>114</v>
      </c>
      <c r="F367" s="7" t="n">
        <v>1</v>
      </c>
      <c r="G367" s="8" t="n">
        <v>44564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</row>
    <row r="368" customFormat="false" ht="14.5" hidden="false" customHeight="false" outlineLevel="0" collapsed="false">
      <c r="A368" s="5" t="n">
        <v>7309</v>
      </c>
      <c r="B368" s="6" t="s">
        <v>32</v>
      </c>
      <c r="C368" s="6" t="s">
        <v>20</v>
      </c>
      <c r="D368" s="6" t="s">
        <v>113</v>
      </c>
      <c r="E368" s="6" t="s">
        <v>114</v>
      </c>
      <c r="F368" s="7" t="n">
        <v>1</v>
      </c>
      <c r="G368" s="8" t="n">
        <v>44564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</row>
    <row r="369" customFormat="false" ht="14.5" hidden="false" customHeight="false" outlineLevel="0" collapsed="false">
      <c r="A369" s="5" t="n">
        <v>7310</v>
      </c>
      <c r="B369" s="6" t="s">
        <v>137</v>
      </c>
      <c r="C369" s="6" t="s">
        <v>20</v>
      </c>
      <c r="D369" s="6" t="s">
        <v>164</v>
      </c>
      <c r="E369" s="6" t="s">
        <v>165</v>
      </c>
      <c r="F369" s="7" t="n">
        <v>1</v>
      </c>
      <c r="G369" s="8" t="n">
        <v>44459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</row>
    <row r="370" customFormat="false" ht="14.5" hidden="false" customHeight="false" outlineLevel="0" collapsed="false">
      <c r="A370" s="5" t="n">
        <v>7311</v>
      </c>
      <c r="B370" s="6" t="s">
        <v>35</v>
      </c>
      <c r="C370" s="6" t="s">
        <v>14</v>
      </c>
      <c r="D370" s="6" t="s">
        <v>36</v>
      </c>
      <c r="E370" s="6" t="s">
        <v>37</v>
      </c>
      <c r="F370" s="7" t="n">
        <v>4</v>
      </c>
      <c r="G370" s="8" t="n">
        <v>44522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</row>
    <row r="371" customFormat="false" ht="14.5" hidden="false" customHeight="false" outlineLevel="0" collapsed="false">
      <c r="A371" s="5" t="n">
        <v>7312</v>
      </c>
      <c r="B371" s="6" t="s">
        <v>137</v>
      </c>
      <c r="C371" s="6" t="s">
        <v>14</v>
      </c>
      <c r="D371" s="6" t="s">
        <v>140</v>
      </c>
      <c r="E371" s="6" t="s">
        <v>141</v>
      </c>
      <c r="F371" s="7" t="n">
        <v>1</v>
      </c>
      <c r="G371" s="8" t="n">
        <v>44564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</row>
    <row r="372" customFormat="false" ht="14.5" hidden="false" customHeight="false" outlineLevel="0" collapsed="false">
      <c r="A372" s="5" t="n">
        <v>7313</v>
      </c>
      <c r="B372" s="6" t="s">
        <v>23</v>
      </c>
      <c r="C372" s="6" t="s">
        <v>14</v>
      </c>
      <c r="D372" s="6" t="s">
        <v>98</v>
      </c>
      <c r="E372" s="6" t="s">
        <v>99</v>
      </c>
      <c r="F372" s="7" t="n">
        <v>6</v>
      </c>
      <c r="G372" s="8" t="n">
        <v>44522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</row>
    <row r="373" customFormat="false" ht="14.5" hidden="false" customHeight="false" outlineLevel="0" collapsed="false">
      <c r="A373" s="5" t="n">
        <v>7314</v>
      </c>
      <c r="B373" s="6" t="s">
        <v>100</v>
      </c>
      <c r="C373" s="6" t="s">
        <v>20</v>
      </c>
      <c r="D373" s="6" t="s">
        <v>101</v>
      </c>
      <c r="E373" s="6" t="s">
        <v>102</v>
      </c>
      <c r="F373" s="7" t="n">
        <v>1</v>
      </c>
      <c r="G373" s="8" t="n">
        <v>44550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</row>
    <row r="374" customFormat="false" ht="14.5" hidden="false" customHeight="false" outlineLevel="0" collapsed="false">
      <c r="A374" s="5" t="n">
        <v>7314</v>
      </c>
      <c r="B374" s="6" t="s">
        <v>137</v>
      </c>
      <c r="C374" s="6" t="s">
        <v>20</v>
      </c>
      <c r="D374" s="6" t="s">
        <v>150</v>
      </c>
      <c r="E374" s="6" t="s">
        <v>151</v>
      </c>
      <c r="F374" s="7" t="n">
        <v>1</v>
      </c>
      <c r="G374" s="8" t="n">
        <v>44571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</row>
    <row r="375" customFormat="false" ht="14.5" hidden="false" customHeight="false" outlineLevel="0" collapsed="false">
      <c r="A375" s="5" t="n">
        <v>7316</v>
      </c>
      <c r="B375" s="6" t="s">
        <v>35</v>
      </c>
      <c r="C375" s="6" t="s">
        <v>14</v>
      </c>
      <c r="D375" s="6" t="s">
        <v>36</v>
      </c>
      <c r="E375" s="6" t="s">
        <v>37</v>
      </c>
      <c r="F375" s="7" t="n">
        <v>4</v>
      </c>
      <c r="G375" s="8" t="n">
        <v>44522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</row>
    <row r="376" customFormat="false" ht="14.5" hidden="false" customHeight="false" outlineLevel="0" collapsed="false">
      <c r="A376" s="5" t="n">
        <v>7318</v>
      </c>
      <c r="B376" s="6" t="s">
        <v>137</v>
      </c>
      <c r="C376" s="6" t="s">
        <v>14</v>
      </c>
      <c r="D376" s="6" t="s">
        <v>150</v>
      </c>
      <c r="E376" s="6" t="s">
        <v>151</v>
      </c>
      <c r="F376" s="7" t="n">
        <v>1</v>
      </c>
      <c r="G376" s="8" t="n">
        <v>44571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</row>
    <row r="377" customFormat="false" ht="14.5" hidden="false" customHeight="false" outlineLevel="0" collapsed="false">
      <c r="A377" s="5" t="n">
        <v>7318</v>
      </c>
      <c r="B377" s="6" t="s">
        <v>137</v>
      </c>
      <c r="C377" s="6" t="s">
        <v>14</v>
      </c>
      <c r="D377" s="6" t="s">
        <v>138</v>
      </c>
      <c r="E377" s="6" t="s">
        <v>139</v>
      </c>
      <c r="F377" s="7" t="n">
        <v>1</v>
      </c>
      <c r="G377" s="8" t="n">
        <v>44522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</row>
    <row r="378" customFormat="false" ht="14.5" hidden="false" customHeight="false" outlineLevel="0" collapsed="false">
      <c r="A378" s="5" t="n">
        <v>7318</v>
      </c>
      <c r="B378" s="6" t="s">
        <v>23</v>
      </c>
      <c r="C378" s="6" t="s">
        <v>20</v>
      </c>
      <c r="D378" s="6" t="s">
        <v>98</v>
      </c>
      <c r="E378" s="6" t="s">
        <v>99</v>
      </c>
      <c r="F378" s="7" t="n">
        <v>6</v>
      </c>
      <c r="G378" s="8" t="n">
        <v>44522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</row>
    <row r="379" customFormat="false" ht="14.5" hidden="false" customHeight="false" outlineLevel="0" collapsed="false">
      <c r="A379" s="5" t="n">
        <v>7318</v>
      </c>
      <c r="B379" s="6" t="s">
        <v>35</v>
      </c>
      <c r="C379" s="6" t="s">
        <v>14</v>
      </c>
      <c r="D379" s="6" t="s">
        <v>36</v>
      </c>
      <c r="E379" s="6" t="s">
        <v>37</v>
      </c>
      <c r="F379" s="7" t="n">
        <v>4</v>
      </c>
      <c r="G379" s="8" t="n">
        <v>44522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</row>
    <row r="380" customFormat="false" ht="14.5" hidden="false" customHeight="false" outlineLevel="0" collapsed="false">
      <c r="A380" s="5" t="n">
        <v>7320</v>
      </c>
      <c r="B380" s="6" t="s">
        <v>32</v>
      </c>
      <c r="C380" s="6" t="s">
        <v>14</v>
      </c>
      <c r="D380" s="6" t="s">
        <v>113</v>
      </c>
      <c r="E380" s="6" t="s">
        <v>114</v>
      </c>
      <c r="F380" s="7" t="n">
        <v>1</v>
      </c>
      <c r="G380" s="8" t="n">
        <v>44564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</row>
    <row r="381" customFormat="false" ht="14.5" hidden="false" customHeight="false" outlineLevel="0" collapsed="false">
      <c r="A381" s="5" t="n">
        <v>7320</v>
      </c>
      <c r="B381" s="6" t="s">
        <v>32</v>
      </c>
      <c r="C381" s="6" t="s">
        <v>14</v>
      </c>
      <c r="D381" s="6" t="s">
        <v>113</v>
      </c>
      <c r="E381" s="6" t="s">
        <v>114</v>
      </c>
      <c r="F381" s="7" t="n">
        <v>1</v>
      </c>
      <c r="G381" s="8" t="n">
        <v>44564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</row>
    <row r="382" customFormat="false" ht="14.5" hidden="false" customHeight="false" outlineLevel="0" collapsed="false">
      <c r="A382" s="5" t="n">
        <v>7320</v>
      </c>
      <c r="B382" s="6" t="s">
        <v>32</v>
      </c>
      <c r="C382" s="6" t="s">
        <v>14</v>
      </c>
      <c r="D382" s="6" t="s">
        <v>107</v>
      </c>
      <c r="E382" s="6" t="s">
        <v>108</v>
      </c>
      <c r="F382" s="7" t="n">
        <v>1</v>
      </c>
      <c r="G382" s="8" t="n">
        <v>44571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</row>
    <row r="383" customFormat="false" ht="14.5" hidden="false" customHeight="false" outlineLevel="0" collapsed="false">
      <c r="A383" s="5" t="n">
        <v>7320</v>
      </c>
      <c r="B383" s="6" t="s">
        <v>32</v>
      </c>
      <c r="C383" s="6" t="s">
        <v>14</v>
      </c>
      <c r="D383" s="6" t="s">
        <v>107</v>
      </c>
      <c r="E383" s="6" t="s">
        <v>108</v>
      </c>
      <c r="F383" s="7" t="n">
        <v>1</v>
      </c>
      <c r="G383" s="8" t="n">
        <v>44571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</row>
    <row r="384" customFormat="false" ht="14.5" hidden="false" customHeight="false" outlineLevel="0" collapsed="false">
      <c r="A384" s="5" t="n">
        <v>7322</v>
      </c>
      <c r="B384" s="6" t="s">
        <v>32</v>
      </c>
      <c r="C384" s="6" t="s">
        <v>14</v>
      </c>
      <c r="D384" s="6" t="s">
        <v>113</v>
      </c>
      <c r="E384" s="6" t="s">
        <v>114</v>
      </c>
      <c r="F384" s="7" t="n">
        <v>1</v>
      </c>
      <c r="G384" s="8" t="n">
        <v>44564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</row>
    <row r="385" customFormat="false" ht="14.5" hidden="false" customHeight="false" outlineLevel="0" collapsed="false">
      <c r="A385" s="5" t="n">
        <v>7322</v>
      </c>
      <c r="B385" s="6" t="s">
        <v>32</v>
      </c>
      <c r="C385" s="6" t="s">
        <v>14</v>
      </c>
      <c r="D385" s="6" t="s">
        <v>113</v>
      </c>
      <c r="E385" s="6" t="s">
        <v>114</v>
      </c>
      <c r="F385" s="7" t="n">
        <v>1</v>
      </c>
      <c r="G385" s="8" t="n">
        <v>44564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</row>
    <row r="386" customFormat="false" ht="14.5" hidden="false" customHeight="false" outlineLevel="0" collapsed="false">
      <c r="A386" s="5" t="n">
        <v>7322</v>
      </c>
      <c r="B386" s="6" t="s">
        <v>32</v>
      </c>
      <c r="C386" s="6" t="s">
        <v>14</v>
      </c>
      <c r="D386" s="6" t="s">
        <v>107</v>
      </c>
      <c r="E386" s="6" t="s">
        <v>108</v>
      </c>
      <c r="F386" s="7" t="n">
        <v>1</v>
      </c>
      <c r="G386" s="8" t="n">
        <v>44571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</row>
    <row r="387" customFormat="false" ht="14.5" hidden="false" customHeight="false" outlineLevel="0" collapsed="false">
      <c r="A387" s="5" t="n">
        <v>7322</v>
      </c>
      <c r="B387" s="6" t="s">
        <v>32</v>
      </c>
      <c r="C387" s="6" t="s">
        <v>14</v>
      </c>
      <c r="D387" s="6" t="s">
        <v>107</v>
      </c>
      <c r="E387" s="6" t="s">
        <v>108</v>
      </c>
      <c r="F387" s="7" t="n">
        <v>1</v>
      </c>
      <c r="G387" s="8" t="n">
        <v>44571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</row>
    <row r="388" customFormat="false" ht="14.5" hidden="false" customHeight="false" outlineLevel="0" collapsed="false">
      <c r="A388" s="5" t="n">
        <v>7323</v>
      </c>
      <c r="B388" s="6" t="s">
        <v>35</v>
      </c>
      <c r="C388" s="6" t="s">
        <v>14</v>
      </c>
      <c r="D388" s="6" t="s">
        <v>36</v>
      </c>
      <c r="E388" s="6" t="s">
        <v>37</v>
      </c>
      <c r="F388" s="7" t="n">
        <v>4</v>
      </c>
      <c r="G388" s="8" t="n">
        <v>44522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</row>
    <row r="389" customFormat="false" ht="14.5" hidden="false" customHeight="false" outlineLevel="0" collapsed="false">
      <c r="A389" s="5" t="n">
        <v>7324</v>
      </c>
      <c r="B389" s="6" t="s">
        <v>32</v>
      </c>
      <c r="C389" s="6" t="s">
        <v>14</v>
      </c>
      <c r="D389" s="6" t="s">
        <v>105</v>
      </c>
      <c r="E389" s="6" t="s">
        <v>106</v>
      </c>
      <c r="F389" s="7" t="n">
        <v>1</v>
      </c>
      <c r="G389" s="8" t="n">
        <v>44550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</row>
    <row r="390" customFormat="false" ht="14.5" hidden="false" customHeight="false" outlineLevel="0" collapsed="false">
      <c r="A390" s="5" t="n">
        <v>7324</v>
      </c>
      <c r="B390" s="6" t="s">
        <v>32</v>
      </c>
      <c r="C390" s="6" t="s">
        <v>14</v>
      </c>
      <c r="D390" s="6" t="s">
        <v>105</v>
      </c>
      <c r="E390" s="6" t="s">
        <v>106</v>
      </c>
      <c r="F390" s="7" t="n">
        <v>1</v>
      </c>
      <c r="G390" s="8" t="n">
        <v>44550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</row>
    <row r="391" customFormat="false" ht="14.5" hidden="false" customHeight="false" outlineLevel="0" collapsed="false">
      <c r="A391" s="5" t="n">
        <v>7324</v>
      </c>
      <c r="B391" s="6" t="s">
        <v>32</v>
      </c>
      <c r="C391" s="6" t="s">
        <v>14</v>
      </c>
      <c r="D391" s="6" t="s">
        <v>113</v>
      </c>
      <c r="E391" s="6" t="s">
        <v>114</v>
      </c>
      <c r="F391" s="7" t="n">
        <v>1</v>
      </c>
      <c r="G391" s="8" t="n">
        <v>44564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</row>
    <row r="392" customFormat="false" ht="14.5" hidden="false" customHeight="false" outlineLevel="0" collapsed="false">
      <c r="A392" s="5" t="n">
        <v>7324</v>
      </c>
      <c r="B392" s="6" t="s">
        <v>32</v>
      </c>
      <c r="C392" s="6" t="s">
        <v>14</v>
      </c>
      <c r="D392" s="6" t="s">
        <v>113</v>
      </c>
      <c r="E392" s="6" t="s">
        <v>114</v>
      </c>
      <c r="F392" s="7" t="n">
        <v>1</v>
      </c>
      <c r="G392" s="8" t="n">
        <v>44564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</row>
    <row r="393" customFormat="false" ht="14.5" hidden="false" customHeight="false" outlineLevel="0" collapsed="false">
      <c r="A393" s="5" t="n">
        <v>7324</v>
      </c>
      <c r="B393" s="6" t="s">
        <v>32</v>
      </c>
      <c r="C393" s="6" t="s">
        <v>14</v>
      </c>
      <c r="D393" s="6" t="s">
        <v>38</v>
      </c>
      <c r="E393" s="6" t="s">
        <v>39</v>
      </c>
      <c r="F393" s="7" t="n">
        <v>1</v>
      </c>
      <c r="G393" s="8" t="n">
        <v>44564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</row>
    <row r="394" customFormat="false" ht="14.5" hidden="false" customHeight="false" outlineLevel="0" collapsed="false">
      <c r="A394" s="5" t="n">
        <v>7324</v>
      </c>
      <c r="B394" s="6" t="s">
        <v>32</v>
      </c>
      <c r="C394" s="6" t="s">
        <v>14</v>
      </c>
      <c r="D394" s="6" t="s">
        <v>38</v>
      </c>
      <c r="E394" s="6" t="s">
        <v>40</v>
      </c>
      <c r="F394" s="7" t="n">
        <v>1</v>
      </c>
      <c r="G394" s="8" t="n">
        <v>44564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</row>
    <row r="395" customFormat="false" ht="14.5" hidden="false" customHeight="false" outlineLevel="0" collapsed="false">
      <c r="A395" s="5" t="n">
        <v>7325</v>
      </c>
      <c r="B395" s="6" t="s">
        <v>100</v>
      </c>
      <c r="C395" s="6" t="s">
        <v>14</v>
      </c>
      <c r="D395" s="6" t="s">
        <v>101</v>
      </c>
      <c r="E395" s="6" t="s">
        <v>102</v>
      </c>
      <c r="F395" s="7" t="n">
        <v>1</v>
      </c>
      <c r="G395" s="8" t="n">
        <v>44550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</row>
    <row r="396" customFormat="false" ht="14.5" hidden="false" customHeight="false" outlineLevel="0" collapsed="false">
      <c r="A396" s="5" t="n">
        <v>7325</v>
      </c>
      <c r="B396" s="6" t="s">
        <v>137</v>
      </c>
      <c r="C396" s="6" t="s">
        <v>14</v>
      </c>
      <c r="D396" s="6" t="s">
        <v>150</v>
      </c>
      <c r="E396" s="6" t="s">
        <v>152</v>
      </c>
      <c r="F396" s="7" t="n">
        <v>1</v>
      </c>
      <c r="G396" s="8" t="n">
        <v>44571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</row>
    <row r="397" customFormat="false" ht="14.5" hidden="false" customHeight="false" outlineLevel="0" collapsed="false">
      <c r="A397" s="5" t="n">
        <v>7325</v>
      </c>
      <c r="B397" s="6" t="s">
        <v>32</v>
      </c>
      <c r="C397" s="6" t="s">
        <v>14</v>
      </c>
      <c r="D397" s="6" t="s">
        <v>105</v>
      </c>
      <c r="E397" s="6" t="s">
        <v>106</v>
      </c>
      <c r="F397" s="7" t="n">
        <v>1</v>
      </c>
      <c r="G397" s="8" t="n">
        <v>44550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</row>
    <row r="398" customFormat="false" ht="14.5" hidden="false" customHeight="false" outlineLevel="0" collapsed="false">
      <c r="A398" s="5" t="n">
        <v>7325</v>
      </c>
      <c r="B398" s="6" t="s">
        <v>32</v>
      </c>
      <c r="C398" s="6" t="s">
        <v>14</v>
      </c>
      <c r="D398" s="6" t="s">
        <v>105</v>
      </c>
      <c r="E398" s="6" t="s">
        <v>106</v>
      </c>
      <c r="F398" s="7" t="n">
        <v>1</v>
      </c>
      <c r="G398" s="8" t="n">
        <v>44550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</row>
    <row r="399" customFormat="false" ht="14.5" hidden="false" customHeight="false" outlineLevel="0" collapsed="false">
      <c r="A399" s="5" t="n">
        <v>7325</v>
      </c>
      <c r="B399" s="6" t="s">
        <v>23</v>
      </c>
      <c r="C399" s="6" t="s">
        <v>14</v>
      </c>
      <c r="D399" s="6" t="s">
        <v>109</v>
      </c>
      <c r="E399" s="6" t="s">
        <v>110</v>
      </c>
      <c r="F399" s="7" t="n">
        <v>6</v>
      </c>
      <c r="G399" s="8" t="n">
        <v>44550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</row>
    <row r="400" customFormat="false" ht="14.5" hidden="false" customHeight="false" outlineLevel="0" collapsed="false">
      <c r="A400" s="5" t="n">
        <v>7329</v>
      </c>
      <c r="B400" s="6" t="s">
        <v>137</v>
      </c>
      <c r="C400" s="6" t="s">
        <v>14</v>
      </c>
      <c r="D400" s="6" t="s">
        <v>148</v>
      </c>
      <c r="E400" s="6" t="s">
        <v>149</v>
      </c>
      <c r="F400" s="7" t="n">
        <v>1</v>
      </c>
      <c r="G400" s="8" t="n">
        <v>44550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</row>
    <row r="401" customFormat="false" ht="14.5" hidden="false" customHeight="false" outlineLevel="0" collapsed="false">
      <c r="A401" s="5" t="n">
        <v>7329</v>
      </c>
      <c r="B401" s="6" t="s">
        <v>32</v>
      </c>
      <c r="C401" s="6" t="s">
        <v>14</v>
      </c>
      <c r="D401" s="6" t="s">
        <v>113</v>
      </c>
      <c r="E401" s="6" t="s">
        <v>114</v>
      </c>
      <c r="F401" s="7" t="n">
        <v>1</v>
      </c>
      <c r="G401" s="8" t="n">
        <v>44564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</row>
    <row r="402" customFormat="false" ht="14.5" hidden="false" customHeight="false" outlineLevel="0" collapsed="false">
      <c r="A402" s="5" t="n">
        <v>7329</v>
      </c>
      <c r="B402" s="6" t="s">
        <v>32</v>
      </c>
      <c r="C402" s="6" t="s">
        <v>14</v>
      </c>
      <c r="D402" s="6" t="s">
        <v>113</v>
      </c>
      <c r="E402" s="6" t="s">
        <v>114</v>
      </c>
      <c r="F402" s="7" t="n">
        <v>1</v>
      </c>
      <c r="G402" s="8" t="n">
        <v>44564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</row>
    <row r="403" customFormat="false" ht="14.5" hidden="false" customHeight="false" outlineLevel="0" collapsed="false">
      <c r="A403" s="5" t="n">
        <v>7329</v>
      </c>
      <c r="B403" s="6" t="s">
        <v>32</v>
      </c>
      <c r="C403" s="6" t="s">
        <v>14</v>
      </c>
      <c r="D403" s="6" t="s">
        <v>38</v>
      </c>
      <c r="E403" s="6" t="s">
        <v>39</v>
      </c>
      <c r="F403" s="7" t="n">
        <v>1</v>
      </c>
      <c r="G403" s="8" t="n">
        <v>44564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</row>
    <row r="404" customFormat="false" ht="14.5" hidden="false" customHeight="false" outlineLevel="0" collapsed="false">
      <c r="A404" s="5" t="n">
        <v>7329</v>
      </c>
      <c r="B404" s="6" t="s">
        <v>32</v>
      </c>
      <c r="C404" s="6" t="s">
        <v>14</v>
      </c>
      <c r="D404" s="6" t="s">
        <v>38</v>
      </c>
      <c r="E404" s="6" t="s">
        <v>40</v>
      </c>
      <c r="F404" s="7" t="n">
        <v>1</v>
      </c>
      <c r="G404" s="8" t="n">
        <v>44564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</row>
    <row r="405" customFormat="false" ht="14.5" hidden="false" customHeight="false" outlineLevel="0" collapsed="false">
      <c r="A405" s="5" t="n">
        <v>7329</v>
      </c>
      <c r="B405" s="6" t="s">
        <v>35</v>
      </c>
      <c r="C405" s="6" t="s">
        <v>20</v>
      </c>
      <c r="D405" s="6" t="s">
        <v>36</v>
      </c>
      <c r="E405" s="6" t="s">
        <v>37</v>
      </c>
      <c r="F405" s="7" t="n">
        <v>4</v>
      </c>
      <c r="G405" s="8" t="n">
        <v>44522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</row>
    <row r="406" customFormat="false" ht="14.5" hidden="false" customHeight="false" outlineLevel="0" collapsed="false">
      <c r="A406" s="5" t="n">
        <v>7331</v>
      </c>
      <c r="B406" s="6" t="s">
        <v>32</v>
      </c>
      <c r="C406" s="6" t="s">
        <v>14</v>
      </c>
      <c r="D406" s="6" t="s">
        <v>107</v>
      </c>
      <c r="E406" s="6" t="s">
        <v>108</v>
      </c>
      <c r="F406" s="7" t="n">
        <v>1</v>
      </c>
      <c r="G406" s="8" t="n">
        <v>44571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</row>
    <row r="407" customFormat="false" ht="14.5" hidden="false" customHeight="false" outlineLevel="0" collapsed="false">
      <c r="A407" s="5" t="n">
        <v>7331</v>
      </c>
      <c r="B407" s="6" t="s">
        <v>32</v>
      </c>
      <c r="C407" s="6" t="s">
        <v>14</v>
      </c>
      <c r="D407" s="6" t="s">
        <v>107</v>
      </c>
      <c r="E407" s="6" t="s">
        <v>108</v>
      </c>
      <c r="F407" s="7" t="n">
        <v>1</v>
      </c>
      <c r="G407" s="8" t="n">
        <v>44571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</row>
    <row r="408" customFormat="false" ht="14.5" hidden="false" customHeight="false" outlineLevel="0" collapsed="false">
      <c r="A408" s="5" t="n">
        <v>7332</v>
      </c>
      <c r="B408" s="6" t="s">
        <v>137</v>
      </c>
      <c r="C408" s="6" t="s">
        <v>14</v>
      </c>
      <c r="D408" s="6" t="s">
        <v>150</v>
      </c>
      <c r="E408" s="6" t="s">
        <v>151</v>
      </c>
      <c r="F408" s="7" t="n">
        <v>1</v>
      </c>
      <c r="G408" s="8" t="n">
        <v>44571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</row>
    <row r="409" customFormat="false" ht="14.5" hidden="false" customHeight="false" outlineLevel="0" collapsed="false">
      <c r="A409" s="5" t="n">
        <v>7333</v>
      </c>
      <c r="B409" s="6" t="s">
        <v>137</v>
      </c>
      <c r="C409" s="6" t="s">
        <v>14</v>
      </c>
      <c r="D409" s="6" t="s">
        <v>150</v>
      </c>
      <c r="E409" s="6" t="s">
        <v>151</v>
      </c>
      <c r="F409" s="7" t="n">
        <v>1</v>
      </c>
      <c r="G409" s="8" t="n">
        <v>44571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</row>
    <row r="410" customFormat="false" ht="14.5" hidden="false" customHeight="false" outlineLevel="0" collapsed="false">
      <c r="A410" s="5" t="n">
        <v>7336</v>
      </c>
      <c r="B410" s="6" t="s">
        <v>35</v>
      </c>
      <c r="C410" s="6" t="s">
        <v>14</v>
      </c>
      <c r="D410" s="6" t="s">
        <v>36</v>
      </c>
      <c r="E410" s="6" t="s">
        <v>37</v>
      </c>
      <c r="F410" s="7" t="n">
        <v>4</v>
      </c>
      <c r="G410" s="8" t="n">
        <v>44522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</row>
    <row r="411" customFormat="false" ht="14.5" hidden="false" customHeight="false" outlineLevel="0" collapsed="false">
      <c r="A411" s="5" t="n">
        <v>7337</v>
      </c>
      <c r="B411" s="6" t="s">
        <v>23</v>
      </c>
      <c r="C411" s="6" t="s">
        <v>14</v>
      </c>
      <c r="D411" s="6" t="s">
        <v>98</v>
      </c>
      <c r="E411" s="6" t="s">
        <v>99</v>
      </c>
      <c r="F411" s="7" t="n">
        <v>6</v>
      </c>
      <c r="G411" s="8" t="n">
        <v>44522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</row>
    <row r="412" customFormat="false" ht="14.5" hidden="false" customHeight="false" outlineLevel="0" collapsed="false">
      <c r="A412" s="5" t="n">
        <v>7338</v>
      </c>
      <c r="B412" s="6" t="s">
        <v>137</v>
      </c>
      <c r="C412" s="6" t="s">
        <v>20</v>
      </c>
      <c r="D412" s="6" t="s">
        <v>150</v>
      </c>
      <c r="E412" s="6" t="s">
        <v>152</v>
      </c>
      <c r="F412" s="7" t="n">
        <v>1</v>
      </c>
      <c r="G412" s="8" t="n">
        <v>44571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</row>
    <row r="413" customFormat="false" ht="14.5" hidden="false" customHeight="false" outlineLevel="0" collapsed="false">
      <c r="A413" s="5" t="n">
        <v>7340</v>
      </c>
      <c r="B413" s="6" t="s">
        <v>32</v>
      </c>
      <c r="C413" s="6" t="s">
        <v>14</v>
      </c>
      <c r="D413" s="6" t="s">
        <v>107</v>
      </c>
      <c r="E413" s="6" t="s">
        <v>108</v>
      </c>
      <c r="F413" s="7" t="n">
        <v>1</v>
      </c>
      <c r="G413" s="8" t="n">
        <v>44571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</row>
    <row r="414" customFormat="false" ht="14.5" hidden="false" customHeight="false" outlineLevel="0" collapsed="false">
      <c r="A414" s="5" t="n">
        <v>7340</v>
      </c>
      <c r="B414" s="6" t="s">
        <v>32</v>
      </c>
      <c r="C414" s="6" t="s">
        <v>14</v>
      </c>
      <c r="D414" s="6" t="s">
        <v>107</v>
      </c>
      <c r="E414" s="6" t="s">
        <v>108</v>
      </c>
      <c r="F414" s="7" t="n">
        <v>1</v>
      </c>
      <c r="G414" s="8" t="n">
        <v>44571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</row>
    <row r="415" customFormat="false" ht="14.5" hidden="false" customHeight="false" outlineLevel="0" collapsed="false">
      <c r="A415" s="5" t="n">
        <v>7342</v>
      </c>
      <c r="B415" s="6" t="s">
        <v>137</v>
      </c>
      <c r="C415" s="6" t="s">
        <v>20</v>
      </c>
      <c r="D415" s="6" t="s">
        <v>148</v>
      </c>
      <c r="E415" s="6" t="s">
        <v>149</v>
      </c>
      <c r="F415" s="7" t="n">
        <v>1</v>
      </c>
      <c r="G415" s="8" t="n">
        <v>44550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</row>
    <row r="416" customFormat="false" ht="14.5" hidden="false" customHeight="false" outlineLevel="0" collapsed="false">
      <c r="A416" s="5" t="n">
        <v>7342</v>
      </c>
      <c r="B416" s="6" t="s">
        <v>137</v>
      </c>
      <c r="C416" s="6" t="s">
        <v>14</v>
      </c>
      <c r="D416" s="6" t="s">
        <v>140</v>
      </c>
      <c r="E416" s="6" t="s">
        <v>141</v>
      </c>
      <c r="F416" s="7" t="n">
        <v>1</v>
      </c>
      <c r="G416" s="8" t="n">
        <v>44564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</row>
    <row r="417" customFormat="false" ht="14.5" hidden="false" customHeight="false" outlineLevel="0" collapsed="false">
      <c r="A417" s="5" t="n">
        <v>7342</v>
      </c>
      <c r="B417" s="6" t="s">
        <v>32</v>
      </c>
      <c r="C417" s="6" t="s">
        <v>20</v>
      </c>
      <c r="D417" s="6" t="s">
        <v>38</v>
      </c>
      <c r="E417" s="6" t="s">
        <v>39</v>
      </c>
      <c r="F417" s="7" t="n">
        <v>1</v>
      </c>
      <c r="G417" s="8" t="n">
        <v>44564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</row>
    <row r="418" customFormat="false" ht="14.5" hidden="false" customHeight="false" outlineLevel="0" collapsed="false">
      <c r="A418" s="5" t="n">
        <v>7342</v>
      </c>
      <c r="B418" s="6" t="s">
        <v>32</v>
      </c>
      <c r="C418" s="6" t="s">
        <v>20</v>
      </c>
      <c r="D418" s="6" t="s">
        <v>38</v>
      </c>
      <c r="E418" s="6" t="s">
        <v>40</v>
      </c>
      <c r="F418" s="7" t="n">
        <v>1</v>
      </c>
      <c r="G418" s="8" t="n">
        <v>44564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</row>
    <row r="419" customFormat="false" ht="14.5" hidden="false" customHeight="false" outlineLevel="0" collapsed="false">
      <c r="A419" s="5" t="n">
        <v>7342</v>
      </c>
      <c r="B419" s="6" t="s">
        <v>32</v>
      </c>
      <c r="C419" s="6" t="s">
        <v>20</v>
      </c>
      <c r="D419" s="6" t="s">
        <v>113</v>
      </c>
      <c r="E419" s="6" t="s">
        <v>114</v>
      </c>
      <c r="F419" s="7" t="n">
        <v>1</v>
      </c>
      <c r="G419" s="8" t="n">
        <v>44564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</row>
    <row r="420" customFormat="false" ht="14.5" hidden="false" customHeight="false" outlineLevel="0" collapsed="false">
      <c r="A420" s="5" t="n">
        <v>7342</v>
      </c>
      <c r="B420" s="6" t="s">
        <v>32</v>
      </c>
      <c r="C420" s="6" t="s">
        <v>20</v>
      </c>
      <c r="D420" s="6" t="s">
        <v>113</v>
      </c>
      <c r="E420" s="6" t="s">
        <v>114</v>
      </c>
      <c r="F420" s="7" t="n">
        <v>1</v>
      </c>
      <c r="G420" s="8" t="n">
        <v>44564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</row>
    <row r="421" customFormat="false" ht="14.5" hidden="false" customHeight="false" outlineLevel="0" collapsed="false">
      <c r="A421" s="5" t="n">
        <v>7343</v>
      </c>
      <c r="B421" s="6" t="s">
        <v>32</v>
      </c>
      <c r="C421" s="6" t="s">
        <v>14</v>
      </c>
      <c r="D421" s="6" t="s">
        <v>113</v>
      </c>
      <c r="E421" s="6" t="s">
        <v>114</v>
      </c>
      <c r="F421" s="7" t="n">
        <v>1</v>
      </c>
      <c r="G421" s="8" t="n">
        <v>44564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</row>
    <row r="422" customFormat="false" ht="14.5" hidden="false" customHeight="false" outlineLevel="0" collapsed="false">
      <c r="A422" s="5" t="n">
        <v>7343</v>
      </c>
      <c r="B422" s="6" t="s">
        <v>32</v>
      </c>
      <c r="C422" s="6" t="s">
        <v>14</v>
      </c>
      <c r="D422" s="6" t="s">
        <v>113</v>
      </c>
      <c r="E422" s="6" t="s">
        <v>114</v>
      </c>
      <c r="F422" s="7" t="n">
        <v>1</v>
      </c>
      <c r="G422" s="8" t="n">
        <v>44564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</row>
    <row r="423" customFormat="false" ht="14.5" hidden="false" customHeight="false" outlineLevel="0" collapsed="false">
      <c r="A423" s="5" t="n">
        <v>7343</v>
      </c>
      <c r="B423" s="6" t="s">
        <v>32</v>
      </c>
      <c r="C423" s="6" t="s">
        <v>14</v>
      </c>
      <c r="D423" s="6" t="s">
        <v>38</v>
      </c>
      <c r="E423" s="6" t="s">
        <v>39</v>
      </c>
      <c r="F423" s="7" t="n">
        <v>1</v>
      </c>
      <c r="G423" s="8" t="n">
        <v>44564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</row>
    <row r="424" customFormat="false" ht="14.5" hidden="false" customHeight="false" outlineLevel="0" collapsed="false">
      <c r="A424" s="5" t="n">
        <v>7343</v>
      </c>
      <c r="B424" s="6" t="s">
        <v>32</v>
      </c>
      <c r="C424" s="6" t="s">
        <v>14</v>
      </c>
      <c r="D424" s="6" t="s">
        <v>38</v>
      </c>
      <c r="E424" s="6" t="s">
        <v>40</v>
      </c>
      <c r="F424" s="7" t="n">
        <v>1</v>
      </c>
      <c r="G424" s="8" t="n">
        <v>44564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</row>
    <row r="425" customFormat="false" ht="14.5" hidden="false" customHeight="false" outlineLevel="0" collapsed="false">
      <c r="A425" s="5" t="n">
        <v>7344</v>
      </c>
      <c r="B425" s="6" t="s">
        <v>32</v>
      </c>
      <c r="C425" s="6" t="s">
        <v>14</v>
      </c>
      <c r="D425" s="6" t="s">
        <v>113</v>
      </c>
      <c r="E425" s="6" t="s">
        <v>114</v>
      </c>
      <c r="F425" s="7" t="n">
        <v>1</v>
      </c>
      <c r="G425" s="8" t="n">
        <v>44564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</row>
    <row r="426" customFormat="false" ht="14.5" hidden="false" customHeight="false" outlineLevel="0" collapsed="false">
      <c r="A426" s="5" t="n">
        <v>7344</v>
      </c>
      <c r="B426" s="6" t="s">
        <v>32</v>
      </c>
      <c r="C426" s="6" t="s">
        <v>14</v>
      </c>
      <c r="D426" s="6" t="s">
        <v>113</v>
      </c>
      <c r="E426" s="6" t="s">
        <v>114</v>
      </c>
      <c r="F426" s="7" t="n">
        <v>1</v>
      </c>
      <c r="G426" s="8" t="n">
        <v>44564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</row>
    <row r="427" customFormat="false" ht="14.5" hidden="false" customHeight="false" outlineLevel="0" collapsed="false">
      <c r="A427" s="5" t="n">
        <v>7344</v>
      </c>
      <c r="B427" s="6" t="s">
        <v>32</v>
      </c>
      <c r="C427" s="6" t="s">
        <v>14</v>
      </c>
      <c r="D427" s="6" t="s">
        <v>38</v>
      </c>
      <c r="E427" s="6" t="s">
        <v>39</v>
      </c>
      <c r="F427" s="7" t="n">
        <v>1</v>
      </c>
      <c r="G427" s="8" t="n">
        <v>44564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</row>
    <row r="428" customFormat="false" ht="14.5" hidden="false" customHeight="false" outlineLevel="0" collapsed="false">
      <c r="A428" s="5" t="n">
        <v>7344</v>
      </c>
      <c r="B428" s="6" t="s">
        <v>32</v>
      </c>
      <c r="C428" s="6" t="s">
        <v>14</v>
      </c>
      <c r="D428" s="6" t="s">
        <v>38</v>
      </c>
      <c r="E428" s="6" t="s">
        <v>40</v>
      </c>
      <c r="F428" s="7" t="n">
        <v>1</v>
      </c>
      <c r="G428" s="8" t="n">
        <v>44564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</row>
    <row r="429" customFormat="false" ht="14.5" hidden="false" customHeight="false" outlineLevel="0" collapsed="false">
      <c r="A429" s="5" t="n">
        <v>7345</v>
      </c>
      <c r="B429" s="6" t="s">
        <v>32</v>
      </c>
      <c r="C429" s="6" t="s">
        <v>14</v>
      </c>
      <c r="D429" s="6" t="s">
        <v>113</v>
      </c>
      <c r="E429" s="6" t="s">
        <v>114</v>
      </c>
      <c r="F429" s="7" t="n">
        <v>1</v>
      </c>
      <c r="G429" s="8" t="n">
        <v>44564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</row>
    <row r="430" customFormat="false" ht="14.5" hidden="false" customHeight="false" outlineLevel="0" collapsed="false">
      <c r="A430" s="5" t="n">
        <v>7345</v>
      </c>
      <c r="B430" s="6" t="s">
        <v>32</v>
      </c>
      <c r="C430" s="6" t="s">
        <v>14</v>
      </c>
      <c r="D430" s="6" t="s">
        <v>113</v>
      </c>
      <c r="E430" s="6" t="s">
        <v>114</v>
      </c>
      <c r="F430" s="7" t="n">
        <v>1</v>
      </c>
      <c r="G430" s="8" t="n">
        <v>44564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</row>
    <row r="431" customFormat="false" ht="14.5" hidden="false" customHeight="false" outlineLevel="0" collapsed="false">
      <c r="A431" s="5" t="n">
        <v>7345</v>
      </c>
      <c r="B431" s="6" t="s">
        <v>23</v>
      </c>
      <c r="C431" s="6" t="s">
        <v>14</v>
      </c>
      <c r="D431" s="6" t="s">
        <v>98</v>
      </c>
      <c r="E431" s="6" t="s">
        <v>99</v>
      </c>
      <c r="F431" s="7" t="n">
        <v>6</v>
      </c>
      <c r="G431" s="8" t="n">
        <v>44522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</row>
    <row r="432" customFormat="false" ht="14.5" hidden="false" customHeight="false" outlineLevel="0" collapsed="false">
      <c r="A432" s="5" t="n">
        <v>7345</v>
      </c>
      <c r="B432" s="6" t="s">
        <v>35</v>
      </c>
      <c r="C432" s="6" t="s">
        <v>20</v>
      </c>
      <c r="D432" s="6" t="s">
        <v>36</v>
      </c>
      <c r="E432" s="6" t="s">
        <v>37</v>
      </c>
      <c r="F432" s="7" t="n">
        <v>4</v>
      </c>
      <c r="G432" s="8" t="n">
        <v>44522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</row>
    <row r="433" customFormat="false" ht="14.5" hidden="false" customHeight="false" outlineLevel="0" collapsed="false">
      <c r="A433" s="5" t="n">
        <v>7346</v>
      </c>
      <c r="B433" s="6" t="s">
        <v>137</v>
      </c>
      <c r="C433" s="6" t="s">
        <v>14</v>
      </c>
      <c r="D433" s="6" t="s">
        <v>150</v>
      </c>
      <c r="E433" s="6" t="s">
        <v>152</v>
      </c>
      <c r="F433" s="7" t="n">
        <v>1</v>
      </c>
      <c r="G433" s="8" t="n">
        <v>44571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</row>
    <row r="434" customFormat="false" ht="14.5" hidden="false" customHeight="false" outlineLevel="0" collapsed="false">
      <c r="A434" s="5" t="n">
        <v>7349</v>
      </c>
      <c r="B434" s="6" t="s">
        <v>137</v>
      </c>
      <c r="C434" s="6" t="s">
        <v>20</v>
      </c>
      <c r="D434" s="6" t="s">
        <v>148</v>
      </c>
      <c r="E434" s="6" t="s">
        <v>149</v>
      </c>
      <c r="F434" s="7" t="n">
        <v>1</v>
      </c>
      <c r="G434" s="8" t="n">
        <v>44550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</row>
    <row r="435" customFormat="false" ht="14.5" hidden="false" customHeight="false" outlineLevel="0" collapsed="false">
      <c r="A435" s="5" t="n">
        <v>7349</v>
      </c>
      <c r="B435" s="6" t="s">
        <v>32</v>
      </c>
      <c r="C435" s="6" t="s">
        <v>20</v>
      </c>
      <c r="D435" s="6" t="s">
        <v>38</v>
      </c>
      <c r="E435" s="6" t="s">
        <v>39</v>
      </c>
      <c r="F435" s="7" t="n">
        <v>1</v>
      </c>
      <c r="G435" s="8" t="n">
        <v>44564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</row>
    <row r="436" customFormat="false" ht="14.5" hidden="false" customHeight="false" outlineLevel="0" collapsed="false">
      <c r="A436" s="5" t="n">
        <v>7349</v>
      </c>
      <c r="B436" s="6" t="s">
        <v>32</v>
      </c>
      <c r="C436" s="6" t="s">
        <v>20</v>
      </c>
      <c r="D436" s="6" t="s">
        <v>38</v>
      </c>
      <c r="E436" s="6" t="s">
        <v>40</v>
      </c>
      <c r="F436" s="7" t="n">
        <v>1</v>
      </c>
      <c r="G436" s="8" t="n">
        <v>44564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</row>
    <row r="437" customFormat="false" ht="14.5" hidden="false" customHeight="false" outlineLevel="0" collapsed="false">
      <c r="A437" s="5" t="n">
        <v>7349</v>
      </c>
      <c r="B437" s="6" t="s">
        <v>32</v>
      </c>
      <c r="C437" s="6" t="s">
        <v>20</v>
      </c>
      <c r="D437" s="6" t="s">
        <v>113</v>
      </c>
      <c r="E437" s="6" t="s">
        <v>114</v>
      </c>
      <c r="F437" s="7" t="n">
        <v>1</v>
      </c>
      <c r="G437" s="8" t="n">
        <v>44564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</row>
    <row r="438" customFormat="false" ht="14.5" hidden="false" customHeight="false" outlineLevel="0" collapsed="false">
      <c r="A438" s="5" t="n">
        <v>7349</v>
      </c>
      <c r="B438" s="6" t="s">
        <v>32</v>
      </c>
      <c r="C438" s="6" t="s">
        <v>20</v>
      </c>
      <c r="D438" s="6" t="s">
        <v>113</v>
      </c>
      <c r="E438" s="6" t="s">
        <v>114</v>
      </c>
      <c r="F438" s="7" t="n">
        <v>1</v>
      </c>
      <c r="G438" s="8" t="n">
        <v>44564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</row>
    <row r="439" customFormat="false" ht="14.5" hidden="false" customHeight="false" outlineLevel="0" collapsed="false">
      <c r="A439" s="5" t="n">
        <v>7350</v>
      </c>
      <c r="B439" s="6" t="s">
        <v>137</v>
      </c>
      <c r="C439" s="6" t="s">
        <v>20</v>
      </c>
      <c r="D439" s="6" t="s">
        <v>140</v>
      </c>
      <c r="E439" s="6" t="s">
        <v>141</v>
      </c>
      <c r="F439" s="7" t="n">
        <v>1</v>
      </c>
      <c r="G439" s="8" t="n">
        <v>44564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</row>
    <row r="440" customFormat="false" ht="14.5" hidden="false" customHeight="false" outlineLevel="0" collapsed="false">
      <c r="A440" s="5" t="n">
        <v>7350</v>
      </c>
      <c r="B440" s="6" t="s">
        <v>32</v>
      </c>
      <c r="C440" s="6" t="s">
        <v>20</v>
      </c>
      <c r="D440" s="6" t="s">
        <v>107</v>
      </c>
      <c r="E440" s="6" t="s">
        <v>108</v>
      </c>
      <c r="F440" s="7" t="n">
        <v>1</v>
      </c>
      <c r="G440" s="8" t="n">
        <v>44571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</row>
    <row r="441" customFormat="false" ht="14.5" hidden="false" customHeight="false" outlineLevel="0" collapsed="false">
      <c r="A441" s="5" t="n">
        <v>7350</v>
      </c>
      <c r="B441" s="6" t="s">
        <v>32</v>
      </c>
      <c r="C441" s="6" t="s">
        <v>20</v>
      </c>
      <c r="D441" s="6" t="s">
        <v>107</v>
      </c>
      <c r="E441" s="6" t="s">
        <v>108</v>
      </c>
      <c r="F441" s="7" t="n">
        <v>1</v>
      </c>
      <c r="G441" s="8" t="n">
        <v>44571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</row>
    <row r="442" customFormat="false" ht="14.5" hidden="false" customHeight="false" outlineLevel="0" collapsed="false">
      <c r="A442" s="5" t="n">
        <v>7351</v>
      </c>
      <c r="B442" s="6" t="s">
        <v>32</v>
      </c>
      <c r="C442" s="6" t="s">
        <v>20</v>
      </c>
      <c r="D442" s="6" t="s">
        <v>107</v>
      </c>
      <c r="E442" s="6" t="s">
        <v>108</v>
      </c>
      <c r="F442" s="7" t="n">
        <v>1</v>
      </c>
      <c r="G442" s="8" t="n">
        <v>44571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</row>
    <row r="443" customFormat="false" ht="14.5" hidden="false" customHeight="false" outlineLevel="0" collapsed="false">
      <c r="A443" s="5" t="n">
        <v>7351</v>
      </c>
      <c r="B443" s="6" t="s">
        <v>32</v>
      </c>
      <c r="C443" s="6" t="s">
        <v>20</v>
      </c>
      <c r="D443" s="6" t="s">
        <v>107</v>
      </c>
      <c r="E443" s="6" t="s">
        <v>108</v>
      </c>
      <c r="F443" s="7" t="n">
        <v>1</v>
      </c>
      <c r="G443" s="8" t="n">
        <v>44571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</row>
    <row r="444" customFormat="false" ht="14.5" hidden="false" customHeight="false" outlineLevel="0" collapsed="false">
      <c r="A444" s="5" t="n">
        <v>7353</v>
      </c>
      <c r="B444" s="6" t="s">
        <v>137</v>
      </c>
      <c r="C444" s="6" t="s">
        <v>20</v>
      </c>
      <c r="D444" s="6" t="s">
        <v>150</v>
      </c>
      <c r="E444" s="6" t="s">
        <v>152</v>
      </c>
      <c r="F444" s="7" t="n">
        <v>1</v>
      </c>
      <c r="G444" s="8" t="n">
        <v>44571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</row>
    <row r="445" customFormat="false" ht="14.5" hidden="false" customHeight="false" outlineLevel="0" collapsed="false">
      <c r="A445" s="5" t="n">
        <v>7353</v>
      </c>
      <c r="B445" s="6" t="s">
        <v>32</v>
      </c>
      <c r="C445" s="6" t="s">
        <v>14</v>
      </c>
      <c r="D445" s="6" t="s">
        <v>113</v>
      </c>
      <c r="E445" s="6" t="s">
        <v>114</v>
      </c>
      <c r="F445" s="7" t="n">
        <v>1</v>
      </c>
      <c r="G445" s="8" t="n">
        <v>44564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</row>
    <row r="446" customFormat="false" ht="14.5" hidden="false" customHeight="false" outlineLevel="0" collapsed="false">
      <c r="A446" s="5" t="n">
        <v>7353</v>
      </c>
      <c r="B446" s="6" t="s">
        <v>32</v>
      </c>
      <c r="C446" s="6" t="s">
        <v>14</v>
      </c>
      <c r="D446" s="6" t="s">
        <v>113</v>
      </c>
      <c r="E446" s="6" t="s">
        <v>114</v>
      </c>
      <c r="F446" s="7" t="n">
        <v>1</v>
      </c>
      <c r="G446" s="8" t="n">
        <v>44564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</row>
    <row r="447" customFormat="false" ht="14.5" hidden="false" customHeight="false" outlineLevel="0" collapsed="false">
      <c r="A447" s="5" t="n">
        <v>7353</v>
      </c>
      <c r="B447" s="6" t="s">
        <v>32</v>
      </c>
      <c r="C447" s="6" t="s">
        <v>14</v>
      </c>
      <c r="D447" s="6" t="s">
        <v>38</v>
      </c>
      <c r="E447" s="6" t="s">
        <v>39</v>
      </c>
      <c r="F447" s="7" t="n">
        <v>1</v>
      </c>
      <c r="G447" s="8" t="n">
        <v>44564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</row>
    <row r="448" customFormat="false" ht="14.5" hidden="false" customHeight="false" outlineLevel="0" collapsed="false">
      <c r="A448" s="5" t="n">
        <v>7353</v>
      </c>
      <c r="B448" s="6" t="s">
        <v>32</v>
      </c>
      <c r="C448" s="6" t="s">
        <v>14</v>
      </c>
      <c r="D448" s="6" t="s">
        <v>38</v>
      </c>
      <c r="E448" s="6" t="s">
        <v>40</v>
      </c>
      <c r="F448" s="7" t="n">
        <v>1</v>
      </c>
      <c r="G448" s="8" t="n">
        <v>44564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</row>
    <row r="449" customFormat="false" ht="14.5" hidden="false" customHeight="false" outlineLevel="0" collapsed="false">
      <c r="A449" s="5" t="n">
        <v>7354</v>
      </c>
      <c r="B449" s="6" t="s">
        <v>137</v>
      </c>
      <c r="C449" s="6" t="s">
        <v>20</v>
      </c>
      <c r="D449" s="6" t="s">
        <v>150</v>
      </c>
      <c r="E449" s="6" t="s">
        <v>152</v>
      </c>
      <c r="F449" s="7" t="n">
        <v>1</v>
      </c>
      <c r="G449" s="8" t="n">
        <v>44571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</row>
    <row r="450" customFormat="false" ht="14.5" hidden="false" customHeight="false" outlineLevel="0" collapsed="false">
      <c r="A450" s="5" t="n">
        <v>7355</v>
      </c>
      <c r="B450" s="6" t="s">
        <v>166</v>
      </c>
      <c r="C450" s="6" t="s">
        <v>14</v>
      </c>
      <c r="D450" s="6" t="s">
        <v>167</v>
      </c>
      <c r="E450" s="6" t="s">
        <v>168</v>
      </c>
      <c r="F450" s="7" t="n">
        <v>1</v>
      </c>
      <c r="G450" s="8" t="n">
        <v>44452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</row>
    <row r="451" customFormat="false" ht="14.5" hidden="false" customHeight="false" outlineLevel="0" collapsed="false">
      <c r="A451" s="5" t="n">
        <v>7355</v>
      </c>
      <c r="B451" s="6" t="s">
        <v>100</v>
      </c>
      <c r="C451" s="6" t="s">
        <v>20</v>
      </c>
      <c r="D451" s="6" t="s">
        <v>101</v>
      </c>
      <c r="E451" s="6" t="s">
        <v>102</v>
      </c>
      <c r="F451" s="7" t="n">
        <v>1</v>
      </c>
      <c r="G451" s="8" t="n">
        <v>44550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</row>
    <row r="452" customFormat="false" ht="14.5" hidden="false" customHeight="false" outlineLevel="0" collapsed="false">
      <c r="A452" s="5" t="n">
        <v>7355</v>
      </c>
      <c r="B452" s="6" t="s">
        <v>32</v>
      </c>
      <c r="C452" s="6" t="s">
        <v>20</v>
      </c>
      <c r="D452" s="6" t="s">
        <v>38</v>
      </c>
      <c r="E452" s="6" t="s">
        <v>39</v>
      </c>
      <c r="F452" s="7" t="n">
        <v>1</v>
      </c>
      <c r="G452" s="8" t="n">
        <v>44564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</row>
    <row r="453" customFormat="false" ht="14.5" hidden="false" customHeight="false" outlineLevel="0" collapsed="false">
      <c r="A453" s="5" t="n">
        <v>7355</v>
      </c>
      <c r="B453" s="6" t="s">
        <v>32</v>
      </c>
      <c r="C453" s="6" t="s">
        <v>20</v>
      </c>
      <c r="D453" s="6" t="s">
        <v>38</v>
      </c>
      <c r="E453" s="6" t="s">
        <v>40</v>
      </c>
      <c r="F453" s="7" t="n">
        <v>1</v>
      </c>
      <c r="G453" s="8" t="n">
        <v>44564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</row>
    <row r="454" customFormat="false" ht="14.5" hidden="false" customHeight="false" outlineLevel="0" collapsed="false">
      <c r="A454" s="5" t="n">
        <v>7355</v>
      </c>
      <c r="B454" s="6" t="s">
        <v>32</v>
      </c>
      <c r="C454" s="6" t="s">
        <v>20</v>
      </c>
      <c r="D454" s="6" t="s">
        <v>113</v>
      </c>
      <c r="E454" s="6" t="s">
        <v>114</v>
      </c>
      <c r="F454" s="7" t="n">
        <v>1</v>
      </c>
      <c r="G454" s="8" t="n">
        <v>44564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</row>
    <row r="455" customFormat="false" ht="14.5" hidden="false" customHeight="false" outlineLevel="0" collapsed="false">
      <c r="A455" s="5" t="n">
        <v>7355</v>
      </c>
      <c r="B455" s="6" t="s">
        <v>32</v>
      </c>
      <c r="C455" s="6" t="s">
        <v>20</v>
      </c>
      <c r="D455" s="6" t="s">
        <v>113</v>
      </c>
      <c r="E455" s="6" t="s">
        <v>114</v>
      </c>
      <c r="F455" s="7" t="n">
        <v>1</v>
      </c>
      <c r="G455" s="8" t="n">
        <v>44564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</row>
    <row r="456" customFormat="false" ht="14.5" hidden="false" customHeight="false" outlineLevel="0" collapsed="false">
      <c r="A456" s="5" t="n">
        <v>7356</v>
      </c>
      <c r="B456" s="6" t="s">
        <v>32</v>
      </c>
      <c r="C456" s="6" t="s">
        <v>20</v>
      </c>
      <c r="D456" s="6" t="s">
        <v>113</v>
      </c>
      <c r="E456" s="6" t="s">
        <v>114</v>
      </c>
      <c r="F456" s="7" t="n">
        <v>1</v>
      </c>
      <c r="G456" s="8" t="n">
        <v>44564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</row>
    <row r="457" customFormat="false" ht="14.5" hidden="false" customHeight="false" outlineLevel="0" collapsed="false">
      <c r="A457" s="5" t="n">
        <v>7356</v>
      </c>
      <c r="B457" s="6" t="s">
        <v>32</v>
      </c>
      <c r="C457" s="6" t="s">
        <v>20</v>
      </c>
      <c r="D457" s="6" t="s">
        <v>113</v>
      </c>
      <c r="E457" s="6" t="s">
        <v>114</v>
      </c>
      <c r="F457" s="7" t="n">
        <v>1</v>
      </c>
      <c r="G457" s="8" t="n">
        <v>44564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</row>
    <row r="458" customFormat="false" ht="14.5" hidden="false" customHeight="false" outlineLevel="0" collapsed="false">
      <c r="A458" s="5" t="n">
        <v>7357</v>
      </c>
      <c r="B458" s="6" t="s">
        <v>137</v>
      </c>
      <c r="C458" s="6" t="s">
        <v>14</v>
      </c>
      <c r="D458" s="6" t="s">
        <v>140</v>
      </c>
      <c r="E458" s="6" t="s">
        <v>141</v>
      </c>
      <c r="F458" s="7" t="n">
        <v>1</v>
      </c>
      <c r="G458" s="8" t="n">
        <v>44564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</row>
    <row r="459" customFormat="false" ht="14.5" hidden="false" customHeight="false" outlineLevel="0" collapsed="false">
      <c r="A459" s="5" t="n">
        <v>7357</v>
      </c>
      <c r="B459" s="6" t="s">
        <v>32</v>
      </c>
      <c r="C459" s="6" t="s">
        <v>20</v>
      </c>
      <c r="D459" s="6" t="s">
        <v>107</v>
      </c>
      <c r="E459" s="6" t="s">
        <v>108</v>
      </c>
      <c r="F459" s="7" t="n">
        <v>1</v>
      </c>
      <c r="G459" s="8" t="n">
        <v>44571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</row>
    <row r="460" customFormat="false" ht="14.5" hidden="false" customHeight="false" outlineLevel="0" collapsed="false">
      <c r="A460" s="5" t="n">
        <v>7357</v>
      </c>
      <c r="B460" s="6" t="s">
        <v>32</v>
      </c>
      <c r="C460" s="6" t="s">
        <v>20</v>
      </c>
      <c r="D460" s="6" t="s">
        <v>107</v>
      </c>
      <c r="E460" s="6" t="s">
        <v>108</v>
      </c>
      <c r="F460" s="7" t="n">
        <v>1</v>
      </c>
      <c r="G460" s="8" t="n">
        <v>44571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</row>
    <row r="461" customFormat="false" ht="14.5" hidden="false" customHeight="false" outlineLevel="0" collapsed="false">
      <c r="A461" s="5" t="n">
        <v>7358</v>
      </c>
      <c r="B461" s="6" t="s">
        <v>32</v>
      </c>
      <c r="C461" s="6" t="s">
        <v>20</v>
      </c>
      <c r="D461" s="6" t="s">
        <v>169</v>
      </c>
      <c r="E461" s="6" t="s">
        <v>170</v>
      </c>
      <c r="F461" s="7" t="n">
        <v>1</v>
      </c>
      <c r="G461" s="8" t="n">
        <v>44480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</row>
    <row r="462" customFormat="false" ht="14.5" hidden="false" customHeight="false" outlineLevel="0" collapsed="false">
      <c r="A462" s="5" t="n">
        <v>7358</v>
      </c>
      <c r="B462" s="6" t="s">
        <v>32</v>
      </c>
      <c r="C462" s="6" t="s">
        <v>20</v>
      </c>
      <c r="D462" s="6" t="s">
        <v>169</v>
      </c>
      <c r="E462" s="6" t="s">
        <v>170</v>
      </c>
      <c r="F462" s="7" t="n">
        <v>1</v>
      </c>
      <c r="G462" s="8" t="n">
        <v>44480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</row>
    <row r="463" customFormat="false" ht="14.5" hidden="false" customHeight="false" outlineLevel="0" collapsed="false">
      <c r="A463" s="5" t="n">
        <v>7359</v>
      </c>
      <c r="B463" s="6" t="s">
        <v>137</v>
      </c>
      <c r="C463" s="6" t="s">
        <v>20</v>
      </c>
      <c r="D463" s="6" t="s">
        <v>150</v>
      </c>
      <c r="E463" s="6" t="s">
        <v>152</v>
      </c>
      <c r="F463" s="7" t="n">
        <v>1</v>
      </c>
      <c r="G463" s="8" t="n">
        <v>44571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</row>
    <row r="464" customFormat="false" ht="14.5" hidden="false" customHeight="false" outlineLevel="0" collapsed="false">
      <c r="A464" s="5" t="n">
        <v>7359</v>
      </c>
      <c r="B464" s="6" t="s">
        <v>137</v>
      </c>
      <c r="C464" s="6" t="s">
        <v>20</v>
      </c>
      <c r="D464" s="6" t="s">
        <v>148</v>
      </c>
      <c r="E464" s="6" t="s">
        <v>149</v>
      </c>
      <c r="F464" s="7" t="n">
        <v>1</v>
      </c>
      <c r="G464" s="8" t="n">
        <v>44550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</row>
    <row r="465" customFormat="false" ht="14.5" hidden="false" customHeight="false" outlineLevel="0" collapsed="false">
      <c r="A465" s="5" t="n">
        <v>7359</v>
      </c>
      <c r="B465" s="6" t="s">
        <v>32</v>
      </c>
      <c r="C465" s="6" t="s">
        <v>20</v>
      </c>
      <c r="D465" s="6" t="s">
        <v>38</v>
      </c>
      <c r="E465" s="6" t="s">
        <v>39</v>
      </c>
      <c r="F465" s="7" t="n">
        <v>1</v>
      </c>
      <c r="G465" s="8" t="n">
        <v>44564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</row>
    <row r="466" customFormat="false" ht="14.5" hidden="false" customHeight="false" outlineLevel="0" collapsed="false">
      <c r="A466" s="5" t="n">
        <v>7359</v>
      </c>
      <c r="B466" s="6" t="s">
        <v>32</v>
      </c>
      <c r="C466" s="6" t="s">
        <v>20</v>
      </c>
      <c r="D466" s="6" t="s">
        <v>38</v>
      </c>
      <c r="E466" s="6" t="s">
        <v>40</v>
      </c>
      <c r="F466" s="7" t="n">
        <v>1</v>
      </c>
      <c r="G466" s="8" t="n">
        <v>44564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</row>
    <row r="467" customFormat="false" ht="14.5" hidden="false" customHeight="false" outlineLevel="0" collapsed="false">
      <c r="A467" s="5" t="n">
        <v>7359</v>
      </c>
      <c r="B467" s="6" t="s">
        <v>32</v>
      </c>
      <c r="C467" s="6" t="s">
        <v>20</v>
      </c>
      <c r="D467" s="6" t="s">
        <v>113</v>
      </c>
      <c r="E467" s="6" t="s">
        <v>114</v>
      </c>
      <c r="F467" s="7" t="n">
        <v>1</v>
      </c>
      <c r="G467" s="8" t="n">
        <v>44564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</row>
    <row r="468" customFormat="false" ht="14.5" hidden="false" customHeight="false" outlineLevel="0" collapsed="false">
      <c r="A468" s="5" t="n">
        <v>7359</v>
      </c>
      <c r="B468" s="6" t="s">
        <v>32</v>
      </c>
      <c r="C468" s="6" t="s">
        <v>20</v>
      </c>
      <c r="D468" s="6" t="s">
        <v>113</v>
      </c>
      <c r="E468" s="6" t="s">
        <v>114</v>
      </c>
      <c r="F468" s="7" t="n">
        <v>1</v>
      </c>
      <c r="G468" s="8" t="n">
        <v>44564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</row>
    <row r="469" customFormat="false" ht="14.5" hidden="false" customHeight="false" outlineLevel="0" collapsed="false">
      <c r="A469" s="5" t="n">
        <v>7362</v>
      </c>
      <c r="B469" s="6" t="s">
        <v>137</v>
      </c>
      <c r="C469" s="6" t="s">
        <v>20</v>
      </c>
      <c r="D469" s="6" t="s">
        <v>150</v>
      </c>
      <c r="E469" s="6" t="s">
        <v>151</v>
      </c>
      <c r="F469" s="7" t="n">
        <v>1</v>
      </c>
      <c r="G469" s="8" t="n">
        <v>44571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</row>
    <row r="470" customFormat="false" ht="14.5" hidden="false" customHeight="false" outlineLevel="0" collapsed="false">
      <c r="A470" s="5" t="n">
        <v>7362</v>
      </c>
      <c r="B470" s="6" t="s">
        <v>32</v>
      </c>
      <c r="C470" s="6" t="s">
        <v>20</v>
      </c>
      <c r="D470" s="6" t="s">
        <v>107</v>
      </c>
      <c r="E470" s="6" t="s">
        <v>108</v>
      </c>
      <c r="F470" s="7" t="n">
        <v>1</v>
      </c>
      <c r="G470" s="8" t="n">
        <v>44571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</row>
    <row r="471" customFormat="false" ht="14.5" hidden="false" customHeight="false" outlineLevel="0" collapsed="false">
      <c r="A471" s="5" t="n">
        <v>7362</v>
      </c>
      <c r="B471" s="6" t="s">
        <v>32</v>
      </c>
      <c r="C471" s="6" t="s">
        <v>20</v>
      </c>
      <c r="D471" s="6" t="s">
        <v>107</v>
      </c>
      <c r="E471" s="6" t="s">
        <v>108</v>
      </c>
      <c r="F471" s="7" t="n">
        <v>1</v>
      </c>
      <c r="G471" s="8" t="n">
        <v>44571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</row>
    <row r="472" customFormat="false" ht="14.5" hidden="false" customHeight="false" outlineLevel="0" collapsed="false">
      <c r="A472" s="5" t="n">
        <v>101606</v>
      </c>
      <c r="B472" s="6" t="s">
        <v>51</v>
      </c>
      <c r="C472" s="6" t="s">
        <v>171</v>
      </c>
      <c r="D472" s="6" t="s">
        <v>172</v>
      </c>
      <c r="E472" s="6" t="s">
        <v>173</v>
      </c>
      <c r="F472" s="7" t="n">
        <v>1</v>
      </c>
      <c r="G472" s="8" t="n">
        <v>44396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</row>
    <row r="473" customFormat="false" ht="14.5" hidden="false" customHeight="false" outlineLevel="0" collapsed="false">
      <c r="A473" s="5" t="n">
        <v>112228</v>
      </c>
      <c r="B473" s="6" t="s">
        <v>51</v>
      </c>
      <c r="C473" s="6" t="s">
        <v>171</v>
      </c>
      <c r="D473" s="6" t="s">
        <v>174</v>
      </c>
      <c r="E473" s="6" t="s">
        <v>175</v>
      </c>
      <c r="F473" s="7" t="n">
        <v>1</v>
      </c>
      <c r="G473" s="8" t="n">
        <v>44487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</row>
    <row r="474" customFormat="false" ht="14.5" hidden="false" customHeight="false" outlineLevel="0" collapsed="false">
      <c r="A474" s="5" t="n">
        <v>112232</v>
      </c>
      <c r="B474" s="6" t="s">
        <v>51</v>
      </c>
      <c r="C474" s="6" t="s">
        <v>171</v>
      </c>
      <c r="D474" s="6" t="s">
        <v>174</v>
      </c>
      <c r="E474" s="6" t="s">
        <v>175</v>
      </c>
      <c r="F474" s="7" t="n">
        <v>1</v>
      </c>
      <c r="G474" s="8" t="n">
        <v>44487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</row>
    <row r="475" customFormat="false" ht="14.5" hidden="false" customHeight="false" outlineLevel="0" collapsed="false">
      <c r="A475" s="5" t="n">
        <v>112238</v>
      </c>
      <c r="B475" s="6" t="s">
        <v>51</v>
      </c>
      <c r="C475" s="6" t="s">
        <v>171</v>
      </c>
      <c r="D475" s="6" t="s">
        <v>174</v>
      </c>
      <c r="E475" s="6" t="s">
        <v>175</v>
      </c>
      <c r="F475" s="7" t="n">
        <v>1</v>
      </c>
      <c r="G475" s="8" t="n">
        <v>44487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</row>
    <row r="476" customFormat="false" ht="14.5" hidden="false" customHeight="false" outlineLevel="0" collapsed="false">
      <c r="A476" s="9" t="n">
        <v>4343</v>
      </c>
      <c r="B476" s="10" t="s">
        <v>19</v>
      </c>
      <c r="C476" s="10" t="s">
        <v>14</v>
      </c>
      <c r="D476" s="10" t="s">
        <v>21</v>
      </c>
      <c r="E476" s="10" t="s">
        <v>22</v>
      </c>
      <c r="F476" s="11" t="n">
        <v>1</v>
      </c>
      <c r="G476" s="12" t="n">
        <v>44368</v>
      </c>
    </row>
    <row r="477" customFormat="false" ht="14.5" hidden="false" customHeight="false" outlineLevel="0" collapsed="false">
      <c r="A477" s="9" t="n">
        <v>7205</v>
      </c>
      <c r="B477" s="10" t="s">
        <v>176</v>
      </c>
      <c r="C477" s="10" t="s">
        <v>14</v>
      </c>
      <c r="D477" s="10" t="s">
        <v>177</v>
      </c>
      <c r="E477" s="10" t="s">
        <v>178</v>
      </c>
      <c r="F477" s="11" t="n">
        <v>1</v>
      </c>
      <c r="G477" s="12" t="n">
        <v>44074</v>
      </c>
    </row>
    <row r="478" customFormat="false" ht="14.5" hidden="false" customHeight="false" outlineLevel="0" collapsed="false">
      <c r="A478" s="9" t="n">
        <v>7207</v>
      </c>
      <c r="B478" s="10" t="s">
        <v>19</v>
      </c>
      <c r="C478" s="10" t="s">
        <v>14</v>
      </c>
      <c r="D478" s="10" t="s">
        <v>179</v>
      </c>
      <c r="E478" s="10" t="s">
        <v>180</v>
      </c>
      <c r="F478" s="11" t="n">
        <v>1</v>
      </c>
      <c r="G478" s="12" t="n">
        <v>44543</v>
      </c>
    </row>
    <row r="479" customFormat="false" ht="14.5" hidden="false" customHeight="false" outlineLevel="0" collapsed="false">
      <c r="A479" s="9" t="n">
        <v>7207</v>
      </c>
      <c r="B479" s="10" t="s">
        <v>19</v>
      </c>
      <c r="C479" s="10" t="s">
        <v>14</v>
      </c>
      <c r="D479" s="10" t="s">
        <v>179</v>
      </c>
      <c r="E479" s="10" t="s">
        <v>180</v>
      </c>
      <c r="F479" s="11" t="n">
        <v>1</v>
      </c>
      <c r="G479" s="12" t="n">
        <v>44543</v>
      </c>
    </row>
    <row r="480" customFormat="false" ht="14.5" hidden="false" customHeight="false" outlineLevel="0" collapsed="false">
      <c r="A480" s="9" t="n">
        <v>7207</v>
      </c>
      <c r="B480" s="10" t="s">
        <v>19</v>
      </c>
      <c r="C480" s="10" t="s">
        <v>14</v>
      </c>
      <c r="D480" s="10" t="s">
        <v>179</v>
      </c>
      <c r="E480" s="10" t="s">
        <v>180</v>
      </c>
      <c r="F480" s="11" t="n">
        <v>1</v>
      </c>
      <c r="G480" s="12" t="n">
        <v>44543</v>
      </c>
    </row>
    <row r="481" customFormat="false" ht="14.5" hidden="false" customHeight="false" outlineLevel="0" collapsed="false">
      <c r="A481" s="9" t="n">
        <v>7207</v>
      </c>
      <c r="B481" s="10" t="s">
        <v>19</v>
      </c>
      <c r="C481" s="10" t="s">
        <v>14</v>
      </c>
      <c r="D481" s="10" t="s">
        <v>179</v>
      </c>
      <c r="E481" s="10" t="s">
        <v>180</v>
      </c>
      <c r="F481" s="11" t="n">
        <v>1</v>
      </c>
      <c r="G481" s="12" t="n">
        <v>44543</v>
      </c>
    </row>
    <row r="482" customFormat="false" ht="14.5" hidden="false" customHeight="false" outlineLevel="0" collapsed="false">
      <c r="A482" s="9" t="n">
        <v>7207</v>
      </c>
      <c r="B482" s="10" t="s">
        <v>19</v>
      </c>
      <c r="C482" s="10" t="s">
        <v>14</v>
      </c>
      <c r="D482" s="10" t="s">
        <v>179</v>
      </c>
      <c r="E482" s="10" t="s">
        <v>180</v>
      </c>
      <c r="F482" s="11" t="n">
        <v>1</v>
      </c>
      <c r="G482" s="12" t="n">
        <v>44543</v>
      </c>
    </row>
    <row r="483" customFormat="false" ht="14.5" hidden="false" customHeight="false" outlineLevel="0" collapsed="false">
      <c r="A483" s="9" t="n">
        <v>7207</v>
      </c>
      <c r="B483" s="10" t="s">
        <v>19</v>
      </c>
      <c r="C483" s="10" t="s">
        <v>14</v>
      </c>
      <c r="D483" s="10" t="s">
        <v>179</v>
      </c>
      <c r="E483" s="10" t="s">
        <v>180</v>
      </c>
      <c r="F483" s="11" t="n">
        <v>1</v>
      </c>
      <c r="G483" s="12" t="n">
        <v>44543</v>
      </c>
    </row>
    <row r="484" customFormat="false" ht="14.5" hidden="false" customHeight="false" outlineLevel="0" collapsed="false">
      <c r="A484" s="9" t="n">
        <v>7207</v>
      </c>
      <c r="B484" s="10" t="s">
        <v>19</v>
      </c>
      <c r="C484" s="10" t="s">
        <v>14</v>
      </c>
      <c r="D484" s="10" t="s">
        <v>179</v>
      </c>
      <c r="E484" s="10" t="s">
        <v>180</v>
      </c>
      <c r="F484" s="11" t="n">
        <v>1</v>
      </c>
      <c r="G484" s="12" t="n">
        <v>44543</v>
      </c>
    </row>
    <row r="485" customFormat="false" ht="14.5" hidden="false" customHeight="false" outlineLevel="0" collapsed="false">
      <c r="A485" s="9" t="n">
        <v>7207</v>
      </c>
      <c r="B485" s="10" t="s">
        <v>19</v>
      </c>
      <c r="C485" s="10" t="s">
        <v>14</v>
      </c>
      <c r="D485" s="10" t="s">
        <v>179</v>
      </c>
      <c r="E485" s="10" t="s">
        <v>180</v>
      </c>
      <c r="F485" s="11" t="n">
        <v>1</v>
      </c>
      <c r="G485" s="12" t="n">
        <v>44543</v>
      </c>
    </row>
    <row r="486" customFormat="false" ht="14.5" hidden="false" customHeight="false" outlineLevel="0" collapsed="false">
      <c r="A486" s="9" t="n">
        <v>7207</v>
      </c>
      <c r="B486" s="10" t="s">
        <v>19</v>
      </c>
      <c r="C486" s="10" t="s">
        <v>14</v>
      </c>
      <c r="D486" s="10" t="s">
        <v>179</v>
      </c>
      <c r="E486" s="10" t="s">
        <v>180</v>
      </c>
      <c r="F486" s="11" t="n">
        <v>1</v>
      </c>
      <c r="G486" s="12" t="n">
        <v>44543</v>
      </c>
    </row>
    <row r="487" customFormat="false" ht="14.5" hidden="false" customHeight="false" outlineLevel="0" collapsed="false">
      <c r="A487" s="9" t="n">
        <v>7207</v>
      </c>
      <c r="B487" s="10" t="s">
        <v>161</v>
      </c>
      <c r="C487" s="10" t="s">
        <v>14</v>
      </c>
      <c r="D487" s="10" t="s">
        <v>181</v>
      </c>
      <c r="E487" s="10" t="s">
        <v>182</v>
      </c>
      <c r="F487" s="11" t="n">
        <v>1</v>
      </c>
      <c r="G487" s="12" t="n">
        <v>44543</v>
      </c>
    </row>
    <row r="488" customFormat="false" ht="14.5" hidden="false" customHeight="false" outlineLevel="0" collapsed="false">
      <c r="A488" s="9" t="n">
        <v>7207</v>
      </c>
      <c r="B488" s="10" t="s">
        <v>161</v>
      </c>
      <c r="C488" s="10" t="s">
        <v>14</v>
      </c>
      <c r="D488" s="10" t="s">
        <v>181</v>
      </c>
      <c r="E488" s="10" t="s">
        <v>182</v>
      </c>
      <c r="F488" s="11" t="n">
        <v>1</v>
      </c>
      <c r="G488" s="12" t="n">
        <v>44543</v>
      </c>
    </row>
    <row r="489" customFormat="false" ht="14.5" hidden="false" customHeight="false" outlineLevel="0" collapsed="false">
      <c r="A489" s="9" t="n">
        <v>7207</v>
      </c>
      <c r="B489" s="10" t="s">
        <v>161</v>
      </c>
      <c r="C489" s="10" t="s">
        <v>14</v>
      </c>
      <c r="D489" s="10" t="s">
        <v>181</v>
      </c>
      <c r="E489" s="10" t="s">
        <v>182</v>
      </c>
      <c r="F489" s="11" t="n">
        <v>1</v>
      </c>
      <c r="G489" s="12" t="n">
        <v>44543</v>
      </c>
    </row>
    <row r="490" customFormat="false" ht="14.5" hidden="false" customHeight="false" outlineLevel="0" collapsed="false">
      <c r="A490" s="9" t="n">
        <v>7207</v>
      </c>
      <c r="B490" s="10" t="s">
        <v>161</v>
      </c>
      <c r="C490" s="10" t="s">
        <v>14</v>
      </c>
      <c r="D490" s="10" t="s">
        <v>181</v>
      </c>
      <c r="E490" s="10" t="s">
        <v>182</v>
      </c>
      <c r="F490" s="11" t="n">
        <v>1</v>
      </c>
      <c r="G490" s="12" t="n">
        <v>44543</v>
      </c>
    </row>
    <row r="491" customFormat="false" ht="14.5" hidden="false" customHeight="false" outlineLevel="0" collapsed="false">
      <c r="A491" s="9" t="n">
        <v>7207</v>
      </c>
      <c r="B491" s="10" t="s">
        <v>161</v>
      </c>
      <c r="C491" s="10" t="s">
        <v>14</v>
      </c>
      <c r="D491" s="10" t="s">
        <v>181</v>
      </c>
      <c r="E491" s="10" t="s">
        <v>182</v>
      </c>
      <c r="F491" s="11" t="n">
        <v>1</v>
      </c>
      <c r="G491" s="12" t="n">
        <v>44543</v>
      </c>
    </row>
    <row r="492" customFormat="false" ht="14.5" hidden="false" customHeight="false" outlineLevel="0" collapsed="false">
      <c r="A492" s="9" t="n">
        <v>7207</v>
      </c>
      <c r="B492" s="10" t="s">
        <v>161</v>
      </c>
      <c r="C492" s="10" t="s">
        <v>14</v>
      </c>
      <c r="D492" s="10" t="s">
        <v>181</v>
      </c>
      <c r="E492" s="10" t="s">
        <v>182</v>
      </c>
      <c r="F492" s="11" t="n">
        <v>1</v>
      </c>
      <c r="G492" s="12" t="n">
        <v>44543</v>
      </c>
    </row>
    <row r="493" customFormat="false" ht="14.5" hidden="false" customHeight="false" outlineLevel="0" collapsed="false">
      <c r="A493" s="9" t="n">
        <v>7207</v>
      </c>
      <c r="B493" s="10" t="s">
        <v>161</v>
      </c>
      <c r="C493" s="10" t="s">
        <v>14</v>
      </c>
      <c r="D493" s="10" t="s">
        <v>181</v>
      </c>
      <c r="E493" s="10" t="s">
        <v>182</v>
      </c>
      <c r="F493" s="11" t="n">
        <v>1</v>
      </c>
      <c r="G493" s="12" t="n">
        <v>44543</v>
      </c>
    </row>
    <row r="494" customFormat="false" ht="14.5" hidden="false" customHeight="false" outlineLevel="0" collapsed="false">
      <c r="A494" s="9" t="n">
        <v>7207</v>
      </c>
      <c r="B494" s="10" t="s">
        <v>23</v>
      </c>
      <c r="C494" s="10" t="s">
        <v>14</v>
      </c>
      <c r="D494" s="10" t="s">
        <v>183</v>
      </c>
      <c r="E494" s="10" t="s">
        <v>184</v>
      </c>
      <c r="F494" s="11" t="n">
        <v>12</v>
      </c>
      <c r="G494" s="12" t="n">
        <v>44543</v>
      </c>
    </row>
    <row r="495" customFormat="false" ht="14.5" hidden="false" customHeight="false" outlineLevel="0" collapsed="false">
      <c r="A495" s="9" t="n">
        <v>7232</v>
      </c>
      <c r="B495" s="10" t="s">
        <v>161</v>
      </c>
      <c r="C495" s="10" t="s">
        <v>14</v>
      </c>
      <c r="D495" s="10" t="s">
        <v>162</v>
      </c>
      <c r="E495" s="10" t="s">
        <v>163</v>
      </c>
      <c r="F495" s="11" t="n">
        <v>1</v>
      </c>
      <c r="G495" s="12" t="n">
        <v>44515</v>
      </c>
    </row>
    <row r="496" customFormat="false" ht="14.5" hidden="false" customHeight="false" outlineLevel="0" collapsed="false">
      <c r="A496" s="9" t="n">
        <v>7232</v>
      </c>
      <c r="B496" s="10" t="s">
        <v>161</v>
      </c>
      <c r="C496" s="10" t="s">
        <v>14</v>
      </c>
      <c r="D496" s="10" t="s">
        <v>162</v>
      </c>
      <c r="E496" s="10" t="s">
        <v>163</v>
      </c>
      <c r="F496" s="11" t="n">
        <v>1</v>
      </c>
      <c r="G496" s="12" t="n">
        <v>44515</v>
      </c>
    </row>
    <row r="497" customFormat="false" ht="14.5" hidden="false" customHeight="false" outlineLevel="0" collapsed="false">
      <c r="A497" s="9" t="n">
        <v>7271</v>
      </c>
      <c r="B497" s="10" t="s">
        <v>161</v>
      </c>
      <c r="C497" s="10" t="s">
        <v>20</v>
      </c>
      <c r="D497" s="10" t="s">
        <v>162</v>
      </c>
      <c r="E497" s="10" t="s">
        <v>163</v>
      </c>
      <c r="F497" s="11" t="n">
        <v>1</v>
      </c>
      <c r="G497" s="12" t="n">
        <v>44515</v>
      </c>
    </row>
    <row r="498" customFormat="false" ht="14.5" hidden="false" customHeight="false" outlineLevel="0" collapsed="false">
      <c r="A498" s="9" t="n">
        <v>7271</v>
      </c>
      <c r="B498" s="10" t="s">
        <v>161</v>
      </c>
      <c r="C498" s="10" t="s">
        <v>20</v>
      </c>
      <c r="D498" s="10" t="s">
        <v>162</v>
      </c>
      <c r="E498" s="10" t="s">
        <v>163</v>
      </c>
      <c r="F498" s="11" t="n">
        <v>1</v>
      </c>
      <c r="G498" s="12" t="n">
        <v>44515</v>
      </c>
    </row>
    <row r="499" customFormat="false" ht="14.5" hidden="false" customHeight="false" outlineLevel="0" collapsed="false">
      <c r="A499" s="9" t="n">
        <v>7313</v>
      </c>
      <c r="B499" s="10" t="s">
        <v>185</v>
      </c>
      <c r="C499" s="10" t="s">
        <v>14</v>
      </c>
      <c r="D499" s="10" t="s">
        <v>186</v>
      </c>
      <c r="E499" s="10" t="s">
        <v>187</v>
      </c>
      <c r="F499" s="11" t="n">
        <v>1</v>
      </c>
      <c r="G499" s="12" t="n">
        <v>44571</v>
      </c>
    </row>
    <row r="500" customFormat="false" ht="14.5" hidden="false" customHeight="false" outlineLevel="0" collapsed="false">
      <c r="A500" s="9" t="n">
        <v>7317</v>
      </c>
      <c r="B500" s="10" t="s">
        <v>185</v>
      </c>
      <c r="C500" s="10" t="s">
        <v>14</v>
      </c>
      <c r="D500" s="10" t="s">
        <v>188</v>
      </c>
      <c r="E500" s="10" t="s">
        <v>189</v>
      </c>
      <c r="F500" s="11" t="n">
        <v>1</v>
      </c>
      <c r="G500" s="12" t="n">
        <v>44570</v>
      </c>
    </row>
    <row r="501" customFormat="false" ht="14.5" hidden="false" customHeight="false" outlineLevel="0" collapsed="false">
      <c r="A501" s="9" t="n">
        <v>7337</v>
      </c>
      <c r="B501" s="10" t="s">
        <v>185</v>
      </c>
      <c r="C501" s="10" t="s">
        <v>20</v>
      </c>
      <c r="D501" s="10" t="s">
        <v>190</v>
      </c>
      <c r="E501" s="10" t="s">
        <v>191</v>
      </c>
      <c r="F501" s="11" t="n">
        <v>1</v>
      </c>
      <c r="G501" s="12" t="n">
        <v>44585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J473"/>
  <sheetViews>
    <sheetView showFormulas="false" showGridLines="true" showRowColHeaders="true" showZeros="true" rightToLeft="false" tabSelected="false" showOutlineSymbols="true" defaultGridColor="true" view="normal" topLeftCell="A391" colorId="64" zoomScale="100" zoomScaleNormal="100" zoomScalePageLayoutView="100" workbookViewId="0">
      <selection pane="topLeft" activeCell="A1" activeCellId="0" sqref="A1"/>
    </sheetView>
  </sheetViews>
  <sheetFormatPr defaultColWidth="8.5390625" defaultRowHeight="25" zeroHeight="false" outlineLevelRow="0" outlineLevelCol="0"/>
  <cols>
    <col collapsed="false" customWidth="true" hidden="false" outlineLevel="0" max="1" min="1" style="13" width="7.64"/>
    <col collapsed="false" customWidth="true" hidden="false" outlineLevel="0" max="2" min="2" style="13" width="18.63"/>
    <col collapsed="false" customWidth="true" hidden="false" outlineLevel="0" max="3" min="3" style="14" width="23.63"/>
    <col collapsed="false" customWidth="true" hidden="false" outlineLevel="0" max="4" min="4" style="15" width="6.64"/>
    <col collapsed="false" customWidth="true" hidden="false" outlineLevel="0" max="5" min="5" style="16" width="14.63"/>
    <col collapsed="false" customWidth="true" hidden="true" outlineLevel="0" max="23" min="6" style="0" width="9.14"/>
    <col collapsed="false" customWidth="true" hidden="false" outlineLevel="0" max="24" min="24" style="0" width="3.18"/>
    <col collapsed="false" customWidth="true" hidden="false" outlineLevel="0" max="25" min="25" style="17" width="25.63"/>
    <col collapsed="false" customWidth="true" hidden="false" outlineLevel="0" max="28" min="28" style="0" width="6.27"/>
  </cols>
  <sheetData>
    <row r="1" customFormat="false" ht="25" hidden="false" customHeight="true" outlineLevel="0" collapsed="false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customFormat="false" ht="25" hidden="false" customHeight="true" outlineLevel="0" collapsed="false">
      <c r="A2" s="5" t="n">
        <v>1192</v>
      </c>
      <c r="B2" s="6" t="s">
        <v>19</v>
      </c>
      <c r="C2" s="26" t="s">
        <v>22</v>
      </c>
      <c r="D2" s="27" t="n">
        <v>44368</v>
      </c>
      <c r="E2" s="28"/>
      <c r="F2" s="29" t="str">
        <f aca="false">IF(B2="Premetro VERTIKAAL","MV",IF(B2="Side 3m","3M",IF(B2="Premetro HORIZONTAAL","MH",IF(B2="Window back","CV",IF(B2="Window Back eco","CVE","")))))</f>
        <v/>
      </c>
      <c r="G2" s="30" t="str">
        <f aca="false">IF(B2="Inside banner","BRV","")</f>
        <v/>
      </c>
      <c r="H2" s="30" t="str">
        <f aca="false">IF(B2="Floor sticker","VL","")</f>
        <v>VL</v>
      </c>
      <c r="I2" s="31" t="str">
        <f aca="false">IF(B2="Street furniture 2m2","STR","")</f>
        <v/>
      </c>
      <c r="J2" s="31" t="str">
        <f aca="false">IF(B2="Full back uni","FB","")</f>
        <v/>
      </c>
      <c r="K2" s="31" t="str">
        <f aca="false">IF(B2="Window side 2m² Bus","2m2B","")</f>
        <v/>
      </c>
      <c r="L2" s="31" t="str">
        <f aca="false">IF(B2="Window sticker Raam","RM","")</f>
        <v/>
      </c>
      <c r="M2" s="31" t="str">
        <f aca="false">IF(B2="Side 3m Freestyle","FREE","")</f>
        <v/>
      </c>
      <c r="N2" s="31" t="str">
        <f aca="false">IF(B2="Wobbler","WOB","")</f>
        <v/>
      </c>
      <c r="O2" s="31" t="str">
        <f aca="false">IF(B2="Super side 10m² Hermelijn - Trambus","10m2H","")</f>
        <v/>
      </c>
      <c r="P2" s="31" t="str">
        <f aca="false">IF(B2="Roofpanel A7","ROOFXL","")</f>
        <v/>
      </c>
      <c r="Q2" s="32" t="str">
        <f aca="false">IF(B2="Roof panel tram L Hermelijn","ROOFL","")</f>
        <v/>
      </c>
      <c r="R2" s="31" t="str">
        <f aca="false">IF(B2="Roof panel Tram M PCC","DPCC","")</f>
        <v/>
      </c>
      <c r="S2" s="31" t="str">
        <f aca="false">IF(B2="Side pack L A5","SPALBA5",IF(B2="Side pack XL A7","SPALBA7",""))</f>
        <v/>
      </c>
      <c r="T2" s="31" t="str">
        <f aca="false">IF(B2="Window side 2m² Hermelijn","2m2H","")</f>
        <v/>
      </c>
      <c r="U2" s="32" t="str">
        <f aca="false">IF(B2="Window side 2m² Tram","2m2A","")</f>
        <v/>
      </c>
      <c r="V2" s="30" t="str">
        <f aca="false">IF(B2="Inside banner HERMELIJN","BRVH","")</f>
        <v/>
      </c>
      <c r="W2" s="30" t="str">
        <f aca="false">IF(B2="Super side 4m²","4m2","")</f>
        <v/>
      </c>
      <c r="X2" s="7" t="n">
        <v>1</v>
      </c>
      <c r="Y2" s="33" t="str">
        <f aca="false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 t="n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customFormat="false" ht="25" hidden="false" customHeight="true" outlineLevel="0" collapsed="false">
      <c r="A3" s="5" t="n">
        <v>2018</v>
      </c>
      <c r="B3" s="6" t="s">
        <v>23</v>
      </c>
      <c r="C3" s="26" t="s">
        <v>25</v>
      </c>
      <c r="D3" s="27" t="n">
        <v>44368</v>
      </c>
      <c r="E3" s="28"/>
      <c r="F3" s="29" t="str">
        <f aca="false">IF(B3="Premetro VERTIKAAL","MV",IF(B3="Side 3m","3M",IF(B3="Premetro HORIZONTAAL","MH",IF(B3="Window back","CV",IF(B3="Window Back eco","CVE","")))))</f>
        <v/>
      </c>
      <c r="G3" s="30" t="str">
        <f aca="false">IF(B3="Inside banner","BRV","")</f>
        <v/>
      </c>
      <c r="H3" s="30" t="str">
        <f aca="false">IF(B3="Floor sticker","VL","")</f>
        <v/>
      </c>
      <c r="I3" s="31" t="str">
        <f aca="false">IF(B3="Street furniture 2m2","STR","")</f>
        <v/>
      </c>
      <c r="J3" s="31" t="str">
        <f aca="false">IF(B3="Full back uni","FB","")</f>
        <v/>
      </c>
      <c r="K3" s="31" t="str">
        <f aca="false">IF(B3="Window side 2m² Bus","2m2B","")</f>
        <v/>
      </c>
      <c r="L3" s="31" t="str">
        <f aca="false">IF(B3="Window sticker Raam","RM","")</f>
        <v/>
      </c>
      <c r="M3" s="31" t="str">
        <f aca="false">IF(B3="Side 3m Freestyle","FREE","")</f>
        <v/>
      </c>
      <c r="N3" s="31" t="str">
        <f aca="false">IF(B3="Wobbler","WOB","")</f>
        <v>WOB</v>
      </c>
      <c r="O3" s="31" t="str">
        <f aca="false">IF(B3="Super side 10m² Hermelijn - Trambus","10m2H","")</f>
        <v/>
      </c>
      <c r="P3" s="31" t="str">
        <f aca="false">IF(B3="Roofpanel A7","ROOFXL","")</f>
        <v/>
      </c>
      <c r="Q3" s="32" t="str">
        <f aca="false">IF(B3="Roof panel tram L Hermelijn","ROOFL","")</f>
        <v/>
      </c>
      <c r="R3" s="31" t="str">
        <f aca="false">IF(B3="Roof panel Tram M PCC","DPCC","")</f>
        <v/>
      </c>
      <c r="S3" s="31" t="str">
        <f aca="false">IF(B3="Side pack L A5","SPALBA5",IF(B3="Side pack XL A7","SPALBA7",""))</f>
        <v/>
      </c>
      <c r="T3" s="31" t="str">
        <f aca="false">IF(B3="Window side 2m² Hermelijn","2m2H","")</f>
        <v/>
      </c>
      <c r="U3" s="32" t="str">
        <f aca="false">IF(B3="Window side 2m² Tram","2m2A","")</f>
        <v/>
      </c>
      <c r="V3" s="30" t="str">
        <f aca="false">IF(B3="Inside banner HERMELIJN","BRVH","")</f>
        <v/>
      </c>
      <c r="W3" s="30" t="str">
        <f aca="false">IF(B3="Super side 4m²","4m2","")</f>
        <v/>
      </c>
      <c r="X3" s="7" t="n">
        <v>2</v>
      </c>
      <c r="Y3" s="33" t="str">
        <f aca="false">IF(OR(F3&lt;&gt;"",G3&lt;&gt;"",H3&lt;&gt;"",I3&lt;&gt;"",J3&lt;&gt;"",K3&lt;&gt;"",L3&lt;&gt;"",M3&lt;&gt;"",N3&lt;&gt;"",O3&lt;&gt;"",P3&lt;&gt;"",Q3&lt;&gt;"",R3&lt;&gt;"",S3&lt;&gt;"",T3&lt;&gt;"",U3&lt;&gt;"",V3&lt;&gt;"",W3&lt;&gt;""),"*"&amp;F3&amp;G3&amp;H3&amp;I3&amp;J3&amp;K3&amp;L3&amp;M3&amp;N3&amp;O3&amp;P3&amp;Q3&amp;R3&amp;S3&amp;T3&amp;U3&amp;V3&amp;W3&amp;"*","")</f>
        <v>*WOB*</v>
      </c>
      <c r="Z3" s="4"/>
      <c r="AA3" s="4"/>
      <c r="AB3" s="7" t="n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customFormat="false" ht="25" hidden="false" customHeight="true" outlineLevel="0" collapsed="false">
      <c r="A4" s="5" t="n">
        <v>2018</v>
      </c>
      <c r="B4" s="6" t="s">
        <v>23</v>
      </c>
      <c r="C4" s="26" t="s">
        <v>26</v>
      </c>
      <c r="D4" s="27" t="n">
        <v>44368</v>
      </c>
      <c r="E4" s="28"/>
      <c r="F4" s="29" t="str">
        <f aca="false">IF(B4="Premetro VERTIKAAL","MV",IF(B4="Side 3m","3M",IF(B4="Premetro HORIZONTAAL","MH",IF(B4="Window back","CV",IF(B4="Window Back eco","CVE","")))))</f>
        <v/>
      </c>
      <c r="G4" s="30" t="str">
        <f aca="false">IF(B4="Inside banner","BRV","")</f>
        <v/>
      </c>
      <c r="H4" s="30" t="str">
        <f aca="false">IF(B4="Floor sticker","VL","")</f>
        <v/>
      </c>
      <c r="I4" s="31" t="str">
        <f aca="false">IF(B4="Street furniture 2m2","STR","")</f>
        <v/>
      </c>
      <c r="J4" s="31" t="str">
        <f aca="false">IF(B4="Full back uni","FB","")</f>
        <v/>
      </c>
      <c r="K4" s="31" t="str">
        <f aca="false">IF(B4="Window side 2m² Bus","2m2B","")</f>
        <v/>
      </c>
      <c r="L4" s="31" t="str">
        <f aca="false">IF(B4="Window sticker Raam","RM","")</f>
        <v/>
      </c>
      <c r="M4" s="31" t="str">
        <f aca="false">IF(B4="Side 3m Freestyle","FREE","")</f>
        <v/>
      </c>
      <c r="N4" s="31" t="str">
        <f aca="false">IF(B4="Wobbler","WOB","")</f>
        <v>WOB</v>
      </c>
      <c r="O4" s="31" t="str">
        <f aca="false">IF(B4="Super side 10m² Hermelijn - Trambus","10m2H","")</f>
        <v/>
      </c>
      <c r="P4" s="31" t="str">
        <f aca="false">IF(B4="Roofpanel A7","ROOFXL","")</f>
        <v/>
      </c>
      <c r="Q4" s="32" t="str">
        <f aca="false">IF(B4="Roof panel tram L Hermelijn","ROOFL","")</f>
        <v/>
      </c>
      <c r="R4" s="31" t="str">
        <f aca="false">IF(B4="Roof panel Tram M PCC","DPCC","")</f>
        <v/>
      </c>
      <c r="S4" s="31" t="str">
        <f aca="false">IF(B4="Side pack L A5","SPALBA5",IF(B4="Side pack XL A7","SPALBA7",""))</f>
        <v/>
      </c>
      <c r="T4" s="31" t="str">
        <f aca="false">IF(B4="Window side 2m² Hermelijn","2m2H","")</f>
        <v/>
      </c>
      <c r="U4" s="32" t="str">
        <f aca="false">IF(B4="Window side 2m² Tram","2m2A","")</f>
        <v/>
      </c>
      <c r="V4" s="30" t="str">
        <f aca="false">IF(B4="Inside banner HERMELIJN","BRVH","")</f>
        <v/>
      </c>
      <c r="W4" s="30" t="str">
        <f aca="false">IF(B4="Super side 4m²","4m2","")</f>
        <v/>
      </c>
      <c r="X4" s="7" t="n">
        <v>2</v>
      </c>
      <c r="Y4" s="33" t="str">
        <f aca="false">IF(OR(F4&lt;&gt;"",G4&lt;&gt;"",H4&lt;&gt;"",I4&lt;&gt;"",J4&lt;&gt;"",K4&lt;&gt;"",L4&lt;&gt;"",M4&lt;&gt;"",N4&lt;&gt;"",O4&lt;&gt;"",P4&lt;&gt;"",Q4&lt;&gt;"",R4&lt;&gt;"",S4&lt;&gt;"",T4&lt;&gt;"",U4&lt;&gt;"",V4&lt;&gt;"",W4&lt;&gt;""),"*"&amp;F4&amp;G4&amp;H4&amp;I4&amp;J4&amp;K4&amp;L4&amp;M4&amp;N4&amp;O4&amp;P4&amp;Q4&amp;R4&amp;S4&amp;T4&amp;U4&amp;V4&amp;W4&amp;"*","")</f>
        <v>*WOB*</v>
      </c>
      <c r="Z4" s="4"/>
      <c r="AA4" s="4"/>
      <c r="AB4" s="7" t="n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customFormat="false" ht="25" hidden="false" customHeight="true" outlineLevel="0" collapsed="false">
      <c r="A5" s="5" t="n">
        <v>2018</v>
      </c>
      <c r="B5" s="6" t="s">
        <v>23</v>
      </c>
      <c r="C5" s="26" t="s">
        <v>27</v>
      </c>
      <c r="D5" s="27" t="n">
        <v>44368</v>
      </c>
      <c r="E5" s="28"/>
      <c r="F5" s="29" t="str">
        <f aca="false">IF(B5="Premetro VERTIKAAL","MV",IF(B5="Side 3m","3M",IF(B5="Premetro HORIZONTAAL","MH",IF(B5="Window back","CV",IF(B5="Window Back eco","CVE","")))))</f>
        <v/>
      </c>
      <c r="G5" s="30" t="str">
        <f aca="false">IF(B5="Inside banner","BRV","")</f>
        <v/>
      </c>
      <c r="H5" s="30" t="str">
        <f aca="false">IF(B5="Floor sticker","VL","")</f>
        <v/>
      </c>
      <c r="I5" s="31" t="str">
        <f aca="false">IF(B5="Street furniture 2m2","STR","")</f>
        <v/>
      </c>
      <c r="J5" s="31" t="str">
        <f aca="false">IF(B5="Full back uni","FB","")</f>
        <v/>
      </c>
      <c r="K5" s="31" t="str">
        <f aca="false">IF(B5="Window side 2m² Bus","2m2B","")</f>
        <v/>
      </c>
      <c r="L5" s="31" t="str">
        <f aca="false">IF(B5="Window sticker Raam","RM","")</f>
        <v/>
      </c>
      <c r="M5" s="31" t="str">
        <f aca="false">IF(B5="Side 3m Freestyle","FREE","")</f>
        <v/>
      </c>
      <c r="N5" s="31" t="str">
        <f aca="false">IF(B5="Wobbler","WOB","")</f>
        <v>WOB</v>
      </c>
      <c r="O5" s="31" t="str">
        <f aca="false">IF(B5="Super side 10m² Hermelijn - Trambus","10m2H","")</f>
        <v/>
      </c>
      <c r="P5" s="31" t="str">
        <f aca="false">IF(B5="Roofpanel A7","ROOFXL","")</f>
        <v/>
      </c>
      <c r="Q5" s="32" t="str">
        <f aca="false">IF(B5="Roof panel tram L Hermelijn","ROOFL","")</f>
        <v/>
      </c>
      <c r="R5" s="31" t="str">
        <f aca="false">IF(B5="Roof panel Tram M PCC","DPCC","")</f>
        <v/>
      </c>
      <c r="S5" s="31" t="str">
        <f aca="false">IF(B5="Side pack L A5","SPALBA5",IF(B5="Side pack XL A7","SPALBA7",""))</f>
        <v/>
      </c>
      <c r="T5" s="31" t="str">
        <f aca="false">IF(B5="Window side 2m² Hermelijn","2m2H","")</f>
        <v/>
      </c>
      <c r="U5" s="32" t="str">
        <f aca="false">IF(B5="Window side 2m² Tram","2m2A","")</f>
        <v/>
      </c>
      <c r="V5" s="30" t="str">
        <f aca="false">IF(B5="Inside banner HERMELIJN","BRVH","")</f>
        <v/>
      </c>
      <c r="W5" s="30" t="str">
        <f aca="false">IF(B5="Super side 4m²","4m2","")</f>
        <v/>
      </c>
      <c r="X5" s="7" t="n">
        <v>2</v>
      </c>
      <c r="Y5" s="33" t="str">
        <f aca="false">IF(OR(F5&lt;&gt;"",G5&lt;&gt;"",H5&lt;&gt;"",I5&lt;&gt;"",J5&lt;&gt;"",K5&lt;&gt;"",L5&lt;&gt;"",M5&lt;&gt;"",N5&lt;&gt;"",O5&lt;&gt;"",P5&lt;&gt;"",Q5&lt;&gt;"",R5&lt;&gt;"",S5&lt;&gt;"",T5&lt;&gt;"",U5&lt;&gt;"",V5&lt;&gt;"",W5&lt;&gt;""),"*"&amp;F5&amp;G5&amp;H5&amp;I5&amp;J5&amp;K5&amp;L5&amp;M5&amp;N5&amp;O5&amp;P5&amp;Q5&amp;R5&amp;S5&amp;T5&amp;U5&amp;V5&amp;W5&amp;"*","")</f>
        <v>*WOB*</v>
      </c>
      <c r="Z5" s="4"/>
      <c r="AA5" s="4"/>
      <c r="AB5" s="7" t="n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customFormat="false" ht="25" hidden="false" customHeight="true" outlineLevel="0" collapsed="false">
      <c r="A6" s="5" t="n">
        <v>2496</v>
      </c>
      <c r="B6" s="6" t="s">
        <v>19</v>
      </c>
      <c r="C6" s="26" t="s">
        <v>22</v>
      </c>
      <c r="D6" s="27" t="n">
        <v>44368</v>
      </c>
      <c r="E6" s="28"/>
      <c r="F6" s="29" t="str">
        <f aca="false">IF(B6="Premetro VERTIKAAL","MV",IF(B6="Side 3m","3M",IF(B6="Premetro HORIZONTAAL","MH",IF(B6="Window back","CV",IF(B6="Window Back eco","CVE","")))))</f>
        <v/>
      </c>
      <c r="G6" s="30" t="str">
        <f aca="false">IF(B6="Inside banner","BRV","")</f>
        <v/>
      </c>
      <c r="H6" s="30" t="str">
        <f aca="false">IF(B6="Floor sticker","VL","")</f>
        <v>VL</v>
      </c>
      <c r="I6" s="31" t="str">
        <f aca="false">IF(B6="Street furniture 2m2","STR","")</f>
        <v/>
      </c>
      <c r="J6" s="31" t="str">
        <f aca="false">IF(B6="Full back uni","FB","")</f>
        <v/>
      </c>
      <c r="K6" s="31" t="str">
        <f aca="false">IF(B6="Window side 2m² Bus","2m2B","")</f>
        <v/>
      </c>
      <c r="L6" s="31" t="str">
        <f aca="false">IF(B6="Window sticker Raam","RM","")</f>
        <v/>
      </c>
      <c r="M6" s="31" t="str">
        <f aca="false">IF(B6="Side 3m Freestyle","FREE","")</f>
        <v/>
      </c>
      <c r="N6" s="31" t="str">
        <f aca="false">IF(B6="Wobbler","WOB","")</f>
        <v/>
      </c>
      <c r="O6" s="31" t="str">
        <f aca="false">IF(B6="Super side 10m² Hermelijn - Trambus","10m2H","")</f>
        <v/>
      </c>
      <c r="P6" s="31" t="str">
        <f aca="false">IF(B6="Roofpanel A7","ROOFXL","")</f>
        <v/>
      </c>
      <c r="Q6" s="32" t="str">
        <f aca="false">IF(B6="Roof panel tram L Hermelijn","ROOFL","")</f>
        <v/>
      </c>
      <c r="R6" s="31" t="str">
        <f aca="false">IF(B6="Roof panel Tram M PCC","DPCC","")</f>
        <v/>
      </c>
      <c r="S6" s="31" t="str">
        <f aca="false">IF(B6="Side pack L A5","SPALBA5",IF(B6="Side pack XL A7","SPALBA7",""))</f>
        <v/>
      </c>
      <c r="T6" s="31" t="str">
        <f aca="false">IF(B6="Window side 2m² Hermelijn","2m2H","")</f>
        <v/>
      </c>
      <c r="U6" s="32" t="str">
        <f aca="false">IF(B6="Window side 2m² Tram","2m2A","")</f>
        <v/>
      </c>
      <c r="V6" s="30" t="str">
        <f aca="false">IF(B6="Inside banner HERMELIJN","BRVH","")</f>
        <v/>
      </c>
      <c r="W6" s="30" t="str">
        <f aca="false">IF(B6="Super side 4m²","4m2","")</f>
        <v/>
      </c>
      <c r="X6" s="7" t="n">
        <v>2</v>
      </c>
      <c r="Y6" s="33" t="str">
        <f aca="false">IF(OR(F6&lt;&gt;"",G6&lt;&gt;"",H6&lt;&gt;"",I6&lt;&gt;"",J6&lt;&gt;"",K6&lt;&gt;"",L6&lt;&gt;"",M6&lt;&gt;"",N6&lt;&gt;"",O6&lt;&gt;"",P6&lt;&gt;"",Q6&lt;&gt;"",R6&lt;&gt;"",S6&lt;&gt;"",T6&lt;&gt;"",U6&lt;&gt;"",V6&lt;&gt;"",W6&lt;&gt;""),"*"&amp;F6&amp;G6&amp;H6&amp;I6&amp;J6&amp;K6&amp;L6&amp;M6&amp;N6&amp;O6&amp;P6&amp;Q6&amp;R6&amp;S6&amp;T6&amp;U6&amp;V6&amp;W6&amp;"*","")</f>
        <v>*VL*</v>
      </c>
      <c r="Z6" s="4"/>
      <c r="AA6" s="4"/>
      <c r="AB6" s="7" t="n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customFormat="false" ht="25" hidden="false" customHeight="true" outlineLevel="0" collapsed="false">
      <c r="A7" s="5" t="n">
        <v>2496</v>
      </c>
      <c r="B7" s="6" t="s">
        <v>23</v>
      </c>
      <c r="C7" s="26" t="s">
        <v>25</v>
      </c>
      <c r="D7" s="27" t="n">
        <v>44368</v>
      </c>
      <c r="E7" s="28"/>
      <c r="F7" s="29" t="str">
        <f aca="false">IF(B7="Premetro VERTIKAAL","MV",IF(B7="Side 3m","3M",IF(B7="Premetro HORIZONTAAL","MH",IF(B7="Window back","CV",IF(B7="Window Back eco","CVE","")))))</f>
        <v/>
      </c>
      <c r="G7" s="30" t="str">
        <f aca="false">IF(B7="Inside banner","BRV","")</f>
        <v/>
      </c>
      <c r="H7" s="30" t="str">
        <f aca="false">IF(B7="Floor sticker","VL","")</f>
        <v/>
      </c>
      <c r="I7" s="31" t="str">
        <f aca="false">IF(B7="Street furniture 2m2","STR","")</f>
        <v/>
      </c>
      <c r="J7" s="31" t="str">
        <f aca="false">IF(B7="Full back uni","FB","")</f>
        <v/>
      </c>
      <c r="K7" s="31" t="str">
        <f aca="false">IF(B7="Window side 2m² Bus","2m2B","")</f>
        <v/>
      </c>
      <c r="L7" s="31" t="str">
        <f aca="false">IF(B7="Window sticker Raam","RM","")</f>
        <v/>
      </c>
      <c r="M7" s="31" t="str">
        <f aca="false">IF(B7="Side 3m Freestyle","FREE","")</f>
        <v/>
      </c>
      <c r="N7" s="31" t="str">
        <f aca="false">IF(B7="Wobbler","WOB","")</f>
        <v>WOB</v>
      </c>
      <c r="O7" s="31" t="str">
        <f aca="false">IF(B7="Super side 10m² Hermelijn - Trambus","10m2H","")</f>
        <v/>
      </c>
      <c r="P7" s="31" t="str">
        <f aca="false">IF(B7="Roofpanel A7","ROOFXL","")</f>
        <v/>
      </c>
      <c r="Q7" s="32" t="str">
        <f aca="false">IF(B7="Roof panel tram L Hermelijn","ROOFL","")</f>
        <v/>
      </c>
      <c r="R7" s="31" t="str">
        <f aca="false">IF(B7="Roof panel Tram M PCC","DPCC","")</f>
        <v/>
      </c>
      <c r="S7" s="31" t="str">
        <f aca="false">IF(B7="Side pack L A5","SPALBA5",IF(B7="Side pack XL A7","SPALBA7",""))</f>
        <v/>
      </c>
      <c r="T7" s="31" t="str">
        <f aca="false">IF(B7="Window side 2m² Hermelijn","2m2H","")</f>
        <v/>
      </c>
      <c r="U7" s="32" t="str">
        <f aca="false">IF(B7="Window side 2m² Tram","2m2A","")</f>
        <v/>
      </c>
      <c r="V7" s="30" t="str">
        <f aca="false">IF(B7="Inside banner HERMELIJN","BRVH","")</f>
        <v/>
      </c>
      <c r="W7" s="30" t="str">
        <f aca="false">IF(B7="Super side 4m²","4m2","")</f>
        <v/>
      </c>
      <c r="X7" s="7" t="n">
        <v>9</v>
      </c>
      <c r="Y7" s="33" t="str">
        <f aca="false">IF(OR(F7&lt;&gt;"",G7&lt;&gt;"",H7&lt;&gt;"",I7&lt;&gt;"",J7&lt;&gt;"",K7&lt;&gt;"",L7&lt;&gt;"",M7&lt;&gt;"",N7&lt;&gt;"",O7&lt;&gt;"",P7&lt;&gt;"",Q7&lt;&gt;"",R7&lt;&gt;"",S7&lt;&gt;"",T7&lt;&gt;"",U7&lt;&gt;"",V7&lt;&gt;"",W7&lt;&gt;""),"*"&amp;F7&amp;G7&amp;H7&amp;I7&amp;J7&amp;K7&amp;L7&amp;M7&amp;N7&amp;O7&amp;P7&amp;Q7&amp;R7&amp;S7&amp;T7&amp;U7&amp;V7&amp;W7&amp;"*","")</f>
        <v>*WOB*</v>
      </c>
      <c r="Z7" s="4"/>
      <c r="AA7" s="4"/>
      <c r="AB7" s="7" t="n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customFormat="false" ht="25" hidden="false" customHeight="true" outlineLevel="0" collapsed="false">
      <c r="A8" s="5" t="n">
        <v>2496</v>
      </c>
      <c r="B8" s="6" t="s">
        <v>29</v>
      </c>
      <c r="C8" s="26" t="s">
        <v>31</v>
      </c>
      <c r="D8" s="27" t="n">
        <v>44284</v>
      </c>
      <c r="E8" s="28"/>
      <c r="F8" s="29" t="str">
        <f aca="false">IF(B8="Premetro VERTIKAAL","MV",IF(B8="Side 3m","3M",IF(B8="Premetro HORIZONTAAL","MH",IF(B8="Window back","CV",IF(B8="Window Back eco","CVE","")))))</f>
        <v/>
      </c>
      <c r="G8" s="30" t="str">
        <f aca="false">IF(B8="Inside banner","BRV","")</f>
        <v/>
      </c>
      <c r="H8" s="30" t="str">
        <f aca="false">IF(B8="Floor sticker","VL","")</f>
        <v/>
      </c>
      <c r="I8" s="31" t="str">
        <f aca="false">IF(B8="Street furniture 2m2","STR","")</f>
        <v/>
      </c>
      <c r="J8" s="31" t="str">
        <f aca="false">IF(B8="Full back uni","FB","")</f>
        <v/>
      </c>
      <c r="K8" s="31" t="str">
        <f aca="false">IF(B8="Window side 2m² Bus","2m2B","")</f>
        <v/>
      </c>
      <c r="L8" s="31" t="str">
        <f aca="false">IF(B8="Window sticker Raam","RM","")</f>
        <v/>
      </c>
      <c r="M8" s="31" t="str">
        <f aca="false">IF(B8="Side 3m Freestyle","FREE","")</f>
        <v/>
      </c>
      <c r="N8" s="31" t="str">
        <f aca="false">IF(B8="Wobbler","WOB","")</f>
        <v/>
      </c>
      <c r="O8" s="31" t="str">
        <f aca="false">IF(B8="Super side 10m² Hermelijn - Trambus","10m2H","")</f>
        <v/>
      </c>
      <c r="P8" s="31" t="str">
        <f aca="false">IF(B8="Roofpanel A7","ROOFXL","")</f>
        <v/>
      </c>
      <c r="Q8" s="32" t="str">
        <f aca="false">IF(B8="Roof panel tram L Hermelijn","ROOFL","")</f>
        <v/>
      </c>
      <c r="R8" s="31" t="str">
        <f aca="false">IF(B8="Roof panel Tram M PCC","DPCC","")</f>
        <v/>
      </c>
      <c r="S8" s="31" t="str">
        <f aca="false">IF(B8="Side pack L A5","SPALBA5",IF(B8="Side pack XL A7","SPALBA7",""))</f>
        <v/>
      </c>
      <c r="T8" s="31" t="str">
        <f aca="false">IF(B8="Window side 2m² Hermelijn","2m2H","")</f>
        <v/>
      </c>
      <c r="U8" s="32" t="str">
        <f aca="false">IF(B8="Window side 2m² Tram","2m2A","")</f>
        <v/>
      </c>
      <c r="V8" s="30" t="str">
        <f aca="false">IF(B8="Inside banner HERMELIJN","BRVH","")</f>
        <v/>
      </c>
      <c r="W8" s="30" t="str">
        <f aca="false">IF(B8="Super side 4m²","4m2","")</f>
        <v/>
      </c>
      <c r="X8" s="7" t="n">
        <v>2</v>
      </c>
      <c r="Y8" s="33" t="str">
        <f aca="false">IF(OR(F8&lt;&gt;"",G8&lt;&gt;"",H8&lt;&gt;"",I8&lt;&gt;"",J8&lt;&gt;"",K8&lt;&gt;"",L8&lt;&gt;"",M8&lt;&gt;"",N8&lt;&gt;"",O8&lt;&gt;"",P8&lt;&gt;"",Q8&lt;&gt;"",R8&lt;&gt;"",S8&lt;&gt;"",T8&lt;&gt;"",U8&lt;&gt;"",V8&lt;&gt;"",W8&lt;&gt;""),"*"&amp;F8&amp;G8&amp;H8&amp;I8&amp;J8&amp;K8&amp;L8&amp;M8&amp;N8&amp;O8&amp;P8&amp;Q8&amp;R8&amp;S8&amp;T8&amp;U8&amp;V8&amp;W8&amp;"*","")</f>
        <v/>
      </c>
      <c r="Z8" s="4"/>
      <c r="AA8" s="4"/>
      <c r="AB8" s="7" t="n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customFormat="false" ht="25" hidden="false" customHeight="true" outlineLevel="0" collapsed="false">
      <c r="A9" s="5" t="n">
        <v>2502</v>
      </c>
      <c r="B9" s="6" t="s">
        <v>32</v>
      </c>
      <c r="C9" s="26" t="s">
        <v>34</v>
      </c>
      <c r="D9" s="27" t="n">
        <v>43906</v>
      </c>
      <c r="E9" s="28"/>
      <c r="F9" s="29" t="str">
        <f aca="false">IF(B9="Premetro VERTIKAAL","MV",IF(B9="Side 3m","3M",IF(B9="Premetro HORIZONTAAL","MH",IF(B9="Window back","CV",IF(B9="Window Back eco","CVE","")))))</f>
        <v/>
      </c>
      <c r="G9" s="30" t="str">
        <f aca="false">IF(B9="Inside banner","BRV","")</f>
        <v/>
      </c>
      <c r="H9" s="30" t="str">
        <f aca="false">IF(B9="Floor sticker","VL","")</f>
        <v/>
      </c>
      <c r="I9" s="31" t="str">
        <f aca="false">IF(B9="Street furniture 2m2","STR","")</f>
        <v/>
      </c>
      <c r="J9" s="31" t="str">
        <f aca="false">IF(B9="Full back uni","FB","")</f>
        <v/>
      </c>
      <c r="K9" s="31" t="str">
        <f aca="false">IF(B9="Window side 2m² Bus","2m2B","")</f>
        <v/>
      </c>
      <c r="L9" s="31" t="str">
        <f aca="false">IF(B9="Window sticker Raam","RM","")</f>
        <v>RM</v>
      </c>
      <c r="M9" s="31" t="str">
        <f aca="false">IF(B9="Side 3m Freestyle","FREE","")</f>
        <v/>
      </c>
      <c r="N9" s="31" t="str">
        <f aca="false">IF(B9="Wobbler","WOB","")</f>
        <v/>
      </c>
      <c r="O9" s="31" t="str">
        <f aca="false">IF(B9="Super side 10m² Hermelijn - Trambus","10m2H","")</f>
        <v/>
      </c>
      <c r="P9" s="31" t="str">
        <f aca="false">IF(B9="Roofpanel A7","ROOFXL","")</f>
        <v/>
      </c>
      <c r="Q9" s="32" t="str">
        <f aca="false">IF(B9="Roof panel tram L Hermelijn","ROOFL","")</f>
        <v/>
      </c>
      <c r="R9" s="31" t="str">
        <f aca="false">IF(B9="Roof panel Tram M PCC","DPCC","")</f>
        <v/>
      </c>
      <c r="S9" s="31" t="str">
        <f aca="false">IF(B9="Side pack L A5","SPALBA5",IF(B9="Side pack XL A7","SPALBA7",""))</f>
        <v/>
      </c>
      <c r="T9" s="31" t="str">
        <f aca="false">IF(B9="Window side 2m² Hermelijn","2m2H","")</f>
        <v/>
      </c>
      <c r="U9" s="32" t="str">
        <f aca="false">IF(B9="Window side 2m² Tram","2m2A","")</f>
        <v/>
      </c>
      <c r="V9" s="30" t="str">
        <f aca="false">IF(B9="Inside banner HERMELIJN","BRVH","")</f>
        <v/>
      </c>
      <c r="W9" s="30" t="str">
        <f aca="false">IF(B9="Super side 4m²","4m2","")</f>
        <v/>
      </c>
      <c r="X9" s="7" t="n">
        <v>1</v>
      </c>
      <c r="Y9" s="33" t="str">
        <f aca="false">IF(OR(F9&lt;&gt;"",G9&lt;&gt;"",H9&lt;&gt;"",I9&lt;&gt;"",J9&lt;&gt;"",K9&lt;&gt;"",L9&lt;&gt;"",M9&lt;&gt;"",N9&lt;&gt;"",O9&lt;&gt;"",P9&lt;&gt;"",Q9&lt;&gt;"",R9&lt;&gt;"",S9&lt;&gt;"",T9&lt;&gt;"",U9&lt;&gt;"",V9&lt;&gt;"",W9&lt;&gt;""),"*"&amp;F9&amp;G9&amp;H9&amp;I9&amp;J9&amp;K9&amp;L9&amp;M9&amp;N9&amp;O9&amp;P9&amp;Q9&amp;R9&amp;S9&amp;T9&amp;U9&amp;V9&amp;W9&amp;"*","")</f>
        <v>*RM*</v>
      </c>
      <c r="Z9" s="4"/>
      <c r="AA9" s="4"/>
      <c r="AB9" s="7" t="n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customFormat="false" ht="25" hidden="false" customHeight="true" outlineLevel="0" collapsed="false">
      <c r="A10" s="5" t="n">
        <v>2520</v>
      </c>
      <c r="B10" s="6" t="s">
        <v>19</v>
      </c>
      <c r="C10" s="26" t="s">
        <v>22</v>
      </c>
      <c r="D10" s="27" t="n">
        <v>44368</v>
      </c>
      <c r="E10" s="28"/>
      <c r="F10" s="29" t="str">
        <f aca="false">IF(B10="Premetro VERTIKAAL","MV",IF(B10="Side 3m","3M",IF(B10="Premetro HORIZONTAAL","MH",IF(B10="Window back","CV",IF(B10="Window Back eco","CVE","")))))</f>
        <v/>
      </c>
      <c r="G10" s="30" t="str">
        <f aca="false">IF(B10="Inside banner","BRV","")</f>
        <v/>
      </c>
      <c r="H10" s="30" t="str">
        <f aca="false">IF(B10="Floor sticker","VL","")</f>
        <v>VL</v>
      </c>
      <c r="I10" s="31" t="str">
        <f aca="false">IF(B10="Street furniture 2m2","STR","")</f>
        <v/>
      </c>
      <c r="J10" s="31" t="str">
        <f aca="false">IF(B10="Full back uni","FB","")</f>
        <v/>
      </c>
      <c r="K10" s="31" t="str">
        <f aca="false">IF(B10="Window side 2m² Bus","2m2B","")</f>
        <v/>
      </c>
      <c r="L10" s="31" t="str">
        <f aca="false">IF(B10="Window sticker Raam","RM","")</f>
        <v/>
      </c>
      <c r="M10" s="31" t="str">
        <f aca="false">IF(B10="Side 3m Freestyle","FREE","")</f>
        <v/>
      </c>
      <c r="N10" s="31" t="str">
        <f aca="false">IF(B10="Wobbler","WOB","")</f>
        <v/>
      </c>
      <c r="O10" s="31" t="str">
        <f aca="false">IF(B10="Super side 10m² Hermelijn - Trambus","10m2H","")</f>
        <v/>
      </c>
      <c r="P10" s="31" t="str">
        <f aca="false">IF(B10="Roofpanel A7","ROOFXL","")</f>
        <v/>
      </c>
      <c r="Q10" s="32" t="str">
        <f aca="false">IF(B10="Roof panel tram L Hermelijn","ROOFL","")</f>
        <v/>
      </c>
      <c r="R10" s="31" t="str">
        <f aca="false">IF(B10="Roof panel Tram M PCC","DPCC","")</f>
        <v/>
      </c>
      <c r="S10" s="31" t="str">
        <f aca="false">IF(B10="Side pack L A5","SPALBA5",IF(B10="Side pack XL A7","SPALBA7",""))</f>
        <v/>
      </c>
      <c r="T10" s="31" t="str">
        <f aca="false">IF(B10="Window side 2m² Hermelijn","2m2H","")</f>
        <v/>
      </c>
      <c r="U10" s="32" t="str">
        <f aca="false">IF(B10="Window side 2m² Tram","2m2A","")</f>
        <v/>
      </c>
      <c r="V10" s="30" t="str">
        <f aca="false">IF(B10="Inside banner HERMELIJN","BRVH","")</f>
        <v/>
      </c>
      <c r="W10" s="30" t="str">
        <f aca="false">IF(B10="Super side 4m²","4m2","")</f>
        <v/>
      </c>
      <c r="X10" s="7" t="n">
        <v>2</v>
      </c>
      <c r="Y10" s="33" t="str">
        <f aca="false">IF(OR(F10&lt;&gt;"",G10&lt;&gt;"",H10&lt;&gt;"",I10&lt;&gt;"",J10&lt;&gt;"",K10&lt;&gt;"",L10&lt;&gt;"",M10&lt;&gt;"",N10&lt;&gt;"",O10&lt;&gt;"",P10&lt;&gt;"",Q10&lt;&gt;"",R10&lt;&gt;"",S10&lt;&gt;"",T10&lt;&gt;"",U10&lt;&gt;"",V10&lt;&gt;"",W10&lt;&gt;""),"*"&amp;F10&amp;G10&amp;H10&amp;I10&amp;J10&amp;K10&amp;L10&amp;M10&amp;N10&amp;O10&amp;P10&amp;Q10&amp;R10&amp;S10&amp;T10&amp;U10&amp;V10&amp;W10&amp;"*","")</f>
        <v>*VL*</v>
      </c>
      <c r="Z10" s="4"/>
      <c r="AA10" s="4"/>
      <c r="AB10" s="7" t="n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customFormat="false" ht="25" hidden="false" customHeight="true" outlineLevel="0" collapsed="false">
      <c r="A11" s="5" t="n">
        <v>2520</v>
      </c>
      <c r="B11" s="6" t="s">
        <v>23</v>
      </c>
      <c r="C11" s="26" t="s">
        <v>25</v>
      </c>
      <c r="D11" s="27" t="n">
        <v>44368</v>
      </c>
      <c r="E11" s="28"/>
      <c r="F11" s="29" t="str">
        <f aca="false">IF(B11="Premetro VERTIKAAL","MV",IF(B11="Side 3m","3M",IF(B11="Premetro HORIZONTAAL","MH",IF(B11="Window back","CV",IF(B11="Window Back eco","CVE","")))))</f>
        <v/>
      </c>
      <c r="G11" s="30" t="str">
        <f aca="false">IF(B11="Inside banner","BRV","")</f>
        <v/>
      </c>
      <c r="H11" s="30" t="str">
        <f aca="false">IF(B11="Floor sticker","VL","")</f>
        <v/>
      </c>
      <c r="I11" s="31" t="str">
        <f aca="false">IF(B11="Street furniture 2m2","STR","")</f>
        <v/>
      </c>
      <c r="J11" s="31" t="str">
        <f aca="false">IF(B11="Full back uni","FB","")</f>
        <v/>
      </c>
      <c r="K11" s="31" t="str">
        <f aca="false">IF(B11="Window side 2m² Bus","2m2B","")</f>
        <v/>
      </c>
      <c r="L11" s="31" t="str">
        <f aca="false">IF(B11="Window sticker Raam","RM","")</f>
        <v/>
      </c>
      <c r="M11" s="31" t="str">
        <f aca="false">IF(B11="Side 3m Freestyle","FREE","")</f>
        <v/>
      </c>
      <c r="N11" s="31" t="str">
        <f aca="false">IF(B11="Wobbler","WOB","")</f>
        <v>WOB</v>
      </c>
      <c r="O11" s="31" t="str">
        <f aca="false">IF(B11="Super side 10m² Hermelijn - Trambus","10m2H","")</f>
        <v/>
      </c>
      <c r="P11" s="31" t="str">
        <f aca="false">IF(B11="Roofpanel A7","ROOFXL","")</f>
        <v/>
      </c>
      <c r="Q11" s="32" t="str">
        <f aca="false">IF(B11="Roof panel tram L Hermelijn","ROOFL","")</f>
        <v/>
      </c>
      <c r="R11" s="31" t="str">
        <f aca="false">IF(B11="Roof panel Tram M PCC","DPCC","")</f>
        <v/>
      </c>
      <c r="S11" s="31" t="str">
        <f aca="false">IF(B11="Side pack L A5","SPALBA5",IF(B11="Side pack XL A7","SPALBA7",""))</f>
        <v/>
      </c>
      <c r="T11" s="31" t="str">
        <f aca="false">IF(B11="Window side 2m² Hermelijn","2m2H","")</f>
        <v/>
      </c>
      <c r="U11" s="32" t="str">
        <f aca="false">IF(B11="Window side 2m² Tram","2m2A","")</f>
        <v/>
      </c>
      <c r="V11" s="30" t="str">
        <f aca="false">IF(B11="Inside banner HERMELIJN","BRVH","")</f>
        <v/>
      </c>
      <c r="W11" s="30" t="str">
        <f aca="false">IF(B11="Super side 4m²","4m2","")</f>
        <v/>
      </c>
      <c r="X11" s="7" t="n">
        <v>9</v>
      </c>
      <c r="Y11" s="33" t="str">
        <f aca="false">IF(OR(F11&lt;&gt;"",G11&lt;&gt;"",H11&lt;&gt;"",I11&lt;&gt;"",J11&lt;&gt;"",K11&lt;&gt;"",L11&lt;&gt;"",M11&lt;&gt;"",N11&lt;&gt;"",O11&lt;&gt;"",P11&lt;&gt;"",Q11&lt;&gt;"",R11&lt;&gt;"",S11&lt;&gt;"",T11&lt;&gt;"",U11&lt;&gt;"",V11&lt;&gt;"",W11&lt;&gt;""),"*"&amp;F11&amp;G11&amp;H11&amp;I11&amp;J11&amp;K11&amp;L11&amp;M11&amp;N11&amp;O11&amp;P11&amp;Q11&amp;R11&amp;S11&amp;T11&amp;U11&amp;V11&amp;W11&amp;"*","")</f>
        <v>*WOB*</v>
      </c>
      <c r="Z11" s="4"/>
      <c r="AA11" s="4"/>
      <c r="AB11" s="7" t="n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customFormat="false" ht="25" hidden="false" customHeight="true" outlineLevel="0" collapsed="false">
      <c r="A12" s="5" t="n">
        <v>2520</v>
      </c>
      <c r="B12" s="6" t="s">
        <v>35</v>
      </c>
      <c r="C12" s="26" t="s">
        <v>37</v>
      </c>
      <c r="D12" s="27" t="n">
        <v>44522</v>
      </c>
      <c r="E12" s="28"/>
      <c r="F12" s="29" t="str">
        <f aca="false">IF(B12="Premetro VERTIKAAL","MV",IF(B12="Side 3m","3M",IF(B12="Premetro HORIZONTAAL","MH",IF(B12="Window back","CV",IF(B12="Window Back eco","CVE","")))))</f>
        <v/>
      </c>
      <c r="G12" s="30" t="str">
        <f aca="false">IF(B12="Inside banner","BRV","")</f>
        <v/>
      </c>
      <c r="H12" s="30" t="str">
        <f aca="false">IF(B12="Floor sticker","VL","")</f>
        <v/>
      </c>
      <c r="I12" s="31" t="str">
        <f aca="false">IF(B12="Street furniture 2m2","STR","")</f>
        <v/>
      </c>
      <c r="J12" s="31" t="str">
        <f aca="false">IF(B12="Full back uni","FB","")</f>
        <v/>
      </c>
      <c r="K12" s="31" t="str">
        <f aca="false">IF(B12="Window side 2m² Bus","2m2B","")</f>
        <v/>
      </c>
      <c r="L12" s="31" t="str">
        <f aca="false">IF(B12="Window sticker Raam","RM","")</f>
        <v/>
      </c>
      <c r="M12" s="31" t="str">
        <f aca="false">IF(B12="Side 3m Freestyle","FREE","")</f>
        <v/>
      </c>
      <c r="N12" s="31" t="str">
        <f aca="false">IF(B12="Wobbler","WOB","")</f>
        <v/>
      </c>
      <c r="O12" s="31" t="str">
        <f aca="false">IF(B12="Super side 10m² Hermelijn - Trambus","10m2H","")</f>
        <v/>
      </c>
      <c r="P12" s="31" t="str">
        <f aca="false">IF(B12="Roofpanel A7","ROOFXL","")</f>
        <v/>
      </c>
      <c r="Q12" s="32" t="str">
        <f aca="false">IF(B12="Roof panel tram L Hermelijn","ROOFL","")</f>
        <v/>
      </c>
      <c r="R12" s="31" t="str">
        <f aca="false">IF(B12="Roof panel Tram M PCC","DPCC","")</f>
        <v/>
      </c>
      <c r="S12" s="31" t="str">
        <f aca="false">IF(B12="Side pack L A5","SPALBA5",IF(B12="Side pack XL A7","SPALBA7",""))</f>
        <v/>
      </c>
      <c r="T12" s="31" t="str">
        <f aca="false">IF(B12="Window side 2m² Hermelijn","2m2H","")</f>
        <v/>
      </c>
      <c r="U12" s="32" t="str">
        <f aca="false">IF(B12="Window side 2m² Tram","2m2A","")</f>
        <v/>
      </c>
      <c r="V12" s="30" t="str">
        <f aca="false">IF(B12="Inside banner HERMELIJN","BRVH","")</f>
        <v/>
      </c>
      <c r="W12" s="30" t="str">
        <f aca="false">IF(B12="Super side 4m²","4m2","")</f>
        <v/>
      </c>
      <c r="X12" s="7" t="n">
        <v>2</v>
      </c>
      <c r="Y12" s="33" t="str">
        <f aca="false">IF(OR(F12&lt;&gt;"",G12&lt;&gt;"",H12&lt;&gt;"",I12&lt;&gt;"",J12&lt;&gt;"",K12&lt;&gt;"",L12&lt;&gt;"",M12&lt;&gt;"",N12&lt;&gt;"",O12&lt;&gt;"",P12&lt;&gt;"",Q12&lt;&gt;"",R12&lt;&gt;"",S12&lt;&gt;"",T12&lt;&gt;"",U12&lt;&gt;"",V12&lt;&gt;"",W12&lt;&gt;""),"*"&amp;F12&amp;G12&amp;H12&amp;I12&amp;J12&amp;K12&amp;L12&amp;M12&amp;N12&amp;O12&amp;P12&amp;Q12&amp;R12&amp;S12&amp;T12&amp;U12&amp;V12&amp;W12&amp;"*","")</f>
        <v/>
      </c>
      <c r="Z12" s="4"/>
      <c r="AA12" s="4"/>
      <c r="AB12" s="7" t="n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customFormat="false" ht="25" hidden="false" customHeight="true" outlineLevel="0" collapsed="false">
      <c r="A13" s="5" t="n">
        <v>2536</v>
      </c>
      <c r="B13" s="6" t="s">
        <v>19</v>
      </c>
      <c r="C13" s="26" t="s">
        <v>22</v>
      </c>
      <c r="D13" s="27" t="n">
        <v>44368</v>
      </c>
      <c r="E13" s="28"/>
      <c r="F13" s="29" t="str">
        <f aca="false">IF(B13="Premetro VERTIKAAL","MV",IF(B13="Side 3m","3M",IF(B13="Premetro HORIZONTAAL","MH",IF(B13="Window back","CV",IF(B13="Window Back eco","CVE","")))))</f>
        <v/>
      </c>
      <c r="G13" s="30" t="str">
        <f aca="false">IF(B13="Inside banner","BRV","")</f>
        <v/>
      </c>
      <c r="H13" s="30" t="str">
        <f aca="false">IF(B13="Floor sticker","VL","")</f>
        <v>VL</v>
      </c>
      <c r="I13" s="31" t="str">
        <f aca="false">IF(B13="Street furniture 2m2","STR","")</f>
        <v/>
      </c>
      <c r="J13" s="31" t="str">
        <f aca="false">IF(B13="Full back uni","FB","")</f>
        <v/>
      </c>
      <c r="K13" s="31" t="str">
        <f aca="false">IF(B13="Window side 2m² Bus","2m2B","")</f>
        <v/>
      </c>
      <c r="L13" s="31" t="str">
        <f aca="false">IF(B13="Window sticker Raam","RM","")</f>
        <v/>
      </c>
      <c r="M13" s="31" t="str">
        <f aca="false">IF(B13="Side 3m Freestyle","FREE","")</f>
        <v/>
      </c>
      <c r="N13" s="31" t="str">
        <f aca="false">IF(B13="Wobbler","WOB","")</f>
        <v/>
      </c>
      <c r="O13" s="31" t="str">
        <f aca="false">IF(B13="Super side 10m² Hermelijn - Trambus","10m2H","")</f>
        <v/>
      </c>
      <c r="P13" s="31" t="str">
        <f aca="false">IF(B13="Roofpanel A7","ROOFXL","")</f>
        <v/>
      </c>
      <c r="Q13" s="32" t="str">
        <f aca="false">IF(B13="Roof panel tram L Hermelijn","ROOFL","")</f>
        <v/>
      </c>
      <c r="R13" s="31" t="str">
        <f aca="false">IF(B13="Roof panel Tram M PCC","DPCC","")</f>
        <v/>
      </c>
      <c r="S13" s="31" t="str">
        <f aca="false">IF(B13="Side pack L A5","SPALBA5",IF(B13="Side pack XL A7","SPALBA7",""))</f>
        <v/>
      </c>
      <c r="T13" s="31" t="str">
        <f aca="false">IF(B13="Window side 2m² Hermelijn","2m2H","")</f>
        <v/>
      </c>
      <c r="U13" s="32" t="str">
        <f aca="false">IF(B13="Window side 2m² Tram","2m2A","")</f>
        <v/>
      </c>
      <c r="V13" s="30" t="str">
        <f aca="false">IF(B13="Inside banner HERMELIJN","BRVH","")</f>
        <v/>
      </c>
      <c r="W13" s="30" t="str">
        <f aca="false">IF(B13="Super side 4m²","4m2","")</f>
        <v/>
      </c>
      <c r="X13" s="7" t="n">
        <v>2</v>
      </c>
      <c r="Y13" s="33" t="str">
        <f aca="false">IF(OR(F13&lt;&gt;"",G13&lt;&gt;"",H13&lt;&gt;"",I13&lt;&gt;"",J13&lt;&gt;"",K13&lt;&gt;"",L13&lt;&gt;"",M13&lt;&gt;"",N13&lt;&gt;"",O13&lt;&gt;"",P13&lt;&gt;"",Q13&lt;&gt;"",R13&lt;&gt;"",S13&lt;&gt;"",T13&lt;&gt;"",U13&lt;&gt;"",V13&lt;&gt;"",W13&lt;&gt;""),"*"&amp;F13&amp;G13&amp;H13&amp;I13&amp;J13&amp;K13&amp;L13&amp;M13&amp;N13&amp;O13&amp;P13&amp;Q13&amp;R13&amp;S13&amp;T13&amp;U13&amp;V13&amp;W13&amp;"*","")</f>
        <v>*VL*</v>
      </c>
      <c r="Z13" s="4"/>
      <c r="AA13" s="4"/>
      <c r="AB13" s="7" t="n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customFormat="false" ht="25" hidden="false" customHeight="true" outlineLevel="0" collapsed="false">
      <c r="A14" s="5" t="n">
        <v>2536</v>
      </c>
      <c r="B14" s="6" t="s">
        <v>23</v>
      </c>
      <c r="C14" s="26" t="s">
        <v>25</v>
      </c>
      <c r="D14" s="27" t="n">
        <v>44368</v>
      </c>
      <c r="E14" s="28"/>
      <c r="F14" s="29" t="str">
        <f aca="false">IF(B14="Premetro VERTIKAAL","MV",IF(B14="Side 3m","3M",IF(B14="Premetro HORIZONTAAL","MH",IF(B14="Window back","CV",IF(B14="Window Back eco","CVE","")))))</f>
        <v/>
      </c>
      <c r="G14" s="30" t="str">
        <f aca="false">IF(B14="Inside banner","BRV","")</f>
        <v/>
      </c>
      <c r="H14" s="30" t="str">
        <f aca="false">IF(B14="Floor sticker","VL","")</f>
        <v/>
      </c>
      <c r="I14" s="31" t="str">
        <f aca="false">IF(B14="Street furniture 2m2","STR","")</f>
        <v/>
      </c>
      <c r="J14" s="31" t="str">
        <f aca="false">IF(B14="Full back uni","FB","")</f>
        <v/>
      </c>
      <c r="K14" s="31" t="str">
        <f aca="false">IF(B14="Window side 2m² Bus","2m2B","")</f>
        <v/>
      </c>
      <c r="L14" s="31" t="str">
        <f aca="false">IF(B14="Window sticker Raam","RM","")</f>
        <v/>
      </c>
      <c r="M14" s="31" t="str">
        <f aca="false">IF(B14="Side 3m Freestyle","FREE","")</f>
        <v/>
      </c>
      <c r="N14" s="31" t="str">
        <f aca="false">IF(B14="Wobbler","WOB","")</f>
        <v>WOB</v>
      </c>
      <c r="O14" s="31" t="str">
        <f aca="false">IF(B14="Super side 10m² Hermelijn - Trambus","10m2H","")</f>
        <v/>
      </c>
      <c r="P14" s="31" t="str">
        <f aca="false">IF(B14="Roofpanel A7","ROOFXL","")</f>
        <v/>
      </c>
      <c r="Q14" s="32" t="str">
        <f aca="false">IF(B14="Roof panel tram L Hermelijn","ROOFL","")</f>
        <v/>
      </c>
      <c r="R14" s="31" t="str">
        <f aca="false">IF(B14="Roof panel Tram M PCC","DPCC","")</f>
        <v/>
      </c>
      <c r="S14" s="31" t="str">
        <f aca="false">IF(B14="Side pack L A5","SPALBA5",IF(B14="Side pack XL A7","SPALBA7",""))</f>
        <v/>
      </c>
      <c r="T14" s="31" t="str">
        <f aca="false">IF(B14="Window side 2m² Hermelijn","2m2H","")</f>
        <v/>
      </c>
      <c r="U14" s="32" t="str">
        <f aca="false">IF(B14="Window side 2m² Tram","2m2A","")</f>
        <v/>
      </c>
      <c r="V14" s="30" t="str">
        <f aca="false">IF(B14="Inside banner HERMELIJN","BRVH","")</f>
        <v/>
      </c>
      <c r="W14" s="30" t="str">
        <f aca="false">IF(B14="Super side 4m²","4m2","")</f>
        <v/>
      </c>
      <c r="X14" s="7" t="n">
        <v>3</v>
      </c>
      <c r="Y14" s="33" t="str">
        <f aca="false">IF(OR(F14&lt;&gt;"",G14&lt;&gt;"",H14&lt;&gt;"",I14&lt;&gt;"",J14&lt;&gt;"",K14&lt;&gt;"",L14&lt;&gt;"",M14&lt;&gt;"",N14&lt;&gt;"",O14&lt;&gt;"",P14&lt;&gt;"",Q14&lt;&gt;"",R14&lt;&gt;"",S14&lt;&gt;"",T14&lt;&gt;"",U14&lt;&gt;"",V14&lt;&gt;"",W14&lt;&gt;""),"*"&amp;F14&amp;G14&amp;H14&amp;I14&amp;J14&amp;K14&amp;L14&amp;M14&amp;N14&amp;O14&amp;P14&amp;Q14&amp;R14&amp;S14&amp;T14&amp;U14&amp;V14&amp;W14&amp;"*","")</f>
        <v>*WOB*</v>
      </c>
      <c r="Z14" s="4"/>
      <c r="AA14" s="4"/>
      <c r="AB14" s="7" t="n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customFormat="false" ht="25" hidden="false" customHeight="true" outlineLevel="0" collapsed="false">
      <c r="A15" s="5" t="n">
        <v>2536</v>
      </c>
      <c r="B15" s="6" t="s">
        <v>23</v>
      </c>
      <c r="C15" s="26" t="s">
        <v>26</v>
      </c>
      <c r="D15" s="27" t="n">
        <v>44368</v>
      </c>
      <c r="E15" s="28"/>
      <c r="F15" s="29" t="str">
        <f aca="false">IF(B15="Premetro VERTIKAAL","MV",IF(B15="Side 3m","3M",IF(B15="Premetro HORIZONTAAL","MH",IF(B15="Window back","CV",IF(B15="Window Back eco","CVE","")))))</f>
        <v/>
      </c>
      <c r="G15" s="30" t="str">
        <f aca="false">IF(B15="Inside banner","BRV","")</f>
        <v/>
      </c>
      <c r="H15" s="30" t="str">
        <f aca="false">IF(B15="Floor sticker","VL","")</f>
        <v/>
      </c>
      <c r="I15" s="31" t="str">
        <f aca="false">IF(B15="Street furniture 2m2","STR","")</f>
        <v/>
      </c>
      <c r="J15" s="31" t="str">
        <f aca="false">IF(B15="Full back uni","FB","")</f>
        <v/>
      </c>
      <c r="K15" s="31" t="str">
        <f aca="false">IF(B15="Window side 2m² Bus","2m2B","")</f>
        <v/>
      </c>
      <c r="L15" s="31" t="str">
        <f aca="false">IF(B15="Window sticker Raam","RM","")</f>
        <v/>
      </c>
      <c r="M15" s="31" t="str">
        <f aca="false">IF(B15="Side 3m Freestyle","FREE","")</f>
        <v/>
      </c>
      <c r="N15" s="31" t="str">
        <f aca="false">IF(B15="Wobbler","WOB","")</f>
        <v>WOB</v>
      </c>
      <c r="O15" s="31" t="str">
        <f aca="false">IF(B15="Super side 10m² Hermelijn - Trambus","10m2H","")</f>
        <v/>
      </c>
      <c r="P15" s="31" t="str">
        <f aca="false">IF(B15="Roofpanel A7","ROOFXL","")</f>
        <v/>
      </c>
      <c r="Q15" s="32" t="str">
        <f aca="false">IF(B15="Roof panel tram L Hermelijn","ROOFL","")</f>
        <v/>
      </c>
      <c r="R15" s="31" t="str">
        <f aca="false">IF(B15="Roof panel Tram M PCC","DPCC","")</f>
        <v/>
      </c>
      <c r="S15" s="31" t="str">
        <f aca="false">IF(B15="Side pack L A5","SPALBA5",IF(B15="Side pack XL A7","SPALBA7",""))</f>
        <v/>
      </c>
      <c r="T15" s="31" t="str">
        <f aca="false">IF(B15="Window side 2m² Hermelijn","2m2H","")</f>
        <v/>
      </c>
      <c r="U15" s="32" t="str">
        <f aca="false">IF(B15="Window side 2m² Tram","2m2A","")</f>
        <v/>
      </c>
      <c r="V15" s="30" t="str">
        <f aca="false">IF(B15="Inside banner HERMELIJN","BRVH","")</f>
        <v/>
      </c>
      <c r="W15" s="30" t="str">
        <f aca="false">IF(B15="Super side 4m²","4m2","")</f>
        <v/>
      </c>
      <c r="X15" s="7" t="n">
        <v>3</v>
      </c>
      <c r="Y15" s="33" t="str">
        <f aca="false">IF(OR(F15&lt;&gt;"",G15&lt;&gt;"",H15&lt;&gt;"",I15&lt;&gt;"",J15&lt;&gt;"",K15&lt;&gt;"",L15&lt;&gt;"",M15&lt;&gt;"",N15&lt;&gt;"",O15&lt;&gt;"",P15&lt;&gt;"",Q15&lt;&gt;"",R15&lt;&gt;"",S15&lt;&gt;"",T15&lt;&gt;"",U15&lt;&gt;"",V15&lt;&gt;"",W15&lt;&gt;""),"*"&amp;F15&amp;G15&amp;H15&amp;I15&amp;J15&amp;K15&amp;L15&amp;M15&amp;N15&amp;O15&amp;P15&amp;Q15&amp;R15&amp;S15&amp;T15&amp;U15&amp;V15&amp;W15&amp;"*","")</f>
        <v>*WOB*</v>
      </c>
      <c r="Z15" s="4"/>
      <c r="AA15" s="4"/>
      <c r="AB15" s="7" t="n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customFormat="false" ht="25" hidden="false" customHeight="true" outlineLevel="0" collapsed="false">
      <c r="A16" s="5" t="n">
        <v>2536</v>
      </c>
      <c r="B16" s="6" t="s">
        <v>23</v>
      </c>
      <c r="C16" s="26" t="s">
        <v>27</v>
      </c>
      <c r="D16" s="27" t="n">
        <v>44368</v>
      </c>
      <c r="E16" s="28"/>
      <c r="F16" s="29" t="str">
        <f aca="false">IF(B16="Premetro VERTIKAAL","MV",IF(B16="Side 3m","3M",IF(B16="Premetro HORIZONTAAL","MH",IF(B16="Window back","CV",IF(B16="Window Back eco","CVE","")))))</f>
        <v/>
      </c>
      <c r="G16" s="30" t="str">
        <f aca="false">IF(B16="Inside banner","BRV","")</f>
        <v/>
      </c>
      <c r="H16" s="30" t="str">
        <f aca="false">IF(B16="Floor sticker","VL","")</f>
        <v/>
      </c>
      <c r="I16" s="31" t="str">
        <f aca="false">IF(B16="Street furniture 2m2","STR","")</f>
        <v/>
      </c>
      <c r="J16" s="31" t="str">
        <f aca="false">IF(B16="Full back uni","FB","")</f>
        <v/>
      </c>
      <c r="K16" s="31" t="str">
        <f aca="false">IF(B16="Window side 2m² Bus","2m2B","")</f>
        <v/>
      </c>
      <c r="L16" s="31" t="str">
        <f aca="false">IF(B16="Window sticker Raam","RM","")</f>
        <v/>
      </c>
      <c r="M16" s="31" t="str">
        <f aca="false">IF(B16="Side 3m Freestyle","FREE","")</f>
        <v/>
      </c>
      <c r="N16" s="31" t="str">
        <f aca="false">IF(B16="Wobbler","WOB","")</f>
        <v>WOB</v>
      </c>
      <c r="O16" s="31" t="str">
        <f aca="false">IF(B16="Super side 10m² Hermelijn - Trambus","10m2H","")</f>
        <v/>
      </c>
      <c r="P16" s="31" t="str">
        <f aca="false">IF(B16="Roofpanel A7","ROOFXL","")</f>
        <v/>
      </c>
      <c r="Q16" s="32" t="str">
        <f aca="false">IF(B16="Roof panel tram L Hermelijn","ROOFL","")</f>
        <v/>
      </c>
      <c r="R16" s="31" t="str">
        <f aca="false">IF(B16="Roof panel Tram M PCC","DPCC","")</f>
        <v/>
      </c>
      <c r="S16" s="31" t="str">
        <f aca="false">IF(B16="Side pack L A5","SPALBA5",IF(B16="Side pack XL A7","SPALBA7",""))</f>
        <v/>
      </c>
      <c r="T16" s="31" t="str">
        <f aca="false">IF(B16="Window side 2m² Hermelijn","2m2H","")</f>
        <v/>
      </c>
      <c r="U16" s="32" t="str">
        <f aca="false">IF(B16="Window side 2m² Tram","2m2A","")</f>
        <v/>
      </c>
      <c r="V16" s="30" t="str">
        <f aca="false">IF(B16="Inside banner HERMELIJN","BRVH","")</f>
        <v/>
      </c>
      <c r="W16" s="30" t="str">
        <f aca="false">IF(B16="Super side 4m²","4m2","")</f>
        <v/>
      </c>
      <c r="X16" s="7" t="n">
        <v>3</v>
      </c>
      <c r="Y16" s="33" t="str">
        <f aca="false">IF(OR(F16&lt;&gt;"",G16&lt;&gt;"",H16&lt;&gt;"",I16&lt;&gt;"",J16&lt;&gt;"",K16&lt;&gt;"",L16&lt;&gt;"",M16&lt;&gt;"",N16&lt;&gt;"",O16&lt;&gt;"",P16&lt;&gt;"",Q16&lt;&gt;"",R16&lt;&gt;"",S16&lt;&gt;"",T16&lt;&gt;"",U16&lt;&gt;"",V16&lt;&gt;"",W16&lt;&gt;""),"*"&amp;F16&amp;G16&amp;H16&amp;I16&amp;J16&amp;K16&amp;L16&amp;M16&amp;N16&amp;O16&amp;P16&amp;Q16&amp;R16&amp;S16&amp;T16&amp;U16&amp;V16&amp;W16&amp;"*","")</f>
        <v>*WOB*</v>
      </c>
      <c r="Z16" s="4"/>
      <c r="AA16" s="4"/>
      <c r="AB16" s="7" t="n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customFormat="false" ht="25" hidden="false" customHeight="true" outlineLevel="0" collapsed="false">
      <c r="A17" s="5" t="n">
        <v>2633</v>
      </c>
      <c r="B17" s="6" t="s">
        <v>32</v>
      </c>
      <c r="C17" s="26" t="s">
        <v>39</v>
      </c>
      <c r="D17" s="27" t="n">
        <v>44564</v>
      </c>
      <c r="E17" s="28"/>
      <c r="F17" s="29" t="str">
        <f aca="false">IF(B17="Premetro VERTIKAAL","MV",IF(B17="Side 3m","3M",IF(B17="Premetro HORIZONTAAL","MH",IF(B17="Window back","CV",IF(B17="Window Back eco","CVE","")))))</f>
        <v/>
      </c>
      <c r="G17" s="30" t="str">
        <f aca="false">IF(B17="Inside banner","BRV","")</f>
        <v/>
      </c>
      <c r="H17" s="30" t="str">
        <f aca="false">IF(B17="Floor sticker","VL","")</f>
        <v/>
      </c>
      <c r="I17" s="31" t="str">
        <f aca="false">IF(B17="Street furniture 2m2","STR","")</f>
        <v/>
      </c>
      <c r="J17" s="31" t="str">
        <f aca="false">IF(B17="Full back uni","FB","")</f>
        <v/>
      </c>
      <c r="K17" s="31" t="str">
        <f aca="false">IF(B17="Window side 2m² Bus","2m2B","")</f>
        <v/>
      </c>
      <c r="L17" s="31" t="str">
        <f aca="false">IF(B17="Window sticker Raam","RM","")</f>
        <v>RM</v>
      </c>
      <c r="M17" s="31" t="str">
        <f aca="false">IF(B17="Side 3m Freestyle","FREE","")</f>
        <v/>
      </c>
      <c r="N17" s="31" t="str">
        <f aca="false">IF(B17="Wobbler","WOB","")</f>
        <v/>
      </c>
      <c r="O17" s="31" t="str">
        <f aca="false">IF(B17="Super side 10m² Hermelijn - Trambus","10m2H","")</f>
        <v/>
      </c>
      <c r="P17" s="31" t="str">
        <f aca="false">IF(B17="Roofpanel A7","ROOFXL","")</f>
        <v/>
      </c>
      <c r="Q17" s="32" t="str">
        <f aca="false">IF(B17="Roof panel tram L Hermelijn","ROOFL","")</f>
        <v/>
      </c>
      <c r="R17" s="31" t="str">
        <f aca="false">IF(B17="Roof panel Tram M PCC","DPCC","")</f>
        <v/>
      </c>
      <c r="S17" s="31" t="str">
        <f aca="false">IF(B17="Side pack L A5","SPALBA5",IF(B17="Side pack XL A7","SPALBA7",""))</f>
        <v/>
      </c>
      <c r="T17" s="31" t="str">
        <f aca="false">IF(B17="Window side 2m² Hermelijn","2m2H","")</f>
        <v/>
      </c>
      <c r="U17" s="32" t="str">
        <f aca="false">IF(B17="Window side 2m² Tram","2m2A","")</f>
        <v/>
      </c>
      <c r="V17" s="30" t="str">
        <f aca="false">IF(B17="Inside banner HERMELIJN","BRVH","")</f>
        <v/>
      </c>
      <c r="W17" s="30" t="str">
        <f aca="false">IF(B17="Super side 4m²","4m2","")</f>
        <v/>
      </c>
      <c r="X17" s="7" t="n">
        <v>1</v>
      </c>
      <c r="Y17" s="33" t="str">
        <f aca="false">IF(OR(F17&lt;&gt;"",G17&lt;&gt;"",H17&lt;&gt;"",I17&lt;&gt;"",J17&lt;&gt;"",K17&lt;&gt;"",L17&lt;&gt;"",M17&lt;&gt;"",N17&lt;&gt;"",O17&lt;&gt;"",P17&lt;&gt;"",Q17&lt;&gt;"",R17&lt;&gt;"",S17&lt;&gt;"",T17&lt;&gt;"",U17&lt;&gt;"",V17&lt;&gt;"",W17&lt;&gt;""),"*"&amp;F17&amp;G17&amp;H17&amp;I17&amp;J17&amp;K17&amp;L17&amp;M17&amp;N17&amp;O17&amp;P17&amp;Q17&amp;R17&amp;S17&amp;T17&amp;U17&amp;V17&amp;W17&amp;"*","")</f>
        <v>*RM*</v>
      </c>
      <c r="Z17" s="4"/>
      <c r="AA17" s="4"/>
      <c r="AB17" s="7" t="n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customFormat="false" ht="25" hidden="false" customHeight="true" outlineLevel="0" collapsed="false">
      <c r="A18" s="5" t="n">
        <v>2633</v>
      </c>
      <c r="B18" s="6" t="s">
        <v>32</v>
      </c>
      <c r="C18" s="26" t="s">
        <v>40</v>
      </c>
      <c r="D18" s="27" t="n">
        <v>44564</v>
      </c>
      <c r="E18" s="28"/>
      <c r="F18" s="29" t="str">
        <f aca="false">IF(B18="Premetro VERTIKAAL","MV",IF(B18="Side 3m","3M",IF(B18="Premetro HORIZONTAAL","MH",IF(B18="Window back","CV",IF(B18="Window Back eco","CVE","")))))</f>
        <v/>
      </c>
      <c r="G18" s="30" t="str">
        <f aca="false">IF(B18="Inside banner","BRV","")</f>
        <v/>
      </c>
      <c r="H18" s="30" t="str">
        <f aca="false">IF(B18="Floor sticker","VL","")</f>
        <v/>
      </c>
      <c r="I18" s="31" t="str">
        <f aca="false">IF(B18="Street furniture 2m2","STR","")</f>
        <v/>
      </c>
      <c r="J18" s="31" t="str">
        <f aca="false">IF(B18="Full back uni","FB","")</f>
        <v/>
      </c>
      <c r="K18" s="31" t="str">
        <f aca="false">IF(B18="Window side 2m² Bus","2m2B","")</f>
        <v/>
      </c>
      <c r="L18" s="31" t="str">
        <f aca="false">IF(B18="Window sticker Raam","RM","")</f>
        <v>RM</v>
      </c>
      <c r="M18" s="31" t="str">
        <f aca="false">IF(B18="Side 3m Freestyle","FREE","")</f>
        <v/>
      </c>
      <c r="N18" s="31" t="str">
        <f aca="false">IF(B18="Wobbler","WOB","")</f>
        <v/>
      </c>
      <c r="O18" s="31" t="str">
        <f aca="false">IF(B18="Super side 10m² Hermelijn - Trambus","10m2H","")</f>
        <v/>
      </c>
      <c r="P18" s="31" t="str">
        <f aca="false">IF(B18="Roofpanel A7","ROOFXL","")</f>
        <v/>
      </c>
      <c r="Q18" s="32" t="str">
        <f aca="false">IF(B18="Roof panel tram L Hermelijn","ROOFL","")</f>
        <v/>
      </c>
      <c r="R18" s="31" t="str">
        <f aca="false">IF(B18="Roof panel Tram M PCC","DPCC","")</f>
        <v/>
      </c>
      <c r="S18" s="31" t="str">
        <f aca="false">IF(B18="Side pack L A5","SPALBA5",IF(B18="Side pack XL A7","SPALBA7",""))</f>
        <v/>
      </c>
      <c r="T18" s="31" t="str">
        <f aca="false">IF(B18="Window side 2m² Hermelijn","2m2H","")</f>
        <v/>
      </c>
      <c r="U18" s="32" t="str">
        <f aca="false">IF(B18="Window side 2m² Tram","2m2A","")</f>
        <v/>
      </c>
      <c r="V18" s="30" t="str">
        <f aca="false">IF(B18="Inside banner HERMELIJN","BRVH","")</f>
        <v/>
      </c>
      <c r="W18" s="30" t="str">
        <f aca="false">IF(B18="Super side 4m²","4m2","")</f>
        <v/>
      </c>
      <c r="X18" s="7" t="n">
        <v>1</v>
      </c>
      <c r="Y18" s="33" t="str">
        <f aca="false">IF(OR(F18&lt;&gt;"",G18&lt;&gt;"",H18&lt;&gt;"",I18&lt;&gt;"",J18&lt;&gt;"",K18&lt;&gt;"",L18&lt;&gt;"",M18&lt;&gt;"",N18&lt;&gt;"",O18&lt;&gt;"",P18&lt;&gt;"",Q18&lt;&gt;"",R18&lt;&gt;"",S18&lt;&gt;"",T18&lt;&gt;"",U18&lt;&gt;"",V18&lt;&gt;"",W18&lt;&gt;""),"*"&amp;F18&amp;G18&amp;H18&amp;I18&amp;J18&amp;K18&amp;L18&amp;M18&amp;N18&amp;O18&amp;P18&amp;Q18&amp;R18&amp;S18&amp;T18&amp;U18&amp;V18&amp;W18&amp;"*","")</f>
        <v>*RM*</v>
      </c>
      <c r="Z18" s="4"/>
      <c r="AA18" s="4"/>
      <c r="AB18" s="7" t="n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customFormat="false" ht="25" hidden="false" customHeight="true" outlineLevel="0" collapsed="false">
      <c r="A19" s="5" t="n">
        <v>2637</v>
      </c>
      <c r="B19" s="6" t="s">
        <v>32</v>
      </c>
      <c r="C19" s="26" t="s">
        <v>39</v>
      </c>
      <c r="D19" s="27" t="n">
        <v>44564</v>
      </c>
      <c r="E19" s="28"/>
      <c r="F19" s="29" t="str">
        <f aca="false">IF(B19="Premetro VERTIKAAL","MV",IF(B19="Side 3m","3M",IF(B19="Premetro HORIZONTAAL","MH",IF(B19="Window back","CV",IF(B19="Window Back eco","CVE","")))))</f>
        <v/>
      </c>
      <c r="G19" s="30" t="str">
        <f aca="false">IF(B19="Inside banner","BRV","")</f>
        <v/>
      </c>
      <c r="H19" s="30" t="str">
        <f aca="false">IF(B19="Floor sticker","VL","")</f>
        <v/>
      </c>
      <c r="I19" s="31" t="str">
        <f aca="false">IF(B19="Street furniture 2m2","STR","")</f>
        <v/>
      </c>
      <c r="J19" s="31" t="str">
        <f aca="false">IF(B19="Full back uni","FB","")</f>
        <v/>
      </c>
      <c r="K19" s="31" t="str">
        <f aca="false">IF(B19="Window side 2m² Bus","2m2B","")</f>
        <v/>
      </c>
      <c r="L19" s="31" t="str">
        <f aca="false">IF(B19="Window sticker Raam","RM","")</f>
        <v>RM</v>
      </c>
      <c r="M19" s="31" t="str">
        <f aca="false">IF(B19="Side 3m Freestyle","FREE","")</f>
        <v/>
      </c>
      <c r="N19" s="31" t="str">
        <f aca="false">IF(B19="Wobbler","WOB","")</f>
        <v/>
      </c>
      <c r="O19" s="31" t="str">
        <f aca="false">IF(B19="Super side 10m² Hermelijn - Trambus","10m2H","")</f>
        <v/>
      </c>
      <c r="P19" s="31" t="str">
        <f aca="false">IF(B19="Roofpanel A7","ROOFXL","")</f>
        <v/>
      </c>
      <c r="Q19" s="32" t="str">
        <f aca="false">IF(B19="Roof panel tram L Hermelijn","ROOFL","")</f>
        <v/>
      </c>
      <c r="R19" s="31" t="str">
        <f aca="false">IF(B19="Roof panel Tram M PCC","DPCC","")</f>
        <v/>
      </c>
      <c r="S19" s="31" t="str">
        <f aca="false">IF(B19="Side pack L A5","SPALBA5",IF(B19="Side pack XL A7","SPALBA7",""))</f>
        <v/>
      </c>
      <c r="T19" s="31" t="str">
        <f aca="false">IF(B19="Window side 2m² Hermelijn","2m2H","")</f>
        <v/>
      </c>
      <c r="U19" s="32" t="str">
        <f aca="false">IF(B19="Window side 2m² Tram","2m2A","")</f>
        <v/>
      </c>
      <c r="V19" s="30" t="str">
        <f aca="false">IF(B19="Inside banner HERMELIJN","BRVH","")</f>
        <v/>
      </c>
      <c r="W19" s="30" t="str">
        <f aca="false">IF(B19="Super side 4m²","4m2","")</f>
        <v/>
      </c>
      <c r="X19" s="7" t="n">
        <v>1</v>
      </c>
      <c r="Y19" s="33" t="str">
        <f aca="false">IF(OR(F19&lt;&gt;"",G19&lt;&gt;"",H19&lt;&gt;"",I19&lt;&gt;"",J19&lt;&gt;"",K19&lt;&gt;"",L19&lt;&gt;"",M19&lt;&gt;"",N19&lt;&gt;"",O19&lt;&gt;"",P19&lt;&gt;"",Q19&lt;&gt;"",R19&lt;&gt;"",S19&lt;&gt;"",T19&lt;&gt;"",U19&lt;&gt;"",V19&lt;&gt;"",W19&lt;&gt;""),"*"&amp;F19&amp;G19&amp;H19&amp;I19&amp;J19&amp;K19&amp;L19&amp;M19&amp;N19&amp;O19&amp;P19&amp;Q19&amp;R19&amp;S19&amp;T19&amp;U19&amp;V19&amp;W19&amp;"*","")</f>
        <v>*RM*</v>
      </c>
      <c r="Z19" s="4"/>
      <c r="AA19" s="4"/>
      <c r="AB19" s="7" t="n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customFormat="false" ht="25" hidden="false" customHeight="true" outlineLevel="0" collapsed="false">
      <c r="A20" s="5" t="n">
        <v>2637</v>
      </c>
      <c r="B20" s="6" t="s">
        <v>32</v>
      </c>
      <c r="C20" s="26" t="s">
        <v>40</v>
      </c>
      <c r="D20" s="27" t="n">
        <v>44564</v>
      </c>
      <c r="E20" s="28"/>
      <c r="F20" s="29" t="str">
        <f aca="false">IF(B20="Premetro VERTIKAAL","MV",IF(B20="Side 3m","3M",IF(B20="Premetro HORIZONTAAL","MH",IF(B20="Window back","CV",IF(B20="Window Back eco","CVE","")))))</f>
        <v/>
      </c>
      <c r="G20" s="30" t="str">
        <f aca="false">IF(B20="Inside banner","BRV","")</f>
        <v/>
      </c>
      <c r="H20" s="30" t="str">
        <f aca="false">IF(B20="Floor sticker","VL","")</f>
        <v/>
      </c>
      <c r="I20" s="31" t="str">
        <f aca="false">IF(B20="Street furniture 2m2","STR","")</f>
        <v/>
      </c>
      <c r="J20" s="31" t="str">
        <f aca="false">IF(B20="Full back uni","FB","")</f>
        <v/>
      </c>
      <c r="K20" s="31" t="str">
        <f aca="false">IF(B20="Window side 2m² Bus","2m2B","")</f>
        <v/>
      </c>
      <c r="L20" s="31" t="str">
        <f aca="false">IF(B20="Window sticker Raam","RM","")</f>
        <v>RM</v>
      </c>
      <c r="M20" s="31" t="str">
        <f aca="false">IF(B20="Side 3m Freestyle","FREE","")</f>
        <v/>
      </c>
      <c r="N20" s="31" t="str">
        <f aca="false">IF(B20="Wobbler","WOB","")</f>
        <v/>
      </c>
      <c r="O20" s="31" t="str">
        <f aca="false">IF(B20="Super side 10m² Hermelijn - Trambus","10m2H","")</f>
        <v/>
      </c>
      <c r="P20" s="31" t="str">
        <f aca="false">IF(B20="Roofpanel A7","ROOFXL","")</f>
        <v/>
      </c>
      <c r="Q20" s="32" t="str">
        <f aca="false">IF(B20="Roof panel tram L Hermelijn","ROOFL","")</f>
        <v/>
      </c>
      <c r="R20" s="31" t="str">
        <f aca="false">IF(B20="Roof panel Tram M PCC","DPCC","")</f>
        <v/>
      </c>
      <c r="S20" s="31" t="str">
        <f aca="false">IF(B20="Side pack L A5","SPALBA5",IF(B20="Side pack XL A7","SPALBA7",""))</f>
        <v/>
      </c>
      <c r="T20" s="31" t="str">
        <f aca="false">IF(B20="Window side 2m² Hermelijn","2m2H","")</f>
        <v/>
      </c>
      <c r="U20" s="32" t="str">
        <f aca="false">IF(B20="Window side 2m² Tram","2m2A","")</f>
        <v/>
      </c>
      <c r="V20" s="30" t="str">
        <f aca="false">IF(B20="Inside banner HERMELIJN","BRVH","")</f>
        <v/>
      </c>
      <c r="W20" s="30" t="str">
        <f aca="false">IF(B20="Super side 4m²","4m2","")</f>
        <v/>
      </c>
      <c r="X20" s="7" t="n">
        <v>1</v>
      </c>
      <c r="Y20" s="33" t="str">
        <f aca="false">IF(OR(F20&lt;&gt;"",G20&lt;&gt;"",H20&lt;&gt;"",I20&lt;&gt;"",J20&lt;&gt;"",K20&lt;&gt;"",L20&lt;&gt;"",M20&lt;&gt;"",N20&lt;&gt;"",O20&lt;&gt;"",P20&lt;&gt;"",Q20&lt;&gt;"",R20&lt;&gt;"",S20&lt;&gt;"",T20&lt;&gt;"",U20&lt;&gt;"",V20&lt;&gt;"",W20&lt;&gt;""),"*"&amp;F20&amp;G20&amp;H20&amp;I20&amp;J20&amp;K20&amp;L20&amp;M20&amp;N20&amp;O20&amp;P20&amp;Q20&amp;R20&amp;S20&amp;T20&amp;U20&amp;V20&amp;W20&amp;"*","")</f>
        <v>*RM*</v>
      </c>
      <c r="Z20" s="4"/>
      <c r="AA20" s="4"/>
      <c r="AB20" s="7" t="n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customFormat="false" ht="25" hidden="false" customHeight="true" outlineLevel="0" collapsed="false">
      <c r="A21" s="5" t="n">
        <v>2639</v>
      </c>
      <c r="B21" s="6" t="s">
        <v>32</v>
      </c>
      <c r="C21" s="26" t="s">
        <v>39</v>
      </c>
      <c r="D21" s="27" t="n">
        <v>44564</v>
      </c>
      <c r="E21" s="28"/>
      <c r="F21" s="29" t="str">
        <f aca="false">IF(B21="Premetro VERTIKAAL","MV",IF(B21="Side 3m","3M",IF(B21="Premetro HORIZONTAAL","MH",IF(B21="Window back","CV",IF(B21="Window Back eco","CVE","")))))</f>
        <v/>
      </c>
      <c r="G21" s="30" t="str">
        <f aca="false">IF(B21="Inside banner","BRV","")</f>
        <v/>
      </c>
      <c r="H21" s="30" t="str">
        <f aca="false">IF(B21="Floor sticker","VL","")</f>
        <v/>
      </c>
      <c r="I21" s="31" t="str">
        <f aca="false">IF(B21="Street furniture 2m2","STR","")</f>
        <v/>
      </c>
      <c r="J21" s="31" t="str">
        <f aca="false">IF(B21="Full back uni","FB","")</f>
        <v/>
      </c>
      <c r="K21" s="31" t="str">
        <f aca="false">IF(B21="Window side 2m² Bus","2m2B","")</f>
        <v/>
      </c>
      <c r="L21" s="31" t="str">
        <f aca="false">IF(B21="Window sticker Raam","RM","")</f>
        <v>RM</v>
      </c>
      <c r="M21" s="31" t="str">
        <f aca="false">IF(B21="Side 3m Freestyle","FREE","")</f>
        <v/>
      </c>
      <c r="N21" s="31" t="str">
        <f aca="false">IF(B21="Wobbler","WOB","")</f>
        <v/>
      </c>
      <c r="O21" s="31" t="str">
        <f aca="false">IF(B21="Super side 10m² Hermelijn - Trambus","10m2H","")</f>
        <v/>
      </c>
      <c r="P21" s="31" t="str">
        <f aca="false">IF(B21="Roofpanel A7","ROOFXL","")</f>
        <v/>
      </c>
      <c r="Q21" s="32" t="str">
        <f aca="false">IF(B21="Roof panel tram L Hermelijn","ROOFL","")</f>
        <v/>
      </c>
      <c r="R21" s="31" t="str">
        <f aca="false">IF(B21="Roof panel Tram M PCC","DPCC","")</f>
        <v/>
      </c>
      <c r="S21" s="31" t="str">
        <f aca="false">IF(B21="Side pack L A5","SPALBA5",IF(B21="Side pack XL A7","SPALBA7",""))</f>
        <v/>
      </c>
      <c r="T21" s="31" t="str">
        <f aca="false">IF(B21="Window side 2m² Hermelijn","2m2H","")</f>
        <v/>
      </c>
      <c r="U21" s="32" t="str">
        <f aca="false">IF(B21="Window side 2m² Tram","2m2A","")</f>
        <v/>
      </c>
      <c r="V21" s="30" t="str">
        <f aca="false">IF(B21="Inside banner HERMELIJN","BRVH","")</f>
        <v/>
      </c>
      <c r="W21" s="30" t="str">
        <f aca="false">IF(B21="Super side 4m²","4m2","")</f>
        <v/>
      </c>
      <c r="X21" s="7" t="n">
        <v>1</v>
      </c>
      <c r="Y21" s="33" t="str">
        <f aca="false">IF(OR(F21&lt;&gt;"",G21&lt;&gt;"",H21&lt;&gt;"",I21&lt;&gt;"",J21&lt;&gt;"",K21&lt;&gt;"",L21&lt;&gt;"",M21&lt;&gt;"",N21&lt;&gt;"",O21&lt;&gt;"",P21&lt;&gt;"",Q21&lt;&gt;"",R21&lt;&gt;"",S21&lt;&gt;"",T21&lt;&gt;"",U21&lt;&gt;"",V21&lt;&gt;"",W21&lt;&gt;""),"*"&amp;F21&amp;G21&amp;H21&amp;I21&amp;J21&amp;K21&amp;L21&amp;M21&amp;N21&amp;O21&amp;P21&amp;Q21&amp;R21&amp;S21&amp;T21&amp;U21&amp;V21&amp;W21&amp;"*","")</f>
        <v>*RM*</v>
      </c>
      <c r="Z21" s="4"/>
      <c r="AA21" s="4"/>
      <c r="AB21" s="7" t="n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customFormat="false" ht="25" hidden="false" customHeight="true" outlineLevel="0" collapsed="false">
      <c r="A22" s="5" t="n">
        <v>2639</v>
      </c>
      <c r="B22" s="6" t="s">
        <v>32</v>
      </c>
      <c r="C22" s="26" t="s">
        <v>40</v>
      </c>
      <c r="D22" s="27" t="n">
        <v>44564</v>
      </c>
      <c r="E22" s="28"/>
      <c r="F22" s="29" t="str">
        <f aca="false">IF(B22="Premetro VERTIKAAL","MV",IF(B22="Side 3m","3M",IF(B22="Premetro HORIZONTAAL","MH",IF(B22="Window back","CV",IF(B22="Window Back eco","CVE","")))))</f>
        <v/>
      </c>
      <c r="G22" s="30" t="str">
        <f aca="false">IF(B22="Inside banner","BRV","")</f>
        <v/>
      </c>
      <c r="H22" s="30" t="str">
        <f aca="false">IF(B22="Floor sticker","VL","")</f>
        <v/>
      </c>
      <c r="I22" s="31" t="str">
        <f aca="false">IF(B22="Street furniture 2m2","STR","")</f>
        <v/>
      </c>
      <c r="J22" s="31" t="str">
        <f aca="false">IF(B22="Full back uni","FB","")</f>
        <v/>
      </c>
      <c r="K22" s="31" t="str">
        <f aca="false">IF(B22="Window side 2m² Bus","2m2B","")</f>
        <v/>
      </c>
      <c r="L22" s="31" t="str">
        <f aca="false">IF(B22="Window sticker Raam","RM","")</f>
        <v>RM</v>
      </c>
      <c r="M22" s="31" t="str">
        <f aca="false">IF(B22="Side 3m Freestyle","FREE","")</f>
        <v/>
      </c>
      <c r="N22" s="31" t="str">
        <f aca="false">IF(B22="Wobbler","WOB","")</f>
        <v/>
      </c>
      <c r="O22" s="31" t="str">
        <f aca="false">IF(B22="Super side 10m² Hermelijn - Trambus","10m2H","")</f>
        <v/>
      </c>
      <c r="P22" s="31" t="str">
        <f aca="false">IF(B22="Roofpanel A7","ROOFXL","")</f>
        <v/>
      </c>
      <c r="Q22" s="32" t="str">
        <f aca="false">IF(B22="Roof panel tram L Hermelijn","ROOFL","")</f>
        <v/>
      </c>
      <c r="R22" s="31" t="str">
        <f aca="false">IF(B22="Roof panel Tram M PCC","DPCC","")</f>
        <v/>
      </c>
      <c r="S22" s="31" t="str">
        <f aca="false">IF(B22="Side pack L A5","SPALBA5",IF(B22="Side pack XL A7","SPALBA7",""))</f>
        <v/>
      </c>
      <c r="T22" s="31" t="str">
        <f aca="false">IF(B22="Window side 2m² Hermelijn","2m2H","")</f>
        <v/>
      </c>
      <c r="U22" s="32" t="str">
        <f aca="false">IF(B22="Window side 2m² Tram","2m2A","")</f>
        <v/>
      </c>
      <c r="V22" s="30" t="str">
        <f aca="false">IF(B22="Inside banner HERMELIJN","BRVH","")</f>
        <v/>
      </c>
      <c r="W22" s="30" t="str">
        <f aca="false">IF(B22="Super side 4m²","4m2","")</f>
        <v/>
      </c>
      <c r="X22" s="7" t="n">
        <v>1</v>
      </c>
      <c r="Y22" s="33" t="str">
        <f aca="false">IF(OR(F22&lt;&gt;"",G22&lt;&gt;"",H22&lt;&gt;"",I22&lt;&gt;"",J22&lt;&gt;"",K22&lt;&gt;"",L22&lt;&gt;"",M22&lt;&gt;"",N22&lt;&gt;"",O22&lt;&gt;"",P22&lt;&gt;"",Q22&lt;&gt;"",R22&lt;&gt;"",S22&lt;&gt;"",T22&lt;&gt;"",U22&lt;&gt;"",V22&lt;&gt;"",W22&lt;&gt;""),"*"&amp;F22&amp;G22&amp;H22&amp;I22&amp;J22&amp;K22&amp;L22&amp;M22&amp;N22&amp;O22&amp;P22&amp;Q22&amp;R22&amp;S22&amp;T22&amp;U22&amp;V22&amp;W22&amp;"*","")</f>
        <v>*RM*</v>
      </c>
      <c r="Z22" s="4"/>
      <c r="AA22" s="4"/>
      <c r="AB22" s="7" t="n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customFormat="false" ht="25" hidden="false" customHeight="true" outlineLevel="0" collapsed="false">
      <c r="A23" s="5" t="n">
        <v>2692</v>
      </c>
      <c r="B23" s="6" t="s">
        <v>41</v>
      </c>
      <c r="C23" s="26" t="s">
        <v>43</v>
      </c>
      <c r="D23" s="27" t="n">
        <v>44571</v>
      </c>
      <c r="E23" s="28"/>
      <c r="F23" s="29" t="str">
        <f aca="false">IF(B23="Premetro VERTIKAAL","MV",IF(B23="Side 3m","3M",IF(B23="Premetro HORIZONTAAL","MH",IF(B23="Window back","CV",IF(B23="Window Back eco","CVE","")))))</f>
        <v/>
      </c>
      <c r="G23" s="30" t="str">
        <f aca="false">IF(B23="Inside banner","BRV","")</f>
        <v/>
      </c>
      <c r="H23" s="30" t="str">
        <f aca="false">IF(B23="Floor sticker","VL","")</f>
        <v/>
      </c>
      <c r="I23" s="31" t="str">
        <f aca="false">IF(B23="Street furniture 2m2","STR","")</f>
        <v/>
      </c>
      <c r="J23" s="31" t="str">
        <f aca="false">IF(B23="Full back uni","FB","")</f>
        <v/>
      </c>
      <c r="K23" s="31" t="str">
        <f aca="false">IF(B23="Window side 2m² Bus","2m2B","")</f>
        <v/>
      </c>
      <c r="L23" s="31" t="str">
        <f aca="false">IF(B23="Window sticker Raam","RM","")</f>
        <v/>
      </c>
      <c r="M23" s="31" t="str">
        <f aca="false">IF(B23="Side 3m Freestyle","FREE","")</f>
        <v/>
      </c>
      <c r="N23" s="31" t="str">
        <f aca="false">IF(B23="Wobbler","WOB","")</f>
        <v/>
      </c>
      <c r="O23" s="31" t="str">
        <f aca="false">IF(B23="Super side 10m² Hermelijn - Trambus","10m2H","")</f>
        <v/>
      </c>
      <c r="P23" s="31" t="str">
        <f aca="false">IF(B23="Roofpanel A7","ROOFXL","")</f>
        <v/>
      </c>
      <c r="Q23" s="32" t="str">
        <f aca="false">IF(B23="Roof panel tram L Hermelijn","ROOFL","")</f>
        <v/>
      </c>
      <c r="R23" s="31" t="str">
        <f aca="false">IF(B23="Roof panel Tram M PCC","DPCC","")</f>
        <v/>
      </c>
      <c r="S23" s="31" t="str">
        <f aca="false">IF(B23="Side pack L A5","SPALBA5",IF(B23="Side pack XL A7","SPALBA7",""))</f>
        <v/>
      </c>
      <c r="T23" s="31" t="str">
        <f aca="false">IF(B23="Window side 2m² Hermelijn","2m2H","")</f>
        <v/>
      </c>
      <c r="U23" s="32" t="str">
        <f aca="false">IF(B23="Window side 2m² Tram","2m2A","")</f>
        <v/>
      </c>
      <c r="V23" s="30" t="str">
        <f aca="false">IF(B23="Inside banner HERMELIJN","BRVH","")</f>
        <v/>
      </c>
      <c r="W23" s="30" t="str">
        <f aca="false">IF(B23="Super side 4m²","4m2","")</f>
        <v>4m2</v>
      </c>
      <c r="X23" s="7" t="n">
        <v>1</v>
      </c>
      <c r="Y23" s="33" t="str">
        <f aca="false">IF(OR(F23&lt;&gt;"",G23&lt;&gt;"",H23&lt;&gt;"",I23&lt;&gt;"",J23&lt;&gt;"",K23&lt;&gt;"",L23&lt;&gt;"",M23&lt;&gt;"",N23&lt;&gt;"",O23&lt;&gt;"",P23&lt;&gt;"",Q23&lt;&gt;"",R23&lt;&gt;"",S23&lt;&gt;"",T23&lt;&gt;"",U23&lt;&gt;"",V23&lt;&gt;"",W23&lt;&gt;""),"*"&amp;F23&amp;G23&amp;H23&amp;I23&amp;J23&amp;K23&amp;L23&amp;M23&amp;N23&amp;O23&amp;P23&amp;Q23&amp;R23&amp;S23&amp;T23&amp;U23&amp;V23&amp;W23&amp;"*","")</f>
        <v>*4m2*</v>
      </c>
      <c r="Z23" s="4"/>
      <c r="AA23" s="4"/>
      <c r="AB23" s="7" t="n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customFormat="false" ht="25" hidden="false" customHeight="true" outlineLevel="0" collapsed="false">
      <c r="A24" s="5" t="n">
        <v>2696</v>
      </c>
      <c r="B24" s="6" t="s">
        <v>41</v>
      </c>
      <c r="C24" s="26" t="s">
        <v>43</v>
      </c>
      <c r="D24" s="27" t="n">
        <v>44571</v>
      </c>
      <c r="E24" s="28"/>
      <c r="F24" s="29" t="str">
        <f aca="false">IF(B24="Premetro VERTIKAAL","MV",IF(B24="Side 3m","3M",IF(B24="Premetro HORIZONTAAL","MH",IF(B24="Window back","CV",IF(B24="Window Back eco","CVE","")))))</f>
        <v/>
      </c>
      <c r="G24" s="30" t="str">
        <f aca="false">IF(B24="Inside banner","BRV","")</f>
        <v/>
      </c>
      <c r="H24" s="30" t="str">
        <f aca="false">IF(B24="Floor sticker","VL","")</f>
        <v/>
      </c>
      <c r="I24" s="31" t="str">
        <f aca="false">IF(B24="Street furniture 2m2","STR","")</f>
        <v/>
      </c>
      <c r="J24" s="31" t="str">
        <f aca="false">IF(B24="Full back uni","FB","")</f>
        <v/>
      </c>
      <c r="K24" s="31" t="str">
        <f aca="false">IF(B24="Window side 2m² Bus","2m2B","")</f>
        <v/>
      </c>
      <c r="L24" s="31" t="str">
        <f aca="false">IF(B24="Window sticker Raam","RM","")</f>
        <v/>
      </c>
      <c r="M24" s="31" t="str">
        <f aca="false">IF(B24="Side 3m Freestyle","FREE","")</f>
        <v/>
      </c>
      <c r="N24" s="31" t="str">
        <f aca="false">IF(B24="Wobbler","WOB","")</f>
        <v/>
      </c>
      <c r="O24" s="31" t="str">
        <f aca="false">IF(B24="Super side 10m² Hermelijn - Trambus","10m2H","")</f>
        <v/>
      </c>
      <c r="P24" s="31" t="str">
        <f aca="false">IF(B24="Roofpanel A7","ROOFXL","")</f>
        <v/>
      </c>
      <c r="Q24" s="32" t="str">
        <f aca="false">IF(B24="Roof panel tram L Hermelijn","ROOFL","")</f>
        <v/>
      </c>
      <c r="R24" s="31" t="str">
        <f aca="false">IF(B24="Roof panel Tram M PCC","DPCC","")</f>
        <v/>
      </c>
      <c r="S24" s="31" t="str">
        <f aca="false">IF(B24="Side pack L A5","SPALBA5",IF(B24="Side pack XL A7","SPALBA7",""))</f>
        <v/>
      </c>
      <c r="T24" s="31" t="str">
        <f aca="false">IF(B24="Window side 2m² Hermelijn","2m2H","")</f>
        <v/>
      </c>
      <c r="U24" s="32" t="str">
        <f aca="false">IF(B24="Window side 2m² Tram","2m2A","")</f>
        <v/>
      </c>
      <c r="V24" s="30" t="str">
        <f aca="false">IF(B24="Inside banner HERMELIJN","BRVH","")</f>
        <v/>
      </c>
      <c r="W24" s="30" t="str">
        <f aca="false">IF(B24="Super side 4m²","4m2","")</f>
        <v>4m2</v>
      </c>
      <c r="X24" s="7" t="n">
        <v>1</v>
      </c>
      <c r="Y24" s="33" t="str">
        <f aca="false">IF(OR(F24&lt;&gt;"",G24&lt;&gt;"",H24&lt;&gt;"",I24&lt;&gt;"",J24&lt;&gt;"",K24&lt;&gt;"",L24&lt;&gt;"",M24&lt;&gt;"",N24&lt;&gt;"",O24&lt;&gt;"",P24&lt;&gt;"",Q24&lt;&gt;"",R24&lt;&gt;"",S24&lt;&gt;"",T24&lt;&gt;"",U24&lt;&gt;"",V24&lt;&gt;"",W24&lt;&gt;""),"*"&amp;F24&amp;G24&amp;H24&amp;I24&amp;J24&amp;K24&amp;L24&amp;M24&amp;N24&amp;O24&amp;P24&amp;Q24&amp;R24&amp;S24&amp;T24&amp;U24&amp;V24&amp;W24&amp;"*","")</f>
        <v>*4m2*</v>
      </c>
      <c r="Z24" s="4"/>
      <c r="AA24" s="4"/>
      <c r="AB24" s="7" t="n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customFormat="false" ht="25" hidden="false" customHeight="true" outlineLevel="0" collapsed="false">
      <c r="A25" s="5" t="n">
        <v>2709</v>
      </c>
      <c r="B25" s="6" t="s">
        <v>41</v>
      </c>
      <c r="C25" s="26" t="s">
        <v>44</v>
      </c>
      <c r="D25" s="27" t="n">
        <v>44571</v>
      </c>
      <c r="E25" s="28"/>
      <c r="F25" s="29" t="str">
        <f aca="false">IF(B25="Premetro VERTIKAAL","MV",IF(B25="Side 3m","3M",IF(B25="Premetro HORIZONTAAL","MH",IF(B25="Window back","CV",IF(B25="Window Back eco","CVE","")))))</f>
        <v/>
      </c>
      <c r="G25" s="30" t="str">
        <f aca="false">IF(B25="Inside banner","BRV","")</f>
        <v/>
      </c>
      <c r="H25" s="30" t="str">
        <f aca="false">IF(B25="Floor sticker","VL","")</f>
        <v/>
      </c>
      <c r="I25" s="31" t="str">
        <f aca="false">IF(B25="Street furniture 2m2","STR","")</f>
        <v/>
      </c>
      <c r="J25" s="31" t="str">
        <f aca="false">IF(B25="Full back uni","FB","")</f>
        <v/>
      </c>
      <c r="K25" s="31" t="str">
        <f aca="false">IF(B25="Window side 2m² Bus","2m2B","")</f>
        <v/>
      </c>
      <c r="L25" s="31" t="str">
        <f aca="false">IF(B25="Window sticker Raam","RM","")</f>
        <v/>
      </c>
      <c r="M25" s="31" t="str">
        <f aca="false">IF(B25="Side 3m Freestyle","FREE","")</f>
        <v/>
      </c>
      <c r="N25" s="31" t="str">
        <f aca="false">IF(B25="Wobbler","WOB","")</f>
        <v/>
      </c>
      <c r="O25" s="31" t="str">
        <f aca="false">IF(B25="Super side 10m² Hermelijn - Trambus","10m2H","")</f>
        <v/>
      </c>
      <c r="P25" s="31" t="str">
        <f aca="false">IF(B25="Roofpanel A7","ROOFXL","")</f>
        <v/>
      </c>
      <c r="Q25" s="32" t="str">
        <f aca="false">IF(B25="Roof panel tram L Hermelijn","ROOFL","")</f>
        <v/>
      </c>
      <c r="R25" s="31" t="str">
        <f aca="false">IF(B25="Roof panel Tram M PCC","DPCC","")</f>
        <v/>
      </c>
      <c r="S25" s="31" t="str">
        <f aca="false">IF(B25="Side pack L A5","SPALBA5",IF(B25="Side pack XL A7","SPALBA7",""))</f>
        <v/>
      </c>
      <c r="T25" s="31" t="str">
        <f aca="false">IF(B25="Window side 2m² Hermelijn","2m2H","")</f>
        <v/>
      </c>
      <c r="U25" s="32" t="str">
        <f aca="false">IF(B25="Window side 2m² Tram","2m2A","")</f>
        <v/>
      </c>
      <c r="V25" s="30" t="str">
        <f aca="false">IF(B25="Inside banner HERMELIJN","BRVH","")</f>
        <v/>
      </c>
      <c r="W25" s="30" t="str">
        <f aca="false">IF(B25="Super side 4m²","4m2","")</f>
        <v>4m2</v>
      </c>
      <c r="X25" s="7" t="n">
        <v>1</v>
      </c>
      <c r="Y25" s="33" t="str">
        <f aca="false">IF(OR(F25&lt;&gt;"",G25&lt;&gt;"",H25&lt;&gt;"",I25&lt;&gt;"",J25&lt;&gt;"",K25&lt;&gt;"",L25&lt;&gt;"",M25&lt;&gt;"",N25&lt;&gt;"",O25&lt;&gt;"",P25&lt;&gt;"",Q25&lt;&gt;"",R25&lt;&gt;"",S25&lt;&gt;"",T25&lt;&gt;"",U25&lt;&gt;"",V25&lt;&gt;"",W25&lt;&gt;""),"*"&amp;F25&amp;G25&amp;H25&amp;I25&amp;J25&amp;K25&amp;L25&amp;M25&amp;N25&amp;O25&amp;P25&amp;Q25&amp;R25&amp;S25&amp;T25&amp;U25&amp;V25&amp;W25&amp;"*","")</f>
        <v>*4m2*</v>
      </c>
      <c r="Z25" s="4"/>
      <c r="AA25" s="4"/>
      <c r="AB25" s="7" t="n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customFormat="false" ht="25" hidden="false" customHeight="true" outlineLevel="0" collapsed="false">
      <c r="A26" s="5" t="n">
        <v>4207</v>
      </c>
      <c r="B26" s="6" t="s">
        <v>35</v>
      </c>
      <c r="C26" s="26" t="s">
        <v>37</v>
      </c>
      <c r="D26" s="27" t="n">
        <v>44522</v>
      </c>
      <c r="E26" s="28"/>
      <c r="F26" s="29" t="str">
        <f aca="false">IF(B26="Premetro VERTIKAAL","MV",IF(B26="Side 3m","3M",IF(B26="Premetro HORIZONTAAL","MH",IF(B26="Window back","CV",IF(B26="Window Back eco","CVE","")))))</f>
        <v/>
      </c>
      <c r="G26" s="30" t="str">
        <f aca="false">IF(B26="Inside banner","BRV","")</f>
        <v/>
      </c>
      <c r="H26" s="30" t="str">
        <f aca="false">IF(B26="Floor sticker","VL","")</f>
        <v/>
      </c>
      <c r="I26" s="31" t="str">
        <f aca="false">IF(B26="Street furniture 2m2","STR","")</f>
        <v/>
      </c>
      <c r="J26" s="31" t="str">
        <f aca="false">IF(B26="Full back uni","FB","")</f>
        <v/>
      </c>
      <c r="K26" s="31" t="str">
        <f aca="false">IF(B26="Window side 2m² Bus","2m2B","")</f>
        <v/>
      </c>
      <c r="L26" s="31" t="str">
        <f aca="false">IF(B26="Window sticker Raam","RM","")</f>
        <v/>
      </c>
      <c r="M26" s="31" t="str">
        <f aca="false">IF(B26="Side 3m Freestyle","FREE","")</f>
        <v/>
      </c>
      <c r="N26" s="31" t="str">
        <f aca="false">IF(B26="Wobbler","WOB","")</f>
        <v/>
      </c>
      <c r="O26" s="31" t="str">
        <f aca="false">IF(B26="Super side 10m² Hermelijn - Trambus","10m2H","")</f>
        <v/>
      </c>
      <c r="P26" s="31" t="str">
        <f aca="false">IF(B26="Roofpanel A7","ROOFXL","")</f>
        <v/>
      </c>
      <c r="Q26" s="32" t="str">
        <f aca="false">IF(B26="Roof panel tram L Hermelijn","ROOFL","")</f>
        <v/>
      </c>
      <c r="R26" s="31" t="str">
        <f aca="false">IF(B26="Roof panel Tram M PCC","DPCC","")</f>
        <v/>
      </c>
      <c r="S26" s="31" t="str">
        <f aca="false">IF(B26="Side pack L A5","SPALBA5",IF(B26="Side pack XL A7","SPALBA7",""))</f>
        <v/>
      </c>
      <c r="T26" s="31" t="str">
        <f aca="false">IF(B26="Window side 2m² Hermelijn","2m2H","")</f>
        <v/>
      </c>
      <c r="U26" s="32" t="str">
        <f aca="false">IF(B26="Window side 2m² Tram","2m2A","")</f>
        <v/>
      </c>
      <c r="V26" s="30" t="str">
        <f aca="false">IF(B26="Inside banner HERMELIJN","BRVH","")</f>
        <v/>
      </c>
      <c r="W26" s="30" t="str">
        <f aca="false">IF(B26="Super side 4m²","4m2","")</f>
        <v/>
      </c>
      <c r="X26" s="7" t="n">
        <v>1</v>
      </c>
      <c r="Y26" s="33" t="str">
        <f aca="false">IF(OR(F26&lt;&gt;"",G26&lt;&gt;"",H26&lt;&gt;"",I26&lt;&gt;"",J26&lt;&gt;"",K26&lt;&gt;"",L26&lt;&gt;"",M26&lt;&gt;"",N26&lt;&gt;"",O26&lt;&gt;"",P26&lt;&gt;"",Q26&lt;&gt;"",R26&lt;&gt;"",S26&lt;&gt;"",T26&lt;&gt;"",U26&lt;&gt;"",V26&lt;&gt;"",W26&lt;&gt;""),"*"&amp;F26&amp;G26&amp;H26&amp;I26&amp;J26&amp;K26&amp;L26&amp;M26&amp;N26&amp;O26&amp;P26&amp;Q26&amp;R26&amp;S26&amp;T26&amp;U26&amp;V26&amp;W26&amp;"*","")</f>
        <v/>
      </c>
      <c r="Z26" s="4"/>
      <c r="AA26" s="4"/>
      <c r="AB26" s="7" t="n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customFormat="false" ht="25" hidden="false" customHeight="true" outlineLevel="0" collapsed="false">
      <c r="A27" s="5" t="n">
        <v>4208</v>
      </c>
      <c r="B27" s="6" t="s">
        <v>23</v>
      </c>
      <c r="C27" s="26" t="s">
        <v>46</v>
      </c>
      <c r="D27" s="27" t="n">
        <v>43948</v>
      </c>
      <c r="E27" s="28"/>
      <c r="F27" s="29" t="str">
        <f aca="false">IF(B27="Premetro VERTIKAAL","MV",IF(B27="Side 3m","3M",IF(B27="Premetro HORIZONTAAL","MH",IF(B27="Window back","CV",IF(B27="Window Back eco","CVE","")))))</f>
        <v/>
      </c>
      <c r="G27" s="30" t="str">
        <f aca="false">IF(B27="Inside banner","BRV","")</f>
        <v/>
      </c>
      <c r="H27" s="30" t="str">
        <f aca="false">IF(B27="Floor sticker","VL","")</f>
        <v/>
      </c>
      <c r="I27" s="31" t="str">
        <f aca="false">IF(B27="Street furniture 2m2","STR","")</f>
        <v/>
      </c>
      <c r="J27" s="31" t="str">
        <f aca="false">IF(B27="Full back uni","FB","")</f>
        <v/>
      </c>
      <c r="K27" s="31" t="str">
        <f aca="false">IF(B27="Window side 2m² Bus","2m2B","")</f>
        <v/>
      </c>
      <c r="L27" s="31" t="str">
        <f aca="false">IF(B27="Window sticker Raam","RM","")</f>
        <v/>
      </c>
      <c r="M27" s="31" t="str">
        <f aca="false">IF(B27="Side 3m Freestyle","FREE","")</f>
        <v/>
      </c>
      <c r="N27" s="31" t="str">
        <f aca="false">IF(B27="Wobbler","WOB","")</f>
        <v>WOB</v>
      </c>
      <c r="O27" s="31" t="str">
        <f aca="false">IF(B27="Super side 10m² Hermelijn - Trambus","10m2H","")</f>
        <v/>
      </c>
      <c r="P27" s="31" t="str">
        <f aca="false">IF(B27="Roofpanel A7","ROOFXL","")</f>
        <v/>
      </c>
      <c r="Q27" s="32" t="str">
        <f aca="false">IF(B27="Roof panel tram L Hermelijn","ROOFL","")</f>
        <v/>
      </c>
      <c r="R27" s="31" t="str">
        <f aca="false">IF(B27="Roof panel Tram M PCC","DPCC","")</f>
        <v/>
      </c>
      <c r="S27" s="31" t="str">
        <f aca="false">IF(B27="Side pack L A5","SPALBA5",IF(B27="Side pack XL A7","SPALBA7",""))</f>
        <v/>
      </c>
      <c r="T27" s="31" t="str">
        <f aca="false">IF(B27="Window side 2m² Hermelijn","2m2H","")</f>
        <v/>
      </c>
      <c r="U27" s="32" t="str">
        <f aca="false">IF(B27="Window side 2m² Tram","2m2A","")</f>
        <v/>
      </c>
      <c r="V27" s="30" t="str">
        <f aca="false">IF(B27="Inside banner HERMELIJN","BRVH","")</f>
        <v/>
      </c>
      <c r="W27" s="30" t="str">
        <f aca="false">IF(B27="Super side 4m²","4m2","")</f>
        <v/>
      </c>
      <c r="X27" s="7" t="n">
        <v>2</v>
      </c>
      <c r="Y27" s="33" t="str">
        <f aca="false">IF(OR(F27&lt;&gt;"",G27&lt;&gt;"",H27&lt;&gt;"",I27&lt;&gt;"",J27&lt;&gt;"",K27&lt;&gt;"",L27&lt;&gt;"",M27&lt;&gt;"",N27&lt;&gt;"",O27&lt;&gt;"",P27&lt;&gt;"",Q27&lt;&gt;"",R27&lt;&gt;"",S27&lt;&gt;"",T27&lt;&gt;"",U27&lt;&gt;"",V27&lt;&gt;"",W27&lt;&gt;""),"*"&amp;F27&amp;G27&amp;H27&amp;I27&amp;J27&amp;K27&amp;L27&amp;M27&amp;N27&amp;O27&amp;P27&amp;Q27&amp;R27&amp;S27&amp;T27&amp;U27&amp;V27&amp;W27&amp;"*","")</f>
        <v>*WOB*</v>
      </c>
      <c r="Z27" s="4"/>
      <c r="AA27" s="4"/>
      <c r="AB27" s="7" t="n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customFormat="false" ht="25" hidden="false" customHeight="true" outlineLevel="0" collapsed="false">
      <c r="A28" s="5" t="n">
        <v>4208</v>
      </c>
      <c r="B28" s="6" t="s">
        <v>29</v>
      </c>
      <c r="C28" s="26" t="s">
        <v>31</v>
      </c>
      <c r="D28" s="27" t="n">
        <v>44284</v>
      </c>
      <c r="E28" s="28"/>
      <c r="F28" s="29" t="str">
        <f aca="false">IF(B28="Premetro VERTIKAAL","MV",IF(B28="Side 3m","3M",IF(B28="Premetro HORIZONTAAL","MH",IF(B28="Window back","CV",IF(B28="Window Back eco","CVE","")))))</f>
        <v/>
      </c>
      <c r="G28" s="30" t="str">
        <f aca="false">IF(B28="Inside banner","BRV","")</f>
        <v/>
      </c>
      <c r="H28" s="30" t="str">
        <f aca="false">IF(B28="Floor sticker","VL","")</f>
        <v/>
      </c>
      <c r="I28" s="31" t="str">
        <f aca="false">IF(B28="Street furniture 2m2","STR","")</f>
        <v/>
      </c>
      <c r="J28" s="31" t="str">
        <f aca="false">IF(B28="Full back uni","FB","")</f>
        <v/>
      </c>
      <c r="K28" s="31" t="str">
        <f aca="false">IF(B28="Window side 2m² Bus","2m2B","")</f>
        <v/>
      </c>
      <c r="L28" s="31" t="str">
        <f aca="false">IF(B28="Window sticker Raam","RM","")</f>
        <v/>
      </c>
      <c r="M28" s="31" t="str">
        <f aca="false">IF(B28="Side 3m Freestyle","FREE","")</f>
        <v/>
      </c>
      <c r="N28" s="31" t="str">
        <f aca="false">IF(B28="Wobbler","WOB","")</f>
        <v/>
      </c>
      <c r="O28" s="31" t="str">
        <f aca="false">IF(B28="Super side 10m² Hermelijn - Trambus","10m2H","")</f>
        <v/>
      </c>
      <c r="P28" s="31" t="str">
        <f aca="false">IF(B28="Roofpanel A7","ROOFXL","")</f>
        <v/>
      </c>
      <c r="Q28" s="32" t="str">
        <f aca="false">IF(B28="Roof panel tram L Hermelijn","ROOFL","")</f>
        <v/>
      </c>
      <c r="R28" s="31" t="str">
        <f aca="false">IF(B28="Roof panel Tram M PCC","DPCC","")</f>
        <v/>
      </c>
      <c r="S28" s="31" t="str">
        <f aca="false">IF(B28="Side pack L A5","SPALBA5",IF(B28="Side pack XL A7","SPALBA7",""))</f>
        <v/>
      </c>
      <c r="T28" s="31" t="str">
        <f aca="false">IF(B28="Window side 2m² Hermelijn","2m2H","")</f>
        <v/>
      </c>
      <c r="U28" s="32" t="str">
        <f aca="false">IF(B28="Window side 2m² Tram","2m2A","")</f>
        <v/>
      </c>
      <c r="V28" s="30" t="str">
        <f aca="false">IF(B28="Inside banner HERMELIJN","BRVH","")</f>
        <v/>
      </c>
      <c r="W28" s="30" t="str">
        <f aca="false">IF(B28="Super side 4m²","4m2","")</f>
        <v/>
      </c>
      <c r="X28" s="7" t="n">
        <v>2</v>
      </c>
      <c r="Y28" s="33" t="str">
        <f aca="false">IF(OR(F28&lt;&gt;"",G28&lt;&gt;"",H28&lt;&gt;"",I28&lt;&gt;"",J28&lt;&gt;"",K28&lt;&gt;"",L28&lt;&gt;"",M28&lt;&gt;"",N28&lt;&gt;"",O28&lt;&gt;"",P28&lt;&gt;"",Q28&lt;&gt;"",R28&lt;&gt;"",S28&lt;&gt;"",T28&lt;&gt;"",U28&lt;&gt;"",V28&lt;&gt;"",W28&lt;&gt;""),"*"&amp;F28&amp;G28&amp;H28&amp;I28&amp;J28&amp;K28&amp;L28&amp;M28&amp;N28&amp;O28&amp;P28&amp;Q28&amp;R28&amp;S28&amp;T28&amp;U28&amp;V28&amp;W28&amp;"*","")</f>
        <v/>
      </c>
      <c r="Z28" s="4"/>
      <c r="AA28" s="4"/>
      <c r="AB28" s="7" t="n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customFormat="false" ht="25" hidden="false" customHeight="true" outlineLevel="0" collapsed="false">
      <c r="A29" s="5" t="n">
        <v>4223</v>
      </c>
      <c r="B29" s="6" t="s">
        <v>19</v>
      </c>
      <c r="C29" s="26" t="s">
        <v>22</v>
      </c>
      <c r="D29" s="27" t="n">
        <v>44368</v>
      </c>
      <c r="E29" s="28"/>
      <c r="F29" s="29" t="str">
        <f aca="false">IF(B29="Premetro VERTIKAAL","MV",IF(B29="Side 3m","3M",IF(B29="Premetro HORIZONTAAL","MH",IF(B29="Window back","CV",IF(B29="Window Back eco","CVE","")))))</f>
        <v/>
      </c>
      <c r="G29" s="30" t="str">
        <f aca="false">IF(B29="Inside banner","BRV","")</f>
        <v/>
      </c>
      <c r="H29" s="30" t="str">
        <f aca="false">IF(B29="Floor sticker","VL","")</f>
        <v>VL</v>
      </c>
      <c r="I29" s="31" t="str">
        <f aca="false">IF(B29="Street furniture 2m2","STR","")</f>
        <v/>
      </c>
      <c r="J29" s="31" t="str">
        <f aca="false">IF(B29="Full back uni","FB","")</f>
        <v/>
      </c>
      <c r="K29" s="31" t="str">
        <f aca="false">IF(B29="Window side 2m² Bus","2m2B","")</f>
        <v/>
      </c>
      <c r="L29" s="31" t="str">
        <f aca="false">IF(B29="Window sticker Raam","RM","")</f>
        <v/>
      </c>
      <c r="M29" s="31" t="str">
        <f aca="false">IF(B29="Side 3m Freestyle","FREE","")</f>
        <v/>
      </c>
      <c r="N29" s="31" t="str">
        <f aca="false">IF(B29="Wobbler","WOB","")</f>
        <v/>
      </c>
      <c r="O29" s="31" t="str">
        <f aca="false">IF(B29="Super side 10m² Hermelijn - Trambus","10m2H","")</f>
        <v/>
      </c>
      <c r="P29" s="31" t="str">
        <f aca="false">IF(B29="Roofpanel A7","ROOFXL","")</f>
        <v/>
      </c>
      <c r="Q29" s="32" t="str">
        <f aca="false">IF(B29="Roof panel tram L Hermelijn","ROOFL","")</f>
        <v/>
      </c>
      <c r="R29" s="31" t="str">
        <f aca="false">IF(B29="Roof panel Tram M PCC","DPCC","")</f>
        <v/>
      </c>
      <c r="S29" s="31" t="str">
        <f aca="false">IF(B29="Side pack L A5","SPALBA5",IF(B29="Side pack XL A7","SPALBA7",""))</f>
        <v/>
      </c>
      <c r="T29" s="31" t="str">
        <f aca="false">IF(B29="Window side 2m² Hermelijn","2m2H","")</f>
        <v/>
      </c>
      <c r="U29" s="32" t="str">
        <f aca="false">IF(B29="Window side 2m² Tram","2m2A","")</f>
        <v/>
      </c>
      <c r="V29" s="30" t="str">
        <f aca="false">IF(B29="Inside banner HERMELIJN","BRVH","")</f>
        <v/>
      </c>
      <c r="W29" s="30" t="str">
        <f aca="false">IF(B29="Super side 4m²","4m2","")</f>
        <v/>
      </c>
      <c r="X29" s="7" t="n">
        <v>1</v>
      </c>
      <c r="Y29" s="33" t="str">
        <f aca="false">IF(OR(F29&lt;&gt;"",G29&lt;&gt;"",H29&lt;&gt;"",I29&lt;&gt;"",J29&lt;&gt;"",K29&lt;&gt;"",L29&lt;&gt;"",M29&lt;&gt;"",N29&lt;&gt;"",O29&lt;&gt;"",P29&lt;&gt;"",Q29&lt;&gt;"",R29&lt;&gt;"",S29&lt;&gt;"",T29&lt;&gt;"",U29&lt;&gt;"",V29&lt;&gt;"",W29&lt;&gt;""),"*"&amp;F29&amp;G29&amp;H29&amp;I29&amp;J29&amp;K29&amp;L29&amp;M29&amp;N29&amp;O29&amp;P29&amp;Q29&amp;R29&amp;S29&amp;T29&amp;U29&amp;V29&amp;W29&amp;"*","")</f>
        <v>*VL*</v>
      </c>
      <c r="Z29" s="4"/>
      <c r="AA29" s="4"/>
      <c r="AB29" s="7" t="n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customFormat="false" ht="25" hidden="false" customHeight="true" outlineLevel="0" collapsed="false">
      <c r="A30" s="5" t="n">
        <v>4223</v>
      </c>
      <c r="B30" s="6" t="s">
        <v>23</v>
      </c>
      <c r="C30" s="26" t="s">
        <v>25</v>
      </c>
      <c r="D30" s="27" t="n">
        <v>44368</v>
      </c>
      <c r="E30" s="28"/>
      <c r="F30" s="29" t="str">
        <f aca="false">IF(B30="Premetro VERTIKAAL","MV",IF(B30="Side 3m","3M",IF(B30="Premetro HORIZONTAAL","MH",IF(B30="Window back","CV",IF(B30="Window Back eco","CVE","")))))</f>
        <v/>
      </c>
      <c r="G30" s="30" t="str">
        <f aca="false">IF(B30="Inside banner","BRV","")</f>
        <v/>
      </c>
      <c r="H30" s="30" t="str">
        <f aca="false">IF(B30="Floor sticker","VL","")</f>
        <v/>
      </c>
      <c r="I30" s="31" t="str">
        <f aca="false">IF(B30="Street furniture 2m2","STR","")</f>
        <v/>
      </c>
      <c r="J30" s="31" t="str">
        <f aca="false">IF(B30="Full back uni","FB","")</f>
        <v/>
      </c>
      <c r="K30" s="31" t="str">
        <f aca="false">IF(B30="Window side 2m² Bus","2m2B","")</f>
        <v/>
      </c>
      <c r="L30" s="31" t="str">
        <f aca="false">IF(B30="Window sticker Raam","RM","")</f>
        <v/>
      </c>
      <c r="M30" s="31" t="str">
        <f aca="false">IF(B30="Side 3m Freestyle","FREE","")</f>
        <v/>
      </c>
      <c r="N30" s="31" t="str">
        <f aca="false">IF(B30="Wobbler","WOB","")</f>
        <v>WOB</v>
      </c>
      <c r="O30" s="31" t="str">
        <f aca="false">IF(B30="Super side 10m² Hermelijn - Trambus","10m2H","")</f>
        <v/>
      </c>
      <c r="P30" s="31" t="str">
        <f aca="false">IF(B30="Roofpanel A7","ROOFXL","")</f>
        <v/>
      </c>
      <c r="Q30" s="32" t="str">
        <f aca="false">IF(B30="Roof panel tram L Hermelijn","ROOFL","")</f>
        <v/>
      </c>
      <c r="R30" s="31" t="str">
        <f aca="false">IF(B30="Roof panel Tram M PCC","DPCC","")</f>
        <v/>
      </c>
      <c r="S30" s="31" t="str">
        <f aca="false">IF(B30="Side pack L A5","SPALBA5",IF(B30="Side pack XL A7","SPALBA7",""))</f>
        <v/>
      </c>
      <c r="T30" s="31" t="str">
        <f aca="false">IF(B30="Window side 2m² Hermelijn","2m2H","")</f>
        <v/>
      </c>
      <c r="U30" s="32" t="str">
        <f aca="false">IF(B30="Window side 2m² Tram","2m2A","")</f>
        <v/>
      </c>
      <c r="V30" s="30" t="str">
        <f aca="false">IF(B30="Inside banner HERMELIJN","BRVH","")</f>
        <v/>
      </c>
      <c r="W30" s="30" t="str">
        <f aca="false">IF(B30="Super side 4m²","4m2","")</f>
        <v/>
      </c>
      <c r="X30" s="7" t="n">
        <v>2</v>
      </c>
      <c r="Y30" s="33" t="str">
        <f aca="false">IF(OR(F30&lt;&gt;"",G30&lt;&gt;"",H30&lt;&gt;"",I30&lt;&gt;"",J30&lt;&gt;"",K30&lt;&gt;"",L30&lt;&gt;"",M30&lt;&gt;"",N30&lt;&gt;"",O30&lt;&gt;"",P30&lt;&gt;"",Q30&lt;&gt;"",R30&lt;&gt;"",S30&lt;&gt;"",T30&lt;&gt;"",U30&lt;&gt;"",V30&lt;&gt;"",W30&lt;&gt;""),"*"&amp;F30&amp;G30&amp;H30&amp;I30&amp;J30&amp;K30&amp;L30&amp;M30&amp;N30&amp;O30&amp;P30&amp;Q30&amp;R30&amp;S30&amp;T30&amp;U30&amp;V30&amp;W30&amp;"*","")</f>
        <v>*WOB*</v>
      </c>
      <c r="Z30" s="4"/>
      <c r="AA30" s="4"/>
      <c r="AB30" s="7" t="n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customFormat="false" ht="25" hidden="false" customHeight="true" outlineLevel="0" collapsed="false">
      <c r="A31" s="5" t="n">
        <v>4223</v>
      </c>
      <c r="B31" s="6" t="s">
        <v>23</v>
      </c>
      <c r="C31" s="26" t="s">
        <v>26</v>
      </c>
      <c r="D31" s="27" t="n">
        <v>44368</v>
      </c>
      <c r="E31" s="28"/>
      <c r="F31" s="29" t="str">
        <f aca="false">IF(B31="Premetro VERTIKAAL","MV",IF(B31="Side 3m","3M",IF(B31="Premetro HORIZONTAAL","MH",IF(B31="Window back","CV",IF(B31="Window Back eco","CVE","")))))</f>
        <v/>
      </c>
      <c r="G31" s="30" t="str">
        <f aca="false">IF(B31="Inside banner","BRV","")</f>
        <v/>
      </c>
      <c r="H31" s="30" t="str">
        <f aca="false">IF(B31="Floor sticker","VL","")</f>
        <v/>
      </c>
      <c r="I31" s="31" t="str">
        <f aca="false">IF(B31="Street furniture 2m2","STR","")</f>
        <v/>
      </c>
      <c r="J31" s="31" t="str">
        <f aca="false">IF(B31="Full back uni","FB","")</f>
        <v/>
      </c>
      <c r="K31" s="31" t="str">
        <f aca="false">IF(B31="Window side 2m² Bus","2m2B","")</f>
        <v/>
      </c>
      <c r="L31" s="31" t="str">
        <f aca="false">IF(B31="Window sticker Raam","RM","")</f>
        <v/>
      </c>
      <c r="M31" s="31" t="str">
        <f aca="false">IF(B31="Side 3m Freestyle","FREE","")</f>
        <v/>
      </c>
      <c r="N31" s="31" t="str">
        <f aca="false">IF(B31="Wobbler","WOB","")</f>
        <v>WOB</v>
      </c>
      <c r="O31" s="31" t="str">
        <f aca="false">IF(B31="Super side 10m² Hermelijn - Trambus","10m2H","")</f>
        <v/>
      </c>
      <c r="P31" s="31" t="str">
        <f aca="false">IF(B31="Roofpanel A7","ROOFXL","")</f>
        <v/>
      </c>
      <c r="Q31" s="32" t="str">
        <f aca="false">IF(B31="Roof panel tram L Hermelijn","ROOFL","")</f>
        <v/>
      </c>
      <c r="R31" s="31" t="str">
        <f aca="false">IF(B31="Roof panel Tram M PCC","DPCC","")</f>
        <v/>
      </c>
      <c r="S31" s="31" t="str">
        <f aca="false">IF(B31="Side pack L A5","SPALBA5",IF(B31="Side pack XL A7","SPALBA7",""))</f>
        <v/>
      </c>
      <c r="T31" s="31" t="str">
        <f aca="false">IF(B31="Window side 2m² Hermelijn","2m2H","")</f>
        <v/>
      </c>
      <c r="U31" s="32" t="str">
        <f aca="false">IF(B31="Window side 2m² Tram","2m2A","")</f>
        <v/>
      </c>
      <c r="V31" s="30" t="str">
        <f aca="false">IF(B31="Inside banner HERMELIJN","BRVH","")</f>
        <v/>
      </c>
      <c r="W31" s="30" t="str">
        <f aca="false">IF(B31="Super side 4m²","4m2","")</f>
        <v/>
      </c>
      <c r="X31" s="7" t="n">
        <v>2</v>
      </c>
      <c r="Y31" s="33" t="str">
        <f aca="false">IF(OR(F31&lt;&gt;"",G31&lt;&gt;"",H31&lt;&gt;"",I31&lt;&gt;"",J31&lt;&gt;"",K31&lt;&gt;"",L31&lt;&gt;"",M31&lt;&gt;"",N31&lt;&gt;"",O31&lt;&gt;"",P31&lt;&gt;"",Q31&lt;&gt;"",R31&lt;&gt;"",S31&lt;&gt;"",T31&lt;&gt;"",U31&lt;&gt;"",V31&lt;&gt;"",W31&lt;&gt;""),"*"&amp;F31&amp;G31&amp;H31&amp;I31&amp;J31&amp;K31&amp;L31&amp;M31&amp;N31&amp;O31&amp;P31&amp;Q31&amp;R31&amp;S31&amp;T31&amp;U31&amp;V31&amp;W31&amp;"*","")</f>
        <v>*WOB*</v>
      </c>
      <c r="Z31" s="4"/>
      <c r="AA31" s="4"/>
      <c r="AB31" s="7" t="n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customFormat="false" ht="25" hidden="false" customHeight="true" outlineLevel="0" collapsed="false">
      <c r="A32" s="5" t="n">
        <v>4223</v>
      </c>
      <c r="B32" s="6" t="s">
        <v>23</v>
      </c>
      <c r="C32" s="26" t="s">
        <v>27</v>
      </c>
      <c r="D32" s="27" t="n">
        <v>44368</v>
      </c>
      <c r="E32" s="28"/>
      <c r="F32" s="29" t="str">
        <f aca="false">IF(B32="Premetro VERTIKAAL","MV",IF(B32="Side 3m","3M",IF(B32="Premetro HORIZONTAAL","MH",IF(B32="Window back","CV",IF(B32="Window Back eco","CVE","")))))</f>
        <v/>
      </c>
      <c r="G32" s="30" t="str">
        <f aca="false">IF(B32="Inside banner","BRV","")</f>
        <v/>
      </c>
      <c r="H32" s="30" t="str">
        <f aca="false">IF(B32="Floor sticker","VL","")</f>
        <v/>
      </c>
      <c r="I32" s="31" t="str">
        <f aca="false">IF(B32="Street furniture 2m2","STR","")</f>
        <v/>
      </c>
      <c r="J32" s="31" t="str">
        <f aca="false">IF(B32="Full back uni","FB","")</f>
        <v/>
      </c>
      <c r="K32" s="31" t="str">
        <f aca="false">IF(B32="Window side 2m² Bus","2m2B","")</f>
        <v/>
      </c>
      <c r="L32" s="31" t="str">
        <f aca="false">IF(B32="Window sticker Raam","RM","")</f>
        <v/>
      </c>
      <c r="M32" s="31" t="str">
        <f aca="false">IF(B32="Side 3m Freestyle","FREE","")</f>
        <v/>
      </c>
      <c r="N32" s="31" t="str">
        <f aca="false">IF(B32="Wobbler","WOB","")</f>
        <v>WOB</v>
      </c>
      <c r="O32" s="31" t="str">
        <f aca="false">IF(B32="Super side 10m² Hermelijn - Trambus","10m2H","")</f>
        <v/>
      </c>
      <c r="P32" s="31" t="str">
        <f aca="false">IF(B32="Roofpanel A7","ROOFXL","")</f>
        <v/>
      </c>
      <c r="Q32" s="32" t="str">
        <f aca="false">IF(B32="Roof panel tram L Hermelijn","ROOFL","")</f>
        <v/>
      </c>
      <c r="R32" s="31" t="str">
        <f aca="false">IF(B32="Roof panel Tram M PCC","DPCC","")</f>
        <v/>
      </c>
      <c r="S32" s="31" t="str">
        <f aca="false">IF(B32="Side pack L A5","SPALBA5",IF(B32="Side pack XL A7","SPALBA7",""))</f>
        <v/>
      </c>
      <c r="T32" s="31" t="str">
        <f aca="false">IF(B32="Window side 2m² Hermelijn","2m2H","")</f>
        <v/>
      </c>
      <c r="U32" s="32" t="str">
        <f aca="false">IF(B32="Window side 2m² Tram","2m2A","")</f>
        <v/>
      </c>
      <c r="V32" s="30" t="str">
        <f aca="false">IF(B32="Inside banner HERMELIJN","BRVH","")</f>
        <v/>
      </c>
      <c r="W32" s="30" t="str">
        <f aca="false">IF(B32="Super side 4m²","4m2","")</f>
        <v/>
      </c>
      <c r="X32" s="7" t="n">
        <v>2</v>
      </c>
      <c r="Y32" s="33" t="str">
        <f aca="false">IF(OR(F32&lt;&gt;"",G32&lt;&gt;"",H32&lt;&gt;"",I32&lt;&gt;"",J32&lt;&gt;"",K32&lt;&gt;"",L32&lt;&gt;"",M32&lt;&gt;"",N32&lt;&gt;"",O32&lt;&gt;"",P32&lt;&gt;"",Q32&lt;&gt;"",R32&lt;&gt;"",S32&lt;&gt;"",T32&lt;&gt;"",U32&lt;&gt;"",V32&lt;&gt;"",W32&lt;&gt;""),"*"&amp;F32&amp;G32&amp;H32&amp;I32&amp;J32&amp;K32&amp;L32&amp;M32&amp;N32&amp;O32&amp;P32&amp;Q32&amp;R32&amp;S32&amp;T32&amp;U32&amp;V32&amp;W32&amp;"*","")</f>
        <v>*WOB*</v>
      </c>
      <c r="Z32" s="4"/>
      <c r="AA32" s="4"/>
      <c r="AB32" s="7" t="n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customFormat="false" ht="25" hidden="false" customHeight="true" outlineLevel="0" collapsed="false">
      <c r="A33" s="5" t="n">
        <v>4223</v>
      </c>
      <c r="B33" s="6" t="s">
        <v>35</v>
      </c>
      <c r="C33" s="26" t="s">
        <v>37</v>
      </c>
      <c r="D33" s="27" t="n">
        <v>44522</v>
      </c>
      <c r="E33" s="28"/>
      <c r="F33" s="29" t="str">
        <f aca="false">IF(B33="Premetro VERTIKAAL","MV",IF(B33="Side 3m","3M",IF(B33="Premetro HORIZONTAAL","MH",IF(B33="Window back","CV",IF(B33="Window Back eco","CVE","")))))</f>
        <v/>
      </c>
      <c r="G33" s="30" t="str">
        <f aca="false">IF(B33="Inside banner","BRV","")</f>
        <v/>
      </c>
      <c r="H33" s="30" t="str">
        <f aca="false">IF(B33="Floor sticker","VL","")</f>
        <v/>
      </c>
      <c r="I33" s="31" t="str">
        <f aca="false">IF(B33="Street furniture 2m2","STR","")</f>
        <v/>
      </c>
      <c r="J33" s="31" t="str">
        <f aca="false">IF(B33="Full back uni","FB","")</f>
        <v/>
      </c>
      <c r="K33" s="31" t="str">
        <f aca="false">IF(B33="Window side 2m² Bus","2m2B","")</f>
        <v/>
      </c>
      <c r="L33" s="31" t="str">
        <f aca="false">IF(B33="Window sticker Raam","RM","")</f>
        <v/>
      </c>
      <c r="M33" s="31" t="str">
        <f aca="false">IF(B33="Side 3m Freestyle","FREE","")</f>
        <v/>
      </c>
      <c r="N33" s="31" t="str">
        <f aca="false">IF(B33="Wobbler","WOB","")</f>
        <v/>
      </c>
      <c r="O33" s="31" t="str">
        <f aca="false">IF(B33="Super side 10m² Hermelijn - Trambus","10m2H","")</f>
        <v/>
      </c>
      <c r="P33" s="31" t="str">
        <f aca="false">IF(B33="Roofpanel A7","ROOFXL","")</f>
        <v/>
      </c>
      <c r="Q33" s="32" t="str">
        <f aca="false">IF(B33="Roof panel tram L Hermelijn","ROOFL","")</f>
        <v/>
      </c>
      <c r="R33" s="31" t="str">
        <f aca="false">IF(B33="Roof panel Tram M PCC","DPCC","")</f>
        <v/>
      </c>
      <c r="S33" s="31" t="str">
        <f aca="false">IF(B33="Side pack L A5","SPALBA5",IF(B33="Side pack XL A7","SPALBA7",""))</f>
        <v/>
      </c>
      <c r="T33" s="31" t="str">
        <f aca="false">IF(B33="Window side 2m² Hermelijn","2m2H","")</f>
        <v/>
      </c>
      <c r="U33" s="32" t="str">
        <f aca="false">IF(B33="Window side 2m² Tram","2m2A","")</f>
        <v/>
      </c>
      <c r="V33" s="30" t="str">
        <f aca="false">IF(B33="Inside banner HERMELIJN","BRVH","")</f>
        <v/>
      </c>
      <c r="W33" s="30" t="str">
        <f aca="false">IF(B33="Super side 4m²","4m2","")</f>
        <v/>
      </c>
      <c r="X33" s="7" t="n">
        <v>1</v>
      </c>
      <c r="Y33" s="33" t="str">
        <f aca="false">IF(OR(F33&lt;&gt;"",G33&lt;&gt;"",H33&lt;&gt;"",I33&lt;&gt;"",J33&lt;&gt;"",K33&lt;&gt;"",L33&lt;&gt;"",M33&lt;&gt;"",N33&lt;&gt;"",O33&lt;&gt;"",P33&lt;&gt;"",Q33&lt;&gt;"",R33&lt;&gt;"",S33&lt;&gt;"",T33&lt;&gt;"",U33&lt;&gt;"",V33&lt;&gt;"",W33&lt;&gt;""),"*"&amp;F33&amp;G33&amp;H33&amp;I33&amp;J33&amp;K33&amp;L33&amp;M33&amp;N33&amp;O33&amp;P33&amp;Q33&amp;R33&amp;S33&amp;T33&amp;U33&amp;V33&amp;W33&amp;"*","")</f>
        <v/>
      </c>
      <c r="Z33" s="4"/>
      <c r="AA33" s="4"/>
      <c r="AB33" s="7" t="n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customFormat="false" ht="25" hidden="false" customHeight="true" outlineLevel="0" collapsed="false">
      <c r="A34" s="5" t="n">
        <v>4310</v>
      </c>
      <c r="B34" s="6" t="s">
        <v>19</v>
      </c>
      <c r="C34" s="26" t="s">
        <v>22</v>
      </c>
      <c r="D34" s="27" t="n">
        <v>44368</v>
      </c>
      <c r="E34" s="28"/>
      <c r="F34" s="29" t="str">
        <f aca="false">IF(B34="Premetro VERTIKAAL","MV",IF(B34="Side 3m","3M",IF(B34="Premetro HORIZONTAAL","MH",IF(B34="Window back","CV",IF(B34="Window Back eco","CVE","")))))</f>
        <v/>
      </c>
      <c r="G34" s="30" t="str">
        <f aca="false">IF(B34="Inside banner","BRV","")</f>
        <v/>
      </c>
      <c r="H34" s="30" t="str">
        <f aca="false">IF(B34="Floor sticker","VL","")</f>
        <v>VL</v>
      </c>
      <c r="I34" s="31" t="str">
        <f aca="false">IF(B34="Street furniture 2m2","STR","")</f>
        <v/>
      </c>
      <c r="J34" s="31" t="str">
        <f aca="false">IF(B34="Full back uni","FB","")</f>
        <v/>
      </c>
      <c r="K34" s="31" t="str">
        <f aca="false">IF(B34="Window side 2m² Bus","2m2B","")</f>
        <v/>
      </c>
      <c r="L34" s="31" t="str">
        <f aca="false">IF(B34="Window sticker Raam","RM","")</f>
        <v/>
      </c>
      <c r="M34" s="31" t="str">
        <f aca="false">IF(B34="Side 3m Freestyle","FREE","")</f>
        <v/>
      </c>
      <c r="N34" s="31" t="str">
        <f aca="false">IF(B34="Wobbler","WOB","")</f>
        <v/>
      </c>
      <c r="O34" s="31" t="str">
        <f aca="false">IF(B34="Super side 10m² Hermelijn - Trambus","10m2H","")</f>
        <v/>
      </c>
      <c r="P34" s="31" t="str">
        <f aca="false">IF(B34="Roofpanel A7","ROOFXL","")</f>
        <v/>
      </c>
      <c r="Q34" s="32" t="str">
        <f aca="false">IF(B34="Roof panel tram L Hermelijn","ROOFL","")</f>
        <v/>
      </c>
      <c r="R34" s="31" t="str">
        <f aca="false">IF(B34="Roof panel Tram M PCC","DPCC","")</f>
        <v/>
      </c>
      <c r="S34" s="31" t="str">
        <f aca="false">IF(B34="Side pack L A5","SPALBA5",IF(B34="Side pack XL A7","SPALBA7",""))</f>
        <v/>
      </c>
      <c r="T34" s="31" t="str">
        <f aca="false">IF(B34="Window side 2m² Hermelijn","2m2H","")</f>
        <v/>
      </c>
      <c r="U34" s="32" t="str">
        <f aca="false">IF(B34="Window side 2m² Tram","2m2A","")</f>
        <v/>
      </c>
      <c r="V34" s="30" t="str">
        <f aca="false">IF(B34="Inside banner HERMELIJN","BRVH","")</f>
        <v/>
      </c>
      <c r="W34" s="30" t="str">
        <f aca="false">IF(B34="Super side 4m²","4m2","")</f>
        <v/>
      </c>
      <c r="X34" s="7" t="n">
        <v>2</v>
      </c>
      <c r="Y34" s="33" t="str">
        <f aca="false">IF(OR(F34&lt;&gt;"",G34&lt;&gt;"",H34&lt;&gt;"",I34&lt;&gt;"",J34&lt;&gt;"",K34&lt;&gt;"",L34&lt;&gt;"",M34&lt;&gt;"",N34&lt;&gt;"",O34&lt;&gt;"",P34&lt;&gt;"",Q34&lt;&gt;"",R34&lt;&gt;"",S34&lt;&gt;"",T34&lt;&gt;"",U34&lt;&gt;"",V34&lt;&gt;"",W34&lt;&gt;""),"*"&amp;F34&amp;G34&amp;H34&amp;I34&amp;J34&amp;K34&amp;L34&amp;M34&amp;N34&amp;O34&amp;P34&amp;Q34&amp;R34&amp;S34&amp;T34&amp;U34&amp;V34&amp;W34&amp;"*","")</f>
        <v>*VL*</v>
      </c>
      <c r="Z34" s="4"/>
      <c r="AA34" s="4"/>
      <c r="AB34" s="7" t="n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customFormat="false" ht="25" hidden="false" customHeight="true" outlineLevel="0" collapsed="false">
      <c r="A35" s="5" t="n">
        <v>4310</v>
      </c>
      <c r="B35" s="6" t="s">
        <v>48</v>
      </c>
      <c r="C35" s="26" t="s">
        <v>50</v>
      </c>
      <c r="D35" s="27" t="n">
        <v>44186</v>
      </c>
      <c r="E35" s="28"/>
      <c r="F35" s="29" t="str">
        <f aca="false">IF(B35="Premetro VERTIKAAL","MV",IF(B35="Side 3m","3M",IF(B35="Premetro HORIZONTAAL","MH",IF(B35="Window back","CV",IF(B35="Window Back eco","CVE","")))))</f>
        <v/>
      </c>
      <c r="G35" s="30" t="str">
        <f aca="false">IF(B35="Inside banner","BRV","")</f>
        <v/>
      </c>
      <c r="H35" s="30" t="str">
        <f aca="false">IF(B35="Floor sticker","VL","")</f>
        <v/>
      </c>
      <c r="I35" s="31" t="str">
        <f aca="false">IF(B35="Street furniture 2m2","STR","")</f>
        <v/>
      </c>
      <c r="J35" s="31" t="str">
        <f aca="false">IF(B35="Full back uni","FB","")</f>
        <v/>
      </c>
      <c r="K35" s="31" t="str">
        <f aca="false">IF(B35="Window side 2m² Bus","2m2B","")</f>
        <v/>
      </c>
      <c r="L35" s="31" t="str">
        <f aca="false">IF(B35="Window sticker Raam","RM","")</f>
        <v/>
      </c>
      <c r="M35" s="31" t="str">
        <f aca="false">IF(B35="Side 3m Freestyle","FREE","")</f>
        <v/>
      </c>
      <c r="N35" s="31" t="str">
        <f aca="false">IF(B35="Wobbler","WOB","")</f>
        <v/>
      </c>
      <c r="O35" s="31" t="str">
        <f aca="false">IF(B35="Super side 10m² Hermelijn - Trambus","10m2H","")</f>
        <v/>
      </c>
      <c r="P35" s="31" t="str">
        <f aca="false">IF(B35="Roofpanel A7","ROOFXL","")</f>
        <v/>
      </c>
      <c r="Q35" s="32" t="str">
        <f aca="false">IF(B35="Roof panel tram L Hermelijn","ROOFL","")</f>
        <v/>
      </c>
      <c r="R35" s="31" t="str">
        <f aca="false">IF(B35="Roof panel Tram M PCC","DPCC","")</f>
        <v/>
      </c>
      <c r="S35" s="31" t="str">
        <f aca="false">IF(B35="Side pack L A5","SPALBA5",IF(B35="Side pack XL A7","SPALBA7",""))</f>
        <v/>
      </c>
      <c r="T35" s="31" t="str">
        <f aca="false">IF(B35="Window side 2m² Hermelijn","2m2H","")</f>
        <v/>
      </c>
      <c r="U35" s="32" t="str">
        <f aca="false">IF(B35="Window side 2m² Tram","2m2A","")</f>
        <v/>
      </c>
      <c r="V35" s="30" t="str">
        <f aca="false">IF(B35="Inside banner HERMELIJN","BRVH","")</f>
        <v>BRVH</v>
      </c>
      <c r="W35" s="30" t="str">
        <f aca="false">IF(B35="Super side 4m²","4m2","")</f>
        <v/>
      </c>
      <c r="X35" s="7" t="n">
        <v>1</v>
      </c>
      <c r="Y35" s="33" t="str">
        <f aca="false">IF(OR(F35&lt;&gt;"",G35&lt;&gt;"",H35&lt;&gt;"",I35&lt;&gt;"",J35&lt;&gt;"",K35&lt;&gt;"",L35&lt;&gt;"",M35&lt;&gt;"",N35&lt;&gt;"",O35&lt;&gt;"",P35&lt;&gt;"",Q35&lt;&gt;"",R35&lt;&gt;"",S35&lt;&gt;"",T35&lt;&gt;"",U35&lt;&gt;"",V35&lt;&gt;"",W35&lt;&gt;""),"*"&amp;F35&amp;G35&amp;H35&amp;I35&amp;J35&amp;K35&amp;L35&amp;M35&amp;N35&amp;O35&amp;P35&amp;Q35&amp;R35&amp;S35&amp;T35&amp;U35&amp;V35&amp;W35&amp;"*","")</f>
        <v>*BRVH*</v>
      </c>
      <c r="Z35" s="4"/>
      <c r="AA35" s="4"/>
      <c r="AB35" s="7" t="n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customFormat="false" ht="25" hidden="false" customHeight="true" outlineLevel="0" collapsed="false">
      <c r="A36" s="5" t="n">
        <v>4310</v>
      </c>
      <c r="B36" s="6" t="s">
        <v>51</v>
      </c>
      <c r="C36" s="26" t="s">
        <v>53</v>
      </c>
      <c r="D36" s="27" t="n">
        <v>44032</v>
      </c>
      <c r="E36" s="28"/>
      <c r="F36" s="29" t="str">
        <f aca="false">IF(B36="Premetro VERTIKAAL","MV",IF(B36="Side 3m","3M",IF(B36="Premetro HORIZONTAAL","MH",IF(B36="Window back","CV",IF(B36="Window Back eco","CVE","")))))</f>
        <v>CV</v>
      </c>
      <c r="G36" s="30" t="str">
        <f aca="false">IF(B36="Inside banner","BRV","")</f>
        <v/>
      </c>
      <c r="H36" s="30" t="str">
        <f aca="false">IF(B36="Floor sticker","VL","")</f>
        <v/>
      </c>
      <c r="I36" s="31" t="str">
        <f aca="false">IF(B36="Street furniture 2m2","STR","")</f>
        <v/>
      </c>
      <c r="J36" s="31" t="str">
        <f aca="false">IF(B36="Full back uni","FB","")</f>
        <v/>
      </c>
      <c r="K36" s="31" t="str">
        <f aca="false">IF(B36="Window side 2m² Bus","2m2B","")</f>
        <v/>
      </c>
      <c r="L36" s="31" t="str">
        <f aca="false">IF(B36="Window sticker Raam","RM","")</f>
        <v/>
      </c>
      <c r="M36" s="31" t="str">
        <f aca="false">IF(B36="Side 3m Freestyle","FREE","")</f>
        <v/>
      </c>
      <c r="N36" s="31" t="str">
        <f aca="false">IF(B36="Wobbler","WOB","")</f>
        <v/>
      </c>
      <c r="O36" s="31" t="str">
        <f aca="false">IF(B36="Super side 10m² Hermelijn - Trambus","10m2H","")</f>
        <v/>
      </c>
      <c r="P36" s="31" t="str">
        <f aca="false">IF(B36="Roofpanel A7","ROOFXL","")</f>
        <v/>
      </c>
      <c r="Q36" s="32" t="str">
        <f aca="false">IF(B36="Roof panel tram L Hermelijn","ROOFL","")</f>
        <v/>
      </c>
      <c r="R36" s="31" t="str">
        <f aca="false">IF(B36="Roof panel Tram M PCC","DPCC","")</f>
        <v/>
      </c>
      <c r="S36" s="31" t="str">
        <f aca="false">IF(B36="Side pack L A5","SPALBA5",IF(B36="Side pack XL A7","SPALBA7",""))</f>
        <v/>
      </c>
      <c r="T36" s="31" t="str">
        <f aca="false">IF(B36="Window side 2m² Hermelijn","2m2H","")</f>
        <v/>
      </c>
      <c r="U36" s="32" t="str">
        <f aca="false">IF(B36="Window side 2m² Tram","2m2A","")</f>
        <v/>
      </c>
      <c r="V36" s="30" t="str">
        <f aca="false">IF(B36="Inside banner HERMELIJN","BRVH","")</f>
        <v/>
      </c>
      <c r="W36" s="30" t="str">
        <f aca="false">IF(B36="Super side 4m²","4m2","")</f>
        <v/>
      </c>
      <c r="X36" s="7" t="n">
        <v>1</v>
      </c>
      <c r="Y36" s="33" t="str">
        <f aca="false">IF(OR(F36&lt;&gt;"",G36&lt;&gt;"",H36&lt;&gt;"",I36&lt;&gt;"",J36&lt;&gt;"",K36&lt;&gt;"",L36&lt;&gt;"",M36&lt;&gt;"",N36&lt;&gt;"",O36&lt;&gt;"",P36&lt;&gt;"",Q36&lt;&gt;"",R36&lt;&gt;"",S36&lt;&gt;"",T36&lt;&gt;"",U36&lt;&gt;"",V36&lt;&gt;"",W36&lt;&gt;""),"*"&amp;F36&amp;G36&amp;H36&amp;I36&amp;J36&amp;K36&amp;L36&amp;M36&amp;N36&amp;O36&amp;P36&amp;Q36&amp;R36&amp;S36&amp;T36&amp;U36&amp;V36&amp;W36&amp;"*","")</f>
        <v>*CV*</v>
      </c>
      <c r="Z36" s="4"/>
      <c r="AA36" s="4"/>
      <c r="AB36" s="7" t="n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customFormat="false" ht="25" hidden="false" customHeight="true" outlineLevel="0" collapsed="false">
      <c r="A37" s="5" t="n">
        <v>4310</v>
      </c>
      <c r="B37" s="6" t="s">
        <v>23</v>
      </c>
      <c r="C37" s="26" t="s">
        <v>25</v>
      </c>
      <c r="D37" s="27" t="n">
        <v>44368</v>
      </c>
      <c r="E37" s="28"/>
      <c r="F37" s="29" t="str">
        <f aca="false">IF(B37="Premetro VERTIKAAL","MV",IF(B37="Side 3m","3M",IF(B37="Premetro HORIZONTAAL","MH",IF(B37="Window back","CV",IF(B37="Window Back eco","CVE","")))))</f>
        <v/>
      </c>
      <c r="G37" s="30" t="str">
        <f aca="false">IF(B37="Inside banner","BRV","")</f>
        <v/>
      </c>
      <c r="H37" s="30" t="str">
        <f aca="false">IF(B37="Floor sticker","VL","")</f>
        <v/>
      </c>
      <c r="I37" s="31" t="str">
        <f aca="false">IF(B37="Street furniture 2m2","STR","")</f>
        <v/>
      </c>
      <c r="J37" s="31" t="str">
        <f aca="false">IF(B37="Full back uni","FB","")</f>
        <v/>
      </c>
      <c r="K37" s="31" t="str">
        <f aca="false">IF(B37="Window side 2m² Bus","2m2B","")</f>
        <v/>
      </c>
      <c r="L37" s="31" t="str">
        <f aca="false">IF(B37="Window sticker Raam","RM","")</f>
        <v/>
      </c>
      <c r="M37" s="31" t="str">
        <f aca="false">IF(B37="Side 3m Freestyle","FREE","")</f>
        <v/>
      </c>
      <c r="N37" s="31" t="str">
        <f aca="false">IF(B37="Wobbler","WOB","")</f>
        <v>WOB</v>
      </c>
      <c r="O37" s="31" t="str">
        <f aca="false">IF(B37="Super side 10m² Hermelijn - Trambus","10m2H","")</f>
        <v/>
      </c>
      <c r="P37" s="31" t="str">
        <f aca="false">IF(B37="Roofpanel A7","ROOFXL","")</f>
        <v/>
      </c>
      <c r="Q37" s="32" t="str">
        <f aca="false">IF(B37="Roof panel tram L Hermelijn","ROOFL","")</f>
        <v/>
      </c>
      <c r="R37" s="31" t="str">
        <f aca="false">IF(B37="Roof panel Tram M PCC","DPCC","")</f>
        <v/>
      </c>
      <c r="S37" s="31" t="str">
        <f aca="false">IF(B37="Side pack L A5","SPALBA5",IF(B37="Side pack XL A7","SPALBA7",""))</f>
        <v/>
      </c>
      <c r="T37" s="31" t="str">
        <f aca="false">IF(B37="Window side 2m² Hermelijn","2m2H","")</f>
        <v/>
      </c>
      <c r="U37" s="32" t="str">
        <f aca="false">IF(B37="Window side 2m² Tram","2m2A","")</f>
        <v/>
      </c>
      <c r="V37" s="30" t="str">
        <f aca="false">IF(B37="Inside banner HERMELIJN","BRVH","")</f>
        <v/>
      </c>
      <c r="W37" s="30" t="str">
        <f aca="false">IF(B37="Super side 4m²","4m2","")</f>
        <v/>
      </c>
      <c r="X37" s="7" t="n">
        <v>9</v>
      </c>
      <c r="Y37" s="33" t="str">
        <f aca="false">IF(OR(F37&lt;&gt;"",G37&lt;&gt;"",H37&lt;&gt;"",I37&lt;&gt;"",J37&lt;&gt;"",K37&lt;&gt;"",L37&lt;&gt;"",M37&lt;&gt;"",N37&lt;&gt;"",O37&lt;&gt;"",P37&lt;&gt;"",Q37&lt;&gt;"",R37&lt;&gt;"",S37&lt;&gt;"",T37&lt;&gt;"",U37&lt;&gt;"",V37&lt;&gt;"",W37&lt;&gt;""),"*"&amp;F37&amp;G37&amp;H37&amp;I37&amp;J37&amp;K37&amp;L37&amp;M37&amp;N37&amp;O37&amp;P37&amp;Q37&amp;R37&amp;S37&amp;T37&amp;U37&amp;V37&amp;W37&amp;"*","")</f>
        <v>*WOB*</v>
      </c>
      <c r="Z37" s="4"/>
      <c r="AA37" s="4"/>
      <c r="AB37" s="7" t="n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customFormat="false" ht="25" hidden="false" customHeight="true" outlineLevel="0" collapsed="false">
      <c r="A38" s="5" t="n">
        <v>4310</v>
      </c>
      <c r="B38" s="6" t="s">
        <v>35</v>
      </c>
      <c r="C38" s="26" t="s">
        <v>37</v>
      </c>
      <c r="D38" s="27" t="n">
        <v>44522</v>
      </c>
      <c r="E38" s="28"/>
      <c r="F38" s="29" t="str">
        <f aca="false">IF(B38="Premetro VERTIKAAL","MV",IF(B38="Side 3m","3M",IF(B38="Premetro HORIZONTAAL","MH",IF(B38="Window back","CV",IF(B38="Window Back eco","CVE","")))))</f>
        <v/>
      </c>
      <c r="G38" s="30" t="str">
        <f aca="false">IF(B38="Inside banner","BRV","")</f>
        <v/>
      </c>
      <c r="H38" s="30" t="str">
        <f aca="false">IF(B38="Floor sticker","VL","")</f>
        <v/>
      </c>
      <c r="I38" s="31" t="str">
        <f aca="false">IF(B38="Street furniture 2m2","STR","")</f>
        <v/>
      </c>
      <c r="J38" s="31" t="str">
        <f aca="false">IF(B38="Full back uni","FB","")</f>
        <v/>
      </c>
      <c r="K38" s="31" t="str">
        <f aca="false">IF(B38="Window side 2m² Bus","2m2B","")</f>
        <v/>
      </c>
      <c r="L38" s="31" t="str">
        <f aca="false">IF(B38="Window sticker Raam","RM","")</f>
        <v/>
      </c>
      <c r="M38" s="31" t="str">
        <f aca="false">IF(B38="Side 3m Freestyle","FREE","")</f>
        <v/>
      </c>
      <c r="N38" s="31" t="str">
        <f aca="false">IF(B38="Wobbler","WOB","")</f>
        <v/>
      </c>
      <c r="O38" s="31" t="str">
        <f aca="false">IF(B38="Super side 10m² Hermelijn - Trambus","10m2H","")</f>
        <v/>
      </c>
      <c r="P38" s="31" t="str">
        <f aca="false">IF(B38="Roofpanel A7","ROOFXL","")</f>
        <v/>
      </c>
      <c r="Q38" s="32" t="str">
        <f aca="false">IF(B38="Roof panel tram L Hermelijn","ROOFL","")</f>
        <v/>
      </c>
      <c r="R38" s="31" t="str">
        <f aca="false">IF(B38="Roof panel Tram M PCC","DPCC","")</f>
        <v/>
      </c>
      <c r="S38" s="31" t="str">
        <f aca="false">IF(B38="Side pack L A5","SPALBA5",IF(B38="Side pack XL A7","SPALBA7",""))</f>
        <v/>
      </c>
      <c r="T38" s="31" t="str">
        <f aca="false">IF(B38="Window side 2m² Hermelijn","2m2H","")</f>
        <v/>
      </c>
      <c r="U38" s="32" t="str">
        <f aca="false">IF(B38="Window side 2m² Tram","2m2A","")</f>
        <v/>
      </c>
      <c r="V38" s="30" t="str">
        <f aca="false">IF(B38="Inside banner HERMELIJN","BRVH","")</f>
        <v/>
      </c>
      <c r="W38" s="30" t="str">
        <f aca="false">IF(B38="Super side 4m²","4m2","")</f>
        <v/>
      </c>
      <c r="X38" s="7" t="n">
        <v>2</v>
      </c>
      <c r="Y38" s="33" t="str">
        <f aca="false">IF(OR(F38&lt;&gt;"",G38&lt;&gt;"",H38&lt;&gt;"",I38&lt;&gt;"",J38&lt;&gt;"",K38&lt;&gt;"",L38&lt;&gt;"",M38&lt;&gt;"",N38&lt;&gt;"",O38&lt;&gt;"",P38&lt;&gt;"",Q38&lt;&gt;"",R38&lt;&gt;"",S38&lt;&gt;"",T38&lt;&gt;"",U38&lt;&gt;"",V38&lt;&gt;"",W38&lt;&gt;""),"*"&amp;F38&amp;G38&amp;H38&amp;I38&amp;J38&amp;K38&amp;L38&amp;M38&amp;N38&amp;O38&amp;P38&amp;Q38&amp;R38&amp;S38&amp;T38&amp;U38&amp;V38&amp;W38&amp;"*","")</f>
        <v/>
      </c>
      <c r="Z38" s="4"/>
      <c r="AA38" s="4"/>
      <c r="AB38" s="7" t="n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customFormat="false" ht="25" hidden="false" customHeight="true" outlineLevel="0" collapsed="false">
      <c r="A39" s="5" t="n">
        <v>4310</v>
      </c>
      <c r="B39" s="6" t="s">
        <v>29</v>
      </c>
      <c r="C39" s="26" t="s">
        <v>31</v>
      </c>
      <c r="D39" s="27" t="n">
        <v>44284</v>
      </c>
      <c r="E39" s="28"/>
      <c r="F39" s="29" t="str">
        <f aca="false">IF(B39="Premetro VERTIKAAL","MV",IF(B39="Side 3m","3M",IF(B39="Premetro HORIZONTAAL","MH",IF(B39="Window back","CV",IF(B39="Window Back eco","CVE","")))))</f>
        <v/>
      </c>
      <c r="G39" s="30" t="str">
        <f aca="false">IF(B39="Inside banner","BRV","")</f>
        <v/>
      </c>
      <c r="H39" s="30" t="str">
        <f aca="false">IF(B39="Floor sticker","VL","")</f>
        <v/>
      </c>
      <c r="I39" s="31" t="str">
        <f aca="false">IF(B39="Street furniture 2m2","STR","")</f>
        <v/>
      </c>
      <c r="J39" s="31" t="str">
        <f aca="false">IF(B39="Full back uni","FB","")</f>
        <v/>
      </c>
      <c r="K39" s="31" t="str">
        <f aca="false">IF(B39="Window side 2m² Bus","2m2B","")</f>
        <v/>
      </c>
      <c r="L39" s="31" t="str">
        <f aca="false">IF(B39="Window sticker Raam","RM","")</f>
        <v/>
      </c>
      <c r="M39" s="31" t="str">
        <f aca="false">IF(B39="Side 3m Freestyle","FREE","")</f>
        <v/>
      </c>
      <c r="N39" s="31" t="str">
        <f aca="false">IF(B39="Wobbler","WOB","")</f>
        <v/>
      </c>
      <c r="O39" s="31" t="str">
        <f aca="false">IF(B39="Super side 10m² Hermelijn - Trambus","10m2H","")</f>
        <v/>
      </c>
      <c r="P39" s="31" t="str">
        <f aca="false">IF(B39="Roofpanel A7","ROOFXL","")</f>
        <v/>
      </c>
      <c r="Q39" s="32" t="str">
        <f aca="false">IF(B39="Roof panel tram L Hermelijn","ROOFL","")</f>
        <v/>
      </c>
      <c r="R39" s="31" t="str">
        <f aca="false">IF(B39="Roof panel Tram M PCC","DPCC","")</f>
        <v/>
      </c>
      <c r="S39" s="31" t="str">
        <f aca="false">IF(B39="Side pack L A5","SPALBA5",IF(B39="Side pack XL A7","SPALBA7",""))</f>
        <v/>
      </c>
      <c r="T39" s="31" t="str">
        <f aca="false">IF(B39="Window side 2m² Hermelijn","2m2H","")</f>
        <v/>
      </c>
      <c r="U39" s="32" t="str">
        <f aca="false">IF(B39="Window side 2m² Tram","2m2A","")</f>
        <v/>
      </c>
      <c r="V39" s="30" t="str">
        <f aca="false">IF(B39="Inside banner HERMELIJN","BRVH","")</f>
        <v/>
      </c>
      <c r="W39" s="30" t="str">
        <f aca="false">IF(B39="Super side 4m²","4m2","")</f>
        <v/>
      </c>
      <c r="X39" s="7" t="n">
        <v>2</v>
      </c>
      <c r="Y39" s="33" t="str">
        <f aca="false">IF(OR(F39&lt;&gt;"",G39&lt;&gt;"",H39&lt;&gt;"",I39&lt;&gt;"",J39&lt;&gt;"",K39&lt;&gt;"",L39&lt;&gt;"",M39&lt;&gt;"",N39&lt;&gt;"",O39&lt;&gt;"",P39&lt;&gt;"",Q39&lt;&gt;"",R39&lt;&gt;"",S39&lt;&gt;"",T39&lt;&gt;"",U39&lt;&gt;"",V39&lt;&gt;"",W39&lt;&gt;""),"*"&amp;F39&amp;G39&amp;H39&amp;I39&amp;J39&amp;K39&amp;L39&amp;M39&amp;N39&amp;O39&amp;P39&amp;Q39&amp;R39&amp;S39&amp;T39&amp;U39&amp;V39&amp;W39&amp;"*","")</f>
        <v/>
      </c>
      <c r="Z39" s="4"/>
      <c r="AA39" s="4"/>
      <c r="AB39" s="7" t="n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customFormat="false" ht="25" hidden="false" customHeight="true" outlineLevel="0" collapsed="false">
      <c r="A40" s="9" t="n">
        <v>4343</v>
      </c>
      <c r="B40" s="10" t="s">
        <v>19</v>
      </c>
      <c r="C40" s="34" t="s">
        <v>22</v>
      </c>
      <c r="D40" s="35" t="n">
        <v>44368</v>
      </c>
      <c r="F40" s="29" t="str">
        <f aca="false">IF(B40="Premetro VERTIKAAL","MV",IF(B40="Side 3m","3M",IF(B40="Premetro HORIZONTAAL","MH",IF(B40="Window back","CV",IF(B40="Window Back eco","CVE","")))))</f>
        <v/>
      </c>
      <c r="G40" s="30" t="str">
        <f aca="false">IF(B40="Inside banner","BRV","")</f>
        <v/>
      </c>
      <c r="H40" s="30" t="str">
        <f aca="false">IF(B40="Floor sticker","VL","")</f>
        <v>VL</v>
      </c>
      <c r="I40" s="31" t="str">
        <f aca="false">IF(B40="Street furniture 2m2","STR","")</f>
        <v/>
      </c>
      <c r="J40" s="31" t="str">
        <f aca="false">IF(B40="Full back uni","FB","")</f>
        <v/>
      </c>
      <c r="K40" s="31" t="str">
        <f aca="false">IF(B40="Window side 2m² Bus","2m2B","")</f>
        <v/>
      </c>
      <c r="L40" s="31" t="str">
        <f aca="false">IF(B40="Window sticker Raam","RM","")</f>
        <v/>
      </c>
      <c r="M40" s="31" t="str">
        <f aca="false">IF(B40="Side 3m Freestyle","FREE","")</f>
        <v/>
      </c>
      <c r="N40" s="31" t="str">
        <f aca="false">IF(B40="Wobbler","WOB","")</f>
        <v/>
      </c>
      <c r="O40" s="31" t="str">
        <f aca="false">IF(B40="Super side 10m² Hermelijn - Trambus","10m2H","")</f>
        <v/>
      </c>
      <c r="P40" s="31" t="str">
        <f aca="false">IF(B40="Roofpanel A7","ROOFXL","")</f>
        <v/>
      </c>
      <c r="Q40" s="32" t="str">
        <f aca="false">IF(B40="Roof panel tram L Hermelijn","ROOFL","")</f>
        <v/>
      </c>
      <c r="R40" s="31" t="str">
        <f aca="false">IF(B40="Roof panel Tram M PCC","DPCC","")</f>
        <v/>
      </c>
      <c r="S40" s="31" t="str">
        <f aca="false">IF(B40="Side pack L A5","SPALBA5",IF(B40="Side pack XL A7","SPALBA7",""))</f>
        <v/>
      </c>
      <c r="T40" s="31" t="str">
        <f aca="false">IF(B40="Window side 2m² Hermelijn","2m2H","")</f>
        <v/>
      </c>
      <c r="U40" s="32" t="str">
        <f aca="false">IF(B40="Window side 2m² Tram","2m2A","")</f>
        <v/>
      </c>
      <c r="V40" s="30" t="str">
        <f aca="false">IF(B40="Inside banner HERMELIJN","BRVH","")</f>
        <v/>
      </c>
      <c r="W40" s="30" t="str">
        <f aca="false">IF(B40="Super side 4m²","4m2","")</f>
        <v/>
      </c>
      <c r="X40" s="11" t="n">
        <v>1</v>
      </c>
      <c r="Y40" s="33" t="str">
        <f aca="false">IF(OR(F40&lt;&gt;"",G40&lt;&gt;"",H40&lt;&gt;"",I40&lt;&gt;"",J40&lt;&gt;"",K40&lt;&gt;"",L40&lt;&gt;"",M40&lt;&gt;"",N40&lt;&gt;"",O40&lt;&gt;"",P40&lt;&gt;"",Q40&lt;&gt;"",R40&lt;&gt;"",S40&lt;&gt;"",T40&lt;&gt;"",U40&lt;&gt;"",V40&lt;&gt;"",W40&lt;&gt;""),"*"&amp;F40&amp;G40&amp;H40&amp;I40&amp;J40&amp;K40&amp;L40&amp;M40&amp;N40&amp;O40&amp;P40&amp;Q40&amp;R40&amp;S40&amp;T40&amp;U40&amp;V40&amp;W40&amp;"*","")</f>
        <v>*VL*</v>
      </c>
      <c r="AB40" s="11" t="n">
        <v>1</v>
      </c>
    </row>
    <row r="41" customFormat="false" ht="25" hidden="false" customHeight="true" outlineLevel="0" collapsed="false">
      <c r="A41" s="5" t="n">
        <v>4379</v>
      </c>
      <c r="B41" s="6" t="s">
        <v>48</v>
      </c>
      <c r="C41" s="26" t="s">
        <v>50</v>
      </c>
      <c r="D41" s="27" t="n">
        <v>44186</v>
      </c>
      <c r="E41" s="28"/>
      <c r="F41" s="29" t="str">
        <f aca="false">IF(B41="Premetro VERTIKAAL","MV",IF(B41="Side 3m","3M",IF(B41="Premetro HORIZONTAAL","MH",IF(B41="Window back","CV",IF(B41="Window Back eco","CVE","")))))</f>
        <v/>
      </c>
      <c r="G41" s="30" t="str">
        <f aca="false">IF(B41="Inside banner","BRV","")</f>
        <v/>
      </c>
      <c r="H41" s="30" t="str">
        <f aca="false">IF(B41="Floor sticker","VL","")</f>
        <v/>
      </c>
      <c r="I41" s="31" t="str">
        <f aca="false">IF(B41="Street furniture 2m2","STR","")</f>
        <v/>
      </c>
      <c r="J41" s="31" t="str">
        <f aca="false">IF(B41="Full back uni","FB","")</f>
        <v/>
      </c>
      <c r="K41" s="31" t="str">
        <f aca="false">IF(B41="Window side 2m² Bus","2m2B","")</f>
        <v/>
      </c>
      <c r="L41" s="31" t="str">
        <f aca="false">IF(B41="Window sticker Raam","RM","")</f>
        <v/>
      </c>
      <c r="M41" s="31" t="str">
        <f aca="false">IF(B41="Side 3m Freestyle","FREE","")</f>
        <v/>
      </c>
      <c r="N41" s="31" t="str">
        <f aca="false">IF(B41="Wobbler","WOB","")</f>
        <v/>
      </c>
      <c r="O41" s="31" t="str">
        <f aca="false">IF(B41="Super side 10m² Hermelijn - Trambus","10m2H","")</f>
        <v/>
      </c>
      <c r="P41" s="31" t="str">
        <f aca="false">IF(B41="Roofpanel A7","ROOFXL","")</f>
        <v/>
      </c>
      <c r="Q41" s="32" t="str">
        <f aca="false">IF(B41="Roof panel tram L Hermelijn","ROOFL","")</f>
        <v/>
      </c>
      <c r="R41" s="31" t="str">
        <f aca="false">IF(B41="Roof panel Tram M PCC","DPCC","")</f>
        <v/>
      </c>
      <c r="S41" s="31" t="str">
        <f aca="false">IF(B41="Side pack L A5","SPALBA5",IF(B41="Side pack XL A7","SPALBA7",""))</f>
        <v/>
      </c>
      <c r="T41" s="31" t="str">
        <f aca="false">IF(B41="Window side 2m² Hermelijn","2m2H","")</f>
        <v/>
      </c>
      <c r="U41" s="32" t="str">
        <f aca="false">IF(B41="Window side 2m² Tram","2m2A","")</f>
        <v/>
      </c>
      <c r="V41" s="30" t="str">
        <f aca="false">IF(B41="Inside banner HERMELIJN","BRVH","")</f>
        <v>BRVH</v>
      </c>
      <c r="W41" s="30" t="str">
        <f aca="false">IF(B41="Super side 4m²","4m2","")</f>
        <v/>
      </c>
      <c r="X41" s="7" t="n">
        <v>1</v>
      </c>
      <c r="Y41" s="33" t="str">
        <f aca="false">IF(OR(F41&lt;&gt;"",G41&lt;&gt;"",H41&lt;&gt;"",I41&lt;&gt;"",J41&lt;&gt;"",K41&lt;&gt;"",L41&lt;&gt;"",M41&lt;&gt;"",N41&lt;&gt;"",O41&lt;&gt;"",P41&lt;&gt;"",Q41&lt;&gt;"",R41&lt;&gt;"",S41&lt;&gt;"",T41&lt;&gt;"",U41&lt;&gt;"",V41&lt;&gt;"",W41&lt;&gt;""),"*"&amp;F41&amp;G41&amp;H41&amp;I41&amp;J41&amp;K41&amp;L41&amp;M41&amp;N41&amp;O41&amp;P41&amp;Q41&amp;R41&amp;S41&amp;T41&amp;U41&amp;V41&amp;W41&amp;"*","")</f>
        <v>*BRVH*</v>
      </c>
      <c r="Z41" s="4"/>
      <c r="AA41" s="4"/>
      <c r="AB41" s="7" t="n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customFormat="false" ht="25" hidden="false" customHeight="true" outlineLevel="0" collapsed="false">
      <c r="A42" s="5" t="n">
        <v>4515</v>
      </c>
      <c r="B42" s="6" t="s">
        <v>19</v>
      </c>
      <c r="C42" s="26" t="s">
        <v>22</v>
      </c>
      <c r="D42" s="27" t="n">
        <v>44368</v>
      </c>
      <c r="E42" s="28"/>
      <c r="F42" s="29" t="str">
        <f aca="false">IF(B42="Premetro VERTIKAAL","MV",IF(B42="Side 3m","3M",IF(B42="Premetro HORIZONTAAL","MH",IF(B42="Window back","CV",IF(B42="Window Back eco","CVE","")))))</f>
        <v/>
      </c>
      <c r="G42" s="30" t="str">
        <f aca="false">IF(B42="Inside banner","BRV","")</f>
        <v/>
      </c>
      <c r="H42" s="30" t="str">
        <f aca="false">IF(B42="Floor sticker","VL","")</f>
        <v>VL</v>
      </c>
      <c r="I42" s="31" t="str">
        <f aca="false">IF(B42="Street furniture 2m2","STR","")</f>
        <v/>
      </c>
      <c r="J42" s="31" t="str">
        <f aca="false">IF(B42="Full back uni","FB","")</f>
        <v/>
      </c>
      <c r="K42" s="31" t="str">
        <f aca="false">IF(B42="Window side 2m² Bus","2m2B","")</f>
        <v/>
      </c>
      <c r="L42" s="31" t="str">
        <f aca="false">IF(B42="Window sticker Raam","RM","")</f>
        <v/>
      </c>
      <c r="M42" s="31" t="str">
        <f aca="false">IF(B42="Side 3m Freestyle","FREE","")</f>
        <v/>
      </c>
      <c r="N42" s="31" t="str">
        <f aca="false">IF(B42="Wobbler","WOB","")</f>
        <v/>
      </c>
      <c r="O42" s="31" t="str">
        <f aca="false">IF(B42="Super side 10m² Hermelijn - Trambus","10m2H","")</f>
        <v/>
      </c>
      <c r="P42" s="31" t="str">
        <f aca="false">IF(B42="Roofpanel A7","ROOFXL","")</f>
        <v/>
      </c>
      <c r="Q42" s="32" t="str">
        <f aca="false">IF(B42="Roof panel tram L Hermelijn","ROOFL","")</f>
        <v/>
      </c>
      <c r="R42" s="31" t="str">
        <f aca="false">IF(B42="Roof panel Tram M PCC","DPCC","")</f>
        <v/>
      </c>
      <c r="S42" s="31" t="str">
        <f aca="false">IF(B42="Side pack L A5","SPALBA5",IF(B42="Side pack XL A7","SPALBA7",""))</f>
        <v/>
      </c>
      <c r="T42" s="31" t="str">
        <f aca="false">IF(B42="Window side 2m² Hermelijn","2m2H","")</f>
        <v/>
      </c>
      <c r="U42" s="32" t="str">
        <f aca="false">IF(B42="Window side 2m² Tram","2m2A","")</f>
        <v/>
      </c>
      <c r="V42" s="30" t="str">
        <f aca="false">IF(B42="Inside banner HERMELIJN","BRVH","")</f>
        <v/>
      </c>
      <c r="W42" s="30" t="str">
        <f aca="false">IF(B42="Super side 4m²","4m2","")</f>
        <v/>
      </c>
      <c r="X42" s="7" t="n">
        <v>2</v>
      </c>
      <c r="Y42" s="33" t="str">
        <f aca="false">IF(OR(F42&lt;&gt;"",G42&lt;&gt;"",H42&lt;&gt;"",I42&lt;&gt;"",J42&lt;&gt;"",K42&lt;&gt;"",L42&lt;&gt;"",M42&lt;&gt;"",N42&lt;&gt;"",O42&lt;&gt;"",P42&lt;&gt;"",Q42&lt;&gt;"",R42&lt;&gt;"",S42&lt;&gt;"",T42&lt;&gt;"",U42&lt;&gt;"",V42&lt;&gt;"",W42&lt;&gt;""),"*"&amp;F42&amp;G42&amp;H42&amp;I42&amp;J42&amp;K42&amp;L42&amp;M42&amp;N42&amp;O42&amp;P42&amp;Q42&amp;R42&amp;S42&amp;T42&amp;U42&amp;V42&amp;W42&amp;"*","")</f>
        <v>*VL*</v>
      </c>
      <c r="Z42" s="4"/>
      <c r="AA42" s="4"/>
      <c r="AB42" s="7" t="n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customFormat="false" ht="25" hidden="false" customHeight="true" outlineLevel="0" collapsed="false">
      <c r="A43" s="5" t="n">
        <v>4515</v>
      </c>
      <c r="B43" s="6" t="s">
        <v>48</v>
      </c>
      <c r="C43" s="26" t="s">
        <v>50</v>
      </c>
      <c r="D43" s="27" t="n">
        <v>44186</v>
      </c>
      <c r="E43" s="28"/>
      <c r="F43" s="29" t="str">
        <f aca="false">IF(B43="Premetro VERTIKAAL","MV",IF(B43="Side 3m","3M",IF(B43="Premetro HORIZONTAAL","MH",IF(B43="Window back","CV",IF(B43="Window Back eco","CVE","")))))</f>
        <v/>
      </c>
      <c r="G43" s="30" t="str">
        <f aca="false">IF(B43="Inside banner","BRV","")</f>
        <v/>
      </c>
      <c r="H43" s="30" t="str">
        <f aca="false">IF(B43="Floor sticker","VL","")</f>
        <v/>
      </c>
      <c r="I43" s="31" t="str">
        <f aca="false">IF(B43="Street furniture 2m2","STR","")</f>
        <v/>
      </c>
      <c r="J43" s="31" t="str">
        <f aca="false">IF(B43="Full back uni","FB","")</f>
        <v/>
      </c>
      <c r="K43" s="31" t="str">
        <f aca="false">IF(B43="Window side 2m² Bus","2m2B","")</f>
        <v/>
      </c>
      <c r="L43" s="31" t="str">
        <f aca="false">IF(B43="Window sticker Raam","RM","")</f>
        <v/>
      </c>
      <c r="M43" s="31" t="str">
        <f aca="false">IF(B43="Side 3m Freestyle","FREE","")</f>
        <v/>
      </c>
      <c r="N43" s="31" t="str">
        <f aca="false">IF(B43="Wobbler","WOB","")</f>
        <v/>
      </c>
      <c r="O43" s="31" t="str">
        <f aca="false">IF(B43="Super side 10m² Hermelijn - Trambus","10m2H","")</f>
        <v/>
      </c>
      <c r="P43" s="31" t="str">
        <f aca="false">IF(B43="Roofpanel A7","ROOFXL","")</f>
        <v/>
      </c>
      <c r="Q43" s="32" t="str">
        <f aca="false">IF(B43="Roof panel tram L Hermelijn","ROOFL","")</f>
        <v/>
      </c>
      <c r="R43" s="31" t="str">
        <f aca="false">IF(B43="Roof panel Tram M PCC","DPCC","")</f>
        <v/>
      </c>
      <c r="S43" s="31" t="str">
        <f aca="false">IF(B43="Side pack L A5","SPALBA5",IF(B43="Side pack XL A7","SPALBA7",""))</f>
        <v/>
      </c>
      <c r="T43" s="31" t="str">
        <f aca="false">IF(B43="Window side 2m² Hermelijn","2m2H","")</f>
        <v/>
      </c>
      <c r="U43" s="32" t="str">
        <f aca="false">IF(B43="Window side 2m² Tram","2m2A","")</f>
        <v/>
      </c>
      <c r="V43" s="30" t="str">
        <f aca="false">IF(B43="Inside banner HERMELIJN","BRVH","")</f>
        <v>BRVH</v>
      </c>
      <c r="W43" s="30" t="str">
        <f aca="false">IF(B43="Super side 4m²","4m2","")</f>
        <v/>
      </c>
      <c r="X43" s="7" t="n">
        <v>1</v>
      </c>
      <c r="Y43" s="33" t="str">
        <f aca="false">IF(OR(F43&lt;&gt;"",G43&lt;&gt;"",H43&lt;&gt;"",I43&lt;&gt;"",J43&lt;&gt;"",K43&lt;&gt;"",L43&lt;&gt;"",M43&lt;&gt;"",N43&lt;&gt;"",O43&lt;&gt;"",P43&lt;&gt;"",Q43&lt;&gt;"",R43&lt;&gt;"",S43&lt;&gt;"",T43&lt;&gt;"",U43&lt;&gt;"",V43&lt;&gt;"",W43&lt;&gt;""),"*"&amp;F43&amp;G43&amp;H43&amp;I43&amp;J43&amp;K43&amp;L43&amp;M43&amp;N43&amp;O43&amp;P43&amp;Q43&amp;R43&amp;S43&amp;T43&amp;U43&amp;V43&amp;W43&amp;"*","")</f>
        <v>*BRVH*</v>
      </c>
      <c r="Z43" s="4"/>
      <c r="AA43" s="4"/>
      <c r="AB43" s="7" t="n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customFormat="false" ht="25" hidden="false" customHeight="true" outlineLevel="0" collapsed="false">
      <c r="A44" s="5" t="n">
        <v>4515</v>
      </c>
      <c r="B44" s="6" t="s">
        <v>23</v>
      </c>
      <c r="C44" s="26" t="s">
        <v>25</v>
      </c>
      <c r="D44" s="27" t="n">
        <v>44368</v>
      </c>
      <c r="E44" s="28"/>
      <c r="F44" s="29" t="str">
        <f aca="false">IF(B44="Premetro VERTIKAAL","MV",IF(B44="Side 3m","3M",IF(B44="Premetro HORIZONTAAL","MH",IF(B44="Window back","CV",IF(B44="Window Back eco","CVE","")))))</f>
        <v/>
      </c>
      <c r="G44" s="30" t="str">
        <f aca="false">IF(B44="Inside banner","BRV","")</f>
        <v/>
      </c>
      <c r="H44" s="30" t="str">
        <f aca="false">IF(B44="Floor sticker","VL","")</f>
        <v/>
      </c>
      <c r="I44" s="31" t="str">
        <f aca="false">IF(B44="Street furniture 2m2","STR","")</f>
        <v/>
      </c>
      <c r="J44" s="31" t="str">
        <f aca="false">IF(B44="Full back uni","FB","")</f>
        <v/>
      </c>
      <c r="K44" s="31" t="str">
        <f aca="false">IF(B44="Window side 2m² Bus","2m2B","")</f>
        <v/>
      </c>
      <c r="L44" s="31" t="str">
        <f aca="false">IF(B44="Window sticker Raam","RM","")</f>
        <v/>
      </c>
      <c r="M44" s="31" t="str">
        <f aca="false">IF(B44="Side 3m Freestyle","FREE","")</f>
        <v/>
      </c>
      <c r="N44" s="31" t="str">
        <f aca="false">IF(B44="Wobbler","WOB","")</f>
        <v>WOB</v>
      </c>
      <c r="O44" s="31" t="str">
        <f aca="false">IF(B44="Super side 10m² Hermelijn - Trambus","10m2H","")</f>
        <v/>
      </c>
      <c r="P44" s="31" t="str">
        <f aca="false">IF(B44="Roofpanel A7","ROOFXL","")</f>
        <v/>
      </c>
      <c r="Q44" s="32" t="str">
        <f aca="false">IF(B44="Roof panel tram L Hermelijn","ROOFL","")</f>
        <v/>
      </c>
      <c r="R44" s="31" t="str">
        <f aca="false">IF(B44="Roof panel Tram M PCC","DPCC","")</f>
        <v/>
      </c>
      <c r="S44" s="31" t="str">
        <f aca="false">IF(B44="Side pack L A5","SPALBA5",IF(B44="Side pack XL A7","SPALBA7",""))</f>
        <v/>
      </c>
      <c r="T44" s="31" t="str">
        <f aca="false">IF(B44="Window side 2m² Hermelijn","2m2H","")</f>
        <v/>
      </c>
      <c r="U44" s="32" t="str">
        <f aca="false">IF(B44="Window side 2m² Tram","2m2A","")</f>
        <v/>
      </c>
      <c r="V44" s="30" t="str">
        <f aca="false">IF(B44="Inside banner HERMELIJN","BRVH","")</f>
        <v/>
      </c>
      <c r="W44" s="30" t="str">
        <f aca="false">IF(B44="Super side 4m²","4m2","")</f>
        <v/>
      </c>
      <c r="X44" s="7" t="n">
        <v>9</v>
      </c>
      <c r="Y44" s="33" t="str">
        <f aca="false">IF(OR(F44&lt;&gt;"",G44&lt;&gt;"",H44&lt;&gt;"",I44&lt;&gt;"",J44&lt;&gt;"",K44&lt;&gt;"",L44&lt;&gt;"",M44&lt;&gt;"",N44&lt;&gt;"",O44&lt;&gt;"",P44&lt;&gt;"",Q44&lt;&gt;"",R44&lt;&gt;"",S44&lt;&gt;"",T44&lt;&gt;"",U44&lt;&gt;"",V44&lt;&gt;"",W44&lt;&gt;""),"*"&amp;F44&amp;G44&amp;H44&amp;I44&amp;J44&amp;K44&amp;L44&amp;M44&amp;N44&amp;O44&amp;P44&amp;Q44&amp;R44&amp;S44&amp;T44&amp;U44&amp;V44&amp;W44&amp;"*","")</f>
        <v>*WOB*</v>
      </c>
      <c r="Z44" s="4"/>
      <c r="AA44" s="4"/>
      <c r="AB44" s="7" t="n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customFormat="false" ht="25" hidden="false" customHeight="true" outlineLevel="0" collapsed="false">
      <c r="A45" s="5" t="n">
        <v>4515</v>
      </c>
      <c r="B45" s="6" t="s">
        <v>35</v>
      </c>
      <c r="C45" s="26" t="s">
        <v>37</v>
      </c>
      <c r="D45" s="27" t="n">
        <v>44522</v>
      </c>
      <c r="E45" s="28"/>
      <c r="F45" s="29" t="str">
        <f aca="false">IF(B45="Premetro VERTIKAAL","MV",IF(B45="Side 3m","3M",IF(B45="Premetro HORIZONTAAL","MH",IF(B45="Window back","CV",IF(B45="Window Back eco","CVE","")))))</f>
        <v/>
      </c>
      <c r="G45" s="30" t="str">
        <f aca="false">IF(B45="Inside banner","BRV","")</f>
        <v/>
      </c>
      <c r="H45" s="30" t="str">
        <f aca="false">IF(B45="Floor sticker","VL","")</f>
        <v/>
      </c>
      <c r="I45" s="31" t="str">
        <f aca="false">IF(B45="Street furniture 2m2","STR","")</f>
        <v/>
      </c>
      <c r="J45" s="31" t="str">
        <f aca="false">IF(B45="Full back uni","FB","")</f>
        <v/>
      </c>
      <c r="K45" s="31" t="str">
        <f aca="false">IF(B45="Window side 2m² Bus","2m2B","")</f>
        <v/>
      </c>
      <c r="L45" s="31" t="str">
        <f aca="false">IF(B45="Window sticker Raam","RM","")</f>
        <v/>
      </c>
      <c r="M45" s="31" t="str">
        <f aca="false">IF(B45="Side 3m Freestyle","FREE","")</f>
        <v/>
      </c>
      <c r="N45" s="31" t="str">
        <f aca="false">IF(B45="Wobbler","WOB","")</f>
        <v/>
      </c>
      <c r="O45" s="31" t="str">
        <f aca="false">IF(B45="Super side 10m² Hermelijn - Trambus","10m2H","")</f>
        <v/>
      </c>
      <c r="P45" s="31" t="str">
        <f aca="false">IF(B45="Roofpanel A7","ROOFXL","")</f>
        <v/>
      </c>
      <c r="Q45" s="32" t="str">
        <f aca="false">IF(B45="Roof panel tram L Hermelijn","ROOFL","")</f>
        <v/>
      </c>
      <c r="R45" s="31" t="str">
        <f aca="false">IF(B45="Roof panel Tram M PCC","DPCC","")</f>
        <v/>
      </c>
      <c r="S45" s="31" t="str">
        <f aca="false">IF(B45="Side pack L A5","SPALBA5",IF(B45="Side pack XL A7","SPALBA7",""))</f>
        <v/>
      </c>
      <c r="T45" s="31" t="str">
        <f aca="false">IF(B45="Window side 2m² Hermelijn","2m2H","")</f>
        <v/>
      </c>
      <c r="U45" s="32" t="str">
        <f aca="false">IF(B45="Window side 2m² Tram","2m2A","")</f>
        <v/>
      </c>
      <c r="V45" s="30" t="str">
        <f aca="false">IF(B45="Inside banner HERMELIJN","BRVH","")</f>
        <v/>
      </c>
      <c r="W45" s="30" t="str">
        <f aca="false">IF(B45="Super side 4m²","4m2","")</f>
        <v/>
      </c>
      <c r="X45" s="7" t="n">
        <v>2</v>
      </c>
      <c r="Y45" s="33" t="str">
        <f aca="false">IF(OR(F45&lt;&gt;"",G45&lt;&gt;"",H45&lt;&gt;"",I45&lt;&gt;"",J45&lt;&gt;"",K45&lt;&gt;"",L45&lt;&gt;"",M45&lt;&gt;"",N45&lt;&gt;"",O45&lt;&gt;"",P45&lt;&gt;"",Q45&lt;&gt;"",R45&lt;&gt;"",S45&lt;&gt;"",T45&lt;&gt;"",U45&lt;&gt;"",V45&lt;&gt;"",W45&lt;&gt;""),"*"&amp;F45&amp;G45&amp;H45&amp;I45&amp;J45&amp;K45&amp;L45&amp;M45&amp;N45&amp;O45&amp;P45&amp;Q45&amp;R45&amp;S45&amp;T45&amp;U45&amp;V45&amp;W45&amp;"*","")</f>
        <v/>
      </c>
      <c r="Z45" s="4"/>
      <c r="AA45" s="4"/>
      <c r="AB45" s="7" t="n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customFormat="false" ht="25" hidden="false" customHeight="true" outlineLevel="0" collapsed="false">
      <c r="A46" s="5" t="n">
        <v>4515</v>
      </c>
      <c r="B46" s="6" t="s">
        <v>29</v>
      </c>
      <c r="C46" s="26" t="s">
        <v>31</v>
      </c>
      <c r="D46" s="27" t="n">
        <v>44284</v>
      </c>
      <c r="E46" s="28"/>
      <c r="F46" s="29" t="str">
        <f aca="false">IF(B46="Premetro VERTIKAAL","MV",IF(B46="Side 3m","3M",IF(B46="Premetro HORIZONTAAL","MH",IF(B46="Window back","CV",IF(B46="Window Back eco","CVE","")))))</f>
        <v/>
      </c>
      <c r="G46" s="30" t="str">
        <f aca="false">IF(B46="Inside banner","BRV","")</f>
        <v/>
      </c>
      <c r="H46" s="30" t="str">
        <f aca="false">IF(B46="Floor sticker","VL","")</f>
        <v/>
      </c>
      <c r="I46" s="31" t="str">
        <f aca="false">IF(B46="Street furniture 2m2","STR","")</f>
        <v/>
      </c>
      <c r="J46" s="31" t="str">
        <f aca="false">IF(B46="Full back uni","FB","")</f>
        <v/>
      </c>
      <c r="K46" s="31" t="str">
        <f aca="false">IF(B46="Window side 2m² Bus","2m2B","")</f>
        <v/>
      </c>
      <c r="L46" s="31" t="str">
        <f aca="false">IF(B46="Window sticker Raam","RM","")</f>
        <v/>
      </c>
      <c r="M46" s="31" t="str">
        <f aca="false">IF(B46="Side 3m Freestyle","FREE","")</f>
        <v/>
      </c>
      <c r="N46" s="31" t="str">
        <f aca="false">IF(B46="Wobbler","WOB","")</f>
        <v/>
      </c>
      <c r="O46" s="31" t="str">
        <f aca="false">IF(B46="Super side 10m² Hermelijn - Trambus","10m2H","")</f>
        <v/>
      </c>
      <c r="P46" s="31" t="str">
        <f aca="false">IF(B46="Roofpanel A7","ROOFXL","")</f>
        <v/>
      </c>
      <c r="Q46" s="32" t="str">
        <f aca="false">IF(B46="Roof panel tram L Hermelijn","ROOFL","")</f>
        <v/>
      </c>
      <c r="R46" s="31" t="str">
        <f aca="false">IF(B46="Roof panel Tram M PCC","DPCC","")</f>
        <v/>
      </c>
      <c r="S46" s="31" t="str">
        <f aca="false">IF(B46="Side pack L A5","SPALBA5",IF(B46="Side pack XL A7","SPALBA7",""))</f>
        <v/>
      </c>
      <c r="T46" s="31" t="str">
        <f aca="false">IF(B46="Window side 2m² Hermelijn","2m2H","")</f>
        <v/>
      </c>
      <c r="U46" s="32" t="str">
        <f aca="false">IF(B46="Window side 2m² Tram","2m2A","")</f>
        <v/>
      </c>
      <c r="V46" s="30" t="str">
        <f aca="false">IF(B46="Inside banner HERMELIJN","BRVH","")</f>
        <v/>
      </c>
      <c r="W46" s="30" t="str">
        <f aca="false">IF(B46="Super side 4m²","4m2","")</f>
        <v/>
      </c>
      <c r="X46" s="7" t="n">
        <v>2</v>
      </c>
      <c r="Y46" s="33" t="str">
        <f aca="false">IF(OR(F46&lt;&gt;"",G46&lt;&gt;"",H46&lt;&gt;"",I46&lt;&gt;"",J46&lt;&gt;"",K46&lt;&gt;"",L46&lt;&gt;"",M46&lt;&gt;"",N46&lt;&gt;"",O46&lt;&gt;"",P46&lt;&gt;"",Q46&lt;&gt;"",R46&lt;&gt;"",S46&lt;&gt;"",T46&lt;&gt;"",U46&lt;&gt;"",V46&lt;&gt;"",W46&lt;&gt;""),"*"&amp;F46&amp;G46&amp;H46&amp;I46&amp;J46&amp;K46&amp;L46&amp;M46&amp;N46&amp;O46&amp;P46&amp;Q46&amp;R46&amp;S46&amp;T46&amp;U46&amp;V46&amp;W46&amp;"*","")</f>
        <v/>
      </c>
      <c r="Z46" s="4"/>
      <c r="AA46" s="4"/>
      <c r="AB46" s="7" t="n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customFormat="false" ht="25" hidden="false" customHeight="true" outlineLevel="0" collapsed="false">
      <c r="A47" s="5" t="n">
        <v>4516</v>
      </c>
      <c r="B47" s="6" t="s">
        <v>32</v>
      </c>
      <c r="C47" s="26" t="s">
        <v>56</v>
      </c>
      <c r="D47" s="27" t="n">
        <v>44018</v>
      </c>
      <c r="E47" s="28"/>
      <c r="F47" s="29" t="str">
        <f aca="false">IF(B47="Premetro VERTIKAAL","MV",IF(B47="Side 3m","3M",IF(B47="Premetro HORIZONTAAL","MH",IF(B47="Window back","CV",IF(B47="Window Back eco","CVE","")))))</f>
        <v/>
      </c>
      <c r="G47" s="30" t="str">
        <f aca="false">IF(B47="Inside banner","BRV","")</f>
        <v/>
      </c>
      <c r="H47" s="30" t="str">
        <f aca="false">IF(B47="Floor sticker","VL","")</f>
        <v/>
      </c>
      <c r="I47" s="31" t="str">
        <f aca="false">IF(B47="Street furniture 2m2","STR","")</f>
        <v/>
      </c>
      <c r="J47" s="31" t="str">
        <f aca="false">IF(B47="Full back uni","FB","")</f>
        <v/>
      </c>
      <c r="K47" s="31" t="str">
        <f aca="false">IF(B47="Window side 2m² Bus","2m2B","")</f>
        <v/>
      </c>
      <c r="L47" s="31" t="str">
        <f aca="false">IF(B47="Window sticker Raam","RM","")</f>
        <v>RM</v>
      </c>
      <c r="M47" s="31" t="str">
        <f aca="false">IF(B47="Side 3m Freestyle","FREE","")</f>
        <v/>
      </c>
      <c r="N47" s="31" t="str">
        <f aca="false">IF(B47="Wobbler","WOB","")</f>
        <v/>
      </c>
      <c r="O47" s="31" t="str">
        <f aca="false">IF(B47="Super side 10m² Hermelijn - Trambus","10m2H","")</f>
        <v/>
      </c>
      <c r="P47" s="31" t="str">
        <f aca="false">IF(B47="Roofpanel A7","ROOFXL","")</f>
        <v/>
      </c>
      <c r="Q47" s="32" t="str">
        <f aca="false">IF(B47="Roof panel tram L Hermelijn","ROOFL","")</f>
        <v/>
      </c>
      <c r="R47" s="31" t="str">
        <f aca="false">IF(B47="Roof panel Tram M PCC","DPCC","")</f>
        <v/>
      </c>
      <c r="S47" s="31" t="str">
        <f aca="false">IF(B47="Side pack L A5","SPALBA5",IF(B47="Side pack XL A7","SPALBA7",""))</f>
        <v/>
      </c>
      <c r="T47" s="31" t="str">
        <f aca="false">IF(B47="Window side 2m² Hermelijn","2m2H","")</f>
        <v/>
      </c>
      <c r="U47" s="32" t="str">
        <f aca="false">IF(B47="Window side 2m² Tram","2m2A","")</f>
        <v/>
      </c>
      <c r="V47" s="30" t="str">
        <f aca="false">IF(B47="Inside banner HERMELIJN","BRVH","")</f>
        <v/>
      </c>
      <c r="W47" s="30" t="str">
        <f aca="false">IF(B47="Super side 4m²","4m2","")</f>
        <v/>
      </c>
      <c r="X47" s="7" t="n">
        <v>1</v>
      </c>
      <c r="Y47" s="33" t="str">
        <f aca="false">IF(OR(F47&lt;&gt;"",G47&lt;&gt;"",H47&lt;&gt;"",I47&lt;&gt;"",J47&lt;&gt;"",K47&lt;&gt;"",L47&lt;&gt;"",M47&lt;&gt;"",N47&lt;&gt;"",O47&lt;&gt;"",P47&lt;&gt;"",Q47&lt;&gt;"",R47&lt;&gt;"",S47&lt;&gt;"",T47&lt;&gt;"",U47&lt;&gt;"",V47&lt;&gt;"",W47&lt;&gt;""),"*"&amp;F47&amp;G47&amp;H47&amp;I47&amp;J47&amp;K47&amp;L47&amp;M47&amp;N47&amp;O47&amp;P47&amp;Q47&amp;R47&amp;S47&amp;T47&amp;U47&amp;V47&amp;W47&amp;"*","")</f>
        <v>*RM*</v>
      </c>
      <c r="Z47" s="4"/>
      <c r="AA47" s="4"/>
      <c r="AB47" s="7" t="n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customFormat="false" ht="25" hidden="false" customHeight="true" outlineLevel="0" collapsed="false">
      <c r="A48" s="5" t="n">
        <v>4516</v>
      </c>
      <c r="B48" s="6" t="s">
        <v>23</v>
      </c>
      <c r="C48" s="26" t="s">
        <v>46</v>
      </c>
      <c r="D48" s="27" t="n">
        <v>43948</v>
      </c>
      <c r="E48" s="28"/>
      <c r="F48" s="29" t="str">
        <f aca="false">IF(B48="Premetro VERTIKAAL","MV",IF(B48="Side 3m","3M",IF(B48="Premetro HORIZONTAAL","MH",IF(B48="Window back","CV",IF(B48="Window Back eco","CVE","")))))</f>
        <v/>
      </c>
      <c r="G48" s="30" t="str">
        <f aca="false">IF(B48="Inside banner","BRV","")</f>
        <v/>
      </c>
      <c r="H48" s="30" t="str">
        <f aca="false">IF(B48="Floor sticker","VL","")</f>
        <v/>
      </c>
      <c r="I48" s="31" t="str">
        <f aca="false">IF(B48="Street furniture 2m2","STR","")</f>
        <v/>
      </c>
      <c r="J48" s="31" t="str">
        <f aca="false">IF(B48="Full back uni","FB","")</f>
        <v/>
      </c>
      <c r="K48" s="31" t="str">
        <f aca="false">IF(B48="Window side 2m² Bus","2m2B","")</f>
        <v/>
      </c>
      <c r="L48" s="31" t="str">
        <f aca="false">IF(B48="Window sticker Raam","RM","")</f>
        <v/>
      </c>
      <c r="M48" s="31" t="str">
        <f aca="false">IF(B48="Side 3m Freestyle","FREE","")</f>
        <v/>
      </c>
      <c r="N48" s="31" t="str">
        <f aca="false">IF(B48="Wobbler","WOB","")</f>
        <v>WOB</v>
      </c>
      <c r="O48" s="31" t="str">
        <f aca="false">IF(B48="Super side 10m² Hermelijn - Trambus","10m2H","")</f>
        <v/>
      </c>
      <c r="P48" s="31" t="str">
        <f aca="false">IF(B48="Roofpanel A7","ROOFXL","")</f>
        <v/>
      </c>
      <c r="Q48" s="32" t="str">
        <f aca="false">IF(B48="Roof panel tram L Hermelijn","ROOFL","")</f>
        <v/>
      </c>
      <c r="R48" s="31" t="str">
        <f aca="false">IF(B48="Roof panel Tram M PCC","DPCC","")</f>
        <v/>
      </c>
      <c r="S48" s="31" t="str">
        <f aca="false">IF(B48="Side pack L A5","SPALBA5",IF(B48="Side pack XL A7","SPALBA7",""))</f>
        <v/>
      </c>
      <c r="T48" s="31" t="str">
        <f aca="false">IF(B48="Window side 2m² Hermelijn","2m2H","")</f>
        <v/>
      </c>
      <c r="U48" s="32" t="str">
        <f aca="false">IF(B48="Window side 2m² Tram","2m2A","")</f>
        <v/>
      </c>
      <c r="V48" s="30" t="str">
        <f aca="false">IF(B48="Inside banner HERMELIJN","BRVH","")</f>
        <v/>
      </c>
      <c r="W48" s="30" t="str">
        <f aca="false">IF(B48="Super side 4m²","4m2","")</f>
        <v/>
      </c>
      <c r="X48" s="7" t="n">
        <v>2</v>
      </c>
      <c r="Y48" s="33" t="str">
        <f aca="false">IF(OR(F48&lt;&gt;"",G48&lt;&gt;"",H48&lt;&gt;"",I48&lt;&gt;"",J48&lt;&gt;"",K48&lt;&gt;"",L48&lt;&gt;"",M48&lt;&gt;"",N48&lt;&gt;"",O48&lt;&gt;"",P48&lt;&gt;"",Q48&lt;&gt;"",R48&lt;&gt;"",S48&lt;&gt;"",T48&lt;&gt;"",U48&lt;&gt;"",V48&lt;&gt;"",W48&lt;&gt;""),"*"&amp;F48&amp;G48&amp;H48&amp;I48&amp;J48&amp;K48&amp;L48&amp;M48&amp;N48&amp;O48&amp;P48&amp;Q48&amp;R48&amp;S48&amp;T48&amp;U48&amp;V48&amp;W48&amp;"*","")</f>
        <v>*WOB*</v>
      </c>
      <c r="Z48" s="4"/>
      <c r="AA48" s="4"/>
      <c r="AB48" s="7" t="n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customFormat="false" ht="25" hidden="false" customHeight="true" outlineLevel="0" collapsed="false">
      <c r="A49" s="5" t="n">
        <v>4517</v>
      </c>
      <c r="B49" s="6" t="s">
        <v>19</v>
      </c>
      <c r="C49" s="26" t="s">
        <v>22</v>
      </c>
      <c r="D49" s="27" t="n">
        <v>44368</v>
      </c>
      <c r="E49" s="28"/>
      <c r="F49" s="29" t="str">
        <f aca="false">IF(B49="Premetro VERTIKAAL","MV",IF(B49="Side 3m","3M",IF(B49="Premetro HORIZONTAAL","MH",IF(B49="Window back","CV",IF(B49="Window Back eco","CVE","")))))</f>
        <v/>
      </c>
      <c r="G49" s="30" t="str">
        <f aca="false">IF(B49="Inside banner","BRV","")</f>
        <v/>
      </c>
      <c r="H49" s="30" t="str">
        <f aca="false">IF(B49="Floor sticker","VL","")</f>
        <v>VL</v>
      </c>
      <c r="I49" s="31" t="str">
        <f aca="false">IF(B49="Street furniture 2m2","STR","")</f>
        <v/>
      </c>
      <c r="J49" s="31" t="str">
        <f aca="false">IF(B49="Full back uni","FB","")</f>
        <v/>
      </c>
      <c r="K49" s="31" t="str">
        <f aca="false">IF(B49="Window side 2m² Bus","2m2B","")</f>
        <v/>
      </c>
      <c r="L49" s="31" t="str">
        <f aca="false">IF(B49="Window sticker Raam","RM","")</f>
        <v/>
      </c>
      <c r="M49" s="31" t="str">
        <f aca="false">IF(B49="Side 3m Freestyle","FREE","")</f>
        <v/>
      </c>
      <c r="N49" s="31" t="str">
        <f aca="false">IF(B49="Wobbler","WOB","")</f>
        <v/>
      </c>
      <c r="O49" s="31" t="str">
        <f aca="false">IF(B49="Super side 10m² Hermelijn - Trambus","10m2H","")</f>
        <v/>
      </c>
      <c r="P49" s="31" t="str">
        <f aca="false">IF(B49="Roofpanel A7","ROOFXL","")</f>
        <v/>
      </c>
      <c r="Q49" s="32" t="str">
        <f aca="false">IF(B49="Roof panel tram L Hermelijn","ROOFL","")</f>
        <v/>
      </c>
      <c r="R49" s="31" t="str">
        <f aca="false">IF(B49="Roof panel Tram M PCC","DPCC","")</f>
        <v/>
      </c>
      <c r="S49" s="31" t="str">
        <f aca="false">IF(B49="Side pack L A5","SPALBA5",IF(B49="Side pack XL A7","SPALBA7",""))</f>
        <v/>
      </c>
      <c r="T49" s="31" t="str">
        <f aca="false">IF(B49="Window side 2m² Hermelijn","2m2H","")</f>
        <v/>
      </c>
      <c r="U49" s="32" t="str">
        <f aca="false">IF(B49="Window side 2m² Tram","2m2A","")</f>
        <v/>
      </c>
      <c r="V49" s="30" t="str">
        <f aca="false">IF(B49="Inside banner HERMELIJN","BRVH","")</f>
        <v/>
      </c>
      <c r="W49" s="30" t="str">
        <f aca="false">IF(B49="Super side 4m²","4m2","")</f>
        <v/>
      </c>
      <c r="X49" s="7" t="n">
        <v>2</v>
      </c>
      <c r="Y49" s="33" t="str">
        <f aca="false">IF(OR(F49&lt;&gt;"",G49&lt;&gt;"",H49&lt;&gt;"",I49&lt;&gt;"",J49&lt;&gt;"",K49&lt;&gt;"",L49&lt;&gt;"",M49&lt;&gt;"",N49&lt;&gt;"",O49&lt;&gt;"",P49&lt;&gt;"",Q49&lt;&gt;"",R49&lt;&gt;"",S49&lt;&gt;"",T49&lt;&gt;"",U49&lt;&gt;"",V49&lt;&gt;"",W49&lt;&gt;""),"*"&amp;F49&amp;G49&amp;H49&amp;I49&amp;J49&amp;K49&amp;L49&amp;M49&amp;N49&amp;O49&amp;P49&amp;Q49&amp;R49&amp;S49&amp;T49&amp;U49&amp;V49&amp;W49&amp;"*","")</f>
        <v>*VL*</v>
      </c>
      <c r="Z49" s="4"/>
      <c r="AA49" s="4"/>
      <c r="AB49" s="7" t="n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customFormat="false" ht="25" hidden="false" customHeight="true" outlineLevel="0" collapsed="false">
      <c r="A50" s="5" t="n">
        <v>4517</v>
      </c>
      <c r="B50" s="6" t="s">
        <v>48</v>
      </c>
      <c r="C50" s="26" t="s">
        <v>50</v>
      </c>
      <c r="D50" s="27" t="n">
        <v>44186</v>
      </c>
      <c r="E50" s="28"/>
      <c r="F50" s="29" t="str">
        <f aca="false">IF(B50="Premetro VERTIKAAL","MV",IF(B50="Side 3m","3M",IF(B50="Premetro HORIZONTAAL","MH",IF(B50="Window back","CV",IF(B50="Window Back eco","CVE","")))))</f>
        <v/>
      </c>
      <c r="G50" s="30" t="str">
        <f aca="false">IF(B50="Inside banner","BRV","")</f>
        <v/>
      </c>
      <c r="H50" s="30" t="str">
        <f aca="false">IF(B50="Floor sticker","VL","")</f>
        <v/>
      </c>
      <c r="I50" s="31" t="str">
        <f aca="false">IF(B50="Street furniture 2m2","STR","")</f>
        <v/>
      </c>
      <c r="J50" s="31" t="str">
        <f aca="false">IF(B50="Full back uni","FB","")</f>
        <v/>
      </c>
      <c r="K50" s="31" t="str">
        <f aca="false">IF(B50="Window side 2m² Bus","2m2B","")</f>
        <v/>
      </c>
      <c r="L50" s="31" t="str">
        <f aca="false">IF(B50="Window sticker Raam","RM","")</f>
        <v/>
      </c>
      <c r="M50" s="31" t="str">
        <f aca="false">IF(B50="Side 3m Freestyle","FREE","")</f>
        <v/>
      </c>
      <c r="N50" s="31" t="str">
        <f aca="false">IF(B50="Wobbler","WOB","")</f>
        <v/>
      </c>
      <c r="O50" s="31" t="str">
        <f aca="false">IF(B50="Super side 10m² Hermelijn - Trambus","10m2H","")</f>
        <v/>
      </c>
      <c r="P50" s="31" t="str">
        <f aca="false">IF(B50="Roofpanel A7","ROOFXL","")</f>
        <v/>
      </c>
      <c r="Q50" s="32" t="str">
        <f aca="false">IF(B50="Roof panel tram L Hermelijn","ROOFL","")</f>
        <v/>
      </c>
      <c r="R50" s="31" t="str">
        <f aca="false">IF(B50="Roof panel Tram M PCC","DPCC","")</f>
        <v/>
      </c>
      <c r="S50" s="31" t="str">
        <f aca="false">IF(B50="Side pack L A5","SPALBA5",IF(B50="Side pack XL A7","SPALBA7",""))</f>
        <v/>
      </c>
      <c r="T50" s="31" t="str">
        <f aca="false">IF(B50="Window side 2m² Hermelijn","2m2H","")</f>
        <v/>
      </c>
      <c r="U50" s="32" t="str">
        <f aca="false">IF(B50="Window side 2m² Tram","2m2A","")</f>
        <v/>
      </c>
      <c r="V50" s="30" t="str">
        <f aca="false">IF(B50="Inside banner HERMELIJN","BRVH","")</f>
        <v>BRVH</v>
      </c>
      <c r="W50" s="30" t="str">
        <f aca="false">IF(B50="Super side 4m²","4m2","")</f>
        <v/>
      </c>
      <c r="X50" s="7" t="n">
        <v>1</v>
      </c>
      <c r="Y50" s="33" t="str">
        <f aca="false">IF(OR(F50&lt;&gt;"",G50&lt;&gt;"",H50&lt;&gt;"",I50&lt;&gt;"",J50&lt;&gt;"",K50&lt;&gt;"",L50&lt;&gt;"",M50&lt;&gt;"",N50&lt;&gt;"",O50&lt;&gt;"",P50&lt;&gt;"",Q50&lt;&gt;"",R50&lt;&gt;"",S50&lt;&gt;"",T50&lt;&gt;"",U50&lt;&gt;"",V50&lt;&gt;"",W50&lt;&gt;""),"*"&amp;F50&amp;G50&amp;H50&amp;I50&amp;J50&amp;K50&amp;L50&amp;M50&amp;N50&amp;O50&amp;P50&amp;Q50&amp;R50&amp;S50&amp;T50&amp;U50&amp;V50&amp;W50&amp;"*","")</f>
        <v>*BRVH*</v>
      </c>
      <c r="Z50" s="4"/>
      <c r="AA50" s="4"/>
      <c r="AB50" s="7" t="n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customFormat="false" ht="25" hidden="false" customHeight="true" outlineLevel="0" collapsed="false">
      <c r="A51" s="5" t="n">
        <v>4517</v>
      </c>
      <c r="B51" s="6" t="s">
        <v>23</v>
      </c>
      <c r="C51" s="26" t="s">
        <v>25</v>
      </c>
      <c r="D51" s="27" t="n">
        <v>44368</v>
      </c>
      <c r="E51" s="28"/>
      <c r="F51" s="29" t="str">
        <f aca="false">IF(B51="Premetro VERTIKAAL","MV",IF(B51="Side 3m","3M",IF(B51="Premetro HORIZONTAAL","MH",IF(B51="Window back","CV",IF(B51="Window Back eco","CVE","")))))</f>
        <v/>
      </c>
      <c r="G51" s="30" t="str">
        <f aca="false">IF(B51="Inside banner","BRV","")</f>
        <v/>
      </c>
      <c r="H51" s="30" t="str">
        <f aca="false">IF(B51="Floor sticker","VL","")</f>
        <v/>
      </c>
      <c r="I51" s="31" t="str">
        <f aca="false">IF(B51="Street furniture 2m2","STR","")</f>
        <v/>
      </c>
      <c r="J51" s="31" t="str">
        <f aca="false">IF(B51="Full back uni","FB","")</f>
        <v/>
      </c>
      <c r="K51" s="31" t="str">
        <f aca="false">IF(B51="Window side 2m² Bus","2m2B","")</f>
        <v/>
      </c>
      <c r="L51" s="31" t="str">
        <f aca="false">IF(B51="Window sticker Raam","RM","")</f>
        <v/>
      </c>
      <c r="M51" s="31" t="str">
        <f aca="false">IF(B51="Side 3m Freestyle","FREE","")</f>
        <v/>
      </c>
      <c r="N51" s="31" t="str">
        <f aca="false">IF(B51="Wobbler","WOB","")</f>
        <v>WOB</v>
      </c>
      <c r="O51" s="31" t="str">
        <f aca="false">IF(B51="Super side 10m² Hermelijn - Trambus","10m2H","")</f>
        <v/>
      </c>
      <c r="P51" s="31" t="str">
        <f aca="false">IF(B51="Roofpanel A7","ROOFXL","")</f>
        <v/>
      </c>
      <c r="Q51" s="32" t="str">
        <f aca="false">IF(B51="Roof panel tram L Hermelijn","ROOFL","")</f>
        <v/>
      </c>
      <c r="R51" s="31" t="str">
        <f aca="false">IF(B51="Roof panel Tram M PCC","DPCC","")</f>
        <v/>
      </c>
      <c r="S51" s="31" t="str">
        <f aca="false">IF(B51="Side pack L A5","SPALBA5",IF(B51="Side pack XL A7","SPALBA7",""))</f>
        <v/>
      </c>
      <c r="T51" s="31" t="str">
        <f aca="false">IF(B51="Window side 2m² Hermelijn","2m2H","")</f>
        <v/>
      </c>
      <c r="U51" s="32" t="str">
        <f aca="false">IF(B51="Window side 2m² Tram","2m2A","")</f>
        <v/>
      </c>
      <c r="V51" s="30" t="str">
        <f aca="false">IF(B51="Inside banner HERMELIJN","BRVH","")</f>
        <v/>
      </c>
      <c r="W51" s="30" t="str">
        <f aca="false">IF(B51="Super side 4m²","4m2","")</f>
        <v/>
      </c>
      <c r="X51" s="7" t="n">
        <v>9</v>
      </c>
      <c r="Y51" s="33" t="str">
        <f aca="false">IF(OR(F51&lt;&gt;"",G51&lt;&gt;"",H51&lt;&gt;"",I51&lt;&gt;"",J51&lt;&gt;"",K51&lt;&gt;"",L51&lt;&gt;"",M51&lt;&gt;"",N51&lt;&gt;"",O51&lt;&gt;"",P51&lt;&gt;"",Q51&lt;&gt;"",R51&lt;&gt;"",S51&lt;&gt;"",T51&lt;&gt;"",U51&lt;&gt;"",V51&lt;&gt;"",W51&lt;&gt;""),"*"&amp;F51&amp;G51&amp;H51&amp;I51&amp;J51&amp;K51&amp;L51&amp;M51&amp;N51&amp;O51&amp;P51&amp;Q51&amp;R51&amp;S51&amp;T51&amp;U51&amp;V51&amp;W51&amp;"*","")</f>
        <v>*WOB*</v>
      </c>
      <c r="Z51" s="4"/>
      <c r="AA51" s="4"/>
      <c r="AB51" s="7" t="n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customFormat="false" ht="25" hidden="false" customHeight="true" outlineLevel="0" collapsed="false">
      <c r="A52" s="5" t="n">
        <v>4517</v>
      </c>
      <c r="B52" s="6" t="s">
        <v>35</v>
      </c>
      <c r="C52" s="26" t="s">
        <v>37</v>
      </c>
      <c r="D52" s="27" t="n">
        <v>44522</v>
      </c>
      <c r="E52" s="28"/>
      <c r="F52" s="29" t="str">
        <f aca="false">IF(B52="Premetro VERTIKAAL","MV",IF(B52="Side 3m","3M",IF(B52="Premetro HORIZONTAAL","MH",IF(B52="Window back","CV",IF(B52="Window Back eco","CVE","")))))</f>
        <v/>
      </c>
      <c r="G52" s="30" t="str">
        <f aca="false">IF(B52="Inside banner","BRV","")</f>
        <v/>
      </c>
      <c r="H52" s="30" t="str">
        <f aca="false">IF(B52="Floor sticker","VL","")</f>
        <v/>
      </c>
      <c r="I52" s="31" t="str">
        <f aca="false">IF(B52="Street furniture 2m2","STR","")</f>
        <v/>
      </c>
      <c r="J52" s="31" t="str">
        <f aca="false">IF(B52="Full back uni","FB","")</f>
        <v/>
      </c>
      <c r="K52" s="31" t="str">
        <f aca="false">IF(B52="Window side 2m² Bus","2m2B","")</f>
        <v/>
      </c>
      <c r="L52" s="31" t="str">
        <f aca="false">IF(B52="Window sticker Raam","RM","")</f>
        <v/>
      </c>
      <c r="M52" s="31" t="str">
        <f aca="false">IF(B52="Side 3m Freestyle","FREE","")</f>
        <v/>
      </c>
      <c r="N52" s="31" t="str">
        <f aca="false">IF(B52="Wobbler","WOB","")</f>
        <v/>
      </c>
      <c r="O52" s="31" t="str">
        <f aca="false">IF(B52="Super side 10m² Hermelijn - Trambus","10m2H","")</f>
        <v/>
      </c>
      <c r="P52" s="31" t="str">
        <f aca="false">IF(B52="Roofpanel A7","ROOFXL","")</f>
        <v/>
      </c>
      <c r="Q52" s="32" t="str">
        <f aca="false">IF(B52="Roof panel tram L Hermelijn","ROOFL","")</f>
        <v/>
      </c>
      <c r="R52" s="31" t="str">
        <f aca="false">IF(B52="Roof panel Tram M PCC","DPCC","")</f>
        <v/>
      </c>
      <c r="S52" s="31" t="str">
        <f aca="false">IF(B52="Side pack L A5","SPALBA5",IF(B52="Side pack XL A7","SPALBA7",""))</f>
        <v/>
      </c>
      <c r="T52" s="31" t="str">
        <f aca="false">IF(B52="Window side 2m² Hermelijn","2m2H","")</f>
        <v/>
      </c>
      <c r="U52" s="32" t="str">
        <f aca="false">IF(B52="Window side 2m² Tram","2m2A","")</f>
        <v/>
      </c>
      <c r="V52" s="30" t="str">
        <f aca="false">IF(B52="Inside banner HERMELIJN","BRVH","")</f>
        <v/>
      </c>
      <c r="W52" s="30" t="str">
        <f aca="false">IF(B52="Super side 4m²","4m2","")</f>
        <v/>
      </c>
      <c r="X52" s="7" t="n">
        <v>2</v>
      </c>
      <c r="Y52" s="33" t="str">
        <f aca="false">IF(OR(F52&lt;&gt;"",G52&lt;&gt;"",H52&lt;&gt;"",I52&lt;&gt;"",J52&lt;&gt;"",K52&lt;&gt;"",L52&lt;&gt;"",M52&lt;&gt;"",N52&lt;&gt;"",O52&lt;&gt;"",P52&lt;&gt;"",Q52&lt;&gt;"",R52&lt;&gt;"",S52&lt;&gt;"",T52&lt;&gt;"",U52&lt;&gt;"",V52&lt;&gt;"",W52&lt;&gt;""),"*"&amp;F52&amp;G52&amp;H52&amp;I52&amp;J52&amp;K52&amp;L52&amp;M52&amp;N52&amp;O52&amp;P52&amp;Q52&amp;R52&amp;S52&amp;T52&amp;U52&amp;V52&amp;W52&amp;"*","")</f>
        <v/>
      </c>
      <c r="Z52" s="4"/>
      <c r="AA52" s="4"/>
      <c r="AB52" s="7" t="n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customFormat="false" ht="25" hidden="false" customHeight="true" outlineLevel="0" collapsed="false">
      <c r="A53" s="5" t="n">
        <v>4518</v>
      </c>
      <c r="B53" s="6" t="s">
        <v>19</v>
      </c>
      <c r="C53" s="26" t="s">
        <v>22</v>
      </c>
      <c r="D53" s="27" t="n">
        <v>44368</v>
      </c>
      <c r="E53" s="28"/>
      <c r="F53" s="29" t="str">
        <f aca="false">IF(B53="Premetro VERTIKAAL","MV",IF(B53="Side 3m","3M",IF(B53="Premetro HORIZONTAAL","MH",IF(B53="Window back","CV",IF(B53="Window Back eco","CVE","")))))</f>
        <v/>
      </c>
      <c r="G53" s="30" t="str">
        <f aca="false">IF(B53="Inside banner","BRV","")</f>
        <v/>
      </c>
      <c r="H53" s="30" t="str">
        <f aca="false">IF(B53="Floor sticker","VL","")</f>
        <v>VL</v>
      </c>
      <c r="I53" s="31" t="str">
        <f aca="false">IF(B53="Street furniture 2m2","STR","")</f>
        <v/>
      </c>
      <c r="J53" s="31" t="str">
        <f aca="false">IF(B53="Full back uni","FB","")</f>
        <v/>
      </c>
      <c r="K53" s="31" t="str">
        <f aca="false">IF(B53="Window side 2m² Bus","2m2B","")</f>
        <v/>
      </c>
      <c r="L53" s="31" t="str">
        <f aca="false">IF(B53="Window sticker Raam","RM","")</f>
        <v/>
      </c>
      <c r="M53" s="31" t="str">
        <f aca="false">IF(B53="Side 3m Freestyle","FREE","")</f>
        <v/>
      </c>
      <c r="N53" s="31" t="str">
        <f aca="false">IF(B53="Wobbler","WOB","")</f>
        <v/>
      </c>
      <c r="O53" s="31" t="str">
        <f aca="false">IF(B53="Super side 10m² Hermelijn - Trambus","10m2H","")</f>
        <v/>
      </c>
      <c r="P53" s="31" t="str">
        <f aca="false">IF(B53="Roofpanel A7","ROOFXL","")</f>
        <v/>
      </c>
      <c r="Q53" s="32" t="str">
        <f aca="false">IF(B53="Roof panel tram L Hermelijn","ROOFL","")</f>
        <v/>
      </c>
      <c r="R53" s="31" t="str">
        <f aca="false">IF(B53="Roof panel Tram M PCC","DPCC","")</f>
        <v/>
      </c>
      <c r="S53" s="31" t="str">
        <f aca="false">IF(B53="Side pack L A5","SPALBA5",IF(B53="Side pack XL A7","SPALBA7",""))</f>
        <v/>
      </c>
      <c r="T53" s="31" t="str">
        <f aca="false">IF(B53="Window side 2m² Hermelijn","2m2H","")</f>
        <v/>
      </c>
      <c r="U53" s="32" t="str">
        <f aca="false">IF(B53="Window side 2m² Tram","2m2A","")</f>
        <v/>
      </c>
      <c r="V53" s="30" t="str">
        <f aca="false">IF(B53="Inside banner HERMELIJN","BRVH","")</f>
        <v/>
      </c>
      <c r="W53" s="30" t="str">
        <f aca="false">IF(B53="Super side 4m²","4m2","")</f>
        <v/>
      </c>
      <c r="X53" s="7" t="n">
        <v>2</v>
      </c>
      <c r="Y53" s="33" t="str">
        <f aca="false">IF(OR(F53&lt;&gt;"",G53&lt;&gt;"",H53&lt;&gt;"",I53&lt;&gt;"",J53&lt;&gt;"",K53&lt;&gt;"",L53&lt;&gt;"",M53&lt;&gt;"",N53&lt;&gt;"",O53&lt;&gt;"",P53&lt;&gt;"",Q53&lt;&gt;"",R53&lt;&gt;"",S53&lt;&gt;"",T53&lt;&gt;"",U53&lt;&gt;"",V53&lt;&gt;"",W53&lt;&gt;""),"*"&amp;F53&amp;G53&amp;H53&amp;I53&amp;J53&amp;K53&amp;L53&amp;M53&amp;N53&amp;O53&amp;P53&amp;Q53&amp;R53&amp;S53&amp;T53&amp;U53&amp;V53&amp;W53&amp;"*","")</f>
        <v>*VL*</v>
      </c>
      <c r="Z53" s="4"/>
      <c r="AA53" s="4"/>
      <c r="AB53" s="7" t="n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customFormat="false" ht="25" hidden="false" customHeight="true" outlineLevel="0" collapsed="false">
      <c r="A54" s="5" t="n">
        <v>4518</v>
      </c>
      <c r="B54" s="6" t="s">
        <v>23</v>
      </c>
      <c r="C54" s="26" t="s">
        <v>25</v>
      </c>
      <c r="D54" s="27" t="n">
        <v>44368</v>
      </c>
      <c r="E54" s="28"/>
      <c r="F54" s="29" t="str">
        <f aca="false">IF(B54="Premetro VERTIKAAL","MV",IF(B54="Side 3m","3M",IF(B54="Premetro HORIZONTAAL","MH",IF(B54="Window back","CV",IF(B54="Window Back eco","CVE","")))))</f>
        <v/>
      </c>
      <c r="G54" s="30" t="str">
        <f aca="false">IF(B54="Inside banner","BRV","")</f>
        <v/>
      </c>
      <c r="H54" s="30" t="str">
        <f aca="false">IF(B54="Floor sticker","VL","")</f>
        <v/>
      </c>
      <c r="I54" s="31" t="str">
        <f aca="false">IF(B54="Street furniture 2m2","STR","")</f>
        <v/>
      </c>
      <c r="J54" s="31" t="str">
        <f aca="false">IF(B54="Full back uni","FB","")</f>
        <v/>
      </c>
      <c r="K54" s="31" t="str">
        <f aca="false">IF(B54="Window side 2m² Bus","2m2B","")</f>
        <v/>
      </c>
      <c r="L54" s="31" t="str">
        <f aca="false">IF(B54="Window sticker Raam","RM","")</f>
        <v/>
      </c>
      <c r="M54" s="31" t="str">
        <f aca="false">IF(B54="Side 3m Freestyle","FREE","")</f>
        <v/>
      </c>
      <c r="N54" s="31" t="str">
        <f aca="false">IF(B54="Wobbler","WOB","")</f>
        <v>WOB</v>
      </c>
      <c r="O54" s="31" t="str">
        <f aca="false">IF(B54="Super side 10m² Hermelijn - Trambus","10m2H","")</f>
        <v/>
      </c>
      <c r="P54" s="31" t="str">
        <f aca="false">IF(B54="Roofpanel A7","ROOFXL","")</f>
        <v/>
      </c>
      <c r="Q54" s="32" t="str">
        <f aca="false">IF(B54="Roof panel tram L Hermelijn","ROOFL","")</f>
        <v/>
      </c>
      <c r="R54" s="31" t="str">
        <f aca="false">IF(B54="Roof panel Tram M PCC","DPCC","")</f>
        <v/>
      </c>
      <c r="S54" s="31" t="str">
        <f aca="false">IF(B54="Side pack L A5","SPALBA5",IF(B54="Side pack XL A7","SPALBA7",""))</f>
        <v/>
      </c>
      <c r="T54" s="31" t="str">
        <f aca="false">IF(B54="Window side 2m² Hermelijn","2m2H","")</f>
        <v/>
      </c>
      <c r="U54" s="32" t="str">
        <f aca="false">IF(B54="Window side 2m² Tram","2m2A","")</f>
        <v/>
      </c>
      <c r="V54" s="30" t="str">
        <f aca="false">IF(B54="Inside banner HERMELIJN","BRVH","")</f>
        <v/>
      </c>
      <c r="W54" s="30" t="str">
        <f aca="false">IF(B54="Super side 4m²","4m2","")</f>
        <v/>
      </c>
      <c r="X54" s="7" t="n">
        <v>3</v>
      </c>
      <c r="Y54" s="33" t="str">
        <f aca="false">IF(OR(F54&lt;&gt;"",G54&lt;&gt;"",H54&lt;&gt;"",I54&lt;&gt;"",J54&lt;&gt;"",K54&lt;&gt;"",L54&lt;&gt;"",M54&lt;&gt;"",N54&lt;&gt;"",O54&lt;&gt;"",P54&lt;&gt;"",Q54&lt;&gt;"",R54&lt;&gt;"",S54&lt;&gt;"",T54&lt;&gt;"",U54&lt;&gt;"",V54&lt;&gt;"",W54&lt;&gt;""),"*"&amp;F54&amp;G54&amp;H54&amp;I54&amp;J54&amp;K54&amp;L54&amp;M54&amp;N54&amp;O54&amp;P54&amp;Q54&amp;R54&amp;S54&amp;T54&amp;U54&amp;V54&amp;W54&amp;"*","")</f>
        <v>*WOB*</v>
      </c>
      <c r="Z54" s="4"/>
      <c r="AA54" s="4"/>
      <c r="AB54" s="7" t="n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customFormat="false" ht="25" hidden="false" customHeight="true" outlineLevel="0" collapsed="false">
      <c r="A55" s="5" t="n">
        <v>4518</v>
      </c>
      <c r="B55" s="6" t="s">
        <v>23</v>
      </c>
      <c r="C55" s="26" t="s">
        <v>26</v>
      </c>
      <c r="D55" s="27" t="n">
        <v>44368</v>
      </c>
      <c r="E55" s="28"/>
      <c r="F55" s="29" t="str">
        <f aca="false">IF(B55="Premetro VERTIKAAL","MV",IF(B55="Side 3m","3M",IF(B55="Premetro HORIZONTAAL","MH",IF(B55="Window back","CV",IF(B55="Window Back eco","CVE","")))))</f>
        <v/>
      </c>
      <c r="G55" s="30" t="str">
        <f aca="false">IF(B55="Inside banner","BRV","")</f>
        <v/>
      </c>
      <c r="H55" s="30" t="str">
        <f aca="false">IF(B55="Floor sticker","VL","")</f>
        <v/>
      </c>
      <c r="I55" s="31" t="str">
        <f aca="false">IF(B55="Street furniture 2m2","STR","")</f>
        <v/>
      </c>
      <c r="J55" s="31" t="str">
        <f aca="false">IF(B55="Full back uni","FB","")</f>
        <v/>
      </c>
      <c r="K55" s="31" t="str">
        <f aca="false">IF(B55="Window side 2m² Bus","2m2B","")</f>
        <v/>
      </c>
      <c r="L55" s="31" t="str">
        <f aca="false">IF(B55="Window sticker Raam","RM","")</f>
        <v/>
      </c>
      <c r="M55" s="31" t="str">
        <f aca="false">IF(B55="Side 3m Freestyle","FREE","")</f>
        <v/>
      </c>
      <c r="N55" s="31" t="str">
        <f aca="false">IF(B55="Wobbler","WOB","")</f>
        <v>WOB</v>
      </c>
      <c r="O55" s="31" t="str">
        <f aca="false">IF(B55="Super side 10m² Hermelijn - Trambus","10m2H","")</f>
        <v/>
      </c>
      <c r="P55" s="31" t="str">
        <f aca="false">IF(B55="Roofpanel A7","ROOFXL","")</f>
        <v/>
      </c>
      <c r="Q55" s="32" t="str">
        <f aca="false">IF(B55="Roof panel tram L Hermelijn","ROOFL","")</f>
        <v/>
      </c>
      <c r="R55" s="31" t="str">
        <f aca="false">IF(B55="Roof panel Tram M PCC","DPCC","")</f>
        <v/>
      </c>
      <c r="S55" s="31" t="str">
        <f aca="false">IF(B55="Side pack L A5","SPALBA5",IF(B55="Side pack XL A7","SPALBA7",""))</f>
        <v/>
      </c>
      <c r="T55" s="31" t="str">
        <f aca="false">IF(B55="Window side 2m² Hermelijn","2m2H","")</f>
        <v/>
      </c>
      <c r="U55" s="32" t="str">
        <f aca="false">IF(B55="Window side 2m² Tram","2m2A","")</f>
        <v/>
      </c>
      <c r="V55" s="30" t="str">
        <f aca="false">IF(B55="Inside banner HERMELIJN","BRVH","")</f>
        <v/>
      </c>
      <c r="W55" s="30" t="str">
        <f aca="false">IF(B55="Super side 4m²","4m2","")</f>
        <v/>
      </c>
      <c r="X55" s="7" t="n">
        <v>3</v>
      </c>
      <c r="Y55" s="33" t="str">
        <f aca="false">IF(OR(F55&lt;&gt;"",G55&lt;&gt;"",H55&lt;&gt;"",I55&lt;&gt;"",J55&lt;&gt;"",K55&lt;&gt;"",L55&lt;&gt;"",M55&lt;&gt;"",N55&lt;&gt;"",O55&lt;&gt;"",P55&lt;&gt;"",Q55&lt;&gt;"",R55&lt;&gt;"",S55&lt;&gt;"",T55&lt;&gt;"",U55&lt;&gt;"",V55&lt;&gt;"",W55&lt;&gt;""),"*"&amp;F55&amp;G55&amp;H55&amp;I55&amp;J55&amp;K55&amp;L55&amp;M55&amp;N55&amp;O55&amp;P55&amp;Q55&amp;R55&amp;S55&amp;T55&amp;U55&amp;V55&amp;W55&amp;"*","")</f>
        <v>*WOB*</v>
      </c>
      <c r="Z55" s="4"/>
      <c r="AA55" s="4"/>
      <c r="AB55" s="7" t="n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customFormat="false" ht="25" hidden="false" customHeight="true" outlineLevel="0" collapsed="false">
      <c r="A56" s="5" t="n">
        <v>4518</v>
      </c>
      <c r="B56" s="6" t="s">
        <v>23</v>
      </c>
      <c r="C56" s="26" t="s">
        <v>27</v>
      </c>
      <c r="D56" s="27" t="n">
        <v>44368</v>
      </c>
      <c r="E56" s="28"/>
      <c r="F56" s="29" t="str">
        <f aca="false">IF(B56="Premetro VERTIKAAL","MV",IF(B56="Side 3m","3M",IF(B56="Premetro HORIZONTAAL","MH",IF(B56="Window back","CV",IF(B56="Window Back eco","CVE","")))))</f>
        <v/>
      </c>
      <c r="G56" s="30" t="str">
        <f aca="false">IF(B56="Inside banner","BRV","")</f>
        <v/>
      </c>
      <c r="H56" s="30" t="str">
        <f aca="false">IF(B56="Floor sticker","VL","")</f>
        <v/>
      </c>
      <c r="I56" s="31" t="str">
        <f aca="false">IF(B56="Street furniture 2m2","STR","")</f>
        <v/>
      </c>
      <c r="J56" s="31" t="str">
        <f aca="false">IF(B56="Full back uni","FB","")</f>
        <v/>
      </c>
      <c r="K56" s="31" t="str">
        <f aca="false">IF(B56="Window side 2m² Bus","2m2B","")</f>
        <v/>
      </c>
      <c r="L56" s="31" t="str">
        <f aca="false">IF(B56="Window sticker Raam","RM","")</f>
        <v/>
      </c>
      <c r="M56" s="31" t="str">
        <f aca="false">IF(B56="Side 3m Freestyle","FREE","")</f>
        <v/>
      </c>
      <c r="N56" s="31" t="str">
        <f aca="false">IF(B56="Wobbler","WOB","")</f>
        <v>WOB</v>
      </c>
      <c r="O56" s="31" t="str">
        <f aca="false">IF(B56="Super side 10m² Hermelijn - Trambus","10m2H","")</f>
        <v/>
      </c>
      <c r="P56" s="31" t="str">
        <f aca="false">IF(B56="Roofpanel A7","ROOFXL","")</f>
        <v/>
      </c>
      <c r="Q56" s="32" t="str">
        <f aca="false">IF(B56="Roof panel tram L Hermelijn","ROOFL","")</f>
        <v/>
      </c>
      <c r="R56" s="31" t="str">
        <f aca="false">IF(B56="Roof panel Tram M PCC","DPCC","")</f>
        <v/>
      </c>
      <c r="S56" s="31" t="str">
        <f aca="false">IF(B56="Side pack L A5","SPALBA5",IF(B56="Side pack XL A7","SPALBA7",""))</f>
        <v/>
      </c>
      <c r="T56" s="31" t="str">
        <f aca="false">IF(B56="Window side 2m² Hermelijn","2m2H","")</f>
        <v/>
      </c>
      <c r="U56" s="32" t="str">
        <f aca="false">IF(B56="Window side 2m² Tram","2m2A","")</f>
        <v/>
      </c>
      <c r="V56" s="30" t="str">
        <f aca="false">IF(B56="Inside banner HERMELIJN","BRVH","")</f>
        <v/>
      </c>
      <c r="W56" s="30" t="str">
        <f aca="false">IF(B56="Super side 4m²","4m2","")</f>
        <v/>
      </c>
      <c r="X56" s="7" t="n">
        <v>3</v>
      </c>
      <c r="Y56" s="33" t="str">
        <f aca="false">IF(OR(F56&lt;&gt;"",G56&lt;&gt;"",H56&lt;&gt;"",I56&lt;&gt;"",J56&lt;&gt;"",K56&lt;&gt;"",L56&lt;&gt;"",M56&lt;&gt;"",N56&lt;&gt;"",O56&lt;&gt;"",P56&lt;&gt;"",Q56&lt;&gt;"",R56&lt;&gt;"",S56&lt;&gt;"",T56&lt;&gt;"",U56&lt;&gt;"",V56&lt;&gt;"",W56&lt;&gt;""),"*"&amp;F56&amp;G56&amp;H56&amp;I56&amp;J56&amp;K56&amp;L56&amp;M56&amp;N56&amp;O56&amp;P56&amp;Q56&amp;R56&amp;S56&amp;T56&amp;U56&amp;V56&amp;W56&amp;"*","")</f>
        <v>*WOB*</v>
      </c>
      <c r="Z56" s="4"/>
      <c r="AA56" s="4"/>
      <c r="AB56" s="7" t="n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customFormat="false" ht="25" hidden="false" customHeight="true" outlineLevel="0" collapsed="false">
      <c r="A57" s="5" t="n">
        <v>4518</v>
      </c>
      <c r="B57" s="6" t="s">
        <v>35</v>
      </c>
      <c r="C57" s="26" t="s">
        <v>37</v>
      </c>
      <c r="D57" s="27" t="n">
        <v>44522</v>
      </c>
      <c r="E57" s="28"/>
      <c r="F57" s="29" t="str">
        <f aca="false">IF(B57="Premetro VERTIKAAL","MV",IF(B57="Side 3m","3M",IF(B57="Premetro HORIZONTAAL","MH",IF(B57="Window back","CV",IF(B57="Window Back eco","CVE","")))))</f>
        <v/>
      </c>
      <c r="G57" s="30" t="str">
        <f aca="false">IF(B57="Inside banner","BRV","")</f>
        <v/>
      </c>
      <c r="H57" s="30" t="str">
        <f aca="false">IF(B57="Floor sticker","VL","")</f>
        <v/>
      </c>
      <c r="I57" s="31" t="str">
        <f aca="false">IF(B57="Street furniture 2m2","STR","")</f>
        <v/>
      </c>
      <c r="J57" s="31" t="str">
        <f aca="false">IF(B57="Full back uni","FB","")</f>
        <v/>
      </c>
      <c r="K57" s="31" t="str">
        <f aca="false">IF(B57="Window side 2m² Bus","2m2B","")</f>
        <v/>
      </c>
      <c r="L57" s="31" t="str">
        <f aca="false">IF(B57="Window sticker Raam","RM","")</f>
        <v/>
      </c>
      <c r="M57" s="31" t="str">
        <f aca="false">IF(B57="Side 3m Freestyle","FREE","")</f>
        <v/>
      </c>
      <c r="N57" s="31" t="str">
        <f aca="false">IF(B57="Wobbler","WOB","")</f>
        <v/>
      </c>
      <c r="O57" s="31" t="str">
        <f aca="false">IF(B57="Super side 10m² Hermelijn - Trambus","10m2H","")</f>
        <v/>
      </c>
      <c r="P57" s="31" t="str">
        <f aca="false">IF(B57="Roofpanel A7","ROOFXL","")</f>
        <v/>
      </c>
      <c r="Q57" s="32" t="str">
        <f aca="false">IF(B57="Roof panel tram L Hermelijn","ROOFL","")</f>
        <v/>
      </c>
      <c r="R57" s="31" t="str">
        <f aca="false">IF(B57="Roof panel Tram M PCC","DPCC","")</f>
        <v/>
      </c>
      <c r="S57" s="31" t="str">
        <f aca="false">IF(B57="Side pack L A5","SPALBA5",IF(B57="Side pack XL A7","SPALBA7",""))</f>
        <v/>
      </c>
      <c r="T57" s="31" t="str">
        <f aca="false">IF(B57="Window side 2m² Hermelijn","2m2H","")</f>
        <v/>
      </c>
      <c r="U57" s="32" t="str">
        <f aca="false">IF(B57="Window side 2m² Tram","2m2A","")</f>
        <v/>
      </c>
      <c r="V57" s="30" t="str">
        <f aca="false">IF(B57="Inside banner HERMELIJN","BRVH","")</f>
        <v/>
      </c>
      <c r="W57" s="30" t="str">
        <f aca="false">IF(B57="Super side 4m²","4m2","")</f>
        <v/>
      </c>
      <c r="X57" s="7" t="n">
        <v>2</v>
      </c>
      <c r="Y57" s="33" t="str">
        <f aca="false">IF(OR(F57&lt;&gt;"",G57&lt;&gt;"",H57&lt;&gt;"",I57&lt;&gt;"",J57&lt;&gt;"",K57&lt;&gt;"",L57&lt;&gt;"",M57&lt;&gt;"",N57&lt;&gt;"",O57&lt;&gt;"",P57&lt;&gt;"",Q57&lt;&gt;"",R57&lt;&gt;"",S57&lt;&gt;"",T57&lt;&gt;"",U57&lt;&gt;"",V57&lt;&gt;"",W57&lt;&gt;""),"*"&amp;F57&amp;G57&amp;H57&amp;I57&amp;J57&amp;K57&amp;L57&amp;M57&amp;N57&amp;O57&amp;P57&amp;Q57&amp;R57&amp;S57&amp;T57&amp;U57&amp;V57&amp;W57&amp;"*","")</f>
        <v/>
      </c>
      <c r="Z57" s="4"/>
      <c r="AA57" s="4"/>
      <c r="AB57" s="7" t="n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customFormat="false" ht="25" hidden="false" customHeight="true" outlineLevel="0" collapsed="false">
      <c r="A58" s="5" t="n">
        <v>4518</v>
      </c>
      <c r="B58" s="6" t="s">
        <v>29</v>
      </c>
      <c r="C58" s="26" t="s">
        <v>31</v>
      </c>
      <c r="D58" s="27" t="n">
        <v>44284</v>
      </c>
      <c r="E58" s="28"/>
      <c r="F58" s="29" t="str">
        <f aca="false">IF(B58="Premetro VERTIKAAL","MV",IF(B58="Side 3m","3M",IF(B58="Premetro HORIZONTAAL","MH",IF(B58="Window back","CV",IF(B58="Window Back eco","CVE","")))))</f>
        <v/>
      </c>
      <c r="G58" s="30" t="str">
        <f aca="false">IF(B58="Inside banner","BRV","")</f>
        <v/>
      </c>
      <c r="H58" s="30" t="str">
        <f aca="false">IF(B58="Floor sticker","VL","")</f>
        <v/>
      </c>
      <c r="I58" s="31" t="str">
        <f aca="false">IF(B58="Street furniture 2m2","STR","")</f>
        <v/>
      </c>
      <c r="J58" s="31" t="str">
        <f aca="false">IF(B58="Full back uni","FB","")</f>
        <v/>
      </c>
      <c r="K58" s="31" t="str">
        <f aca="false">IF(B58="Window side 2m² Bus","2m2B","")</f>
        <v/>
      </c>
      <c r="L58" s="31" t="str">
        <f aca="false">IF(B58="Window sticker Raam","RM","")</f>
        <v/>
      </c>
      <c r="M58" s="31" t="str">
        <f aca="false">IF(B58="Side 3m Freestyle","FREE","")</f>
        <v/>
      </c>
      <c r="N58" s="31" t="str">
        <f aca="false">IF(B58="Wobbler","WOB","")</f>
        <v/>
      </c>
      <c r="O58" s="31" t="str">
        <f aca="false">IF(B58="Super side 10m² Hermelijn - Trambus","10m2H","")</f>
        <v/>
      </c>
      <c r="P58" s="31" t="str">
        <f aca="false">IF(B58="Roofpanel A7","ROOFXL","")</f>
        <v/>
      </c>
      <c r="Q58" s="32" t="str">
        <f aca="false">IF(B58="Roof panel tram L Hermelijn","ROOFL","")</f>
        <v/>
      </c>
      <c r="R58" s="31" t="str">
        <f aca="false">IF(B58="Roof panel Tram M PCC","DPCC","")</f>
        <v/>
      </c>
      <c r="S58" s="31" t="str">
        <f aca="false">IF(B58="Side pack L A5","SPALBA5",IF(B58="Side pack XL A7","SPALBA7",""))</f>
        <v/>
      </c>
      <c r="T58" s="31" t="str">
        <f aca="false">IF(B58="Window side 2m² Hermelijn","2m2H","")</f>
        <v/>
      </c>
      <c r="U58" s="32" t="str">
        <f aca="false">IF(B58="Window side 2m² Tram","2m2A","")</f>
        <v/>
      </c>
      <c r="V58" s="30" t="str">
        <f aca="false">IF(B58="Inside banner HERMELIJN","BRVH","")</f>
        <v/>
      </c>
      <c r="W58" s="30" t="str">
        <f aca="false">IF(B58="Super side 4m²","4m2","")</f>
        <v/>
      </c>
      <c r="X58" s="7" t="n">
        <v>2</v>
      </c>
      <c r="Y58" s="33" t="str">
        <f aca="false">IF(OR(F58&lt;&gt;"",G58&lt;&gt;"",H58&lt;&gt;"",I58&lt;&gt;"",J58&lt;&gt;"",K58&lt;&gt;"",L58&lt;&gt;"",M58&lt;&gt;"",N58&lt;&gt;"",O58&lt;&gt;"",P58&lt;&gt;"",Q58&lt;&gt;"",R58&lt;&gt;"",S58&lt;&gt;"",T58&lt;&gt;"",U58&lt;&gt;"",V58&lt;&gt;"",W58&lt;&gt;""),"*"&amp;F58&amp;G58&amp;H58&amp;I58&amp;J58&amp;K58&amp;L58&amp;M58&amp;N58&amp;O58&amp;P58&amp;Q58&amp;R58&amp;S58&amp;T58&amp;U58&amp;V58&amp;W58&amp;"*","")</f>
        <v/>
      </c>
      <c r="Z58" s="4"/>
      <c r="AA58" s="4"/>
      <c r="AB58" s="7" t="n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customFormat="false" ht="25" hidden="false" customHeight="true" outlineLevel="0" collapsed="false">
      <c r="A59" s="5" t="n">
        <v>4730</v>
      </c>
      <c r="B59" s="6" t="s">
        <v>19</v>
      </c>
      <c r="C59" s="26" t="s">
        <v>22</v>
      </c>
      <c r="D59" s="27" t="n">
        <v>44368</v>
      </c>
      <c r="E59" s="28"/>
      <c r="F59" s="29" t="str">
        <f aca="false">IF(B59="Premetro VERTIKAAL","MV",IF(B59="Side 3m","3M",IF(B59="Premetro HORIZONTAAL","MH",IF(B59="Window back","CV",IF(B59="Window Back eco","CVE","")))))</f>
        <v/>
      </c>
      <c r="G59" s="30" t="str">
        <f aca="false">IF(B59="Inside banner","BRV","")</f>
        <v/>
      </c>
      <c r="H59" s="30" t="str">
        <f aca="false">IF(B59="Floor sticker","VL","")</f>
        <v>VL</v>
      </c>
      <c r="I59" s="31" t="str">
        <f aca="false">IF(B59="Street furniture 2m2","STR","")</f>
        <v/>
      </c>
      <c r="J59" s="31" t="str">
        <f aca="false">IF(B59="Full back uni","FB","")</f>
        <v/>
      </c>
      <c r="K59" s="31" t="str">
        <f aca="false">IF(B59="Window side 2m² Bus","2m2B","")</f>
        <v/>
      </c>
      <c r="L59" s="31" t="str">
        <f aca="false">IF(B59="Window sticker Raam","RM","")</f>
        <v/>
      </c>
      <c r="M59" s="31" t="str">
        <f aca="false">IF(B59="Side 3m Freestyle","FREE","")</f>
        <v/>
      </c>
      <c r="N59" s="31" t="str">
        <f aca="false">IF(B59="Wobbler","WOB","")</f>
        <v/>
      </c>
      <c r="O59" s="31" t="str">
        <f aca="false">IF(B59="Super side 10m² Hermelijn - Trambus","10m2H","")</f>
        <v/>
      </c>
      <c r="P59" s="31" t="str">
        <f aca="false">IF(B59="Roofpanel A7","ROOFXL","")</f>
        <v/>
      </c>
      <c r="Q59" s="32" t="str">
        <f aca="false">IF(B59="Roof panel tram L Hermelijn","ROOFL","")</f>
        <v/>
      </c>
      <c r="R59" s="31" t="str">
        <f aca="false">IF(B59="Roof panel Tram M PCC","DPCC","")</f>
        <v/>
      </c>
      <c r="S59" s="31" t="str">
        <f aca="false">IF(B59="Side pack L A5","SPALBA5",IF(B59="Side pack XL A7","SPALBA7",""))</f>
        <v/>
      </c>
      <c r="T59" s="31" t="str">
        <f aca="false">IF(B59="Window side 2m² Hermelijn","2m2H","")</f>
        <v/>
      </c>
      <c r="U59" s="32" t="str">
        <f aca="false">IF(B59="Window side 2m² Tram","2m2A","")</f>
        <v/>
      </c>
      <c r="V59" s="30" t="str">
        <f aca="false">IF(B59="Inside banner HERMELIJN","BRVH","")</f>
        <v/>
      </c>
      <c r="W59" s="30" t="str">
        <f aca="false">IF(B59="Super side 4m²","4m2","")</f>
        <v/>
      </c>
      <c r="X59" s="7" t="n">
        <v>2</v>
      </c>
      <c r="Y59" s="33" t="str">
        <f aca="false">IF(OR(F59&lt;&gt;"",G59&lt;&gt;"",H59&lt;&gt;"",I59&lt;&gt;"",J59&lt;&gt;"",K59&lt;&gt;"",L59&lt;&gt;"",M59&lt;&gt;"",N59&lt;&gt;"",O59&lt;&gt;"",P59&lt;&gt;"",Q59&lt;&gt;"",R59&lt;&gt;"",S59&lt;&gt;"",T59&lt;&gt;"",U59&lt;&gt;"",V59&lt;&gt;"",W59&lt;&gt;""),"*"&amp;F59&amp;G59&amp;H59&amp;I59&amp;J59&amp;K59&amp;L59&amp;M59&amp;N59&amp;O59&amp;P59&amp;Q59&amp;R59&amp;S59&amp;T59&amp;U59&amp;V59&amp;W59&amp;"*","")</f>
        <v>*VL*</v>
      </c>
      <c r="Z59" s="4"/>
      <c r="AA59" s="4"/>
      <c r="AB59" s="7" t="n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customFormat="false" ht="25" hidden="false" customHeight="true" outlineLevel="0" collapsed="false">
      <c r="A60" s="5" t="n">
        <v>4730</v>
      </c>
      <c r="B60" s="6" t="s">
        <v>57</v>
      </c>
      <c r="C60" s="26" t="s">
        <v>59</v>
      </c>
      <c r="D60" s="27" t="n">
        <v>44284</v>
      </c>
      <c r="E60" s="28"/>
      <c r="F60" s="29" t="str">
        <f aca="false">IF(B60="Premetro VERTIKAAL","MV",IF(B60="Side 3m","3M",IF(B60="Premetro HORIZONTAAL","MH",IF(B60="Window back","CV",IF(B60="Window Back eco","CVE","")))))</f>
        <v/>
      </c>
      <c r="G60" s="30" t="str">
        <f aca="false">IF(B60="Inside banner","BRV","")</f>
        <v/>
      </c>
      <c r="H60" s="30" t="str">
        <f aca="false">IF(B60="Floor sticker","VL","")</f>
        <v/>
      </c>
      <c r="I60" s="31" t="str">
        <f aca="false">IF(B60="Street furniture 2m2","STR","")</f>
        <v/>
      </c>
      <c r="J60" s="31" t="str">
        <f aca="false">IF(B60="Full back uni","FB","")</f>
        <v/>
      </c>
      <c r="K60" s="31" t="str">
        <f aca="false">IF(B60="Window side 2m² Bus","2m2B","")</f>
        <v>2m2B</v>
      </c>
      <c r="L60" s="31" t="str">
        <f aca="false">IF(B60="Window sticker Raam","RM","")</f>
        <v/>
      </c>
      <c r="M60" s="31" t="str">
        <f aca="false">IF(B60="Side 3m Freestyle","FREE","")</f>
        <v/>
      </c>
      <c r="N60" s="31" t="str">
        <f aca="false">IF(B60="Wobbler","WOB","")</f>
        <v/>
      </c>
      <c r="O60" s="31" t="str">
        <f aca="false">IF(B60="Super side 10m² Hermelijn - Trambus","10m2H","")</f>
        <v/>
      </c>
      <c r="P60" s="31" t="str">
        <f aca="false">IF(B60="Roofpanel A7","ROOFXL","")</f>
        <v/>
      </c>
      <c r="Q60" s="32" t="str">
        <f aca="false">IF(B60="Roof panel tram L Hermelijn","ROOFL","")</f>
        <v/>
      </c>
      <c r="R60" s="31" t="str">
        <f aca="false">IF(B60="Roof panel Tram M PCC","DPCC","")</f>
        <v/>
      </c>
      <c r="S60" s="31" t="str">
        <f aca="false">IF(B60="Side pack L A5","SPALBA5",IF(B60="Side pack XL A7","SPALBA7",""))</f>
        <v/>
      </c>
      <c r="T60" s="31" t="str">
        <f aca="false">IF(B60="Window side 2m² Hermelijn","2m2H","")</f>
        <v/>
      </c>
      <c r="U60" s="32" t="str">
        <f aca="false">IF(B60="Window side 2m² Tram","2m2A","")</f>
        <v/>
      </c>
      <c r="V60" s="30" t="str">
        <f aca="false">IF(B60="Inside banner HERMELIJN","BRVH","")</f>
        <v/>
      </c>
      <c r="W60" s="30" t="str">
        <f aca="false">IF(B60="Super side 4m²","4m2","")</f>
        <v/>
      </c>
      <c r="X60" s="7" t="n">
        <v>1</v>
      </c>
      <c r="Y60" s="33" t="str">
        <f aca="false">IF(OR(F60&lt;&gt;"",G60&lt;&gt;"",H60&lt;&gt;"",I60&lt;&gt;"",J60&lt;&gt;"",K60&lt;&gt;"",L60&lt;&gt;"",M60&lt;&gt;"",N60&lt;&gt;"",O60&lt;&gt;"",P60&lt;&gt;"",Q60&lt;&gt;"",R60&lt;&gt;"",S60&lt;&gt;"",T60&lt;&gt;"",U60&lt;&gt;"",V60&lt;&gt;"",W60&lt;&gt;""),"*"&amp;F60&amp;G60&amp;H60&amp;I60&amp;J60&amp;K60&amp;L60&amp;M60&amp;N60&amp;O60&amp;P60&amp;Q60&amp;R60&amp;S60&amp;T60&amp;U60&amp;V60&amp;W60&amp;"*","")</f>
        <v>*2m2B*</v>
      </c>
      <c r="Z60" s="4"/>
      <c r="AA60" s="4"/>
      <c r="AB60" s="7" t="n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customFormat="false" ht="25" hidden="false" customHeight="true" outlineLevel="0" collapsed="false">
      <c r="A61" s="5" t="n">
        <v>4730</v>
      </c>
      <c r="B61" s="6" t="s">
        <v>23</v>
      </c>
      <c r="C61" s="26" t="s">
        <v>26</v>
      </c>
      <c r="D61" s="27" t="n">
        <v>44368</v>
      </c>
      <c r="E61" s="28"/>
      <c r="F61" s="29" t="str">
        <f aca="false">IF(B61="Premetro VERTIKAAL","MV",IF(B61="Side 3m","3M",IF(B61="Premetro HORIZONTAAL","MH",IF(B61="Window back","CV",IF(B61="Window Back eco","CVE","")))))</f>
        <v/>
      </c>
      <c r="G61" s="30" t="str">
        <f aca="false">IF(B61="Inside banner","BRV","")</f>
        <v/>
      </c>
      <c r="H61" s="30" t="str">
        <f aca="false">IF(B61="Floor sticker","VL","")</f>
        <v/>
      </c>
      <c r="I61" s="31" t="str">
        <f aca="false">IF(B61="Street furniture 2m2","STR","")</f>
        <v/>
      </c>
      <c r="J61" s="31" t="str">
        <f aca="false">IF(B61="Full back uni","FB","")</f>
        <v/>
      </c>
      <c r="K61" s="31" t="str">
        <f aca="false">IF(B61="Window side 2m² Bus","2m2B","")</f>
        <v/>
      </c>
      <c r="L61" s="31" t="str">
        <f aca="false">IF(B61="Window sticker Raam","RM","")</f>
        <v/>
      </c>
      <c r="M61" s="31" t="str">
        <f aca="false">IF(B61="Side 3m Freestyle","FREE","")</f>
        <v/>
      </c>
      <c r="N61" s="31" t="str">
        <f aca="false">IF(B61="Wobbler","WOB","")</f>
        <v>WOB</v>
      </c>
      <c r="O61" s="31" t="str">
        <f aca="false">IF(B61="Super side 10m² Hermelijn - Trambus","10m2H","")</f>
        <v/>
      </c>
      <c r="P61" s="31" t="str">
        <f aca="false">IF(B61="Roofpanel A7","ROOFXL","")</f>
        <v/>
      </c>
      <c r="Q61" s="32" t="str">
        <f aca="false">IF(B61="Roof panel tram L Hermelijn","ROOFL","")</f>
        <v/>
      </c>
      <c r="R61" s="31" t="str">
        <f aca="false">IF(B61="Roof panel Tram M PCC","DPCC","")</f>
        <v/>
      </c>
      <c r="S61" s="31" t="str">
        <f aca="false">IF(B61="Side pack L A5","SPALBA5",IF(B61="Side pack XL A7","SPALBA7",""))</f>
        <v/>
      </c>
      <c r="T61" s="31" t="str">
        <f aca="false">IF(B61="Window side 2m² Hermelijn","2m2H","")</f>
        <v/>
      </c>
      <c r="U61" s="32" t="str">
        <f aca="false">IF(B61="Window side 2m² Tram","2m2A","")</f>
        <v/>
      </c>
      <c r="V61" s="30" t="str">
        <f aca="false">IF(B61="Inside banner HERMELIJN","BRVH","")</f>
        <v/>
      </c>
      <c r="W61" s="30" t="str">
        <f aca="false">IF(B61="Super side 4m²","4m2","")</f>
        <v/>
      </c>
      <c r="X61" s="7" t="n">
        <v>9</v>
      </c>
      <c r="Y61" s="33" t="str">
        <f aca="false">IF(OR(F61&lt;&gt;"",G61&lt;&gt;"",H61&lt;&gt;"",I61&lt;&gt;"",J61&lt;&gt;"",K61&lt;&gt;"",L61&lt;&gt;"",M61&lt;&gt;"",N61&lt;&gt;"",O61&lt;&gt;"",P61&lt;&gt;"",Q61&lt;&gt;"",R61&lt;&gt;"",S61&lt;&gt;"",T61&lt;&gt;"",U61&lt;&gt;"",V61&lt;&gt;"",W61&lt;&gt;""),"*"&amp;F61&amp;G61&amp;H61&amp;I61&amp;J61&amp;K61&amp;L61&amp;M61&amp;N61&amp;O61&amp;P61&amp;Q61&amp;R61&amp;S61&amp;T61&amp;U61&amp;V61&amp;W61&amp;"*","")</f>
        <v>*WOB*</v>
      </c>
      <c r="Z61" s="4"/>
      <c r="AA61" s="4"/>
      <c r="AB61" s="7" t="n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customFormat="false" ht="25" hidden="false" customHeight="true" outlineLevel="0" collapsed="false">
      <c r="A62" s="5" t="n">
        <v>4730</v>
      </c>
      <c r="B62" s="6" t="s">
        <v>35</v>
      </c>
      <c r="C62" s="26" t="s">
        <v>37</v>
      </c>
      <c r="D62" s="27" t="n">
        <v>44522</v>
      </c>
      <c r="E62" s="28"/>
      <c r="F62" s="29" t="str">
        <f aca="false">IF(B62="Premetro VERTIKAAL","MV",IF(B62="Side 3m","3M",IF(B62="Premetro HORIZONTAAL","MH",IF(B62="Window back","CV",IF(B62="Window Back eco","CVE","")))))</f>
        <v/>
      </c>
      <c r="G62" s="30" t="str">
        <f aca="false">IF(B62="Inside banner","BRV","")</f>
        <v/>
      </c>
      <c r="H62" s="30" t="str">
        <f aca="false">IF(B62="Floor sticker","VL","")</f>
        <v/>
      </c>
      <c r="I62" s="31" t="str">
        <f aca="false">IF(B62="Street furniture 2m2","STR","")</f>
        <v/>
      </c>
      <c r="J62" s="31" t="str">
        <f aca="false">IF(B62="Full back uni","FB","")</f>
        <v/>
      </c>
      <c r="K62" s="31" t="str">
        <f aca="false">IF(B62="Window side 2m² Bus","2m2B","")</f>
        <v/>
      </c>
      <c r="L62" s="31" t="str">
        <f aca="false">IF(B62="Window sticker Raam","RM","")</f>
        <v/>
      </c>
      <c r="M62" s="31" t="str">
        <f aca="false">IF(B62="Side 3m Freestyle","FREE","")</f>
        <v/>
      </c>
      <c r="N62" s="31" t="str">
        <f aca="false">IF(B62="Wobbler","WOB","")</f>
        <v/>
      </c>
      <c r="O62" s="31" t="str">
        <f aca="false">IF(B62="Super side 10m² Hermelijn - Trambus","10m2H","")</f>
        <v/>
      </c>
      <c r="P62" s="31" t="str">
        <f aca="false">IF(B62="Roofpanel A7","ROOFXL","")</f>
        <v/>
      </c>
      <c r="Q62" s="32" t="str">
        <f aca="false">IF(B62="Roof panel tram L Hermelijn","ROOFL","")</f>
        <v/>
      </c>
      <c r="R62" s="31" t="str">
        <f aca="false">IF(B62="Roof panel Tram M PCC","DPCC","")</f>
        <v/>
      </c>
      <c r="S62" s="31" t="str">
        <f aca="false">IF(B62="Side pack L A5","SPALBA5",IF(B62="Side pack XL A7","SPALBA7",""))</f>
        <v/>
      </c>
      <c r="T62" s="31" t="str">
        <f aca="false">IF(B62="Window side 2m² Hermelijn","2m2H","")</f>
        <v/>
      </c>
      <c r="U62" s="32" t="str">
        <f aca="false">IF(B62="Window side 2m² Tram","2m2A","")</f>
        <v/>
      </c>
      <c r="V62" s="30" t="str">
        <f aca="false">IF(B62="Inside banner HERMELIJN","BRVH","")</f>
        <v/>
      </c>
      <c r="W62" s="30" t="str">
        <f aca="false">IF(B62="Super side 4m²","4m2","")</f>
        <v/>
      </c>
      <c r="X62" s="7" t="n">
        <v>2</v>
      </c>
      <c r="Y62" s="33" t="str">
        <f aca="false">IF(OR(F62&lt;&gt;"",G62&lt;&gt;"",H62&lt;&gt;"",I62&lt;&gt;"",J62&lt;&gt;"",K62&lt;&gt;"",L62&lt;&gt;"",M62&lt;&gt;"",N62&lt;&gt;"",O62&lt;&gt;"",P62&lt;&gt;"",Q62&lt;&gt;"",R62&lt;&gt;"",S62&lt;&gt;"",T62&lt;&gt;"",U62&lt;&gt;"",V62&lt;&gt;"",W62&lt;&gt;""),"*"&amp;F62&amp;G62&amp;H62&amp;I62&amp;J62&amp;K62&amp;L62&amp;M62&amp;N62&amp;O62&amp;P62&amp;Q62&amp;R62&amp;S62&amp;T62&amp;U62&amp;V62&amp;W62&amp;"*","")</f>
        <v/>
      </c>
      <c r="Z62" s="4"/>
      <c r="AA62" s="4"/>
      <c r="AB62" s="7" t="n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customFormat="false" ht="25" hidden="false" customHeight="true" outlineLevel="0" collapsed="false">
      <c r="A63" s="5" t="n">
        <v>4730</v>
      </c>
      <c r="B63" s="6" t="s">
        <v>29</v>
      </c>
      <c r="C63" s="26" t="s">
        <v>31</v>
      </c>
      <c r="D63" s="27" t="n">
        <v>44284</v>
      </c>
      <c r="E63" s="28"/>
      <c r="F63" s="29" t="str">
        <f aca="false">IF(B63="Premetro VERTIKAAL","MV",IF(B63="Side 3m","3M",IF(B63="Premetro HORIZONTAAL","MH",IF(B63="Window back","CV",IF(B63="Window Back eco","CVE","")))))</f>
        <v/>
      </c>
      <c r="G63" s="30" t="str">
        <f aca="false">IF(B63="Inside banner","BRV","")</f>
        <v/>
      </c>
      <c r="H63" s="30" t="str">
        <f aca="false">IF(B63="Floor sticker","VL","")</f>
        <v/>
      </c>
      <c r="I63" s="31" t="str">
        <f aca="false">IF(B63="Street furniture 2m2","STR","")</f>
        <v/>
      </c>
      <c r="J63" s="31" t="str">
        <f aca="false">IF(B63="Full back uni","FB","")</f>
        <v/>
      </c>
      <c r="K63" s="31" t="str">
        <f aca="false">IF(B63="Window side 2m² Bus","2m2B","")</f>
        <v/>
      </c>
      <c r="L63" s="31" t="str">
        <f aca="false">IF(B63="Window sticker Raam","RM","")</f>
        <v/>
      </c>
      <c r="M63" s="31" t="str">
        <f aca="false">IF(B63="Side 3m Freestyle","FREE","")</f>
        <v/>
      </c>
      <c r="N63" s="31" t="str">
        <f aca="false">IF(B63="Wobbler","WOB","")</f>
        <v/>
      </c>
      <c r="O63" s="31" t="str">
        <f aca="false">IF(B63="Super side 10m² Hermelijn - Trambus","10m2H","")</f>
        <v/>
      </c>
      <c r="P63" s="31" t="str">
        <f aca="false">IF(B63="Roofpanel A7","ROOFXL","")</f>
        <v/>
      </c>
      <c r="Q63" s="32" t="str">
        <f aca="false">IF(B63="Roof panel tram L Hermelijn","ROOFL","")</f>
        <v/>
      </c>
      <c r="R63" s="31" t="str">
        <f aca="false">IF(B63="Roof panel Tram M PCC","DPCC","")</f>
        <v/>
      </c>
      <c r="S63" s="31" t="str">
        <f aca="false">IF(B63="Side pack L A5","SPALBA5",IF(B63="Side pack XL A7","SPALBA7",""))</f>
        <v/>
      </c>
      <c r="T63" s="31" t="str">
        <f aca="false">IF(B63="Window side 2m² Hermelijn","2m2H","")</f>
        <v/>
      </c>
      <c r="U63" s="32" t="str">
        <f aca="false">IF(B63="Window side 2m² Tram","2m2A","")</f>
        <v/>
      </c>
      <c r="V63" s="30" t="str">
        <f aca="false">IF(B63="Inside banner HERMELIJN","BRVH","")</f>
        <v/>
      </c>
      <c r="W63" s="30" t="str">
        <f aca="false">IF(B63="Super side 4m²","4m2","")</f>
        <v/>
      </c>
      <c r="X63" s="7" t="n">
        <v>2</v>
      </c>
      <c r="Y63" s="33" t="str">
        <f aca="false">IF(OR(F63&lt;&gt;"",G63&lt;&gt;"",H63&lt;&gt;"",I63&lt;&gt;"",J63&lt;&gt;"",K63&lt;&gt;"",L63&lt;&gt;"",M63&lt;&gt;"",N63&lt;&gt;"",O63&lt;&gt;"",P63&lt;&gt;"",Q63&lt;&gt;"",R63&lt;&gt;"",S63&lt;&gt;"",T63&lt;&gt;"",U63&lt;&gt;"",V63&lt;&gt;"",W63&lt;&gt;""),"*"&amp;F63&amp;G63&amp;H63&amp;I63&amp;J63&amp;K63&amp;L63&amp;M63&amp;N63&amp;O63&amp;P63&amp;Q63&amp;R63&amp;S63&amp;T63&amp;U63&amp;V63&amp;W63&amp;"*","")</f>
        <v/>
      </c>
      <c r="Z63" s="4"/>
      <c r="AA63" s="4"/>
      <c r="AB63" s="7" t="n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customFormat="false" ht="25" hidden="false" customHeight="true" outlineLevel="0" collapsed="false">
      <c r="A64" s="5" t="n">
        <v>4731</v>
      </c>
      <c r="B64" s="6" t="s">
        <v>57</v>
      </c>
      <c r="C64" s="26" t="s">
        <v>61</v>
      </c>
      <c r="D64" s="27" t="n">
        <v>44564</v>
      </c>
      <c r="E64" s="28"/>
      <c r="F64" s="29" t="str">
        <f aca="false">IF(B64="Premetro VERTIKAAL","MV",IF(B64="Side 3m","3M",IF(B64="Premetro HORIZONTAAL","MH",IF(B64="Window back","CV",IF(B64="Window Back eco","CVE","")))))</f>
        <v/>
      </c>
      <c r="G64" s="30" t="str">
        <f aca="false">IF(B64="Inside banner","BRV","")</f>
        <v/>
      </c>
      <c r="H64" s="30" t="str">
        <f aca="false">IF(B64="Floor sticker","VL","")</f>
        <v/>
      </c>
      <c r="I64" s="31" t="str">
        <f aca="false">IF(B64="Street furniture 2m2","STR","")</f>
        <v/>
      </c>
      <c r="J64" s="31" t="str">
        <f aca="false">IF(B64="Full back uni","FB","")</f>
        <v/>
      </c>
      <c r="K64" s="31" t="str">
        <f aca="false">IF(B64="Window side 2m² Bus","2m2B","")</f>
        <v>2m2B</v>
      </c>
      <c r="L64" s="31" t="str">
        <f aca="false">IF(B64="Window sticker Raam","RM","")</f>
        <v/>
      </c>
      <c r="M64" s="31" t="str">
        <f aca="false">IF(B64="Side 3m Freestyle","FREE","")</f>
        <v/>
      </c>
      <c r="N64" s="31" t="str">
        <f aca="false">IF(B64="Wobbler","WOB","")</f>
        <v/>
      </c>
      <c r="O64" s="31" t="str">
        <f aca="false">IF(B64="Super side 10m² Hermelijn - Trambus","10m2H","")</f>
        <v/>
      </c>
      <c r="P64" s="31" t="str">
        <f aca="false">IF(B64="Roofpanel A7","ROOFXL","")</f>
        <v/>
      </c>
      <c r="Q64" s="32" t="str">
        <f aca="false">IF(B64="Roof panel tram L Hermelijn","ROOFL","")</f>
        <v/>
      </c>
      <c r="R64" s="31" t="str">
        <f aca="false">IF(B64="Roof panel Tram M PCC","DPCC","")</f>
        <v/>
      </c>
      <c r="S64" s="31" t="str">
        <f aca="false">IF(B64="Side pack L A5","SPALBA5",IF(B64="Side pack XL A7","SPALBA7",""))</f>
        <v/>
      </c>
      <c r="T64" s="31" t="str">
        <f aca="false">IF(B64="Window side 2m² Hermelijn","2m2H","")</f>
        <v/>
      </c>
      <c r="U64" s="32" t="str">
        <f aca="false">IF(B64="Window side 2m² Tram","2m2A","")</f>
        <v/>
      </c>
      <c r="V64" s="30" t="str">
        <f aca="false">IF(B64="Inside banner HERMELIJN","BRVH","")</f>
        <v/>
      </c>
      <c r="W64" s="30" t="str">
        <f aca="false">IF(B64="Super side 4m²","4m2","")</f>
        <v/>
      </c>
      <c r="X64" s="7" t="n">
        <v>1</v>
      </c>
      <c r="Y64" s="33" t="str">
        <f aca="false">IF(OR(F64&lt;&gt;"",G64&lt;&gt;"",H64&lt;&gt;"",I64&lt;&gt;"",J64&lt;&gt;"",K64&lt;&gt;"",L64&lt;&gt;"",M64&lt;&gt;"",N64&lt;&gt;"",O64&lt;&gt;"",P64&lt;&gt;"",Q64&lt;&gt;"",R64&lt;&gt;"",S64&lt;&gt;"",T64&lt;&gt;"",U64&lt;&gt;"",V64&lt;&gt;"",W64&lt;&gt;""),"*"&amp;F64&amp;G64&amp;H64&amp;I64&amp;J64&amp;K64&amp;L64&amp;M64&amp;N64&amp;O64&amp;P64&amp;Q64&amp;R64&amp;S64&amp;T64&amp;U64&amp;V64&amp;W64&amp;"*","")</f>
        <v>*2m2B*</v>
      </c>
      <c r="Z64" s="4"/>
      <c r="AA64" s="4"/>
      <c r="AB64" s="7" t="n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customFormat="false" ht="25" hidden="false" customHeight="true" outlineLevel="0" collapsed="false">
      <c r="A65" s="5" t="n">
        <v>4731</v>
      </c>
      <c r="B65" s="6" t="s">
        <v>35</v>
      </c>
      <c r="C65" s="26" t="s">
        <v>37</v>
      </c>
      <c r="D65" s="27" t="n">
        <v>44522</v>
      </c>
      <c r="E65" s="28"/>
      <c r="F65" s="29" t="str">
        <f aca="false">IF(B65="Premetro VERTIKAAL","MV",IF(B65="Side 3m","3M",IF(B65="Premetro HORIZONTAAL","MH",IF(B65="Window back","CV",IF(B65="Window Back eco","CVE","")))))</f>
        <v/>
      </c>
      <c r="G65" s="30" t="str">
        <f aca="false">IF(B65="Inside banner","BRV","")</f>
        <v/>
      </c>
      <c r="H65" s="30" t="str">
        <f aca="false">IF(B65="Floor sticker","VL","")</f>
        <v/>
      </c>
      <c r="I65" s="31" t="str">
        <f aca="false">IF(B65="Street furniture 2m2","STR","")</f>
        <v/>
      </c>
      <c r="J65" s="31" t="str">
        <f aca="false">IF(B65="Full back uni","FB","")</f>
        <v/>
      </c>
      <c r="K65" s="31" t="str">
        <f aca="false">IF(B65="Window side 2m² Bus","2m2B","")</f>
        <v/>
      </c>
      <c r="L65" s="31" t="str">
        <f aca="false">IF(B65="Window sticker Raam","RM","")</f>
        <v/>
      </c>
      <c r="M65" s="31" t="str">
        <f aca="false">IF(B65="Side 3m Freestyle","FREE","")</f>
        <v/>
      </c>
      <c r="N65" s="31" t="str">
        <f aca="false">IF(B65="Wobbler","WOB","")</f>
        <v/>
      </c>
      <c r="O65" s="31" t="str">
        <f aca="false">IF(B65="Super side 10m² Hermelijn - Trambus","10m2H","")</f>
        <v/>
      </c>
      <c r="P65" s="31" t="str">
        <f aca="false">IF(B65="Roofpanel A7","ROOFXL","")</f>
        <v/>
      </c>
      <c r="Q65" s="32" t="str">
        <f aca="false">IF(B65="Roof panel tram L Hermelijn","ROOFL","")</f>
        <v/>
      </c>
      <c r="R65" s="31" t="str">
        <f aca="false">IF(B65="Roof panel Tram M PCC","DPCC","")</f>
        <v/>
      </c>
      <c r="S65" s="31" t="str">
        <f aca="false">IF(B65="Side pack L A5","SPALBA5",IF(B65="Side pack XL A7","SPALBA7",""))</f>
        <v/>
      </c>
      <c r="T65" s="31" t="str">
        <f aca="false">IF(B65="Window side 2m² Hermelijn","2m2H","")</f>
        <v/>
      </c>
      <c r="U65" s="32" t="str">
        <f aca="false">IF(B65="Window side 2m² Tram","2m2A","")</f>
        <v/>
      </c>
      <c r="V65" s="30" t="str">
        <f aca="false">IF(B65="Inside banner HERMELIJN","BRVH","")</f>
        <v/>
      </c>
      <c r="W65" s="30" t="str">
        <f aca="false">IF(B65="Super side 4m²","4m2","")</f>
        <v/>
      </c>
      <c r="X65" s="7" t="n">
        <v>2</v>
      </c>
      <c r="Y65" s="33" t="str">
        <f aca="false">IF(OR(F65&lt;&gt;"",G65&lt;&gt;"",H65&lt;&gt;"",I65&lt;&gt;"",J65&lt;&gt;"",K65&lt;&gt;"",L65&lt;&gt;"",M65&lt;&gt;"",N65&lt;&gt;"",O65&lt;&gt;"",P65&lt;&gt;"",Q65&lt;&gt;"",R65&lt;&gt;"",S65&lt;&gt;"",T65&lt;&gt;"",U65&lt;&gt;"",V65&lt;&gt;"",W65&lt;&gt;""),"*"&amp;F65&amp;G65&amp;H65&amp;I65&amp;J65&amp;K65&amp;L65&amp;M65&amp;N65&amp;O65&amp;P65&amp;Q65&amp;R65&amp;S65&amp;T65&amp;U65&amp;V65&amp;W65&amp;"*","")</f>
        <v/>
      </c>
      <c r="Z65" s="4"/>
      <c r="AA65" s="4"/>
      <c r="AB65" s="7" t="n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customFormat="false" ht="25" hidden="false" customHeight="true" outlineLevel="0" collapsed="false">
      <c r="A66" s="5" t="n">
        <v>4733</v>
      </c>
      <c r="B66" s="6" t="s">
        <v>41</v>
      </c>
      <c r="C66" s="26" t="s">
        <v>43</v>
      </c>
      <c r="D66" s="27" t="n">
        <v>44571</v>
      </c>
      <c r="E66" s="28"/>
      <c r="F66" s="29" t="str">
        <f aca="false">IF(B66="Premetro VERTIKAAL","MV",IF(B66="Side 3m","3M",IF(B66="Premetro HORIZONTAAL","MH",IF(B66="Window back","CV",IF(B66="Window Back eco","CVE","")))))</f>
        <v/>
      </c>
      <c r="G66" s="30" t="str">
        <f aca="false">IF(B66="Inside banner","BRV","")</f>
        <v/>
      </c>
      <c r="H66" s="30" t="str">
        <f aca="false">IF(B66="Floor sticker","VL","")</f>
        <v/>
      </c>
      <c r="I66" s="31" t="str">
        <f aca="false">IF(B66="Street furniture 2m2","STR","")</f>
        <v/>
      </c>
      <c r="J66" s="31" t="str">
        <f aca="false">IF(B66="Full back uni","FB","")</f>
        <v/>
      </c>
      <c r="K66" s="31" t="str">
        <f aca="false">IF(B66="Window side 2m² Bus","2m2B","")</f>
        <v/>
      </c>
      <c r="L66" s="31" t="str">
        <f aca="false">IF(B66="Window sticker Raam","RM","")</f>
        <v/>
      </c>
      <c r="M66" s="31" t="str">
        <f aca="false">IF(B66="Side 3m Freestyle","FREE","")</f>
        <v/>
      </c>
      <c r="N66" s="31" t="str">
        <f aca="false">IF(B66="Wobbler","WOB","")</f>
        <v/>
      </c>
      <c r="O66" s="31" t="str">
        <f aca="false">IF(B66="Super side 10m² Hermelijn - Trambus","10m2H","")</f>
        <v/>
      </c>
      <c r="P66" s="31" t="str">
        <f aca="false">IF(B66="Roofpanel A7","ROOFXL","")</f>
        <v/>
      </c>
      <c r="Q66" s="32" t="str">
        <f aca="false">IF(B66="Roof panel tram L Hermelijn","ROOFL","")</f>
        <v/>
      </c>
      <c r="R66" s="31" t="str">
        <f aca="false">IF(B66="Roof panel Tram M PCC","DPCC","")</f>
        <v/>
      </c>
      <c r="S66" s="31" t="str">
        <f aca="false">IF(B66="Side pack L A5","SPALBA5",IF(B66="Side pack XL A7","SPALBA7",""))</f>
        <v/>
      </c>
      <c r="T66" s="31" t="str">
        <f aca="false">IF(B66="Window side 2m² Hermelijn","2m2H","")</f>
        <v/>
      </c>
      <c r="U66" s="32" t="str">
        <f aca="false">IF(B66="Window side 2m² Tram","2m2A","")</f>
        <v/>
      </c>
      <c r="V66" s="30" t="str">
        <f aca="false">IF(B66="Inside banner HERMELIJN","BRVH","")</f>
        <v/>
      </c>
      <c r="W66" s="30" t="str">
        <f aca="false">IF(B66="Super side 4m²","4m2","")</f>
        <v>4m2</v>
      </c>
      <c r="X66" s="7" t="n">
        <v>1</v>
      </c>
      <c r="Y66" s="33" t="str">
        <f aca="false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 t="n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customFormat="false" ht="25" hidden="false" customHeight="true" outlineLevel="0" collapsed="false">
      <c r="A67" s="5" t="n">
        <v>4733</v>
      </c>
      <c r="B67" s="6" t="s">
        <v>51</v>
      </c>
      <c r="C67" s="26" t="s">
        <v>64</v>
      </c>
      <c r="D67" s="27" t="n">
        <v>44578</v>
      </c>
      <c r="E67" s="28"/>
      <c r="F67" s="29" t="str">
        <f aca="false">IF(B67="Premetro VERTIKAAL","MV",IF(B67="Side 3m","3M",IF(B67="Premetro HORIZONTAAL","MH",IF(B67="Window back","CV",IF(B67="Window Back eco","CVE","")))))</f>
        <v>CV</v>
      </c>
      <c r="G67" s="30" t="str">
        <f aca="false">IF(B67="Inside banner","BRV","")</f>
        <v/>
      </c>
      <c r="H67" s="30" t="str">
        <f aca="false">IF(B67="Floor sticker","VL","")</f>
        <v/>
      </c>
      <c r="I67" s="31" t="str">
        <f aca="false">IF(B67="Street furniture 2m2","STR","")</f>
        <v/>
      </c>
      <c r="J67" s="31" t="str">
        <f aca="false">IF(B67="Full back uni","FB","")</f>
        <v/>
      </c>
      <c r="K67" s="31" t="str">
        <f aca="false">IF(B67="Window side 2m² Bus","2m2B","")</f>
        <v/>
      </c>
      <c r="L67" s="31" t="str">
        <f aca="false">IF(B67="Window sticker Raam","RM","")</f>
        <v/>
      </c>
      <c r="M67" s="31" t="str">
        <f aca="false">IF(B67="Side 3m Freestyle","FREE","")</f>
        <v/>
      </c>
      <c r="N67" s="31" t="str">
        <f aca="false">IF(B67="Wobbler","WOB","")</f>
        <v/>
      </c>
      <c r="O67" s="31" t="str">
        <f aca="false">IF(B67="Super side 10m² Hermelijn - Trambus","10m2H","")</f>
        <v/>
      </c>
      <c r="P67" s="31" t="str">
        <f aca="false">IF(B67="Roofpanel A7","ROOFXL","")</f>
        <v/>
      </c>
      <c r="Q67" s="32" t="str">
        <f aca="false">IF(B67="Roof panel tram L Hermelijn","ROOFL","")</f>
        <v/>
      </c>
      <c r="R67" s="31" t="str">
        <f aca="false">IF(B67="Roof panel Tram M PCC","DPCC","")</f>
        <v/>
      </c>
      <c r="S67" s="31" t="str">
        <f aca="false">IF(B67="Side pack L A5","SPALBA5",IF(B67="Side pack XL A7","SPALBA7",""))</f>
        <v/>
      </c>
      <c r="T67" s="31" t="str">
        <f aca="false">IF(B67="Window side 2m² Hermelijn","2m2H","")</f>
        <v/>
      </c>
      <c r="U67" s="32" t="str">
        <f aca="false">IF(B67="Window side 2m² Tram","2m2A","")</f>
        <v/>
      </c>
      <c r="V67" s="30" t="str">
        <f aca="false">IF(B67="Inside banner HERMELIJN","BRVH","")</f>
        <v/>
      </c>
      <c r="W67" s="30" t="str">
        <f aca="false">IF(B67="Super side 4m²","4m2","")</f>
        <v/>
      </c>
      <c r="X67" s="7" t="n">
        <v>1</v>
      </c>
      <c r="Y67" s="33" t="str">
        <f aca="false">IF(OR(F67&lt;&gt;"",G67&lt;&gt;"",H67&lt;&gt;"",I67&lt;&gt;"",J67&lt;&gt;"",K67&lt;&gt;"",L67&lt;&gt;"",M67&lt;&gt;"",N67&lt;&gt;"",O67&lt;&gt;"",P67&lt;&gt;"",Q67&lt;&gt;"",R67&lt;&gt;"",S67&lt;&gt;"",T67&lt;&gt;"",U67&lt;&gt;"",V67&lt;&gt;"",W67&lt;&gt;""),"*"&amp;F67&amp;G67&amp;H67&amp;I67&amp;J67&amp;K67&amp;L67&amp;M67&amp;N67&amp;O67&amp;P67&amp;Q67&amp;R67&amp;S67&amp;T67&amp;U67&amp;V67&amp;W67&amp;"*","")</f>
        <v>*CV*</v>
      </c>
      <c r="Z67" s="4"/>
      <c r="AA67" s="4"/>
      <c r="AB67" s="7" t="n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customFormat="false" ht="25" hidden="false" customHeight="true" outlineLevel="0" collapsed="false">
      <c r="A68" s="5" t="n">
        <v>4735</v>
      </c>
      <c r="B68" s="6" t="s">
        <v>19</v>
      </c>
      <c r="C68" s="26" t="s">
        <v>22</v>
      </c>
      <c r="D68" s="27" t="n">
        <v>44368</v>
      </c>
      <c r="E68" s="28"/>
      <c r="F68" s="29" t="str">
        <f aca="false">IF(B68="Premetro VERTIKAAL","MV",IF(B68="Side 3m","3M",IF(B68="Premetro HORIZONTAAL","MH",IF(B68="Window back","CV",IF(B68="Window Back eco","CVE","")))))</f>
        <v/>
      </c>
      <c r="G68" s="30" t="str">
        <f aca="false">IF(B68="Inside banner","BRV","")</f>
        <v/>
      </c>
      <c r="H68" s="30" t="str">
        <f aca="false">IF(B68="Floor sticker","VL","")</f>
        <v>VL</v>
      </c>
      <c r="I68" s="31" t="str">
        <f aca="false">IF(B68="Street furniture 2m2","STR","")</f>
        <v/>
      </c>
      <c r="J68" s="31" t="str">
        <f aca="false">IF(B68="Full back uni","FB","")</f>
        <v/>
      </c>
      <c r="K68" s="31" t="str">
        <f aca="false">IF(B68="Window side 2m² Bus","2m2B","")</f>
        <v/>
      </c>
      <c r="L68" s="31" t="str">
        <f aca="false">IF(B68="Window sticker Raam","RM","")</f>
        <v/>
      </c>
      <c r="M68" s="31" t="str">
        <f aca="false">IF(B68="Side 3m Freestyle","FREE","")</f>
        <v/>
      </c>
      <c r="N68" s="31" t="str">
        <f aca="false">IF(B68="Wobbler","WOB","")</f>
        <v/>
      </c>
      <c r="O68" s="31" t="str">
        <f aca="false">IF(B68="Super side 10m² Hermelijn - Trambus","10m2H","")</f>
        <v/>
      </c>
      <c r="P68" s="31" t="str">
        <f aca="false">IF(B68="Roofpanel A7","ROOFXL","")</f>
        <v/>
      </c>
      <c r="Q68" s="32" t="str">
        <f aca="false">IF(B68="Roof panel tram L Hermelijn","ROOFL","")</f>
        <v/>
      </c>
      <c r="R68" s="31" t="str">
        <f aca="false">IF(B68="Roof panel Tram M PCC","DPCC","")</f>
        <v/>
      </c>
      <c r="S68" s="31" t="str">
        <f aca="false">IF(B68="Side pack L A5","SPALBA5",IF(B68="Side pack XL A7","SPALBA7",""))</f>
        <v/>
      </c>
      <c r="T68" s="31" t="str">
        <f aca="false">IF(B68="Window side 2m² Hermelijn","2m2H","")</f>
        <v/>
      </c>
      <c r="U68" s="32" t="str">
        <f aca="false">IF(B68="Window side 2m² Tram","2m2A","")</f>
        <v/>
      </c>
      <c r="V68" s="30" t="str">
        <f aca="false">IF(B68="Inside banner HERMELIJN","BRVH","")</f>
        <v/>
      </c>
      <c r="W68" s="30" t="str">
        <f aca="false">IF(B68="Super side 4m²","4m2","")</f>
        <v/>
      </c>
      <c r="X68" s="7" t="n">
        <v>2</v>
      </c>
      <c r="Y68" s="33" t="str">
        <f aca="false">IF(OR(F68&lt;&gt;"",G68&lt;&gt;"",H68&lt;&gt;"",I68&lt;&gt;"",J68&lt;&gt;"",K68&lt;&gt;"",L68&lt;&gt;"",M68&lt;&gt;"",N68&lt;&gt;"",O68&lt;&gt;"",P68&lt;&gt;"",Q68&lt;&gt;"",R68&lt;&gt;"",S68&lt;&gt;"",T68&lt;&gt;"",U68&lt;&gt;"",V68&lt;&gt;"",W68&lt;&gt;""),"*"&amp;F68&amp;G68&amp;H68&amp;I68&amp;J68&amp;K68&amp;L68&amp;M68&amp;N68&amp;O68&amp;P68&amp;Q68&amp;R68&amp;S68&amp;T68&amp;U68&amp;V68&amp;W68&amp;"*","")</f>
        <v>*VL*</v>
      </c>
      <c r="Z68" s="4"/>
      <c r="AA68" s="4"/>
      <c r="AB68" s="7" t="n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customFormat="false" ht="25" hidden="false" customHeight="true" outlineLevel="0" collapsed="false">
      <c r="A69" s="5" t="n">
        <v>4735</v>
      </c>
      <c r="B69" s="6" t="s">
        <v>23</v>
      </c>
      <c r="C69" s="26" t="s">
        <v>25</v>
      </c>
      <c r="D69" s="27" t="n">
        <v>44368</v>
      </c>
      <c r="E69" s="28"/>
      <c r="F69" s="29" t="str">
        <f aca="false">IF(B69="Premetro VERTIKAAL","MV",IF(B69="Side 3m","3M",IF(B69="Premetro HORIZONTAAL","MH",IF(B69="Window back","CV",IF(B69="Window Back eco","CVE","")))))</f>
        <v/>
      </c>
      <c r="G69" s="30" t="str">
        <f aca="false">IF(B69="Inside banner","BRV","")</f>
        <v/>
      </c>
      <c r="H69" s="30" t="str">
        <f aca="false">IF(B69="Floor sticker","VL","")</f>
        <v/>
      </c>
      <c r="I69" s="31" t="str">
        <f aca="false">IF(B69="Street furniture 2m2","STR","")</f>
        <v/>
      </c>
      <c r="J69" s="31" t="str">
        <f aca="false">IF(B69="Full back uni","FB","")</f>
        <v/>
      </c>
      <c r="K69" s="31" t="str">
        <f aca="false">IF(B69="Window side 2m² Bus","2m2B","")</f>
        <v/>
      </c>
      <c r="L69" s="31" t="str">
        <f aca="false">IF(B69="Window sticker Raam","RM","")</f>
        <v/>
      </c>
      <c r="M69" s="31" t="str">
        <f aca="false">IF(B69="Side 3m Freestyle","FREE","")</f>
        <v/>
      </c>
      <c r="N69" s="31" t="str">
        <f aca="false">IF(B69="Wobbler","WOB","")</f>
        <v>WOB</v>
      </c>
      <c r="O69" s="31" t="str">
        <f aca="false">IF(B69="Super side 10m² Hermelijn - Trambus","10m2H","")</f>
        <v/>
      </c>
      <c r="P69" s="31" t="str">
        <f aca="false">IF(B69="Roofpanel A7","ROOFXL","")</f>
        <v/>
      </c>
      <c r="Q69" s="32" t="str">
        <f aca="false">IF(B69="Roof panel tram L Hermelijn","ROOFL","")</f>
        <v/>
      </c>
      <c r="R69" s="31" t="str">
        <f aca="false">IF(B69="Roof panel Tram M PCC","DPCC","")</f>
        <v/>
      </c>
      <c r="S69" s="31" t="str">
        <f aca="false">IF(B69="Side pack L A5","SPALBA5",IF(B69="Side pack XL A7","SPALBA7",""))</f>
        <v/>
      </c>
      <c r="T69" s="31" t="str">
        <f aca="false">IF(B69="Window side 2m² Hermelijn","2m2H","")</f>
        <v/>
      </c>
      <c r="U69" s="32" t="str">
        <f aca="false">IF(B69="Window side 2m² Tram","2m2A","")</f>
        <v/>
      </c>
      <c r="V69" s="30" t="str">
        <f aca="false">IF(B69="Inside banner HERMELIJN","BRVH","")</f>
        <v/>
      </c>
      <c r="W69" s="30" t="str">
        <f aca="false">IF(B69="Super side 4m²","4m2","")</f>
        <v/>
      </c>
      <c r="X69" s="7" t="n">
        <v>9</v>
      </c>
      <c r="Y69" s="33" t="str">
        <f aca="false">IF(OR(F69&lt;&gt;"",G69&lt;&gt;"",H69&lt;&gt;"",I69&lt;&gt;"",J69&lt;&gt;"",K69&lt;&gt;"",L69&lt;&gt;"",M69&lt;&gt;"",N69&lt;&gt;"",O69&lt;&gt;"",P69&lt;&gt;"",Q69&lt;&gt;"",R69&lt;&gt;"",S69&lt;&gt;"",T69&lt;&gt;"",U69&lt;&gt;"",V69&lt;&gt;"",W69&lt;&gt;""),"*"&amp;F69&amp;G69&amp;H69&amp;I69&amp;J69&amp;K69&amp;L69&amp;M69&amp;N69&amp;O69&amp;P69&amp;Q69&amp;R69&amp;S69&amp;T69&amp;U69&amp;V69&amp;W69&amp;"*","")</f>
        <v>*WOB*</v>
      </c>
      <c r="Z69" s="4"/>
      <c r="AA69" s="4"/>
      <c r="AB69" s="7" t="n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customFormat="false" ht="25" hidden="false" customHeight="true" outlineLevel="0" collapsed="false">
      <c r="A70" s="5" t="n">
        <v>4735</v>
      </c>
      <c r="B70" s="6" t="s">
        <v>29</v>
      </c>
      <c r="C70" s="26" t="s">
        <v>31</v>
      </c>
      <c r="D70" s="27" t="n">
        <v>44284</v>
      </c>
      <c r="E70" s="28"/>
      <c r="F70" s="29" t="str">
        <f aca="false">IF(B70="Premetro VERTIKAAL","MV",IF(B70="Side 3m","3M",IF(B70="Premetro HORIZONTAAL","MH",IF(B70="Window back","CV",IF(B70="Window Back eco","CVE","")))))</f>
        <v/>
      </c>
      <c r="G70" s="30" t="str">
        <f aca="false">IF(B70="Inside banner","BRV","")</f>
        <v/>
      </c>
      <c r="H70" s="30" t="str">
        <f aca="false">IF(B70="Floor sticker","VL","")</f>
        <v/>
      </c>
      <c r="I70" s="31" t="str">
        <f aca="false">IF(B70="Street furniture 2m2","STR","")</f>
        <v/>
      </c>
      <c r="J70" s="31" t="str">
        <f aca="false">IF(B70="Full back uni","FB","")</f>
        <v/>
      </c>
      <c r="K70" s="31" t="str">
        <f aca="false">IF(B70="Window side 2m² Bus","2m2B","")</f>
        <v/>
      </c>
      <c r="L70" s="31" t="str">
        <f aca="false">IF(B70="Window sticker Raam","RM","")</f>
        <v/>
      </c>
      <c r="M70" s="31" t="str">
        <f aca="false">IF(B70="Side 3m Freestyle","FREE","")</f>
        <v/>
      </c>
      <c r="N70" s="31" t="str">
        <f aca="false">IF(B70="Wobbler","WOB","")</f>
        <v/>
      </c>
      <c r="O70" s="31" t="str">
        <f aca="false">IF(B70="Super side 10m² Hermelijn - Trambus","10m2H","")</f>
        <v/>
      </c>
      <c r="P70" s="31" t="str">
        <f aca="false">IF(B70="Roofpanel A7","ROOFXL","")</f>
        <v/>
      </c>
      <c r="Q70" s="32" t="str">
        <f aca="false">IF(B70="Roof panel tram L Hermelijn","ROOFL","")</f>
        <v/>
      </c>
      <c r="R70" s="31" t="str">
        <f aca="false">IF(B70="Roof panel Tram M PCC","DPCC","")</f>
        <v/>
      </c>
      <c r="S70" s="31" t="str">
        <f aca="false">IF(B70="Side pack L A5","SPALBA5",IF(B70="Side pack XL A7","SPALBA7",""))</f>
        <v/>
      </c>
      <c r="T70" s="31" t="str">
        <f aca="false">IF(B70="Window side 2m² Hermelijn","2m2H","")</f>
        <v/>
      </c>
      <c r="U70" s="32" t="str">
        <f aca="false">IF(B70="Window side 2m² Tram","2m2A","")</f>
        <v/>
      </c>
      <c r="V70" s="30" t="str">
        <f aca="false">IF(B70="Inside banner HERMELIJN","BRVH","")</f>
        <v/>
      </c>
      <c r="W70" s="30" t="str">
        <f aca="false">IF(B70="Super side 4m²","4m2","")</f>
        <v/>
      </c>
      <c r="X70" s="7" t="n">
        <v>2</v>
      </c>
      <c r="Y70" s="33" t="str">
        <f aca="false">IF(OR(F70&lt;&gt;"",G70&lt;&gt;"",H70&lt;&gt;"",I70&lt;&gt;"",J70&lt;&gt;"",K70&lt;&gt;"",L70&lt;&gt;"",M70&lt;&gt;"",N70&lt;&gt;"",O70&lt;&gt;"",P70&lt;&gt;"",Q70&lt;&gt;"",R70&lt;&gt;"",S70&lt;&gt;"",T70&lt;&gt;"",U70&lt;&gt;"",V70&lt;&gt;"",W70&lt;&gt;""),"*"&amp;F70&amp;G70&amp;H70&amp;I70&amp;J70&amp;K70&amp;L70&amp;M70&amp;N70&amp;O70&amp;P70&amp;Q70&amp;R70&amp;S70&amp;T70&amp;U70&amp;V70&amp;W70&amp;"*","")</f>
        <v/>
      </c>
      <c r="Z70" s="4"/>
      <c r="AA70" s="4"/>
      <c r="AB70" s="7" t="n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customFormat="false" ht="25" hidden="false" customHeight="true" outlineLevel="0" collapsed="false">
      <c r="A71" s="5" t="n">
        <v>4736</v>
      </c>
      <c r="B71" s="6" t="s">
        <v>41</v>
      </c>
      <c r="C71" s="26" t="s">
        <v>44</v>
      </c>
      <c r="D71" s="27" t="n">
        <v>44571</v>
      </c>
      <c r="E71" s="28"/>
      <c r="F71" s="29" t="str">
        <f aca="false">IF(B71="Premetro VERTIKAAL","MV",IF(B71="Side 3m","3M",IF(B71="Premetro HORIZONTAAL","MH",IF(B71="Window back","CV",IF(B71="Window Back eco","CVE","")))))</f>
        <v/>
      </c>
      <c r="G71" s="30" t="str">
        <f aca="false">IF(B71="Inside banner","BRV","")</f>
        <v/>
      </c>
      <c r="H71" s="30" t="str">
        <f aca="false">IF(B71="Floor sticker","VL","")</f>
        <v/>
      </c>
      <c r="I71" s="31" t="str">
        <f aca="false">IF(B71="Street furniture 2m2","STR","")</f>
        <v/>
      </c>
      <c r="J71" s="31" t="str">
        <f aca="false">IF(B71="Full back uni","FB","")</f>
        <v/>
      </c>
      <c r="K71" s="31" t="str">
        <f aca="false">IF(B71="Window side 2m² Bus","2m2B","")</f>
        <v/>
      </c>
      <c r="L71" s="31" t="str">
        <f aca="false">IF(B71="Window sticker Raam","RM","")</f>
        <v/>
      </c>
      <c r="M71" s="31" t="str">
        <f aca="false">IF(B71="Side 3m Freestyle","FREE","")</f>
        <v/>
      </c>
      <c r="N71" s="31" t="str">
        <f aca="false">IF(B71="Wobbler","WOB","")</f>
        <v/>
      </c>
      <c r="O71" s="31" t="str">
        <f aca="false">IF(B71="Super side 10m² Hermelijn - Trambus","10m2H","")</f>
        <v/>
      </c>
      <c r="P71" s="31" t="str">
        <f aca="false">IF(B71="Roofpanel A7","ROOFXL","")</f>
        <v/>
      </c>
      <c r="Q71" s="32" t="str">
        <f aca="false">IF(B71="Roof panel tram L Hermelijn","ROOFL","")</f>
        <v/>
      </c>
      <c r="R71" s="31" t="str">
        <f aca="false">IF(B71="Roof panel Tram M PCC","DPCC","")</f>
        <v/>
      </c>
      <c r="S71" s="31" t="str">
        <f aca="false">IF(B71="Side pack L A5","SPALBA5",IF(B71="Side pack XL A7","SPALBA7",""))</f>
        <v/>
      </c>
      <c r="T71" s="31" t="str">
        <f aca="false">IF(B71="Window side 2m² Hermelijn","2m2H","")</f>
        <v/>
      </c>
      <c r="U71" s="32" t="str">
        <f aca="false">IF(B71="Window side 2m² Tram","2m2A","")</f>
        <v/>
      </c>
      <c r="V71" s="30" t="str">
        <f aca="false">IF(B71="Inside banner HERMELIJN","BRVH","")</f>
        <v/>
      </c>
      <c r="W71" s="30" t="str">
        <f aca="false">IF(B71="Super side 4m²","4m2","")</f>
        <v>4m2</v>
      </c>
      <c r="X71" s="7" t="n">
        <v>1</v>
      </c>
      <c r="Y71" s="33" t="str">
        <f aca="false">IF(OR(F71&lt;&gt;"",G71&lt;&gt;"",H71&lt;&gt;"",I71&lt;&gt;"",J71&lt;&gt;"",K71&lt;&gt;"",L71&lt;&gt;"",M71&lt;&gt;"",N71&lt;&gt;"",O71&lt;&gt;"",P71&lt;&gt;"",Q71&lt;&gt;"",R71&lt;&gt;"",S71&lt;&gt;"",T71&lt;&gt;"",U71&lt;&gt;"",V71&lt;&gt;"",W71&lt;&gt;""),"*"&amp;F71&amp;G71&amp;H71&amp;I71&amp;J71&amp;K71&amp;L71&amp;M71&amp;N71&amp;O71&amp;P71&amp;Q71&amp;R71&amp;S71&amp;T71&amp;U71&amp;V71&amp;W71&amp;"*","")</f>
        <v>*4m2*</v>
      </c>
      <c r="Z71" s="4"/>
      <c r="AA71" s="4"/>
      <c r="AB71" s="7" t="n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customFormat="false" ht="25" hidden="false" customHeight="true" outlineLevel="0" collapsed="false">
      <c r="A72" s="5" t="n">
        <v>4736</v>
      </c>
      <c r="B72" s="6" t="s">
        <v>51</v>
      </c>
      <c r="C72" s="26" t="s">
        <v>64</v>
      </c>
      <c r="D72" s="27" t="n">
        <v>44578</v>
      </c>
      <c r="E72" s="28"/>
      <c r="F72" s="29" t="str">
        <f aca="false">IF(B72="Premetro VERTIKAAL","MV",IF(B72="Side 3m","3M",IF(B72="Premetro HORIZONTAAL","MH",IF(B72="Window back","CV",IF(B72="Window Back eco","CVE","")))))</f>
        <v>CV</v>
      </c>
      <c r="G72" s="30" t="str">
        <f aca="false">IF(B72="Inside banner","BRV","")</f>
        <v/>
      </c>
      <c r="H72" s="30" t="str">
        <f aca="false">IF(B72="Floor sticker","VL","")</f>
        <v/>
      </c>
      <c r="I72" s="31" t="str">
        <f aca="false">IF(B72="Street furniture 2m2","STR","")</f>
        <v/>
      </c>
      <c r="J72" s="31" t="str">
        <f aca="false">IF(B72="Full back uni","FB","")</f>
        <v/>
      </c>
      <c r="K72" s="31" t="str">
        <f aca="false">IF(B72="Window side 2m² Bus","2m2B","")</f>
        <v/>
      </c>
      <c r="L72" s="31" t="str">
        <f aca="false">IF(B72="Window sticker Raam","RM","")</f>
        <v/>
      </c>
      <c r="M72" s="31" t="str">
        <f aca="false">IF(B72="Side 3m Freestyle","FREE","")</f>
        <v/>
      </c>
      <c r="N72" s="31" t="str">
        <f aca="false">IF(B72="Wobbler","WOB","")</f>
        <v/>
      </c>
      <c r="O72" s="31" t="str">
        <f aca="false">IF(B72="Super side 10m² Hermelijn - Trambus","10m2H","")</f>
        <v/>
      </c>
      <c r="P72" s="31" t="str">
        <f aca="false">IF(B72="Roofpanel A7","ROOFXL","")</f>
        <v/>
      </c>
      <c r="Q72" s="32" t="str">
        <f aca="false">IF(B72="Roof panel tram L Hermelijn","ROOFL","")</f>
        <v/>
      </c>
      <c r="R72" s="31" t="str">
        <f aca="false">IF(B72="Roof panel Tram M PCC","DPCC","")</f>
        <v/>
      </c>
      <c r="S72" s="31" t="str">
        <f aca="false">IF(B72="Side pack L A5","SPALBA5",IF(B72="Side pack XL A7","SPALBA7",""))</f>
        <v/>
      </c>
      <c r="T72" s="31" t="str">
        <f aca="false">IF(B72="Window side 2m² Hermelijn","2m2H","")</f>
        <v/>
      </c>
      <c r="U72" s="32" t="str">
        <f aca="false">IF(B72="Window side 2m² Tram","2m2A","")</f>
        <v/>
      </c>
      <c r="V72" s="30" t="str">
        <f aca="false">IF(B72="Inside banner HERMELIJN","BRVH","")</f>
        <v/>
      </c>
      <c r="W72" s="30" t="str">
        <f aca="false">IF(B72="Super side 4m²","4m2","")</f>
        <v/>
      </c>
      <c r="X72" s="7" t="n">
        <v>1</v>
      </c>
      <c r="Y72" s="33" t="str">
        <f aca="false">IF(OR(F72&lt;&gt;"",G72&lt;&gt;"",H72&lt;&gt;"",I72&lt;&gt;"",J72&lt;&gt;"",K72&lt;&gt;"",L72&lt;&gt;"",M72&lt;&gt;"",N72&lt;&gt;"",O72&lt;&gt;"",P72&lt;&gt;"",Q72&lt;&gt;"",R72&lt;&gt;"",S72&lt;&gt;"",T72&lt;&gt;"",U72&lt;&gt;"",V72&lt;&gt;"",W72&lt;&gt;""),"*"&amp;F72&amp;G72&amp;H72&amp;I72&amp;J72&amp;K72&amp;L72&amp;M72&amp;N72&amp;O72&amp;P72&amp;Q72&amp;R72&amp;S72&amp;T72&amp;U72&amp;V72&amp;W72&amp;"*","")</f>
        <v>*CV*</v>
      </c>
      <c r="Z72" s="4"/>
      <c r="AA72" s="4"/>
      <c r="AB72" s="7" t="n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customFormat="false" ht="25" hidden="false" customHeight="true" outlineLevel="0" collapsed="false">
      <c r="A73" s="5" t="n">
        <v>4737</v>
      </c>
      <c r="B73" s="6" t="s">
        <v>57</v>
      </c>
      <c r="C73" s="26" t="s">
        <v>61</v>
      </c>
      <c r="D73" s="27" t="n">
        <v>44564</v>
      </c>
      <c r="E73" s="28"/>
      <c r="F73" s="29" t="str">
        <f aca="false">IF(B73="Premetro VERTIKAAL","MV",IF(B73="Side 3m","3M",IF(B73="Premetro HORIZONTAAL","MH",IF(B73="Window back","CV",IF(B73="Window Back eco","CVE","")))))</f>
        <v/>
      </c>
      <c r="G73" s="30" t="str">
        <f aca="false">IF(B73="Inside banner","BRV","")</f>
        <v/>
      </c>
      <c r="H73" s="30" t="str">
        <f aca="false">IF(B73="Floor sticker","VL","")</f>
        <v/>
      </c>
      <c r="I73" s="31" t="str">
        <f aca="false">IF(B73="Street furniture 2m2","STR","")</f>
        <v/>
      </c>
      <c r="J73" s="31" t="str">
        <f aca="false">IF(B73="Full back uni","FB","")</f>
        <v/>
      </c>
      <c r="K73" s="31" t="str">
        <f aca="false">IF(B73="Window side 2m² Bus","2m2B","")</f>
        <v>2m2B</v>
      </c>
      <c r="L73" s="31" t="str">
        <f aca="false">IF(B73="Window sticker Raam","RM","")</f>
        <v/>
      </c>
      <c r="M73" s="31" t="str">
        <f aca="false">IF(B73="Side 3m Freestyle","FREE","")</f>
        <v/>
      </c>
      <c r="N73" s="31" t="str">
        <f aca="false">IF(B73="Wobbler","WOB","")</f>
        <v/>
      </c>
      <c r="O73" s="31" t="str">
        <f aca="false">IF(B73="Super side 10m² Hermelijn - Trambus","10m2H","")</f>
        <v/>
      </c>
      <c r="P73" s="31" t="str">
        <f aca="false">IF(B73="Roofpanel A7","ROOFXL","")</f>
        <v/>
      </c>
      <c r="Q73" s="32" t="str">
        <f aca="false">IF(B73="Roof panel tram L Hermelijn","ROOFL","")</f>
        <v/>
      </c>
      <c r="R73" s="31" t="str">
        <f aca="false">IF(B73="Roof panel Tram M PCC","DPCC","")</f>
        <v/>
      </c>
      <c r="S73" s="31" t="str">
        <f aca="false">IF(B73="Side pack L A5","SPALBA5",IF(B73="Side pack XL A7","SPALBA7",""))</f>
        <v/>
      </c>
      <c r="T73" s="31" t="str">
        <f aca="false">IF(B73="Window side 2m² Hermelijn","2m2H","")</f>
        <v/>
      </c>
      <c r="U73" s="32" t="str">
        <f aca="false">IF(B73="Window side 2m² Tram","2m2A","")</f>
        <v/>
      </c>
      <c r="V73" s="30" t="str">
        <f aca="false">IF(B73="Inside banner HERMELIJN","BRVH","")</f>
        <v/>
      </c>
      <c r="W73" s="30" t="str">
        <f aca="false">IF(B73="Super side 4m²","4m2","")</f>
        <v/>
      </c>
      <c r="X73" s="7" t="n">
        <v>1</v>
      </c>
      <c r="Y73" s="33" t="str">
        <f aca="false">IF(OR(F73&lt;&gt;"",G73&lt;&gt;"",H73&lt;&gt;"",I73&lt;&gt;"",J73&lt;&gt;"",K73&lt;&gt;"",L73&lt;&gt;"",M73&lt;&gt;"",N73&lt;&gt;"",O73&lt;&gt;"",P73&lt;&gt;"",Q73&lt;&gt;"",R73&lt;&gt;"",S73&lt;&gt;"",T73&lt;&gt;"",U73&lt;&gt;"",V73&lt;&gt;"",W73&lt;&gt;""),"*"&amp;F73&amp;G73&amp;H73&amp;I73&amp;J73&amp;K73&amp;L73&amp;M73&amp;N73&amp;O73&amp;P73&amp;Q73&amp;R73&amp;S73&amp;T73&amp;U73&amp;V73&amp;W73&amp;"*","")</f>
        <v>*2m2B*</v>
      </c>
      <c r="Z73" s="4"/>
      <c r="AA73" s="4"/>
      <c r="AB73" s="7" t="n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customFormat="false" ht="25" hidden="false" customHeight="true" outlineLevel="0" collapsed="false">
      <c r="A74" s="5" t="n">
        <v>4737</v>
      </c>
      <c r="B74" s="6" t="s">
        <v>23</v>
      </c>
      <c r="C74" s="26" t="s">
        <v>66</v>
      </c>
      <c r="D74" s="27" t="n">
        <v>44515</v>
      </c>
      <c r="E74" s="28"/>
      <c r="F74" s="29" t="str">
        <f aca="false">IF(B74="Premetro VERTIKAAL","MV",IF(B74="Side 3m","3M",IF(B74="Premetro HORIZONTAAL","MH",IF(B74="Window back","CV",IF(B74="Window Back eco","CVE","")))))</f>
        <v/>
      </c>
      <c r="G74" s="30" t="str">
        <f aca="false">IF(B74="Inside banner","BRV","")</f>
        <v/>
      </c>
      <c r="H74" s="30" t="str">
        <f aca="false">IF(B74="Floor sticker","VL","")</f>
        <v/>
      </c>
      <c r="I74" s="31" t="str">
        <f aca="false">IF(B74="Street furniture 2m2","STR","")</f>
        <v/>
      </c>
      <c r="J74" s="31" t="str">
        <f aca="false">IF(B74="Full back uni","FB","")</f>
        <v/>
      </c>
      <c r="K74" s="31" t="str">
        <f aca="false">IF(B74="Window side 2m² Bus","2m2B","")</f>
        <v/>
      </c>
      <c r="L74" s="31" t="str">
        <f aca="false">IF(B74="Window sticker Raam","RM","")</f>
        <v/>
      </c>
      <c r="M74" s="31" t="str">
        <f aca="false">IF(B74="Side 3m Freestyle","FREE","")</f>
        <v/>
      </c>
      <c r="N74" s="31" t="str">
        <f aca="false">IF(B74="Wobbler","WOB","")</f>
        <v>WOB</v>
      </c>
      <c r="O74" s="31" t="str">
        <f aca="false">IF(B74="Super side 10m² Hermelijn - Trambus","10m2H","")</f>
        <v/>
      </c>
      <c r="P74" s="31" t="str">
        <f aca="false">IF(B74="Roofpanel A7","ROOFXL","")</f>
        <v/>
      </c>
      <c r="Q74" s="32" t="str">
        <f aca="false">IF(B74="Roof panel tram L Hermelijn","ROOFL","")</f>
        <v/>
      </c>
      <c r="R74" s="31" t="str">
        <f aca="false">IF(B74="Roof panel Tram M PCC","DPCC","")</f>
        <v/>
      </c>
      <c r="S74" s="31" t="str">
        <f aca="false">IF(B74="Side pack L A5","SPALBA5",IF(B74="Side pack XL A7","SPALBA7",""))</f>
        <v/>
      </c>
      <c r="T74" s="31" t="str">
        <f aca="false">IF(B74="Window side 2m² Hermelijn","2m2H","")</f>
        <v/>
      </c>
      <c r="U74" s="32" t="str">
        <f aca="false">IF(B74="Window side 2m² Tram","2m2A","")</f>
        <v/>
      </c>
      <c r="V74" s="30" t="str">
        <f aca="false">IF(B74="Inside banner HERMELIJN","BRVH","")</f>
        <v/>
      </c>
      <c r="W74" s="30" t="str">
        <f aca="false">IF(B74="Super side 4m²","4m2","")</f>
        <v/>
      </c>
      <c r="X74" s="7" t="n">
        <v>6</v>
      </c>
      <c r="Y74" s="33" t="str">
        <f aca="false">IF(OR(F74&lt;&gt;"",G74&lt;&gt;"",H74&lt;&gt;"",I74&lt;&gt;"",J74&lt;&gt;"",K74&lt;&gt;"",L74&lt;&gt;"",M74&lt;&gt;"",N74&lt;&gt;"",O74&lt;&gt;"",P74&lt;&gt;"",Q74&lt;&gt;"",R74&lt;&gt;"",S74&lt;&gt;"",T74&lt;&gt;"",U74&lt;&gt;"",V74&lt;&gt;"",W74&lt;&gt;""),"*"&amp;F74&amp;G74&amp;H74&amp;I74&amp;J74&amp;K74&amp;L74&amp;M74&amp;N74&amp;O74&amp;P74&amp;Q74&amp;R74&amp;S74&amp;T74&amp;U74&amp;V74&amp;W74&amp;"*","")</f>
        <v>*WOB*</v>
      </c>
      <c r="Z74" s="4"/>
      <c r="AA74" s="4"/>
      <c r="AB74" s="7" t="n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customFormat="false" ht="25" hidden="false" customHeight="true" outlineLevel="0" collapsed="false">
      <c r="A75" s="5" t="n">
        <v>4738</v>
      </c>
      <c r="B75" s="6" t="s">
        <v>35</v>
      </c>
      <c r="C75" s="26" t="s">
        <v>37</v>
      </c>
      <c r="D75" s="27" t="n">
        <v>44522</v>
      </c>
      <c r="E75" s="28"/>
      <c r="F75" s="29" t="str">
        <f aca="false">IF(B75="Premetro VERTIKAAL","MV",IF(B75="Side 3m","3M",IF(B75="Premetro HORIZONTAAL","MH",IF(B75="Window back","CV",IF(B75="Window Back eco","CVE","")))))</f>
        <v/>
      </c>
      <c r="G75" s="30" t="str">
        <f aca="false">IF(B75="Inside banner","BRV","")</f>
        <v/>
      </c>
      <c r="H75" s="30" t="str">
        <f aca="false">IF(B75="Floor sticker","VL","")</f>
        <v/>
      </c>
      <c r="I75" s="31" t="str">
        <f aca="false">IF(B75="Street furniture 2m2","STR","")</f>
        <v/>
      </c>
      <c r="J75" s="31" t="str">
        <f aca="false">IF(B75="Full back uni","FB","")</f>
        <v/>
      </c>
      <c r="K75" s="31" t="str">
        <f aca="false">IF(B75="Window side 2m² Bus","2m2B","")</f>
        <v/>
      </c>
      <c r="L75" s="31" t="str">
        <f aca="false">IF(B75="Window sticker Raam","RM","")</f>
        <v/>
      </c>
      <c r="M75" s="31" t="str">
        <f aca="false">IF(B75="Side 3m Freestyle","FREE","")</f>
        <v/>
      </c>
      <c r="N75" s="31" t="str">
        <f aca="false">IF(B75="Wobbler","WOB","")</f>
        <v/>
      </c>
      <c r="O75" s="31" t="str">
        <f aca="false">IF(B75="Super side 10m² Hermelijn - Trambus","10m2H","")</f>
        <v/>
      </c>
      <c r="P75" s="31" t="str">
        <f aca="false">IF(B75="Roofpanel A7","ROOFXL","")</f>
        <v/>
      </c>
      <c r="Q75" s="32" t="str">
        <f aca="false">IF(B75="Roof panel tram L Hermelijn","ROOFL","")</f>
        <v/>
      </c>
      <c r="R75" s="31" t="str">
        <f aca="false">IF(B75="Roof panel Tram M PCC","DPCC","")</f>
        <v/>
      </c>
      <c r="S75" s="31" t="str">
        <f aca="false">IF(B75="Side pack L A5","SPALBA5",IF(B75="Side pack XL A7","SPALBA7",""))</f>
        <v/>
      </c>
      <c r="T75" s="31" t="str">
        <f aca="false">IF(B75="Window side 2m² Hermelijn","2m2H","")</f>
        <v/>
      </c>
      <c r="U75" s="32" t="str">
        <f aca="false">IF(B75="Window side 2m² Tram","2m2A","")</f>
        <v/>
      </c>
      <c r="V75" s="30" t="str">
        <f aca="false">IF(B75="Inside banner HERMELIJN","BRVH","")</f>
        <v/>
      </c>
      <c r="W75" s="30" t="str">
        <f aca="false">IF(B75="Super side 4m²","4m2","")</f>
        <v/>
      </c>
      <c r="X75" s="7" t="n">
        <v>2</v>
      </c>
      <c r="Y75" s="33" t="str">
        <f aca="false">IF(OR(F75&lt;&gt;"",G75&lt;&gt;"",H75&lt;&gt;"",I75&lt;&gt;"",J75&lt;&gt;"",K75&lt;&gt;"",L75&lt;&gt;"",M75&lt;&gt;"",N75&lt;&gt;"",O75&lt;&gt;"",P75&lt;&gt;"",Q75&lt;&gt;"",R75&lt;&gt;"",S75&lt;&gt;"",T75&lt;&gt;"",U75&lt;&gt;"",V75&lt;&gt;"",W75&lt;&gt;""),"*"&amp;F75&amp;G75&amp;H75&amp;I75&amp;J75&amp;K75&amp;L75&amp;M75&amp;N75&amp;O75&amp;P75&amp;Q75&amp;R75&amp;S75&amp;T75&amp;U75&amp;V75&amp;W75&amp;"*","")</f>
        <v/>
      </c>
      <c r="Z75" s="4"/>
      <c r="AA75" s="4"/>
      <c r="AB75" s="7" t="n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customFormat="false" ht="25" hidden="false" customHeight="true" outlineLevel="0" collapsed="false">
      <c r="A76" s="5" t="n">
        <v>4744</v>
      </c>
      <c r="B76" s="6" t="s">
        <v>57</v>
      </c>
      <c r="C76" s="26" t="s">
        <v>68</v>
      </c>
      <c r="D76" s="27" t="n">
        <v>44494</v>
      </c>
      <c r="E76" s="28"/>
      <c r="F76" s="29" t="str">
        <f aca="false">IF(B76="Premetro VERTIKAAL","MV",IF(B76="Side 3m","3M",IF(B76="Premetro HORIZONTAAL","MH",IF(B76="Window back","CV",IF(B76="Window Back eco","CVE","")))))</f>
        <v/>
      </c>
      <c r="G76" s="30" t="str">
        <f aca="false">IF(B76="Inside banner","BRV","")</f>
        <v/>
      </c>
      <c r="H76" s="30" t="str">
        <f aca="false">IF(B76="Floor sticker","VL","")</f>
        <v/>
      </c>
      <c r="I76" s="31" t="str">
        <f aca="false">IF(B76="Street furniture 2m2","STR","")</f>
        <v/>
      </c>
      <c r="J76" s="31" t="str">
        <f aca="false">IF(B76="Full back uni","FB","")</f>
        <v/>
      </c>
      <c r="K76" s="31" t="str">
        <f aca="false">IF(B76="Window side 2m² Bus","2m2B","")</f>
        <v>2m2B</v>
      </c>
      <c r="L76" s="31" t="str">
        <f aca="false">IF(B76="Window sticker Raam","RM","")</f>
        <v/>
      </c>
      <c r="M76" s="31" t="str">
        <f aca="false">IF(B76="Side 3m Freestyle","FREE","")</f>
        <v/>
      </c>
      <c r="N76" s="31" t="str">
        <f aca="false">IF(B76="Wobbler","WOB","")</f>
        <v/>
      </c>
      <c r="O76" s="31" t="str">
        <f aca="false">IF(B76="Super side 10m² Hermelijn - Trambus","10m2H","")</f>
        <v/>
      </c>
      <c r="P76" s="31" t="str">
        <f aca="false">IF(B76="Roofpanel A7","ROOFXL","")</f>
        <v/>
      </c>
      <c r="Q76" s="32" t="str">
        <f aca="false">IF(B76="Roof panel tram L Hermelijn","ROOFL","")</f>
        <v/>
      </c>
      <c r="R76" s="31" t="str">
        <f aca="false">IF(B76="Roof panel Tram M PCC","DPCC","")</f>
        <v/>
      </c>
      <c r="S76" s="31" t="str">
        <f aca="false">IF(B76="Side pack L A5","SPALBA5",IF(B76="Side pack XL A7","SPALBA7",""))</f>
        <v/>
      </c>
      <c r="T76" s="31" t="str">
        <f aca="false">IF(B76="Window side 2m² Hermelijn","2m2H","")</f>
        <v/>
      </c>
      <c r="U76" s="32" t="str">
        <f aca="false">IF(B76="Window side 2m² Tram","2m2A","")</f>
        <v/>
      </c>
      <c r="V76" s="30" t="str">
        <f aca="false">IF(B76="Inside banner HERMELIJN","BRVH","")</f>
        <v/>
      </c>
      <c r="W76" s="30" t="str">
        <f aca="false">IF(B76="Super side 4m²","4m2","")</f>
        <v/>
      </c>
      <c r="X76" s="7" t="n">
        <v>1</v>
      </c>
      <c r="Y76" s="33" t="str">
        <f aca="false">IF(OR(F76&lt;&gt;"",G76&lt;&gt;"",H76&lt;&gt;"",I76&lt;&gt;"",J76&lt;&gt;"",K76&lt;&gt;"",L76&lt;&gt;"",M76&lt;&gt;"",N76&lt;&gt;"",O76&lt;&gt;"",P76&lt;&gt;"",Q76&lt;&gt;"",R76&lt;&gt;"",S76&lt;&gt;"",T76&lt;&gt;"",U76&lt;&gt;"",V76&lt;&gt;"",W76&lt;&gt;""),"*"&amp;F76&amp;G76&amp;H76&amp;I76&amp;J76&amp;K76&amp;L76&amp;M76&amp;N76&amp;O76&amp;P76&amp;Q76&amp;R76&amp;S76&amp;T76&amp;U76&amp;V76&amp;W76&amp;"*","")</f>
        <v>*2m2B*</v>
      </c>
      <c r="Z76" s="4"/>
      <c r="AA76" s="4"/>
      <c r="AB76" s="7" t="n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customFormat="false" ht="25" hidden="false" customHeight="true" outlineLevel="0" collapsed="false">
      <c r="A77" s="5" t="n">
        <v>4744</v>
      </c>
      <c r="B77" s="6" t="s">
        <v>35</v>
      </c>
      <c r="C77" s="26" t="s">
        <v>37</v>
      </c>
      <c r="D77" s="27" t="n">
        <v>44522</v>
      </c>
      <c r="E77" s="28"/>
      <c r="F77" s="29" t="str">
        <f aca="false">IF(B77="Premetro VERTIKAAL","MV",IF(B77="Side 3m","3M",IF(B77="Premetro HORIZONTAAL","MH",IF(B77="Window back","CV",IF(B77="Window Back eco","CVE","")))))</f>
        <v/>
      </c>
      <c r="G77" s="30" t="str">
        <f aca="false">IF(B77="Inside banner","BRV","")</f>
        <v/>
      </c>
      <c r="H77" s="30" t="str">
        <f aca="false">IF(B77="Floor sticker","VL","")</f>
        <v/>
      </c>
      <c r="I77" s="31" t="str">
        <f aca="false">IF(B77="Street furniture 2m2","STR","")</f>
        <v/>
      </c>
      <c r="J77" s="31" t="str">
        <f aca="false">IF(B77="Full back uni","FB","")</f>
        <v/>
      </c>
      <c r="K77" s="31" t="str">
        <f aca="false">IF(B77="Window side 2m² Bus","2m2B","")</f>
        <v/>
      </c>
      <c r="L77" s="31" t="str">
        <f aca="false">IF(B77="Window sticker Raam","RM","")</f>
        <v/>
      </c>
      <c r="M77" s="31" t="str">
        <f aca="false">IF(B77="Side 3m Freestyle","FREE","")</f>
        <v/>
      </c>
      <c r="N77" s="31" t="str">
        <f aca="false">IF(B77="Wobbler","WOB","")</f>
        <v/>
      </c>
      <c r="O77" s="31" t="str">
        <f aca="false">IF(B77="Super side 10m² Hermelijn - Trambus","10m2H","")</f>
        <v/>
      </c>
      <c r="P77" s="31" t="str">
        <f aca="false">IF(B77="Roofpanel A7","ROOFXL","")</f>
        <v/>
      </c>
      <c r="Q77" s="32" t="str">
        <f aca="false">IF(B77="Roof panel tram L Hermelijn","ROOFL","")</f>
        <v/>
      </c>
      <c r="R77" s="31" t="str">
        <f aca="false">IF(B77="Roof panel Tram M PCC","DPCC","")</f>
        <v/>
      </c>
      <c r="S77" s="31" t="str">
        <f aca="false">IF(B77="Side pack L A5","SPALBA5",IF(B77="Side pack XL A7","SPALBA7",""))</f>
        <v/>
      </c>
      <c r="T77" s="31" t="str">
        <f aca="false">IF(B77="Window side 2m² Hermelijn","2m2H","")</f>
        <v/>
      </c>
      <c r="U77" s="32" t="str">
        <f aca="false">IF(B77="Window side 2m² Tram","2m2A","")</f>
        <v/>
      </c>
      <c r="V77" s="30" t="str">
        <f aca="false">IF(B77="Inside banner HERMELIJN","BRVH","")</f>
        <v/>
      </c>
      <c r="W77" s="30" t="str">
        <f aca="false">IF(B77="Super side 4m²","4m2","")</f>
        <v/>
      </c>
      <c r="X77" s="7" t="n">
        <v>2</v>
      </c>
      <c r="Y77" s="33" t="str">
        <f aca="false">IF(OR(F77&lt;&gt;"",G77&lt;&gt;"",H77&lt;&gt;"",I77&lt;&gt;"",J77&lt;&gt;"",K77&lt;&gt;"",L77&lt;&gt;"",M77&lt;&gt;"",N77&lt;&gt;"",O77&lt;&gt;"",P77&lt;&gt;"",Q77&lt;&gt;"",R77&lt;&gt;"",S77&lt;&gt;"",T77&lt;&gt;"",U77&lt;&gt;"",V77&lt;&gt;"",W77&lt;&gt;""),"*"&amp;F77&amp;G77&amp;H77&amp;I77&amp;J77&amp;K77&amp;L77&amp;M77&amp;N77&amp;O77&amp;P77&amp;Q77&amp;R77&amp;S77&amp;T77&amp;U77&amp;V77&amp;W77&amp;"*","")</f>
        <v/>
      </c>
      <c r="Z77" s="4"/>
      <c r="AA77" s="4"/>
      <c r="AB77" s="7" t="n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customFormat="false" ht="25" hidden="false" customHeight="true" outlineLevel="0" collapsed="false">
      <c r="A78" s="5" t="n">
        <v>4745</v>
      </c>
      <c r="B78" s="6" t="s">
        <v>57</v>
      </c>
      <c r="C78" s="26" t="s">
        <v>70</v>
      </c>
      <c r="D78" s="27" t="n">
        <v>44494</v>
      </c>
      <c r="E78" s="28"/>
      <c r="F78" s="29" t="str">
        <f aca="false">IF(B78="Premetro VERTIKAAL","MV",IF(B78="Side 3m","3M",IF(B78="Premetro HORIZONTAAL","MH",IF(B78="Window back","CV",IF(B78="Window Back eco","CVE","")))))</f>
        <v/>
      </c>
      <c r="G78" s="30" t="str">
        <f aca="false">IF(B78="Inside banner","BRV","")</f>
        <v/>
      </c>
      <c r="H78" s="30" t="str">
        <f aca="false">IF(B78="Floor sticker","VL","")</f>
        <v/>
      </c>
      <c r="I78" s="31" t="str">
        <f aca="false">IF(B78="Street furniture 2m2","STR","")</f>
        <v/>
      </c>
      <c r="J78" s="31" t="str">
        <f aca="false">IF(B78="Full back uni","FB","")</f>
        <v/>
      </c>
      <c r="K78" s="31" t="str">
        <f aca="false">IF(B78="Window side 2m² Bus","2m2B","")</f>
        <v>2m2B</v>
      </c>
      <c r="L78" s="31" t="str">
        <f aca="false">IF(B78="Window sticker Raam","RM","")</f>
        <v/>
      </c>
      <c r="M78" s="31" t="str">
        <f aca="false">IF(B78="Side 3m Freestyle","FREE","")</f>
        <v/>
      </c>
      <c r="N78" s="31" t="str">
        <f aca="false">IF(B78="Wobbler","WOB","")</f>
        <v/>
      </c>
      <c r="O78" s="31" t="str">
        <f aca="false">IF(B78="Super side 10m² Hermelijn - Trambus","10m2H","")</f>
        <v/>
      </c>
      <c r="P78" s="31" t="str">
        <f aca="false">IF(B78="Roofpanel A7","ROOFXL","")</f>
        <v/>
      </c>
      <c r="Q78" s="32" t="str">
        <f aca="false">IF(B78="Roof panel tram L Hermelijn","ROOFL","")</f>
        <v/>
      </c>
      <c r="R78" s="31" t="str">
        <f aca="false">IF(B78="Roof panel Tram M PCC","DPCC","")</f>
        <v/>
      </c>
      <c r="S78" s="31" t="str">
        <f aca="false">IF(B78="Side pack L A5","SPALBA5",IF(B78="Side pack XL A7","SPALBA7",""))</f>
        <v/>
      </c>
      <c r="T78" s="31" t="str">
        <f aca="false">IF(B78="Window side 2m² Hermelijn","2m2H","")</f>
        <v/>
      </c>
      <c r="U78" s="32" t="str">
        <f aca="false">IF(B78="Window side 2m² Tram","2m2A","")</f>
        <v/>
      </c>
      <c r="V78" s="30" t="str">
        <f aca="false">IF(B78="Inside banner HERMELIJN","BRVH","")</f>
        <v/>
      </c>
      <c r="W78" s="30" t="str">
        <f aca="false">IF(B78="Super side 4m²","4m2","")</f>
        <v/>
      </c>
      <c r="X78" s="7" t="n">
        <v>1</v>
      </c>
      <c r="Y78" s="33" t="str">
        <f aca="false">IF(OR(F78&lt;&gt;"",G78&lt;&gt;"",H78&lt;&gt;"",I78&lt;&gt;"",J78&lt;&gt;"",K78&lt;&gt;"",L78&lt;&gt;"",M78&lt;&gt;"",N78&lt;&gt;"",O78&lt;&gt;"",P78&lt;&gt;"",Q78&lt;&gt;"",R78&lt;&gt;"",S78&lt;&gt;"",T78&lt;&gt;"",U78&lt;&gt;"",V78&lt;&gt;"",W78&lt;&gt;""),"*"&amp;F78&amp;G78&amp;H78&amp;I78&amp;J78&amp;K78&amp;L78&amp;M78&amp;N78&amp;O78&amp;P78&amp;Q78&amp;R78&amp;S78&amp;T78&amp;U78&amp;V78&amp;W78&amp;"*","")</f>
        <v>*2m2B*</v>
      </c>
      <c r="Z78" s="4"/>
      <c r="AA78" s="4"/>
      <c r="AB78" s="7" t="n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customFormat="false" ht="25" hidden="false" customHeight="true" outlineLevel="0" collapsed="false">
      <c r="A79" s="5" t="n">
        <v>4747</v>
      </c>
      <c r="B79" s="6" t="s">
        <v>57</v>
      </c>
      <c r="C79" s="26" t="s">
        <v>61</v>
      </c>
      <c r="D79" s="27" t="n">
        <v>44564</v>
      </c>
      <c r="E79" s="28"/>
      <c r="F79" s="29" t="str">
        <f aca="false">IF(B79="Premetro VERTIKAAL","MV",IF(B79="Side 3m","3M",IF(B79="Premetro HORIZONTAAL","MH",IF(B79="Window back","CV",IF(B79="Window Back eco","CVE","")))))</f>
        <v/>
      </c>
      <c r="G79" s="30" t="str">
        <f aca="false">IF(B79="Inside banner","BRV","")</f>
        <v/>
      </c>
      <c r="H79" s="30" t="str">
        <f aca="false">IF(B79="Floor sticker","VL","")</f>
        <v/>
      </c>
      <c r="I79" s="31" t="str">
        <f aca="false">IF(B79="Street furniture 2m2","STR","")</f>
        <v/>
      </c>
      <c r="J79" s="31" t="str">
        <f aca="false">IF(B79="Full back uni","FB","")</f>
        <v/>
      </c>
      <c r="K79" s="31" t="str">
        <f aca="false">IF(B79="Window side 2m² Bus","2m2B","")</f>
        <v>2m2B</v>
      </c>
      <c r="L79" s="31" t="str">
        <f aca="false">IF(B79="Window sticker Raam","RM","")</f>
        <v/>
      </c>
      <c r="M79" s="31" t="str">
        <f aca="false">IF(B79="Side 3m Freestyle","FREE","")</f>
        <v/>
      </c>
      <c r="N79" s="31" t="str">
        <f aca="false">IF(B79="Wobbler","WOB","")</f>
        <v/>
      </c>
      <c r="O79" s="31" t="str">
        <f aca="false">IF(B79="Super side 10m² Hermelijn - Trambus","10m2H","")</f>
        <v/>
      </c>
      <c r="P79" s="31" t="str">
        <f aca="false">IF(B79="Roofpanel A7","ROOFXL","")</f>
        <v/>
      </c>
      <c r="Q79" s="32" t="str">
        <f aca="false">IF(B79="Roof panel tram L Hermelijn","ROOFL","")</f>
        <v/>
      </c>
      <c r="R79" s="31" t="str">
        <f aca="false">IF(B79="Roof panel Tram M PCC","DPCC","")</f>
        <v/>
      </c>
      <c r="S79" s="31" t="str">
        <f aca="false">IF(B79="Side pack L A5","SPALBA5",IF(B79="Side pack XL A7","SPALBA7",""))</f>
        <v/>
      </c>
      <c r="T79" s="31" t="str">
        <f aca="false">IF(B79="Window side 2m² Hermelijn","2m2H","")</f>
        <v/>
      </c>
      <c r="U79" s="32" t="str">
        <f aca="false">IF(B79="Window side 2m² Tram","2m2A","")</f>
        <v/>
      </c>
      <c r="V79" s="30" t="str">
        <f aca="false">IF(B79="Inside banner HERMELIJN","BRVH","")</f>
        <v/>
      </c>
      <c r="W79" s="30" t="str">
        <f aca="false">IF(B79="Super side 4m²","4m2","")</f>
        <v/>
      </c>
      <c r="X79" s="7" t="n">
        <v>1</v>
      </c>
      <c r="Y79" s="33" t="str">
        <f aca="false">IF(OR(F79&lt;&gt;"",G79&lt;&gt;"",H79&lt;&gt;"",I79&lt;&gt;"",J79&lt;&gt;"",K79&lt;&gt;"",L79&lt;&gt;"",M79&lt;&gt;"",N79&lt;&gt;"",O79&lt;&gt;"",P79&lt;&gt;"",Q79&lt;&gt;"",R79&lt;&gt;"",S79&lt;&gt;"",T79&lt;&gt;"",U79&lt;&gt;"",V79&lt;&gt;"",W79&lt;&gt;""),"*"&amp;F79&amp;G79&amp;H79&amp;I79&amp;J79&amp;K79&amp;L79&amp;M79&amp;N79&amp;O79&amp;P79&amp;Q79&amp;R79&amp;S79&amp;T79&amp;U79&amp;V79&amp;W79&amp;"*","")</f>
        <v>*2m2B*</v>
      </c>
      <c r="Z79" s="4"/>
      <c r="AA79" s="4"/>
      <c r="AB79" s="7" t="n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customFormat="false" ht="25" hidden="false" customHeight="true" outlineLevel="0" collapsed="false">
      <c r="A80" s="5" t="n">
        <v>4747</v>
      </c>
      <c r="B80" s="6" t="s">
        <v>23</v>
      </c>
      <c r="C80" s="26" t="s">
        <v>66</v>
      </c>
      <c r="D80" s="27" t="n">
        <v>44515</v>
      </c>
      <c r="E80" s="28"/>
      <c r="F80" s="29" t="str">
        <f aca="false">IF(B80="Premetro VERTIKAAL","MV",IF(B80="Side 3m","3M",IF(B80="Premetro HORIZONTAAL","MH",IF(B80="Window back","CV",IF(B80="Window Back eco","CVE","")))))</f>
        <v/>
      </c>
      <c r="G80" s="30" t="str">
        <f aca="false">IF(B80="Inside banner","BRV","")</f>
        <v/>
      </c>
      <c r="H80" s="30" t="str">
        <f aca="false">IF(B80="Floor sticker","VL","")</f>
        <v/>
      </c>
      <c r="I80" s="31" t="str">
        <f aca="false">IF(B80="Street furniture 2m2","STR","")</f>
        <v/>
      </c>
      <c r="J80" s="31" t="str">
        <f aca="false">IF(B80="Full back uni","FB","")</f>
        <v/>
      </c>
      <c r="K80" s="31" t="str">
        <f aca="false">IF(B80="Window side 2m² Bus","2m2B","")</f>
        <v/>
      </c>
      <c r="L80" s="31" t="str">
        <f aca="false">IF(B80="Window sticker Raam","RM","")</f>
        <v/>
      </c>
      <c r="M80" s="31" t="str">
        <f aca="false">IF(B80="Side 3m Freestyle","FREE","")</f>
        <v/>
      </c>
      <c r="N80" s="31" t="str">
        <f aca="false">IF(B80="Wobbler","WOB","")</f>
        <v>WOB</v>
      </c>
      <c r="O80" s="31" t="str">
        <f aca="false">IF(B80="Super side 10m² Hermelijn - Trambus","10m2H","")</f>
        <v/>
      </c>
      <c r="P80" s="31" t="str">
        <f aca="false">IF(B80="Roofpanel A7","ROOFXL","")</f>
        <v/>
      </c>
      <c r="Q80" s="32" t="str">
        <f aca="false">IF(B80="Roof panel tram L Hermelijn","ROOFL","")</f>
        <v/>
      </c>
      <c r="R80" s="31" t="str">
        <f aca="false">IF(B80="Roof panel Tram M PCC","DPCC","")</f>
        <v/>
      </c>
      <c r="S80" s="31" t="str">
        <f aca="false">IF(B80="Side pack L A5","SPALBA5",IF(B80="Side pack XL A7","SPALBA7",""))</f>
        <v/>
      </c>
      <c r="T80" s="31" t="str">
        <f aca="false">IF(B80="Window side 2m² Hermelijn","2m2H","")</f>
        <v/>
      </c>
      <c r="U80" s="32" t="str">
        <f aca="false">IF(B80="Window side 2m² Tram","2m2A","")</f>
        <v/>
      </c>
      <c r="V80" s="30" t="str">
        <f aca="false">IF(B80="Inside banner HERMELIJN","BRVH","")</f>
        <v/>
      </c>
      <c r="W80" s="30" t="str">
        <f aca="false">IF(B80="Super side 4m²","4m2","")</f>
        <v/>
      </c>
      <c r="X80" s="7" t="n">
        <v>6</v>
      </c>
      <c r="Y80" s="33" t="str">
        <f aca="false">IF(OR(F80&lt;&gt;"",G80&lt;&gt;"",H80&lt;&gt;"",I80&lt;&gt;"",J80&lt;&gt;"",K80&lt;&gt;"",L80&lt;&gt;"",M80&lt;&gt;"",N80&lt;&gt;"",O80&lt;&gt;"",P80&lt;&gt;"",Q80&lt;&gt;"",R80&lt;&gt;"",S80&lt;&gt;"",T80&lt;&gt;"",U80&lt;&gt;"",V80&lt;&gt;"",W80&lt;&gt;""),"*"&amp;F80&amp;G80&amp;H80&amp;I80&amp;J80&amp;K80&amp;L80&amp;M80&amp;N80&amp;O80&amp;P80&amp;Q80&amp;R80&amp;S80&amp;T80&amp;U80&amp;V80&amp;W80&amp;"*","")</f>
        <v>*WOB*</v>
      </c>
      <c r="Z80" s="4"/>
      <c r="AA80" s="4"/>
      <c r="AB80" s="7" t="n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customFormat="false" ht="25" hidden="false" customHeight="true" outlineLevel="0" collapsed="false">
      <c r="A81" s="5" t="n">
        <v>4750</v>
      </c>
      <c r="B81" s="6" t="s">
        <v>57</v>
      </c>
      <c r="C81" s="26" t="s">
        <v>61</v>
      </c>
      <c r="D81" s="27" t="n">
        <v>44564</v>
      </c>
      <c r="E81" s="28"/>
      <c r="F81" s="29" t="str">
        <f aca="false">IF(B81="Premetro VERTIKAAL","MV",IF(B81="Side 3m","3M",IF(B81="Premetro HORIZONTAAL","MH",IF(B81="Window back","CV",IF(B81="Window Back eco","CVE","")))))</f>
        <v/>
      </c>
      <c r="G81" s="30" t="str">
        <f aca="false">IF(B81="Inside banner","BRV","")</f>
        <v/>
      </c>
      <c r="H81" s="30" t="str">
        <f aca="false">IF(B81="Floor sticker","VL","")</f>
        <v/>
      </c>
      <c r="I81" s="31" t="str">
        <f aca="false">IF(B81="Street furniture 2m2","STR","")</f>
        <v/>
      </c>
      <c r="J81" s="31" t="str">
        <f aca="false">IF(B81="Full back uni","FB","")</f>
        <v/>
      </c>
      <c r="K81" s="31" t="str">
        <f aca="false">IF(B81="Window side 2m² Bus","2m2B","")</f>
        <v>2m2B</v>
      </c>
      <c r="L81" s="31" t="str">
        <f aca="false">IF(B81="Window sticker Raam","RM","")</f>
        <v/>
      </c>
      <c r="M81" s="31" t="str">
        <f aca="false">IF(B81="Side 3m Freestyle","FREE","")</f>
        <v/>
      </c>
      <c r="N81" s="31" t="str">
        <f aca="false">IF(B81="Wobbler","WOB","")</f>
        <v/>
      </c>
      <c r="O81" s="31" t="str">
        <f aca="false">IF(B81="Super side 10m² Hermelijn - Trambus","10m2H","")</f>
        <v/>
      </c>
      <c r="P81" s="31" t="str">
        <f aca="false">IF(B81="Roofpanel A7","ROOFXL","")</f>
        <v/>
      </c>
      <c r="Q81" s="32" t="str">
        <f aca="false">IF(B81="Roof panel tram L Hermelijn","ROOFL","")</f>
        <v/>
      </c>
      <c r="R81" s="31" t="str">
        <f aca="false">IF(B81="Roof panel Tram M PCC","DPCC","")</f>
        <v/>
      </c>
      <c r="S81" s="31" t="str">
        <f aca="false">IF(B81="Side pack L A5","SPALBA5",IF(B81="Side pack XL A7","SPALBA7",""))</f>
        <v/>
      </c>
      <c r="T81" s="31" t="str">
        <f aca="false">IF(B81="Window side 2m² Hermelijn","2m2H","")</f>
        <v/>
      </c>
      <c r="U81" s="32" t="str">
        <f aca="false">IF(B81="Window side 2m² Tram","2m2A","")</f>
        <v/>
      </c>
      <c r="V81" s="30" t="str">
        <f aca="false">IF(B81="Inside banner HERMELIJN","BRVH","")</f>
        <v/>
      </c>
      <c r="W81" s="30" t="str">
        <f aca="false">IF(B81="Super side 4m²","4m2","")</f>
        <v/>
      </c>
      <c r="X81" s="7" t="n">
        <v>1</v>
      </c>
      <c r="Y81" s="33" t="str">
        <f aca="false">IF(OR(F81&lt;&gt;"",G81&lt;&gt;"",H81&lt;&gt;"",I81&lt;&gt;"",J81&lt;&gt;"",K81&lt;&gt;"",L81&lt;&gt;"",M81&lt;&gt;"",N81&lt;&gt;"",O81&lt;&gt;"",P81&lt;&gt;"",Q81&lt;&gt;"",R81&lt;&gt;"",S81&lt;&gt;"",T81&lt;&gt;"",U81&lt;&gt;"",V81&lt;&gt;"",W81&lt;&gt;""),"*"&amp;F81&amp;G81&amp;H81&amp;I81&amp;J81&amp;K81&amp;L81&amp;M81&amp;N81&amp;O81&amp;P81&amp;Q81&amp;R81&amp;S81&amp;T81&amp;U81&amp;V81&amp;W81&amp;"*","")</f>
        <v>*2m2B*</v>
      </c>
      <c r="Z81" s="4"/>
      <c r="AA81" s="4"/>
      <c r="AB81" s="7" t="n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customFormat="false" ht="25" hidden="false" customHeight="true" outlineLevel="0" collapsed="false">
      <c r="A82" s="5" t="n">
        <v>4753</v>
      </c>
      <c r="B82" s="6" t="s">
        <v>19</v>
      </c>
      <c r="C82" s="26" t="s">
        <v>22</v>
      </c>
      <c r="D82" s="27" t="n">
        <v>44368</v>
      </c>
      <c r="E82" s="28"/>
      <c r="F82" s="29" t="str">
        <f aca="false">IF(B82="Premetro VERTIKAAL","MV",IF(B82="Side 3m","3M",IF(B82="Premetro HORIZONTAAL","MH",IF(B82="Window back","CV",IF(B82="Window Back eco","CVE","")))))</f>
        <v/>
      </c>
      <c r="G82" s="30" t="str">
        <f aca="false">IF(B82="Inside banner","BRV","")</f>
        <v/>
      </c>
      <c r="H82" s="30" t="str">
        <f aca="false">IF(B82="Floor sticker","VL","")</f>
        <v>VL</v>
      </c>
      <c r="I82" s="31" t="str">
        <f aca="false">IF(B82="Street furniture 2m2","STR","")</f>
        <v/>
      </c>
      <c r="J82" s="31" t="str">
        <f aca="false">IF(B82="Full back uni","FB","")</f>
        <v/>
      </c>
      <c r="K82" s="31" t="str">
        <f aca="false">IF(B82="Window side 2m² Bus","2m2B","")</f>
        <v/>
      </c>
      <c r="L82" s="31" t="str">
        <f aca="false">IF(B82="Window sticker Raam","RM","")</f>
        <v/>
      </c>
      <c r="M82" s="31" t="str">
        <f aca="false">IF(B82="Side 3m Freestyle","FREE","")</f>
        <v/>
      </c>
      <c r="N82" s="31" t="str">
        <f aca="false">IF(B82="Wobbler","WOB","")</f>
        <v/>
      </c>
      <c r="O82" s="31" t="str">
        <f aca="false">IF(B82="Super side 10m² Hermelijn - Trambus","10m2H","")</f>
        <v/>
      </c>
      <c r="P82" s="31" t="str">
        <f aca="false">IF(B82="Roofpanel A7","ROOFXL","")</f>
        <v/>
      </c>
      <c r="Q82" s="32" t="str">
        <f aca="false">IF(B82="Roof panel tram L Hermelijn","ROOFL","")</f>
        <v/>
      </c>
      <c r="R82" s="31" t="str">
        <f aca="false">IF(B82="Roof panel Tram M PCC","DPCC","")</f>
        <v/>
      </c>
      <c r="S82" s="31" t="str">
        <f aca="false">IF(B82="Side pack L A5","SPALBA5",IF(B82="Side pack XL A7","SPALBA7",""))</f>
        <v/>
      </c>
      <c r="T82" s="31" t="str">
        <f aca="false">IF(B82="Window side 2m² Hermelijn","2m2H","")</f>
        <v/>
      </c>
      <c r="U82" s="32" t="str">
        <f aca="false">IF(B82="Window side 2m² Tram","2m2A","")</f>
        <v/>
      </c>
      <c r="V82" s="30" t="str">
        <f aca="false">IF(B82="Inside banner HERMELIJN","BRVH","")</f>
        <v/>
      </c>
      <c r="W82" s="30" t="str">
        <f aca="false">IF(B82="Super side 4m²","4m2","")</f>
        <v/>
      </c>
      <c r="X82" s="7" t="n">
        <v>2</v>
      </c>
      <c r="Y82" s="33" t="str">
        <f aca="false">IF(OR(F82&lt;&gt;"",G82&lt;&gt;"",H82&lt;&gt;"",I82&lt;&gt;"",J82&lt;&gt;"",K82&lt;&gt;"",L82&lt;&gt;"",M82&lt;&gt;"",N82&lt;&gt;"",O82&lt;&gt;"",P82&lt;&gt;"",Q82&lt;&gt;"",R82&lt;&gt;"",S82&lt;&gt;"",T82&lt;&gt;"",U82&lt;&gt;"",V82&lt;&gt;"",W82&lt;&gt;""),"*"&amp;F82&amp;G82&amp;H82&amp;I82&amp;J82&amp;K82&amp;L82&amp;M82&amp;N82&amp;O82&amp;P82&amp;Q82&amp;R82&amp;S82&amp;T82&amp;U82&amp;V82&amp;W82&amp;"*","")</f>
        <v>*VL*</v>
      </c>
      <c r="Z82" s="4"/>
      <c r="AA82" s="4"/>
      <c r="AB82" s="7" t="n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customFormat="false" ht="25" hidden="false" customHeight="true" outlineLevel="0" collapsed="false">
      <c r="A83" s="5" t="n">
        <v>4753</v>
      </c>
      <c r="B83" s="6" t="s">
        <v>48</v>
      </c>
      <c r="C83" s="26" t="s">
        <v>50</v>
      </c>
      <c r="D83" s="27" t="n">
        <v>44186</v>
      </c>
      <c r="E83" s="28"/>
      <c r="F83" s="29" t="str">
        <f aca="false">IF(B83="Premetro VERTIKAAL","MV",IF(B83="Side 3m","3M",IF(B83="Premetro HORIZONTAAL","MH",IF(B83="Window back","CV",IF(B83="Window Back eco","CVE","")))))</f>
        <v/>
      </c>
      <c r="G83" s="30" t="str">
        <f aca="false">IF(B83="Inside banner","BRV","")</f>
        <v/>
      </c>
      <c r="H83" s="30" t="str">
        <f aca="false">IF(B83="Floor sticker","VL","")</f>
        <v/>
      </c>
      <c r="I83" s="31" t="str">
        <f aca="false">IF(B83="Street furniture 2m2","STR","")</f>
        <v/>
      </c>
      <c r="J83" s="31" t="str">
        <f aca="false">IF(B83="Full back uni","FB","")</f>
        <v/>
      </c>
      <c r="K83" s="31" t="str">
        <f aca="false">IF(B83="Window side 2m² Bus","2m2B","")</f>
        <v/>
      </c>
      <c r="L83" s="31" t="str">
        <f aca="false">IF(B83="Window sticker Raam","RM","")</f>
        <v/>
      </c>
      <c r="M83" s="31" t="str">
        <f aca="false">IF(B83="Side 3m Freestyle","FREE","")</f>
        <v/>
      </c>
      <c r="N83" s="31" t="str">
        <f aca="false">IF(B83="Wobbler","WOB","")</f>
        <v/>
      </c>
      <c r="O83" s="31" t="str">
        <f aca="false">IF(B83="Super side 10m² Hermelijn - Trambus","10m2H","")</f>
        <v/>
      </c>
      <c r="P83" s="31" t="str">
        <f aca="false">IF(B83="Roofpanel A7","ROOFXL","")</f>
        <v/>
      </c>
      <c r="Q83" s="32" t="str">
        <f aca="false">IF(B83="Roof panel tram L Hermelijn","ROOFL","")</f>
        <v/>
      </c>
      <c r="R83" s="31" t="str">
        <f aca="false">IF(B83="Roof panel Tram M PCC","DPCC","")</f>
        <v/>
      </c>
      <c r="S83" s="31" t="str">
        <f aca="false">IF(B83="Side pack L A5","SPALBA5",IF(B83="Side pack XL A7","SPALBA7",""))</f>
        <v/>
      </c>
      <c r="T83" s="31" t="str">
        <f aca="false">IF(B83="Window side 2m² Hermelijn","2m2H","")</f>
        <v/>
      </c>
      <c r="U83" s="32" t="str">
        <f aca="false">IF(B83="Window side 2m² Tram","2m2A","")</f>
        <v/>
      </c>
      <c r="V83" s="30" t="str">
        <f aca="false">IF(B83="Inside banner HERMELIJN","BRVH","")</f>
        <v>BRVH</v>
      </c>
      <c r="W83" s="30" t="str">
        <f aca="false">IF(B83="Super side 4m²","4m2","")</f>
        <v/>
      </c>
      <c r="X83" s="7" t="n">
        <v>1</v>
      </c>
      <c r="Y83" s="33" t="str">
        <f aca="false">IF(OR(F83&lt;&gt;"",G83&lt;&gt;"",H83&lt;&gt;"",I83&lt;&gt;"",J83&lt;&gt;"",K83&lt;&gt;"",L83&lt;&gt;"",M83&lt;&gt;"",N83&lt;&gt;"",O83&lt;&gt;"",P83&lt;&gt;"",Q83&lt;&gt;"",R83&lt;&gt;"",S83&lt;&gt;"",T83&lt;&gt;"",U83&lt;&gt;"",V83&lt;&gt;"",W83&lt;&gt;""),"*"&amp;F83&amp;G83&amp;H83&amp;I83&amp;J83&amp;K83&amp;L83&amp;M83&amp;N83&amp;O83&amp;P83&amp;Q83&amp;R83&amp;S83&amp;T83&amp;U83&amp;V83&amp;W83&amp;"*","")</f>
        <v>*BRVH*</v>
      </c>
      <c r="Z83" s="4"/>
      <c r="AA83" s="4"/>
      <c r="AB83" s="7" t="n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customFormat="false" ht="25" hidden="false" customHeight="true" outlineLevel="0" collapsed="false">
      <c r="A84" s="5" t="n">
        <v>4753</v>
      </c>
      <c r="B84" s="6" t="s">
        <v>51</v>
      </c>
      <c r="C84" s="26" t="s">
        <v>72</v>
      </c>
      <c r="D84" s="27" t="n">
        <v>44144</v>
      </c>
      <c r="E84" s="28"/>
      <c r="F84" s="29" t="str">
        <f aca="false">IF(B84="Premetro VERTIKAAL","MV",IF(B84="Side 3m","3M",IF(B84="Premetro HORIZONTAAL","MH",IF(B84="Window back","CV",IF(B84="Window Back eco","CVE","")))))</f>
        <v>CV</v>
      </c>
      <c r="G84" s="30" t="str">
        <f aca="false">IF(B84="Inside banner","BRV","")</f>
        <v/>
      </c>
      <c r="H84" s="30" t="str">
        <f aca="false">IF(B84="Floor sticker","VL","")</f>
        <v/>
      </c>
      <c r="I84" s="31" t="str">
        <f aca="false">IF(B84="Street furniture 2m2","STR","")</f>
        <v/>
      </c>
      <c r="J84" s="31" t="str">
        <f aca="false">IF(B84="Full back uni","FB","")</f>
        <v/>
      </c>
      <c r="K84" s="31" t="str">
        <f aca="false">IF(B84="Window side 2m² Bus","2m2B","")</f>
        <v/>
      </c>
      <c r="L84" s="31" t="str">
        <f aca="false">IF(B84="Window sticker Raam","RM","")</f>
        <v/>
      </c>
      <c r="M84" s="31" t="str">
        <f aca="false">IF(B84="Side 3m Freestyle","FREE","")</f>
        <v/>
      </c>
      <c r="N84" s="31" t="str">
        <f aca="false">IF(B84="Wobbler","WOB","")</f>
        <v/>
      </c>
      <c r="O84" s="31" t="str">
        <f aca="false">IF(B84="Super side 10m² Hermelijn - Trambus","10m2H","")</f>
        <v/>
      </c>
      <c r="P84" s="31" t="str">
        <f aca="false">IF(B84="Roofpanel A7","ROOFXL","")</f>
        <v/>
      </c>
      <c r="Q84" s="32" t="str">
        <f aca="false">IF(B84="Roof panel tram L Hermelijn","ROOFL","")</f>
        <v/>
      </c>
      <c r="R84" s="31" t="str">
        <f aca="false">IF(B84="Roof panel Tram M PCC","DPCC","")</f>
        <v/>
      </c>
      <c r="S84" s="31" t="str">
        <f aca="false">IF(B84="Side pack L A5","SPALBA5",IF(B84="Side pack XL A7","SPALBA7",""))</f>
        <v/>
      </c>
      <c r="T84" s="31" t="str">
        <f aca="false">IF(B84="Window side 2m² Hermelijn","2m2H","")</f>
        <v/>
      </c>
      <c r="U84" s="32" t="str">
        <f aca="false">IF(B84="Window side 2m² Tram","2m2A","")</f>
        <v/>
      </c>
      <c r="V84" s="30" t="str">
        <f aca="false">IF(B84="Inside banner HERMELIJN","BRVH","")</f>
        <v/>
      </c>
      <c r="W84" s="30" t="str">
        <f aca="false">IF(B84="Super side 4m²","4m2","")</f>
        <v/>
      </c>
      <c r="X84" s="7" t="n">
        <v>1</v>
      </c>
      <c r="Y84" s="33" t="str">
        <f aca="false">IF(OR(F84&lt;&gt;"",G84&lt;&gt;"",H84&lt;&gt;"",I84&lt;&gt;"",J84&lt;&gt;"",K84&lt;&gt;"",L84&lt;&gt;"",M84&lt;&gt;"",N84&lt;&gt;"",O84&lt;&gt;"",P84&lt;&gt;"",Q84&lt;&gt;"",R84&lt;&gt;"",S84&lt;&gt;"",T84&lt;&gt;"",U84&lt;&gt;"",V84&lt;&gt;"",W84&lt;&gt;""),"*"&amp;F84&amp;G84&amp;H84&amp;I84&amp;J84&amp;K84&amp;L84&amp;M84&amp;N84&amp;O84&amp;P84&amp;Q84&amp;R84&amp;S84&amp;T84&amp;U84&amp;V84&amp;W84&amp;"*","")</f>
        <v>*CV*</v>
      </c>
      <c r="Z84" s="4"/>
      <c r="AA84" s="4"/>
      <c r="AB84" s="7" t="n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customFormat="false" ht="25" hidden="false" customHeight="true" outlineLevel="0" collapsed="false">
      <c r="A85" s="5" t="n">
        <v>4753</v>
      </c>
      <c r="B85" s="6" t="s">
        <v>57</v>
      </c>
      <c r="C85" s="26" t="s">
        <v>59</v>
      </c>
      <c r="D85" s="27" t="n">
        <v>44284</v>
      </c>
      <c r="E85" s="28"/>
      <c r="F85" s="29" t="str">
        <f aca="false">IF(B85="Premetro VERTIKAAL","MV",IF(B85="Side 3m","3M",IF(B85="Premetro HORIZONTAAL","MH",IF(B85="Window back","CV",IF(B85="Window Back eco","CVE","")))))</f>
        <v/>
      </c>
      <c r="G85" s="30" t="str">
        <f aca="false">IF(B85="Inside banner","BRV","")</f>
        <v/>
      </c>
      <c r="H85" s="30" t="str">
        <f aca="false">IF(B85="Floor sticker","VL","")</f>
        <v/>
      </c>
      <c r="I85" s="31" t="str">
        <f aca="false">IF(B85="Street furniture 2m2","STR","")</f>
        <v/>
      </c>
      <c r="J85" s="31" t="str">
        <f aca="false">IF(B85="Full back uni","FB","")</f>
        <v/>
      </c>
      <c r="K85" s="31" t="str">
        <f aca="false">IF(B85="Window side 2m² Bus","2m2B","")</f>
        <v>2m2B</v>
      </c>
      <c r="L85" s="31" t="str">
        <f aca="false">IF(B85="Window sticker Raam","RM","")</f>
        <v/>
      </c>
      <c r="M85" s="31" t="str">
        <f aca="false">IF(B85="Side 3m Freestyle","FREE","")</f>
        <v/>
      </c>
      <c r="N85" s="31" t="str">
        <f aca="false">IF(B85="Wobbler","WOB","")</f>
        <v/>
      </c>
      <c r="O85" s="31" t="str">
        <f aca="false">IF(B85="Super side 10m² Hermelijn - Trambus","10m2H","")</f>
        <v/>
      </c>
      <c r="P85" s="31" t="str">
        <f aca="false">IF(B85="Roofpanel A7","ROOFXL","")</f>
        <v/>
      </c>
      <c r="Q85" s="32" t="str">
        <f aca="false">IF(B85="Roof panel tram L Hermelijn","ROOFL","")</f>
        <v/>
      </c>
      <c r="R85" s="31" t="str">
        <f aca="false">IF(B85="Roof panel Tram M PCC","DPCC","")</f>
        <v/>
      </c>
      <c r="S85" s="31" t="str">
        <f aca="false">IF(B85="Side pack L A5","SPALBA5",IF(B85="Side pack XL A7","SPALBA7",""))</f>
        <v/>
      </c>
      <c r="T85" s="31" t="str">
        <f aca="false">IF(B85="Window side 2m² Hermelijn","2m2H","")</f>
        <v/>
      </c>
      <c r="U85" s="32" t="str">
        <f aca="false">IF(B85="Window side 2m² Tram","2m2A","")</f>
        <v/>
      </c>
      <c r="V85" s="30" t="str">
        <f aca="false">IF(B85="Inside banner HERMELIJN","BRVH","")</f>
        <v/>
      </c>
      <c r="W85" s="30" t="str">
        <f aca="false">IF(B85="Super side 4m²","4m2","")</f>
        <v/>
      </c>
      <c r="X85" s="7" t="n">
        <v>1</v>
      </c>
      <c r="Y85" s="33" t="str">
        <f aca="false">IF(OR(F85&lt;&gt;"",G85&lt;&gt;"",H85&lt;&gt;"",I85&lt;&gt;"",J85&lt;&gt;"",K85&lt;&gt;"",L85&lt;&gt;"",M85&lt;&gt;"",N85&lt;&gt;"",O85&lt;&gt;"",P85&lt;&gt;"",Q85&lt;&gt;"",R85&lt;&gt;"",S85&lt;&gt;"",T85&lt;&gt;"",U85&lt;&gt;"",V85&lt;&gt;"",W85&lt;&gt;""),"*"&amp;F85&amp;G85&amp;H85&amp;I85&amp;J85&amp;K85&amp;L85&amp;M85&amp;N85&amp;O85&amp;P85&amp;Q85&amp;R85&amp;S85&amp;T85&amp;U85&amp;V85&amp;W85&amp;"*","")</f>
        <v>*2m2B*</v>
      </c>
      <c r="Z85" s="4"/>
      <c r="AA85" s="4"/>
      <c r="AB85" s="7" t="n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customFormat="false" ht="25" hidden="false" customHeight="true" outlineLevel="0" collapsed="false">
      <c r="A86" s="5" t="n">
        <v>4753</v>
      </c>
      <c r="B86" s="6" t="s">
        <v>23</v>
      </c>
      <c r="C86" s="26" t="s">
        <v>25</v>
      </c>
      <c r="D86" s="27" t="n">
        <v>44368</v>
      </c>
      <c r="E86" s="28"/>
      <c r="F86" s="29" t="str">
        <f aca="false">IF(B86="Premetro VERTIKAAL","MV",IF(B86="Side 3m","3M",IF(B86="Premetro HORIZONTAAL","MH",IF(B86="Window back","CV",IF(B86="Window Back eco","CVE","")))))</f>
        <v/>
      </c>
      <c r="G86" s="30" t="str">
        <f aca="false">IF(B86="Inside banner","BRV","")</f>
        <v/>
      </c>
      <c r="H86" s="30" t="str">
        <f aca="false">IF(B86="Floor sticker","VL","")</f>
        <v/>
      </c>
      <c r="I86" s="31" t="str">
        <f aca="false">IF(B86="Street furniture 2m2","STR","")</f>
        <v/>
      </c>
      <c r="J86" s="31" t="str">
        <f aca="false">IF(B86="Full back uni","FB","")</f>
        <v/>
      </c>
      <c r="K86" s="31" t="str">
        <f aca="false">IF(B86="Window side 2m² Bus","2m2B","")</f>
        <v/>
      </c>
      <c r="L86" s="31" t="str">
        <f aca="false">IF(B86="Window sticker Raam","RM","")</f>
        <v/>
      </c>
      <c r="M86" s="31" t="str">
        <f aca="false">IF(B86="Side 3m Freestyle","FREE","")</f>
        <v/>
      </c>
      <c r="N86" s="31" t="str">
        <f aca="false">IF(B86="Wobbler","WOB","")</f>
        <v>WOB</v>
      </c>
      <c r="O86" s="31" t="str">
        <f aca="false">IF(B86="Super side 10m² Hermelijn - Trambus","10m2H","")</f>
        <v/>
      </c>
      <c r="P86" s="31" t="str">
        <f aca="false">IF(B86="Roofpanel A7","ROOFXL","")</f>
        <v/>
      </c>
      <c r="Q86" s="32" t="str">
        <f aca="false">IF(B86="Roof panel tram L Hermelijn","ROOFL","")</f>
        <v/>
      </c>
      <c r="R86" s="31" t="str">
        <f aca="false">IF(B86="Roof panel Tram M PCC","DPCC","")</f>
        <v/>
      </c>
      <c r="S86" s="31" t="str">
        <f aca="false">IF(B86="Side pack L A5","SPALBA5",IF(B86="Side pack XL A7","SPALBA7",""))</f>
        <v/>
      </c>
      <c r="T86" s="31" t="str">
        <f aca="false">IF(B86="Window side 2m² Hermelijn","2m2H","")</f>
        <v/>
      </c>
      <c r="U86" s="32" t="str">
        <f aca="false">IF(B86="Window side 2m² Tram","2m2A","")</f>
        <v/>
      </c>
      <c r="V86" s="30" t="str">
        <f aca="false">IF(B86="Inside banner HERMELIJN","BRVH","")</f>
        <v/>
      </c>
      <c r="W86" s="30" t="str">
        <f aca="false">IF(B86="Super side 4m²","4m2","")</f>
        <v/>
      </c>
      <c r="X86" s="7" t="n">
        <v>9</v>
      </c>
      <c r="Y86" s="33" t="str">
        <f aca="false">IF(OR(F86&lt;&gt;"",G86&lt;&gt;"",H86&lt;&gt;"",I86&lt;&gt;"",J86&lt;&gt;"",K86&lt;&gt;"",L86&lt;&gt;"",M86&lt;&gt;"",N86&lt;&gt;"",O86&lt;&gt;"",P86&lt;&gt;"",Q86&lt;&gt;"",R86&lt;&gt;"",S86&lt;&gt;"",T86&lt;&gt;"",U86&lt;&gt;"",V86&lt;&gt;"",W86&lt;&gt;""),"*"&amp;F86&amp;G86&amp;H86&amp;I86&amp;J86&amp;K86&amp;L86&amp;M86&amp;N86&amp;O86&amp;P86&amp;Q86&amp;R86&amp;S86&amp;T86&amp;U86&amp;V86&amp;W86&amp;"*","")</f>
        <v>*WOB*</v>
      </c>
      <c r="Z86" s="4"/>
      <c r="AA86" s="4"/>
      <c r="AB86" s="7" t="n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customFormat="false" ht="25" hidden="false" customHeight="true" outlineLevel="0" collapsed="false">
      <c r="A87" s="5" t="n">
        <v>4753</v>
      </c>
      <c r="B87" s="6" t="s">
        <v>35</v>
      </c>
      <c r="C87" s="26" t="s">
        <v>37</v>
      </c>
      <c r="D87" s="27" t="n">
        <v>44522</v>
      </c>
      <c r="E87" s="28"/>
      <c r="F87" s="29" t="str">
        <f aca="false">IF(B87="Premetro VERTIKAAL","MV",IF(B87="Side 3m","3M",IF(B87="Premetro HORIZONTAAL","MH",IF(B87="Window back","CV",IF(B87="Window Back eco","CVE","")))))</f>
        <v/>
      </c>
      <c r="G87" s="30" t="str">
        <f aca="false">IF(B87="Inside banner","BRV","")</f>
        <v/>
      </c>
      <c r="H87" s="30" t="str">
        <f aca="false">IF(B87="Floor sticker","VL","")</f>
        <v/>
      </c>
      <c r="I87" s="31" t="str">
        <f aca="false">IF(B87="Street furniture 2m2","STR","")</f>
        <v/>
      </c>
      <c r="J87" s="31" t="str">
        <f aca="false">IF(B87="Full back uni","FB","")</f>
        <v/>
      </c>
      <c r="K87" s="31" t="str">
        <f aca="false">IF(B87="Window side 2m² Bus","2m2B","")</f>
        <v/>
      </c>
      <c r="L87" s="31" t="str">
        <f aca="false">IF(B87="Window sticker Raam","RM","")</f>
        <v/>
      </c>
      <c r="M87" s="31" t="str">
        <f aca="false">IF(B87="Side 3m Freestyle","FREE","")</f>
        <v/>
      </c>
      <c r="N87" s="31" t="str">
        <f aca="false">IF(B87="Wobbler","WOB","")</f>
        <v/>
      </c>
      <c r="O87" s="31" t="str">
        <f aca="false">IF(B87="Super side 10m² Hermelijn - Trambus","10m2H","")</f>
        <v/>
      </c>
      <c r="P87" s="31" t="str">
        <f aca="false">IF(B87="Roofpanel A7","ROOFXL","")</f>
        <v/>
      </c>
      <c r="Q87" s="32" t="str">
        <f aca="false">IF(B87="Roof panel tram L Hermelijn","ROOFL","")</f>
        <v/>
      </c>
      <c r="R87" s="31" t="str">
        <f aca="false">IF(B87="Roof panel Tram M PCC","DPCC","")</f>
        <v/>
      </c>
      <c r="S87" s="31" t="str">
        <f aca="false">IF(B87="Side pack L A5","SPALBA5",IF(B87="Side pack XL A7","SPALBA7",""))</f>
        <v/>
      </c>
      <c r="T87" s="31" t="str">
        <f aca="false">IF(B87="Window side 2m² Hermelijn","2m2H","")</f>
        <v/>
      </c>
      <c r="U87" s="32" t="str">
        <f aca="false">IF(B87="Window side 2m² Tram","2m2A","")</f>
        <v/>
      </c>
      <c r="V87" s="30" t="str">
        <f aca="false">IF(B87="Inside banner HERMELIJN","BRVH","")</f>
        <v/>
      </c>
      <c r="W87" s="30" t="str">
        <f aca="false">IF(B87="Super side 4m²","4m2","")</f>
        <v/>
      </c>
      <c r="X87" s="7" t="n">
        <v>2</v>
      </c>
      <c r="Y87" s="33" t="str">
        <f aca="false">IF(OR(F87&lt;&gt;"",G87&lt;&gt;"",H87&lt;&gt;"",I87&lt;&gt;"",J87&lt;&gt;"",K87&lt;&gt;"",L87&lt;&gt;"",M87&lt;&gt;"",N87&lt;&gt;"",O87&lt;&gt;"",P87&lt;&gt;"",Q87&lt;&gt;"",R87&lt;&gt;"",S87&lt;&gt;"",T87&lt;&gt;"",U87&lt;&gt;"",V87&lt;&gt;"",W87&lt;&gt;""),"*"&amp;F87&amp;G87&amp;H87&amp;I87&amp;J87&amp;K87&amp;L87&amp;M87&amp;N87&amp;O87&amp;P87&amp;Q87&amp;R87&amp;S87&amp;T87&amp;U87&amp;V87&amp;W87&amp;"*","")</f>
        <v/>
      </c>
      <c r="Z87" s="4"/>
      <c r="AA87" s="4"/>
      <c r="AB87" s="7" t="n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customFormat="false" ht="25" hidden="false" customHeight="true" outlineLevel="0" collapsed="false">
      <c r="A88" s="5" t="n">
        <v>4753</v>
      </c>
      <c r="B88" s="6" t="s">
        <v>29</v>
      </c>
      <c r="C88" s="26" t="s">
        <v>31</v>
      </c>
      <c r="D88" s="27" t="n">
        <v>44284</v>
      </c>
      <c r="E88" s="28"/>
      <c r="F88" s="29" t="str">
        <f aca="false">IF(B88="Premetro VERTIKAAL","MV",IF(B88="Side 3m","3M",IF(B88="Premetro HORIZONTAAL","MH",IF(B88="Window back","CV",IF(B88="Window Back eco","CVE","")))))</f>
        <v/>
      </c>
      <c r="G88" s="30" t="str">
        <f aca="false">IF(B88="Inside banner","BRV","")</f>
        <v/>
      </c>
      <c r="H88" s="30" t="str">
        <f aca="false">IF(B88="Floor sticker","VL","")</f>
        <v/>
      </c>
      <c r="I88" s="31" t="str">
        <f aca="false">IF(B88="Street furniture 2m2","STR","")</f>
        <v/>
      </c>
      <c r="J88" s="31" t="str">
        <f aca="false">IF(B88="Full back uni","FB","")</f>
        <v/>
      </c>
      <c r="K88" s="31" t="str">
        <f aca="false">IF(B88="Window side 2m² Bus","2m2B","")</f>
        <v/>
      </c>
      <c r="L88" s="31" t="str">
        <f aca="false">IF(B88="Window sticker Raam","RM","")</f>
        <v/>
      </c>
      <c r="M88" s="31" t="str">
        <f aca="false">IF(B88="Side 3m Freestyle","FREE","")</f>
        <v/>
      </c>
      <c r="N88" s="31" t="str">
        <f aca="false">IF(B88="Wobbler","WOB","")</f>
        <v/>
      </c>
      <c r="O88" s="31" t="str">
        <f aca="false">IF(B88="Super side 10m² Hermelijn - Trambus","10m2H","")</f>
        <v/>
      </c>
      <c r="P88" s="31" t="str">
        <f aca="false">IF(B88="Roofpanel A7","ROOFXL","")</f>
        <v/>
      </c>
      <c r="Q88" s="32" t="str">
        <f aca="false">IF(B88="Roof panel tram L Hermelijn","ROOFL","")</f>
        <v/>
      </c>
      <c r="R88" s="31" t="str">
        <f aca="false">IF(B88="Roof panel Tram M PCC","DPCC","")</f>
        <v/>
      </c>
      <c r="S88" s="31" t="str">
        <f aca="false">IF(B88="Side pack L A5","SPALBA5",IF(B88="Side pack XL A7","SPALBA7",""))</f>
        <v/>
      </c>
      <c r="T88" s="31" t="str">
        <f aca="false">IF(B88="Window side 2m² Hermelijn","2m2H","")</f>
        <v/>
      </c>
      <c r="U88" s="32" t="str">
        <f aca="false">IF(B88="Window side 2m² Tram","2m2A","")</f>
        <v/>
      </c>
      <c r="V88" s="30" t="str">
        <f aca="false">IF(B88="Inside banner HERMELIJN","BRVH","")</f>
        <v/>
      </c>
      <c r="W88" s="30" t="str">
        <f aca="false">IF(B88="Super side 4m²","4m2","")</f>
        <v/>
      </c>
      <c r="X88" s="7" t="n">
        <v>2</v>
      </c>
      <c r="Y88" s="33" t="str">
        <f aca="false">IF(OR(F88&lt;&gt;"",G88&lt;&gt;"",H88&lt;&gt;"",I88&lt;&gt;"",J88&lt;&gt;"",K88&lt;&gt;"",L88&lt;&gt;"",M88&lt;&gt;"",N88&lt;&gt;"",O88&lt;&gt;"",P88&lt;&gt;"",Q88&lt;&gt;"",R88&lt;&gt;"",S88&lt;&gt;"",T88&lt;&gt;"",U88&lt;&gt;"",V88&lt;&gt;"",W88&lt;&gt;""),"*"&amp;F88&amp;G88&amp;H88&amp;I88&amp;J88&amp;K88&amp;L88&amp;M88&amp;N88&amp;O88&amp;P88&amp;Q88&amp;R88&amp;S88&amp;T88&amp;U88&amp;V88&amp;W88&amp;"*","")</f>
        <v/>
      </c>
      <c r="Z88" s="4"/>
      <c r="AA88" s="4"/>
      <c r="AB88" s="7" t="n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customFormat="false" ht="25" hidden="false" customHeight="true" outlineLevel="0" collapsed="false">
      <c r="A89" s="5" t="n">
        <v>4754</v>
      </c>
      <c r="B89" s="6" t="s">
        <v>51</v>
      </c>
      <c r="C89" s="26" t="s">
        <v>74</v>
      </c>
      <c r="D89" s="27" t="n">
        <v>44480</v>
      </c>
      <c r="E89" s="28"/>
      <c r="F89" s="29" t="str">
        <f aca="false">IF(B89="Premetro VERTIKAAL","MV",IF(B89="Side 3m","3M",IF(B89="Premetro HORIZONTAAL","MH",IF(B89="Window back","CV",IF(B89="Window Back eco","CVE","")))))</f>
        <v>CV</v>
      </c>
      <c r="G89" s="30" t="str">
        <f aca="false">IF(B89="Inside banner","BRV","")</f>
        <v/>
      </c>
      <c r="H89" s="30" t="str">
        <f aca="false">IF(B89="Floor sticker","VL","")</f>
        <v/>
      </c>
      <c r="I89" s="31" t="str">
        <f aca="false">IF(B89="Street furniture 2m2","STR","")</f>
        <v/>
      </c>
      <c r="J89" s="31" t="str">
        <f aca="false">IF(B89="Full back uni","FB","")</f>
        <v/>
      </c>
      <c r="K89" s="31" t="str">
        <f aca="false">IF(B89="Window side 2m² Bus","2m2B","")</f>
        <v/>
      </c>
      <c r="L89" s="31" t="str">
        <f aca="false">IF(B89="Window sticker Raam","RM","")</f>
        <v/>
      </c>
      <c r="M89" s="31" t="str">
        <f aca="false">IF(B89="Side 3m Freestyle","FREE","")</f>
        <v/>
      </c>
      <c r="N89" s="31" t="str">
        <f aca="false">IF(B89="Wobbler","WOB","")</f>
        <v/>
      </c>
      <c r="O89" s="31" t="str">
        <f aca="false">IF(B89="Super side 10m² Hermelijn - Trambus","10m2H","")</f>
        <v/>
      </c>
      <c r="P89" s="31" t="str">
        <f aca="false">IF(B89="Roofpanel A7","ROOFXL","")</f>
        <v/>
      </c>
      <c r="Q89" s="32" t="str">
        <f aca="false">IF(B89="Roof panel tram L Hermelijn","ROOFL","")</f>
        <v/>
      </c>
      <c r="R89" s="31" t="str">
        <f aca="false">IF(B89="Roof panel Tram M PCC","DPCC","")</f>
        <v/>
      </c>
      <c r="S89" s="31" t="str">
        <f aca="false">IF(B89="Side pack L A5","SPALBA5",IF(B89="Side pack XL A7","SPALBA7",""))</f>
        <v/>
      </c>
      <c r="T89" s="31" t="str">
        <f aca="false">IF(B89="Window side 2m² Hermelijn","2m2H","")</f>
        <v/>
      </c>
      <c r="U89" s="32" t="str">
        <f aca="false">IF(B89="Window side 2m² Tram","2m2A","")</f>
        <v/>
      </c>
      <c r="V89" s="30" t="str">
        <f aca="false">IF(B89="Inside banner HERMELIJN","BRVH","")</f>
        <v/>
      </c>
      <c r="W89" s="30" t="str">
        <f aca="false">IF(B89="Super side 4m²","4m2","")</f>
        <v/>
      </c>
      <c r="X89" s="7" t="n">
        <v>1</v>
      </c>
      <c r="Y89" s="33" t="str">
        <f aca="false">IF(OR(F89&lt;&gt;"",G89&lt;&gt;"",H89&lt;&gt;"",I89&lt;&gt;"",J89&lt;&gt;"",K89&lt;&gt;"",L89&lt;&gt;"",M89&lt;&gt;"",N89&lt;&gt;"",O89&lt;&gt;"",P89&lt;&gt;"",Q89&lt;&gt;"",R89&lt;&gt;"",S89&lt;&gt;"",T89&lt;&gt;"",U89&lt;&gt;"",V89&lt;&gt;"",W89&lt;&gt;""),"*"&amp;F89&amp;G89&amp;H89&amp;I89&amp;J89&amp;K89&amp;L89&amp;M89&amp;N89&amp;O89&amp;P89&amp;Q89&amp;R89&amp;S89&amp;T89&amp;U89&amp;V89&amp;W89&amp;"*","")</f>
        <v>*CV*</v>
      </c>
      <c r="Z89" s="4"/>
      <c r="AA89" s="4"/>
      <c r="AB89" s="7" t="n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customFormat="false" ht="25" hidden="false" customHeight="true" outlineLevel="0" collapsed="false">
      <c r="A90" s="5" t="n">
        <v>4754</v>
      </c>
      <c r="B90" s="6" t="s">
        <v>35</v>
      </c>
      <c r="C90" s="26" t="s">
        <v>37</v>
      </c>
      <c r="D90" s="27" t="n">
        <v>44522</v>
      </c>
      <c r="E90" s="28"/>
      <c r="F90" s="29" t="str">
        <f aca="false">IF(B90="Premetro VERTIKAAL","MV",IF(B90="Side 3m","3M",IF(B90="Premetro HORIZONTAAL","MH",IF(B90="Window back","CV",IF(B90="Window Back eco","CVE","")))))</f>
        <v/>
      </c>
      <c r="G90" s="30" t="str">
        <f aca="false">IF(B90="Inside banner","BRV","")</f>
        <v/>
      </c>
      <c r="H90" s="30" t="str">
        <f aca="false">IF(B90="Floor sticker","VL","")</f>
        <v/>
      </c>
      <c r="I90" s="31" t="str">
        <f aca="false">IF(B90="Street furniture 2m2","STR","")</f>
        <v/>
      </c>
      <c r="J90" s="31" t="str">
        <f aca="false">IF(B90="Full back uni","FB","")</f>
        <v/>
      </c>
      <c r="K90" s="31" t="str">
        <f aca="false">IF(B90="Window side 2m² Bus","2m2B","")</f>
        <v/>
      </c>
      <c r="L90" s="31" t="str">
        <f aca="false">IF(B90="Window sticker Raam","RM","")</f>
        <v/>
      </c>
      <c r="M90" s="31" t="str">
        <f aca="false">IF(B90="Side 3m Freestyle","FREE","")</f>
        <v/>
      </c>
      <c r="N90" s="31" t="str">
        <f aca="false">IF(B90="Wobbler","WOB","")</f>
        <v/>
      </c>
      <c r="O90" s="31" t="str">
        <f aca="false">IF(B90="Super side 10m² Hermelijn - Trambus","10m2H","")</f>
        <v/>
      </c>
      <c r="P90" s="31" t="str">
        <f aca="false">IF(B90="Roofpanel A7","ROOFXL","")</f>
        <v/>
      </c>
      <c r="Q90" s="32" t="str">
        <f aca="false">IF(B90="Roof panel tram L Hermelijn","ROOFL","")</f>
        <v/>
      </c>
      <c r="R90" s="31" t="str">
        <f aca="false">IF(B90="Roof panel Tram M PCC","DPCC","")</f>
        <v/>
      </c>
      <c r="S90" s="31" t="str">
        <f aca="false">IF(B90="Side pack L A5","SPALBA5",IF(B90="Side pack XL A7","SPALBA7",""))</f>
        <v/>
      </c>
      <c r="T90" s="31" t="str">
        <f aca="false">IF(B90="Window side 2m² Hermelijn","2m2H","")</f>
        <v/>
      </c>
      <c r="U90" s="32" t="str">
        <f aca="false">IF(B90="Window side 2m² Tram","2m2A","")</f>
        <v/>
      </c>
      <c r="V90" s="30" t="str">
        <f aca="false">IF(B90="Inside banner HERMELIJN","BRVH","")</f>
        <v/>
      </c>
      <c r="W90" s="30" t="str">
        <f aca="false">IF(B90="Super side 4m²","4m2","")</f>
        <v/>
      </c>
      <c r="X90" s="7" t="n">
        <v>2</v>
      </c>
      <c r="Y90" s="33" t="str">
        <f aca="false">IF(OR(F90&lt;&gt;"",G90&lt;&gt;"",H90&lt;&gt;"",I90&lt;&gt;"",J90&lt;&gt;"",K90&lt;&gt;"",L90&lt;&gt;"",M90&lt;&gt;"",N90&lt;&gt;"",O90&lt;&gt;"",P90&lt;&gt;"",Q90&lt;&gt;"",R90&lt;&gt;"",S90&lt;&gt;"",T90&lt;&gt;"",U90&lt;&gt;"",V90&lt;&gt;"",W90&lt;&gt;""),"*"&amp;F90&amp;G90&amp;H90&amp;I90&amp;J90&amp;K90&amp;L90&amp;M90&amp;N90&amp;O90&amp;P90&amp;Q90&amp;R90&amp;S90&amp;T90&amp;U90&amp;V90&amp;W90&amp;"*","")</f>
        <v/>
      </c>
      <c r="Z90" s="4"/>
      <c r="AA90" s="4"/>
      <c r="AB90" s="7" t="n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customFormat="false" ht="25" hidden="false" customHeight="true" outlineLevel="0" collapsed="false">
      <c r="A91" s="5" t="n">
        <v>4756</v>
      </c>
      <c r="B91" s="6" t="s">
        <v>41</v>
      </c>
      <c r="C91" s="26" t="s">
        <v>43</v>
      </c>
      <c r="D91" s="27" t="n">
        <v>44571</v>
      </c>
      <c r="E91" s="28"/>
      <c r="F91" s="29" t="str">
        <f aca="false">IF(B91="Premetro VERTIKAAL","MV",IF(B91="Side 3m","3M",IF(B91="Premetro HORIZONTAAL","MH",IF(B91="Window back","CV",IF(B91="Window Back eco","CVE","")))))</f>
        <v/>
      </c>
      <c r="G91" s="30" t="str">
        <f aca="false">IF(B91="Inside banner","BRV","")</f>
        <v/>
      </c>
      <c r="H91" s="30" t="str">
        <f aca="false">IF(B91="Floor sticker","VL","")</f>
        <v/>
      </c>
      <c r="I91" s="31" t="str">
        <f aca="false">IF(B91="Street furniture 2m2","STR","")</f>
        <v/>
      </c>
      <c r="J91" s="31" t="str">
        <f aca="false">IF(B91="Full back uni","FB","")</f>
        <v/>
      </c>
      <c r="K91" s="31" t="str">
        <f aca="false">IF(B91="Window side 2m² Bus","2m2B","")</f>
        <v/>
      </c>
      <c r="L91" s="31" t="str">
        <f aca="false">IF(B91="Window sticker Raam","RM","")</f>
        <v/>
      </c>
      <c r="M91" s="31" t="str">
        <f aca="false">IF(B91="Side 3m Freestyle","FREE","")</f>
        <v/>
      </c>
      <c r="N91" s="31" t="str">
        <f aca="false">IF(B91="Wobbler","WOB","")</f>
        <v/>
      </c>
      <c r="O91" s="31" t="str">
        <f aca="false">IF(B91="Super side 10m² Hermelijn - Trambus","10m2H","")</f>
        <v/>
      </c>
      <c r="P91" s="31" t="str">
        <f aca="false">IF(B91="Roofpanel A7","ROOFXL","")</f>
        <v/>
      </c>
      <c r="Q91" s="32" t="str">
        <f aca="false">IF(B91="Roof panel tram L Hermelijn","ROOFL","")</f>
        <v/>
      </c>
      <c r="R91" s="31" t="str">
        <f aca="false">IF(B91="Roof panel Tram M PCC","DPCC","")</f>
        <v/>
      </c>
      <c r="S91" s="31" t="str">
        <f aca="false">IF(B91="Side pack L A5","SPALBA5",IF(B91="Side pack XL A7","SPALBA7",""))</f>
        <v/>
      </c>
      <c r="T91" s="31" t="str">
        <f aca="false">IF(B91="Window side 2m² Hermelijn","2m2H","")</f>
        <v/>
      </c>
      <c r="U91" s="32" t="str">
        <f aca="false">IF(B91="Window side 2m² Tram","2m2A","")</f>
        <v/>
      </c>
      <c r="V91" s="30" t="str">
        <f aca="false">IF(B91="Inside banner HERMELIJN","BRVH","")</f>
        <v/>
      </c>
      <c r="W91" s="30" t="str">
        <f aca="false">IF(B91="Super side 4m²","4m2","")</f>
        <v>4m2</v>
      </c>
      <c r="X91" s="7" t="n">
        <v>1</v>
      </c>
      <c r="Y91" s="33" t="str">
        <f aca="false">IF(OR(F91&lt;&gt;"",G91&lt;&gt;"",H91&lt;&gt;"",I91&lt;&gt;"",J91&lt;&gt;"",K91&lt;&gt;"",L91&lt;&gt;"",M91&lt;&gt;"",N91&lt;&gt;"",O91&lt;&gt;"",P91&lt;&gt;"",Q91&lt;&gt;"",R91&lt;&gt;"",S91&lt;&gt;"",T91&lt;&gt;"",U91&lt;&gt;"",V91&lt;&gt;"",W91&lt;&gt;""),"*"&amp;F91&amp;G91&amp;H91&amp;I91&amp;J91&amp;K91&amp;L91&amp;M91&amp;N91&amp;O91&amp;P91&amp;Q91&amp;R91&amp;S91&amp;T91&amp;U91&amp;V91&amp;W91&amp;"*","")</f>
        <v>*4m2*</v>
      </c>
      <c r="Z91" s="4"/>
      <c r="AA91" s="4"/>
      <c r="AB91" s="7" t="n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customFormat="false" ht="25" hidden="false" customHeight="true" outlineLevel="0" collapsed="false">
      <c r="A92" s="5" t="n">
        <v>4757</v>
      </c>
      <c r="B92" s="6" t="s">
        <v>57</v>
      </c>
      <c r="C92" s="26" t="s">
        <v>70</v>
      </c>
      <c r="D92" s="27" t="n">
        <v>44494</v>
      </c>
      <c r="E92" s="28"/>
      <c r="F92" s="29" t="str">
        <f aca="false">IF(B92="Premetro VERTIKAAL","MV",IF(B92="Side 3m","3M",IF(B92="Premetro HORIZONTAAL","MH",IF(B92="Window back","CV",IF(B92="Window Back eco","CVE","")))))</f>
        <v/>
      </c>
      <c r="G92" s="30" t="str">
        <f aca="false">IF(B92="Inside banner","BRV","")</f>
        <v/>
      </c>
      <c r="H92" s="30" t="str">
        <f aca="false">IF(B92="Floor sticker","VL","")</f>
        <v/>
      </c>
      <c r="I92" s="31" t="str">
        <f aca="false">IF(B92="Street furniture 2m2","STR","")</f>
        <v/>
      </c>
      <c r="J92" s="31" t="str">
        <f aca="false">IF(B92="Full back uni","FB","")</f>
        <v/>
      </c>
      <c r="K92" s="31" t="str">
        <f aca="false">IF(B92="Window side 2m² Bus","2m2B","")</f>
        <v>2m2B</v>
      </c>
      <c r="L92" s="31" t="str">
        <f aca="false">IF(B92="Window sticker Raam","RM","")</f>
        <v/>
      </c>
      <c r="M92" s="31" t="str">
        <f aca="false">IF(B92="Side 3m Freestyle","FREE","")</f>
        <v/>
      </c>
      <c r="N92" s="31" t="str">
        <f aca="false">IF(B92="Wobbler","WOB","")</f>
        <v/>
      </c>
      <c r="O92" s="31" t="str">
        <f aca="false">IF(B92="Super side 10m² Hermelijn - Trambus","10m2H","")</f>
        <v/>
      </c>
      <c r="P92" s="31" t="str">
        <f aca="false">IF(B92="Roofpanel A7","ROOFXL","")</f>
        <v/>
      </c>
      <c r="Q92" s="32" t="str">
        <f aca="false">IF(B92="Roof panel tram L Hermelijn","ROOFL","")</f>
        <v/>
      </c>
      <c r="R92" s="31" t="str">
        <f aca="false">IF(B92="Roof panel Tram M PCC","DPCC","")</f>
        <v/>
      </c>
      <c r="S92" s="31" t="str">
        <f aca="false">IF(B92="Side pack L A5","SPALBA5",IF(B92="Side pack XL A7","SPALBA7",""))</f>
        <v/>
      </c>
      <c r="T92" s="31" t="str">
        <f aca="false">IF(B92="Window side 2m² Hermelijn","2m2H","")</f>
        <v/>
      </c>
      <c r="U92" s="32" t="str">
        <f aca="false">IF(B92="Window side 2m² Tram","2m2A","")</f>
        <v/>
      </c>
      <c r="V92" s="30" t="str">
        <f aca="false">IF(B92="Inside banner HERMELIJN","BRVH","")</f>
        <v/>
      </c>
      <c r="W92" s="30" t="str">
        <f aca="false">IF(B92="Super side 4m²","4m2","")</f>
        <v/>
      </c>
      <c r="X92" s="7" t="n">
        <v>1</v>
      </c>
      <c r="Y92" s="33" t="str">
        <f aca="false">IF(OR(F92&lt;&gt;"",G92&lt;&gt;"",H92&lt;&gt;"",I92&lt;&gt;"",J92&lt;&gt;"",K92&lt;&gt;"",L92&lt;&gt;"",M92&lt;&gt;"",N92&lt;&gt;"",O92&lt;&gt;"",P92&lt;&gt;"",Q92&lt;&gt;"",R92&lt;&gt;"",S92&lt;&gt;"",T92&lt;&gt;"",U92&lt;&gt;"",V92&lt;&gt;"",W92&lt;&gt;""),"*"&amp;F92&amp;G92&amp;H92&amp;I92&amp;J92&amp;K92&amp;L92&amp;M92&amp;N92&amp;O92&amp;P92&amp;Q92&amp;R92&amp;S92&amp;T92&amp;U92&amp;V92&amp;W92&amp;"*","")</f>
        <v>*2m2B*</v>
      </c>
      <c r="Z92" s="4"/>
      <c r="AA92" s="4"/>
      <c r="AB92" s="7" t="n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customFormat="false" ht="25" hidden="false" customHeight="true" outlineLevel="0" collapsed="false">
      <c r="A93" s="5" t="n">
        <v>4758</v>
      </c>
      <c r="B93" s="6" t="s">
        <v>57</v>
      </c>
      <c r="C93" s="26" t="s">
        <v>70</v>
      </c>
      <c r="D93" s="27" t="n">
        <v>44494</v>
      </c>
      <c r="E93" s="28"/>
      <c r="F93" s="29" t="str">
        <f aca="false">IF(B93="Premetro VERTIKAAL","MV",IF(B93="Side 3m","3M",IF(B93="Premetro HORIZONTAAL","MH",IF(B93="Window back","CV",IF(B93="Window Back eco","CVE","")))))</f>
        <v/>
      </c>
      <c r="G93" s="30" t="str">
        <f aca="false">IF(B93="Inside banner","BRV","")</f>
        <v/>
      </c>
      <c r="H93" s="30" t="str">
        <f aca="false">IF(B93="Floor sticker","VL","")</f>
        <v/>
      </c>
      <c r="I93" s="31" t="str">
        <f aca="false">IF(B93="Street furniture 2m2","STR","")</f>
        <v/>
      </c>
      <c r="J93" s="31" t="str">
        <f aca="false">IF(B93="Full back uni","FB","")</f>
        <v/>
      </c>
      <c r="K93" s="31" t="str">
        <f aca="false">IF(B93="Window side 2m² Bus","2m2B","")</f>
        <v>2m2B</v>
      </c>
      <c r="L93" s="31" t="str">
        <f aca="false">IF(B93="Window sticker Raam","RM","")</f>
        <v/>
      </c>
      <c r="M93" s="31" t="str">
        <f aca="false">IF(B93="Side 3m Freestyle","FREE","")</f>
        <v/>
      </c>
      <c r="N93" s="31" t="str">
        <f aca="false">IF(B93="Wobbler","WOB","")</f>
        <v/>
      </c>
      <c r="O93" s="31" t="str">
        <f aca="false">IF(B93="Super side 10m² Hermelijn - Trambus","10m2H","")</f>
        <v/>
      </c>
      <c r="P93" s="31" t="str">
        <f aca="false">IF(B93="Roofpanel A7","ROOFXL","")</f>
        <v/>
      </c>
      <c r="Q93" s="32" t="str">
        <f aca="false">IF(B93="Roof panel tram L Hermelijn","ROOFL","")</f>
        <v/>
      </c>
      <c r="R93" s="31" t="str">
        <f aca="false">IF(B93="Roof panel Tram M PCC","DPCC","")</f>
        <v/>
      </c>
      <c r="S93" s="31" t="str">
        <f aca="false">IF(B93="Side pack L A5","SPALBA5",IF(B93="Side pack XL A7","SPALBA7",""))</f>
        <v/>
      </c>
      <c r="T93" s="31" t="str">
        <f aca="false">IF(B93="Window side 2m² Hermelijn","2m2H","")</f>
        <v/>
      </c>
      <c r="U93" s="32" t="str">
        <f aca="false">IF(B93="Window side 2m² Tram","2m2A","")</f>
        <v/>
      </c>
      <c r="V93" s="30" t="str">
        <f aca="false">IF(B93="Inside banner HERMELIJN","BRVH","")</f>
        <v/>
      </c>
      <c r="W93" s="30" t="str">
        <f aca="false">IF(B93="Super side 4m²","4m2","")</f>
        <v/>
      </c>
      <c r="X93" s="7" t="n">
        <v>1</v>
      </c>
      <c r="Y93" s="33" t="str">
        <f aca="false">IF(OR(F93&lt;&gt;"",G93&lt;&gt;"",H93&lt;&gt;"",I93&lt;&gt;"",J93&lt;&gt;"",K93&lt;&gt;"",L93&lt;&gt;"",M93&lt;&gt;"",N93&lt;&gt;"",O93&lt;&gt;"",P93&lt;&gt;"",Q93&lt;&gt;"",R93&lt;&gt;"",S93&lt;&gt;"",T93&lt;&gt;"",U93&lt;&gt;"",V93&lt;&gt;"",W93&lt;&gt;""),"*"&amp;F93&amp;G93&amp;H93&amp;I93&amp;J93&amp;K93&amp;L93&amp;M93&amp;N93&amp;O93&amp;P93&amp;Q93&amp;R93&amp;S93&amp;T93&amp;U93&amp;V93&amp;W93&amp;"*","")</f>
        <v>*2m2B*</v>
      </c>
      <c r="Z93" s="4"/>
      <c r="AA93" s="4"/>
      <c r="AB93" s="7" t="n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customFormat="false" ht="25" hidden="false" customHeight="true" outlineLevel="0" collapsed="false">
      <c r="A94" s="5" t="n">
        <v>4759</v>
      </c>
      <c r="B94" s="6" t="s">
        <v>75</v>
      </c>
      <c r="C94" s="26" t="s">
        <v>77</v>
      </c>
      <c r="D94" s="27" t="n">
        <v>44515</v>
      </c>
      <c r="E94" s="28"/>
      <c r="F94" s="29" t="str">
        <f aca="false">IF(B94="Premetro VERTIKAAL","MV",IF(B94="Side 3m","3M",IF(B94="Premetro HORIZONTAAL","MH",IF(B94="Window back","CV",IF(B94="Window Back eco","CVE","")))))</f>
        <v/>
      </c>
      <c r="G94" s="30" t="str">
        <f aca="false">IF(B94="Inside banner","BRV","")</f>
        <v/>
      </c>
      <c r="H94" s="30" t="str">
        <f aca="false">IF(B94="Floor sticker","VL","")</f>
        <v/>
      </c>
      <c r="I94" s="31" t="str">
        <f aca="false">IF(B94="Street furniture 2m2","STR","")</f>
        <v/>
      </c>
      <c r="J94" s="31" t="str">
        <f aca="false">IF(B94="Full back uni","FB","")</f>
        <v/>
      </c>
      <c r="K94" s="31" t="str">
        <f aca="false">IF(B94="Window side 2m² Bus","2m2B","")</f>
        <v/>
      </c>
      <c r="L94" s="31" t="str">
        <f aca="false">IF(B94="Window sticker Raam","RM","")</f>
        <v/>
      </c>
      <c r="M94" s="31" t="str">
        <f aca="false">IF(B94="Side 3m Freestyle","FREE","")</f>
        <v/>
      </c>
      <c r="N94" s="31" t="str">
        <f aca="false">IF(B94="Wobbler","WOB","")</f>
        <v/>
      </c>
      <c r="O94" s="31" t="str">
        <f aca="false">IF(B94="Super side 10m² Hermelijn - Trambus","10m2H","")</f>
        <v/>
      </c>
      <c r="P94" s="31" t="str">
        <f aca="false">IF(B94="Roofpanel A7","ROOFXL","")</f>
        <v/>
      </c>
      <c r="Q94" s="32" t="str">
        <f aca="false">IF(B94="Roof panel tram L Hermelijn","ROOFL","")</f>
        <v/>
      </c>
      <c r="R94" s="31" t="str">
        <f aca="false">IF(B94="Roof panel Tram M PCC","DPCC","")</f>
        <v/>
      </c>
      <c r="S94" s="31" t="str">
        <f aca="false">IF(B94="Side pack L A5","SPALBA5",IF(B94="Side pack XL A7","SPALBA7",""))</f>
        <v/>
      </c>
      <c r="T94" s="31" t="str">
        <f aca="false">IF(B94="Window side 2m² Hermelijn","2m2H","")</f>
        <v/>
      </c>
      <c r="U94" s="32" t="str">
        <f aca="false">IF(B94="Window side 2m² Tram","2m2A","")</f>
        <v/>
      </c>
      <c r="V94" s="30" t="str">
        <f aca="false">IF(B94="Inside banner HERMELIJN","BRVH","")</f>
        <v/>
      </c>
      <c r="W94" s="30" t="str">
        <f aca="false">IF(B94="Super side 4m²","4m2","")</f>
        <v/>
      </c>
      <c r="X94" s="7" t="n">
        <v>1</v>
      </c>
      <c r="Y94" s="33" t="str">
        <f aca="false">IF(OR(F94&lt;&gt;"",G94&lt;&gt;"",H94&lt;&gt;"",I94&lt;&gt;"",J94&lt;&gt;"",K94&lt;&gt;"",L94&lt;&gt;"",M94&lt;&gt;"",N94&lt;&gt;"",O94&lt;&gt;"",P94&lt;&gt;"",Q94&lt;&gt;"",R94&lt;&gt;"",S94&lt;&gt;"",T94&lt;&gt;"",U94&lt;&gt;"",V94&lt;&gt;"",W94&lt;&gt;""),"*"&amp;F94&amp;G94&amp;H94&amp;I94&amp;J94&amp;K94&amp;L94&amp;M94&amp;N94&amp;O94&amp;P94&amp;Q94&amp;R94&amp;S94&amp;T94&amp;U94&amp;V94&amp;W94&amp;"*","")</f>
        <v/>
      </c>
      <c r="Z94" s="4"/>
      <c r="AA94" s="4"/>
      <c r="AB94" s="7" t="n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customFormat="false" ht="25" hidden="false" customHeight="true" outlineLevel="0" collapsed="false">
      <c r="A95" s="5" t="n">
        <v>4759</v>
      </c>
      <c r="B95" s="6" t="s">
        <v>41</v>
      </c>
      <c r="C95" s="26" t="s">
        <v>43</v>
      </c>
      <c r="D95" s="27" t="n">
        <v>44571</v>
      </c>
      <c r="E95" s="28"/>
      <c r="F95" s="29" t="str">
        <f aca="false">IF(B95="Premetro VERTIKAAL","MV",IF(B95="Side 3m","3M",IF(B95="Premetro HORIZONTAAL","MH",IF(B95="Window back","CV",IF(B95="Window Back eco","CVE","")))))</f>
        <v/>
      </c>
      <c r="G95" s="30" t="str">
        <f aca="false">IF(B95="Inside banner","BRV","")</f>
        <v/>
      </c>
      <c r="H95" s="30" t="str">
        <f aca="false">IF(B95="Floor sticker","VL","")</f>
        <v/>
      </c>
      <c r="I95" s="31" t="str">
        <f aca="false">IF(B95="Street furniture 2m2","STR","")</f>
        <v/>
      </c>
      <c r="J95" s="31" t="str">
        <f aca="false">IF(B95="Full back uni","FB","")</f>
        <v/>
      </c>
      <c r="K95" s="31" t="str">
        <f aca="false">IF(B95="Window side 2m² Bus","2m2B","")</f>
        <v/>
      </c>
      <c r="L95" s="31" t="str">
        <f aca="false">IF(B95="Window sticker Raam","RM","")</f>
        <v/>
      </c>
      <c r="M95" s="31" t="str">
        <f aca="false">IF(B95="Side 3m Freestyle","FREE","")</f>
        <v/>
      </c>
      <c r="N95" s="31" t="str">
        <f aca="false">IF(B95="Wobbler","WOB","")</f>
        <v/>
      </c>
      <c r="O95" s="31" t="str">
        <f aca="false">IF(B95="Super side 10m² Hermelijn - Trambus","10m2H","")</f>
        <v/>
      </c>
      <c r="P95" s="31" t="str">
        <f aca="false">IF(B95="Roofpanel A7","ROOFXL","")</f>
        <v/>
      </c>
      <c r="Q95" s="32" t="str">
        <f aca="false">IF(B95="Roof panel tram L Hermelijn","ROOFL","")</f>
        <v/>
      </c>
      <c r="R95" s="31" t="str">
        <f aca="false">IF(B95="Roof panel Tram M PCC","DPCC","")</f>
        <v/>
      </c>
      <c r="S95" s="31" t="str">
        <f aca="false">IF(B95="Side pack L A5","SPALBA5",IF(B95="Side pack XL A7","SPALBA7",""))</f>
        <v/>
      </c>
      <c r="T95" s="31" t="str">
        <f aca="false">IF(B95="Window side 2m² Hermelijn","2m2H","")</f>
        <v/>
      </c>
      <c r="U95" s="32" t="str">
        <f aca="false">IF(B95="Window side 2m² Tram","2m2A","")</f>
        <v/>
      </c>
      <c r="V95" s="30" t="str">
        <f aca="false">IF(B95="Inside banner HERMELIJN","BRVH","")</f>
        <v/>
      </c>
      <c r="W95" s="30" t="str">
        <f aca="false">IF(B95="Super side 4m²","4m2","")</f>
        <v>4m2</v>
      </c>
      <c r="X95" s="7" t="n">
        <v>1</v>
      </c>
      <c r="Y95" s="33" t="str">
        <f aca="false">IF(OR(F95&lt;&gt;"",G95&lt;&gt;"",H95&lt;&gt;"",I95&lt;&gt;"",J95&lt;&gt;"",K95&lt;&gt;"",L95&lt;&gt;"",M95&lt;&gt;"",N95&lt;&gt;"",O95&lt;&gt;"",P95&lt;&gt;"",Q95&lt;&gt;"",R95&lt;&gt;"",S95&lt;&gt;"",T95&lt;&gt;"",U95&lt;&gt;"",V95&lt;&gt;"",W95&lt;&gt;""),"*"&amp;F95&amp;G95&amp;H95&amp;I95&amp;J95&amp;K95&amp;L95&amp;M95&amp;N95&amp;O95&amp;P95&amp;Q95&amp;R95&amp;S95&amp;T95&amp;U95&amp;V95&amp;W95&amp;"*","")</f>
        <v>*4m2*</v>
      </c>
      <c r="Z95" s="4"/>
      <c r="AA95" s="4"/>
      <c r="AB95" s="7" t="n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customFormat="false" ht="25" hidden="false" customHeight="true" outlineLevel="0" collapsed="false">
      <c r="A96" s="5" t="n">
        <v>4759</v>
      </c>
      <c r="B96" s="6" t="s">
        <v>57</v>
      </c>
      <c r="C96" s="26" t="s">
        <v>79</v>
      </c>
      <c r="D96" s="27" t="n">
        <v>44515</v>
      </c>
      <c r="E96" s="28"/>
      <c r="F96" s="29" t="str">
        <f aca="false">IF(B96="Premetro VERTIKAAL","MV",IF(B96="Side 3m","3M",IF(B96="Premetro HORIZONTAAL","MH",IF(B96="Window back","CV",IF(B96="Window Back eco","CVE","")))))</f>
        <v/>
      </c>
      <c r="G96" s="30" t="str">
        <f aca="false">IF(B96="Inside banner","BRV","")</f>
        <v/>
      </c>
      <c r="H96" s="30" t="str">
        <f aca="false">IF(B96="Floor sticker","VL","")</f>
        <v/>
      </c>
      <c r="I96" s="31" t="str">
        <f aca="false">IF(B96="Street furniture 2m2","STR","")</f>
        <v/>
      </c>
      <c r="J96" s="31" t="str">
        <f aca="false">IF(B96="Full back uni","FB","")</f>
        <v/>
      </c>
      <c r="K96" s="31" t="str">
        <f aca="false">IF(B96="Window side 2m² Bus","2m2B","")</f>
        <v>2m2B</v>
      </c>
      <c r="L96" s="31" t="str">
        <f aca="false">IF(B96="Window sticker Raam","RM","")</f>
        <v/>
      </c>
      <c r="M96" s="31" t="str">
        <f aca="false">IF(B96="Side 3m Freestyle","FREE","")</f>
        <v/>
      </c>
      <c r="N96" s="31" t="str">
        <f aca="false">IF(B96="Wobbler","WOB","")</f>
        <v/>
      </c>
      <c r="O96" s="31" t="str">
        <f aca="false">IF(B96="Super side 10m² Hermelijn - Trambus","10m2H","")</f>
        <v/>
      </c>
      <c r="P96" s="31" t="str">
        <f aca="false">IF(B96="Roofpanel A7","ROOFXL","")</f>
        <v/>
      </c>
      <c r="Q96" s="32" t="str">
        <f aca="false">IF(B96="Roof panel tram L Hermelijn","ROOFL","")</f>
        <v/>
      </c>
      <c r="R96" s="31" t="str">
        <f aca="false">IF(B96="Roof panel Tram M PCC","DPCC","")</f>
        <v/>
      </c>
      <c r="S96" s="31" t="str">
        <f aca="false">IF(B96="Side pack L A5","SPALBA5",IF(B96="Side pack XL A7","SPALBA7",""))</f>
        <v/>
      </c>
      <c r="T96" s="31" t="str">
        <f aca="false">IF(B96="Window side 2m² Hermelijn","2m2H","")</f>
        <v/>
      </c>
      <c r="U96" s="32" t="str">
        <f aca="false">IF(B96="Window side 2m² Tram","2m2A","")</f>
        <v/>
      </c>
      <c r="V96" s="30" t="str">
        <f aca="false">IF(B96="Inside banner HERMELIJN","BRVH","")</f>
        <v/>
      </c>
      <c r="W96" s="30" t="str">
        <f aca="false">IF(B96="Super side 4m²","4m2","")</f>
        <v/>
      </c>
      <c r="X96" s="7" t="n">
        <v>1</v>
      </c>
      <c r="Y96" s="33" t="str">
        <f aca="false">IF(OR(F96&lt;&gt;"",G96&lt;&gt;"",H96&lt;&gt;"",I96&lt;&gt;"",J96&lt;&gt;"",K96&lt;&gt;"",L96&lt;&gt;"",M96&lt;&gt;"",N96&lt;&gt;"",O96&lt;&gt;"",P96&lt;&gt;"",Q96&lt;&gt;"",R96&lt;&gt;"",S96&lt;&gt;"",T96&lt;&gt;"",U96&lt;&gt;"",V96&lt;&gt;"",W96&lt;&gt;""),"*"&amp;F96&amp;G96&amp;H96&amp;I96&amp;J96&amp;K96&amp;L96&amp;M96&amp;N96&amp;O96&amp;P96&amp;Q96&amp;R96&amp;S96&amp;T96&amp;U96&amp;V96&amp;W96&amp;"*","")</f>
        <v>*2m2B*</v>
      </c>
      <c r="Z96" s="4"/>
      <c r="AA96" s="4"/>
      <c r="AB96" s="7" t="n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customFormat="false" ht="25" hidden="false" customHeight="true" outlineLevel="0" collapsed="false">
      <c r="A97" s="5" t="n">
        <v>4760</v>
      </c>
      <c r="B97" s="6" t="s">
        <v>19</v>
      </c>
      <c r="C97" s="26" t="s">
        <v>22</v>
      </c>
      <c r="D97" s="27" t="n">
        <v>44368</v>
      </c>
      <c r="E97" s="28"/>
      <c r="F97" s="29" t="str">
        <f aca="false">IF(B97="Premetro VERTIKAAL","MV",IF(B97="Side 3m","3M",IF(B97="Premetro HORIZONTAAL","MH",IF(B97="Window back","CV",IF(B97="Window Back eco","CVE","")))))</f>
        <v/>
      </c>
      <c r="G97" s="30" t="str">
        <f aca="false">IF(B97="Inside banner","BRV","")</f>
        <v/>
      </c>
      <c r="H97" s="30" t="str">
        <f aca="false">IF(B97="Floor sticker","VL","")</f>
        <v>VL</v>
      </c>
      <c r="I97" s="31" t="str">
        <f aca="false">IF(B97="Street furniture 2m2","STR","")</f>
        <v/>
      </c>
      <c r="J97" s="31" t="str">
        <f aca="false">IF(B97="Full back uni","FB","")</f>
        <v/>
      </c>
      <c r="K97" s="31" t="str">
        <f aca="false">IF(B97="Window side 2m² Bus","2m2B","")</f>
        <v/>
      </c>
      <c r="L97" s="31" t="str">
        <f aca="false">IF(B97="Window sticker Raam","RM","")</f>
        <v/>
      </c>
      <c r="M97" s="31" t="str">
        <f aca="false">IF(B97="Side 3m Freestyle","FREE","")</f>
        <v/>
      </c>
      <c r="N97" s="31" t="str">
        <f aca="false">IF(B97="Wobbler","WOB","")</f>
        <v/>
      </c>
      <c r="O97" s="31" t="str">
        <f aca="false">IF(B97="Super side 10m² Hermelijn - Trambus","10m2H","")</f>
        <v/>
      </c>
      <c r="P97" s="31" t="str">
        <f aca="false">IF(B97="Roofpanel A7","ROOFXL","")</f>
        <v/>
      </c>
      <c r="Q97" s="32" t="str">
        <f aca="false">IF(B97="Roof panel tram L Hermelijn","ROOFL","")</f>
        <v/>
      </c>
      <c r="R97" s="31" t="str">
        <f aca="false">IF(B97="Roof panel Tram M PCC","DPCC","")</f>
        <v/>
      </c>
      <c r="S97" s="31" t="str">
        <f aca="false">IF(B97="Side pack L A5","SPALBA5",IF(B97="Side pack XL A7","SPALBA7",""))</f>
        <v/>
      </c>
      <c r="T97" s="31" t="str">
        <f aca="false">IF(B97="Window side 2m² Hermelijn","2m2H","")</f>
        <v/>
      </c>
      <c r="U97" s="32" t="str">
        <f aca="false">IF(B97="Window side 2m² Tram","2m2A","")</f>
        <v/>
      </c>
      <c r="V97" s="30" t="str">
        <f aca="false">IF(B97="Inside banner HERMELIJN","BRVH","")</f>
        <v/>
      </c>
      <c r="W97" s="30" t="str">
        <f aca="false">IF(B97="Super side 4m²","4m2","")</f>
        <v/>
      </c>
      <c r="X97" s="7" t="n">
        <v>2</v>
      </c>
      <c r="Y97" s="33" t="str">
        <f aca="false">IF(OR(F97&lt;&gt;"",G97&lt;&gt;"",H97&lt;&gt;"",I97&lt;&gt;"",J97&lt;&gt;"",K97&lt;&gt;"",L97&lt;&gt;"",M97&lt;&gt;"",N97&lt;&gt;"",O97&lt;&gt;"",P97&lt;&gt;"",Q97&lt;&gt;"",R97&lt;&gt;"",S97&lt;&gt;"",T97&lt;&gt;"",U97&lt;&gt;"",V97&lt;&gt;"",W97&lt;&gt;""),"*"&amp;F97&amp;G97&amp;H97&amp;I97&amp;J97&amp;K97&amp;L97&amp;M97&amp;N97&amp;O97&amp;P97&amp;Q97&amp;R97&amp;S97&amp;T97&amp;U97&amp;V97&amp;W97&amp;"*","")</f>
        <v>*VL*</v>
      </c>
      <c r="Z97" s="4"/>
      <c r="AA97" s="4"/>
      <c r="AB97" s="7" t="n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customFormat="false" ht="25" hidden="false" customHeight="true" outlineLevel="0" collapsed="false">
      <c r="A98" s="5" t="n">
        <v>4760</v>
      </c>
      <c r="B98" s="6" t="s">
        <v>23</v>
      </c>
      <c r="C98" s="26" t="s">
        <v>27</v>
      </c>
      <c r="D98" s="27" t="n">
        <v>44368</v>
      </c>
      <c r="E98" s="28"/>
      <c r="F98" s="29" t="str">
        <f aca="false">IF(B98="Premetro VERTIKAAL","MV",IF(B98="Side 3m","3M",IF(B98="Premetro HORIZONTAAL","MH",IF(B98="Window back","CV",IF(B98="Window Back eco","CVE","")))))</f>
        <v/>
      </c>
      <c r="G98" s="30" t="str">
        <f aca="false">IF(B98="Inside banner","BRV","")</f>
        <v/>
      </c>
      <c r="H98" s="30" t="str">
        <f aca="false">IF(B98="Floor sticker","VL","")</f>
        <v/>
      </c>
      <c r="I98" s="31" t="str">
        <f aca="false">IF(B98="Street furniture 2m2","STR","")</f>
        <v/>
      </c>
      <c r="J98" s="31" t="str">
        <f aca="false">IF(B98="Full back uni","FB","")</f>
        <v/>
      </c>
      <c r="K98" s="31" t="str">
        <f aca="false">IF(B98="Window side 2m² Bus","2m2B","")</f>
        <v/>
      </c>
      <c r="L98" s="31" t="str">
        <f aca="false">IF(B98="Window sticker Raam","RM","")</f>
        <v/>
      </c>
      <c r="M98" s="31" t="str">
        <f aca="false">IF(B98="Side 3m Freestyle","FREE","")</f>
        <v/>
      </c>
      <c r="N98" s="31" t="str">
        <f aca="false">IF(B98="Wobbler","WOB","")</f>
        <v>WOB</v>
      </c>
      <c r="O98" s="31" t="str">
        <f aca="false">IF(B98="Super side 10m² Hermelijn - Trambus","10m2H","")</f>
        <v/>
      </c>
      <c r="P98" s="31" t="str">
        <f aca="false">IF(B98="Roofpanel A7","ROOFXL","")</f>
        <v/>
      </c>
      <c r="Q98" s="32" t="str">
        <f aca="false">IF(B98="Roof panel tram L Hermelijn","ROOFL","")</f>
        <v/>
      </c>
      <c r="R98" s="31" t="str">
        <f aca="false">IF(B98="Roof panel Tram M PCC","DPCC","")</f>
        <v/>
      </c>
      <c r="S98" s="31" t="str">
        <f aca="false">IF(B98="Side pack L A5","SPALBA5",IF(B98="Side pack XL A7","SPALBA7",""))</f>
        <v/>
      </c>
      <c r="T98" s="31" t="str">
        <f aca="false">IF(B98="Window side 2m² Hermelijn","2m2H","")</f>
        <v/>
      </c>
      <c r="U98" s="32" t="str">
        <f aca="false">IF(B98="Window side 2m² Tram","2m2A","")</f>
        <v/>
      </c>
      <c r="V98" s="30" t="str">
        <f aca="false">IF(B98="Inside banner HERMELIJN","BRVH","")</f>
        <v/>
      </c>
      <c r="W98" s="30" t="str">
        <f aca="false">IF(B98="Super side 4m²","4m2","")</f>
        <v/>
      </c>
      <c r="X98" s="7" t="n">
        <v>9</v>
      </c>
      <c r="Y98" s="33" t="str">
        <f aca="false">IF(OR(F98&lt;&gt;"",G98&lt;&gt;"",H98&lt;&gt;"",I98&lt;&gt;"",J98&lt;&gt;"",K98&lt;&gt;"",L98&lt;&gt;"",M98&lt;&gt;"",N98&lt;&gt;"",O98&lt;&gt;"",P98&lt;&gt;"",Q98&lt;&gt;"",R98&lt;&gt;"",S98&lt;&gt;"",T98&lt;&gt;"",U98&lt;&gt;"",V98&lt;&gt;"",W98&lt;&gt;""),"*"&amp;F98&amp;G98&amp;H98&amp;I98&amp;J98&amp;K98&amp;L98&amp;M98&amp;N98&amp;O98&amp;P98&amp;Q98&amp;R98&amp;S98&amp;T98&amp;U98&amp;V98&amp;W98&amp;"*","")</f>
        <v>*WOB*</v>
      </c>
      <c r="Z98" s="4"/>
      <c r="AA98" s="4"/>
      <c r="AB98" s="7" t="n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customFormat="false" ht="25" hidden="false" customHeight="true" outlineLevel="0" collapsed="false">
      <c r="A99" s="5" t="n">
        <v>4771</v>
      </c>
      <c r="B99" s="6" t="s">
        <v>19</v>
      </c>
      <c r="C99" s="26" t="s">
        <v>22</v>
      </c>
      <c r="D99" s="27" t="n">
        <v>44368</v>
      </c>
      <c r="E99" s="28"/>
      <c r="F99" s="29" t="str">
        <f aca="false">IF(B99="Premetro VERTIKAAL","MV",IF(B99="Side 3m","3M",IF(B99="Premetro HORIZONTAAL","MH",IF(B99="Window back","CV",IF(B99="Window Back eco","CVE","")))))</f>
        <v/>
      </c>
      <c r="G99" s="30" t="str">
        <f aca="false">IF(B99="Inside banner","BRV","")</f>
        <v/>
      </c>
      <c r="H99" s="30" t="str">
        <f aca="false">IF(B99="Floor sticker","VL","")</f>
        <v>VL</v>
      </c>
      <c r="I99" s="31" t="str">
        <f aca="false">IF(B99="Street furniture 2m2","STR","")</f>
        <v/>
      </c>
      <c r="J99" s="31" t="str">
        <f aca="false">IF(B99="Full back uni","FB","")</f>
        <v/>
      </c>
      <c r="K99" s="31" t="str">
        <f aca="false">IF(B99="Window side 2m² Bus","2m2B","")</f>
        <v/>
      </c>
      <c r="L99" s="31" t="str">
        <f aca="false">IF(B99="Window sticker Raam","RM","")</f>
        <v/>
      </c>
      <c r="M99" s="31" t="str">
        <f aca="false">IF(B99="Side 3m Freestyle","FREE","")</f>
        <v/>
      </c>
      <c r="N99" s="31" t="str">
        <f aca="false">IF(B99="Wobbler","WOB","")</f>
        <v/>
      </c>
      <c r="O99" s="31" t="str">
        <f aca="false">IF(B99="Super side 10m² Hermelijn - Trambus","10m2H","")</f>
        <v/>
      </c>
      <c r="P99" s="31" t="str">
        <f aca="false">IF(B99="Roofpanel A7","ROOFXL","")</f>
        <v/>
      </c>
      <c r="Q99" s="32" t="str">
        <f aca="false">IF(B99="Roof panel tram L Hermelijn","ROOFL","")</f>
        <v/>
      </c>
      <c r="R99" s="31" t="str">
        <f aca="false">IF(B99="Roof panel Tram M PCC","DPCC","")</f>
        <v/>
      </c>
      <c r="S99" s="31" t="str">
        <f aca="false">IF(B99="Side pack L A5","SPALBA5",IF(B99="Side pack XL A7","SPALBA7",""))</f>
        <v/>
      </c>
      <c r="T99" s="31" t="str">
        <f aca="false">IF(B99="Window side 2m² Hermelijn","2m2H","")</f>
        <v/>
      </c>
      <c r="U99" s="32" t="str">
        <f aca="false">IF(B99="Window side 2m² Tram","2m2A","")</f>
        <v/>
      </c>
      <c r="V99" s="30" t="str">
        <f aca="false">IF(B99="Inside banner HERMELIJN","BRVH","")</f>
        <v/>
      </c>
      <c r="W99" s="30" t="str">
        <f aca="false">IF(B99="Super side 4m²","4m2","")</f>
        <v/>
      </c>
      <c r="X99" s="7" t="n">
        <v>2</v>
      </c>
      <c r="Y99" s="33" t="str">
        <f aca="false">IF(OR(F99&lt;&gt;"",G99&lt;&gt;"",H99&lt;&gt;"",I99&lt;&gt;"",J99&lt;&gt;"",K99&lt;&gt;"",L99&lt;&gt;"",M99&lt;&gt;"",N99&lt;&gt;"",O99&lt;&gt;"",P99&lt;&gt;"",Q99&lt;&gt;"",R99&lt;&gt;"",S99&lt;&gt;"",T99&lt;&gt;"",U99&lt;&gt;"",V99&lt;&gt;"",W99&lt;&gt;""),"*"&amp;F99&amp;G99&amp;H99&amp;I99&amp;J99&amp;K99&amp;L99&amp;M99&amp;N99&amp;O99&amp;P99&amp;Q99&amp;R99&amp;S99&amp;T99&amp;U99&amp;V99&amp;W99&amp;"*","")</f>
        <v>*VL*</v>
      </c>
      <c r="Z99" s="4"/>
      <c r="AA99" s="4"/>
      <c r="AB99" s="7" t="n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customFormat="false" ht="25" hidden="false" customHeight="true" outlineLevel="0" collapsed="false">
      <c r="A100" s="5" t="n">
        <v>4771</v>
      </c>
      <c r="B100" s="6" t="s">
        <v>57</v>
      </c>
      <c r="C100" s="26" t="s">
        <v>59</v>
      </c>
      <c r="D100" s="27" t="n">
        <v>44284</v>
      </c>
      <c r="E100" s="28"/>
      <c r="F100" s="29" t="str">
        <f aca="false">IF(B100="Premetro VERTIKAAL","MV",IF(B100="Side 3m","3M",IF(B100="Premetro HORIZONTAAL","MH",IF(B100="Window back","CV",IF(B100="Window Back eco","CVE","")))))</f>
        <v/>
      </c>
      <c r="G100" s="30" t="str">
        <f aca="false">IF(B100="Inside banner","BRV","")</f>
        <v/>
      </c>
      <c r="H100" s="30" t="str">
        <f aca="false">IF(B100="Floor sticker","VL","")</f>
        <v/>
      </c>
      <c r="I100" s="31" t="str">
        <f aca="false">IF(B100="Street furniture 2m2","STR","")</f>
        <v/>
      </c>
      <c r="J100" s="31" t="str">
        <f aca="false">IF(B100="Full back uni","FB","")</f>
        <v/>
      </c>
      <c r="K100" s="31" t="str">
        <f aca="false">IF(B100="Window side 2m² Bus","2m2B","")</f>
        <v>2m2B</v>
      </c>
      <c r="L100" s="31" t="str">
        <f aca="false">IF(B100="Window sticker Raam","RM","")</f>
        <v/>
      </c>
      <c r="M100" s="31" t="str">
        <f aca="false">IF(B100="Side 3m Freestyle","FREE","")</f>
        <v/>
      </c>
      <c r="N100" s="31" t="str">
        <f aca="false">IF(B100="Wobbler","WOB","")</f>
        <v/>
      </c>
      <c r="O100" s="31" t="str">
        <f aca="false">IF(B100="Super side 10m² Hermelijn - Trambus","10m2H","")</f>
        <v/>
      </c>
      <c r="P100" s="31" t="str">
        <f aca="false">IF(B100="Roofpanel A7","ROOFXL","")</f>
        <v/>
      </c>
      <c r="Q100" s="32" t="str">
        <f aca="false">IF(B100="Roof panel tram L Hermelijn","ROOFL","")</f>
        <v/>
      </c>
      <c r="R100" s="31" t="str">
        <f aca="false">IF(B100="Roof panel Tram M PCC","DPCC","")</f>
        <v/>
      </c>
      <c r="S100" s="31" t="str">
        <f aca="false">IF(B100="Side pack L A5","SPALBA5",IF(B100="Side pack XL A7","SPALBA7",""))</f>
        <v/>
      </c>
      <c r="T100" s="31" t="str">
        <f aca="false">IF(B100="Window side 2m² Hermelijn","2m2H","")</f>
        <v/>
      </c>
      <c r="U100" s="32" t="str">
        <f aca="false">IF(B100="Window side 2m² Tram","2m2A","")</f>
        <v/>
      </c>
      <c r="V100" s="30" t="str">
        <f aca="false">IF(B100="Inside banner HERMELIJN","BRVH","")</f>
        <v/>
      </c>
      <c r="W100" s="30" t="str">
        <f aca="false">IF(B100="Super side 4m²","4m2","")</f>
        <v/>
      </c>
      <c r="X100" s="7" t="n">
        <v>1</v>
      </c>
      <c r="Y100" s="33" t="str">
        <f aca="false">IF(OR(F100&lt;&gt;"",G100&lt;&gt;"",H100&lt;&gt;"",I100&lt;&gt;"",J100&lt;&gt;"",K100&lt;&gt;"",L100&lt;&gt;"",M100&lt;&gt;"",N100&lt;&gt;"",O100&lt;&gt;"",P100&lt;&gt;"",Q100&lt;&gt;"",R100&lt;&gt;"",S100&lt;&gt;"",T100&lt;&gt;"",U100&lt;&gt;"",V100&lt;&gt;"",W100&lt;&gt;""),"*"&amp;F100&amp;G100&amp;H100&amp;I100&amp;J100&amp;K100&amp;L100&amp;M100&amp;N100&amp;O100&amp;P100&amp;Q100&amp;R100&amp;S100&amp;T100&amp;U100&amp;V100&amp;W100&amp;"*","")</f>
        <v>*2m2B*</v>
      </c>
      <c r="Z100" s="4"/>
      <c r="AA100" s="4"/>
      <c r="AB100" s="7" t="n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customFormat="false" ht="25" hidden="false" customHeight="true" outlineLevel="0" collapsed="false">
      <c r="A101" s="5" t="n">
        <v>4771</v>
      </c>
      <c r="B101" s="6" t="s">
        <v>32</v>
      </c>
      <c r="C101" s="26" t="s">
        <v>56</v>
      </c>
      <c r="D101" s="27" t="n">
        <v>44018</v>
      </c>
      <c r="E101" s="28"/>
      <c r="F101" s="29" t="str">
        <f aca="false">IF(B101="Premetro VERTIKAAL","MV",IF(B101="Side 3m","3M",IF(B101="Premetro HORIZONTAAL","MH",IF(B101="Window back","CV",IF(B101="Window Back eco","CVE","")))))</f>
        <v/>
      </c>
      <c r="G101" s="30" t="str">
        <f aca="false">IF(B101="Inside banner","BRV","")</f>
        <v/>
      </c>
      <c r="H101" s="30" t="str">
        <f aca="false">IF(B101="Floor sticker","VL","")</f>
        <v/>
      </c>
      <c r="I101" s="31" t="str">
        <f aca="false">IF(B101="Street furniture 2m2","STR","")</f>
        <v/>
      </c>
      <c r="J101" s="31" t="str">
        <f aca="false">IF(B101="Full back uni","FB","")</f>
        <v/>
      </c>
      <c r="K101" s="31" t="str">
        <f aca="false">IF(B101="Window side 2m² Bus","2m2B","")</f>
        <v/>
      </c>
      <c r="L101" s="31" t="str">
        <f aca="false">IF(B101="Window sticker Raam","RM","")</f>
        <v>RM</v>
      </c>
      <c r="M101" s="31" t="str">
        <f aca="false">IF(B101="Side 3m Freestyle","FREE","")</f>
        <v/>
      </c>
      <c r="N101" s="31" t="str">
        <f aca="false">IF(B101="Wobbler","WOB","")</f>
        <v/>
      </c>
      <c r="O101" s="31" t="str">
        <f aca="false">IF(B101="Super side 10m² Hermelijn - Trambus","10m2H","")</f>
        <v/>
      </c>
      <c r="P101" s="31" t="str">
        <f aca="false">IF(B101="Roofpanel A7","ROOFXL","")</f>
        <v/>
      </c>
      <c r="Q101" s="32" t="str">
        <f aca="false">IF(B101="Roof panel tram L Hermelijn","ROOFL","")</f>
        <v/>
      </c>
      <c r="R101" s="31" t="str">
        <f aca="false">IF(B101="Roof panel Tram M PCC","DPCC","")</f>
        <v/>
      </c>
      <c r="S101" s="31" t="str">
        <f aca="false">IF(B101="Side pack L A5","SPALBA5",IF(B101="Side pack XL A7","SPALBA7",""))</f>
        <v/>
      </c>
      <c r="T101" s="31" t="str">
        <f aca="false">IF(B101="Window side 2m² Hermelijn","2m2H","")</f>
        <v/>
      </c>
      <c r="U101" s="32" t="str">
        <f aca="false">IF(B101="Window side 2m² Tram","2m2A","")</f>
        <v/>
      </c>
      <c r="V101" s="30" t="str">
        <f aca="false">IF(B101="Inside banner HERMELIJN","BRVH","")</f>
        <v/>
      </c>
      <c r="W101" s="30" t="str">
        <f aca="false">IF(B101="Super side 4m²","4m2","")</f>
        <v/>
      </c>
      <c r="X101" s="7" t="n">
        <v>1</v>
      </c>
      <c r="Y101" s="33" t="str">
        <f aca="false">IF(OR(F101&lt;&gt;"",G101&lt;&gt;"",H101&lt;&gt;"",I101&lt;&gt;"",J101&lt;&gt;"",K101&lt;&gt;"",L101&lt;&gt;"",M101&lt;&gt;"",N101&lt;&gt;"",O101&lt;&gt;"",P101&lt;&gt;"",Q101&lt;&gt;"",R101&lt;&gt;"",S101&lt;&gt;"",T101&lt;&gt;"",U101&lt;&gt;"",V101&lt;&gt;"",W101&lt;&gt;""),"*"&amp;F101&amp;G101&amp;H101&amp;I101&amp;J101&amp;K101&amp;L101&amp;M101&amp;N101&amp;O101&amp;P101&amp;Q101&amp;R101&amp;S101&amp;T101&amp;U101&amp;V101&amp;W101&amp;"*","")</f>
        <v>*RM*</v>
      </c>
      <c r="Z101" s="4"/>
      <c r="AA101" s="4"/>
      <c r="AB101" s="7" t="n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customFormat="false" ht="25" hidden="false" customHeight="true" outlineLevel="0" collapsed="false">
      <c r="A102" s="5" t="n">
        <v>4771</v>
      </c>
      <c r="B102" s="6" t="s">
        <v>23</v>
      </c>
      <c r="C102" s="26" t="s">
        <v>25</v>
      </c>
      <c r="D102" s="27" t="n">
        <v>44368</v>
      </c>
      <c r="E102" s="28"/>
      <c r="F102" s="29" t="str">
        <f aca="false">IF(B102="Premetro VERTIKAAL","MV",IF(B102="Side 3m","3M",IF(B102="Premetro HORIZONTAAL","MH",IF(B102="Window back","CV",IF(B102="Window Back eco","CVE","")))))</f>
        <v/>
      </c>
      <c r="G102" s="30" t="str">
        <f aca="false">IF(B102="Inside banner","BRV","")</f>
        <v/>
      </c>
      <c r="H102" s="30" t="str">
        <f aca="false">IF(B102="Floor sticker","VL","")</f>
        <v/>
      </c>
      <c r="I102" s="31" t="str">
        <f aca="false">IF(B102="Street furniture 2m2","STR","")</f>
        <v/>
      </c>
      <c r="J102" s="31" t="str">
        <f aca="false">IF(B102="Full back uni","FB","")</f>
        <v/>
      </c>
      <c r="K102" s="31" t="str">
        <f aca="false">IF(B102="Window side 2m² Bus","2m2B","")</f>
        <v/>
      </c>
      <c r="L102" s="31" t="str">
        <f aca="false">IF(B102="Window sticker Raam","RM","")</f>
        <v/>
      </c>
      <c r="M102" s="31" t="str">
        <f aca="false">IF(B102="Side 3m Freestyle","FREE","")</f>
        <v/>
      </c>
      <c r="N102" s="31" t="str">
        <f aca="false">IF(B102="Wobbler","WOB","")</f>
        <v>WOB</v>
      </c>
      <c r="O102" s="31" t="str">
        <f aca="false">IF(B102="Super side 10m² Hermelijn - Trambus","10m2H","")</f>
        <v/>
      </c>
      <c r="P102" s="31" t="str">
        <f aca="false">IF(B102="Roofpanel A7","ROOFXL","")</f>
        <v/>
      </c>
      <c r="Q102" s="32" t="str">
        <f aca="false">IF(B102="Roof panel tram L Hermelijn","ROOFL","")</f>
        <v/>
      </c>
      <c r="R102" s="31" t="str">
        <f aca="false">IF(B102="Roof panel Tram M PCC","DPCC","")</f>
        <v/>
      </c>
      <c r="S102" s="31" t="str">
        <f aca="false">IF(B102="Side pack L A5","SPALBA5",IF(B102="Side pack XL A7","SPALBA7",""))</f>
        <v/>
      </c>
      <c r="T102" s="31" t="str">
        <f aca="false">IF(B102="Window side 2m² Hermelijn","2m2H","")</f>
        <v/>
      </c>
      <c r="U102" s="32" t="str">
        <f aca="false">IF(B102="Window side 2m² Tram","2m2A","")</f>
        <v/>
      </c>
      <c r="V102" s="30" t="str">
        <f aca="false">IF(B102="Inside banner HERMELIJN","BRVH","")</f>
        <v/>
      </c>
      <c r="W102" s="30" t="str">
        <f aca="false">IF(B102="Super side 4m²","4m2","")</f>
        <v/>
      </c>
      <c r="X102" s="7" t="n">
        <v>9</v>
      </c>
      <c r="Y102" s="33" t="str">
        <f aca="false">IF(OR(F102&lt;&gt;"",G102&lt;&gt;"",H102&lt;&gt;"",I102&lt;&gt;"",J102&lt;&gt;"",K102&lt;&gt;"",L102&lt;&gt;"",M102&lt;&gt;"",N102&lt;&gt;"",O102&lt;&gt;"",P102&lt;&gt;"",Q102&lt;&gt;"",R102&lt;&gt;"",S102&lt;&gt;"",T102&lt;&gt;"",U102&lt;&gt;"",V102&lt;&gt;"",W102&lt;&gt;""),"*"&amp;F102&amp;G102&amp;H102&amp;I102&amp;J102&amp;K102&amp;L102&amp;M102&amp;N102&amp;O102&amp;P102&amp;Q102&amp;R102&amp;S102&amp;T102&amp;U102&amp;V102&amp;W102&amp;"*","")</f>
        <v>*WOB*</v>
      </c>
      <c r="Z102" s="4"/>
      <c r="AA102" s="4"/>
      <c r="AB102" s="7" t="n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customFormat="false" ht="25" hidden="false" customHeight="true" outlineLevel="0" collapsed="false">
      <c r="A103" s="5" t="n">
        <v>4771</v>
      </c>
      <c r="B103" s="6" t="s">
        <v>35</v>
      </c>
      <c r="C103" s="26" t="s">
        <v>37</v>
      </c>
      <c r="D103" s="27" t="n">
        <v>44522</v>
      </c>
      <c r="E103" s="28"/>
      <c r="F103" s="29" t="str">
        <f aca="false">IF(B103="Premetro VERTIKAAL","MV",IF(B103="Side 3m","3M",IF(B103="Premetro HORIZONTAAL","MH",IF(B103="Window back","CV",IF(B103="Window Back eco","CVE","")))))</f>
        <v/>
      </c>
      <c r="G103" s="30" t="str">
        <f aca="false">IF(B103="Inside banner","BRV","")</f>
        <v/>
      </c>
      <c r="H103" s="30" t="str">
        <f aca="false">IF(B103="Floor sticker","VL","")</f>
        <v/>
      </c>
      <c r="I103" s="31" t="str">
        <f aca="false">IF(B103="Street furniture 2m2","STR","")</f>
        <v/>
      </c>
      <c r="J103" s="31" t="str">
        <f aca="false">IF(B103="Full back uni","FB","")</f>
        <v/>
      </c>
      <c r="K103" s="31" t="str">
        <f aca="false">IF(B103="Window side 2m² Bus","2m2B","")</f>
        <v/>
      </c>
      <c r="L103" s="31" t="str">
        <f aca="false">IF(B103="Window sticker Raam","RM","")</f>
        <v/>
      </c>
      <c r="M103" s="31" t="str">
        <f aca="false">IF(B103="Side 3m Freestyle","FREE","")</f>
        <v/>
      </c>
      <c r="N103" s="31" t="str">
        <f aca="false">IF(B103="Wobbler","WOB","")</f>
        <v/>
      </c>
      <c r="O103" s="31" t="str">
        <f aca="false">IF(B103="Super side 10m² Hermelijn - Trambus","10m2H","")</f>
        <v/>
      </c>
      <c r="P103" s="31" t="str">
        <f aca="false">IF(B103="Roofpanel A7","ROOFXL","")</f>
        <v/>
      </c>
      <c r="Q103" s="32" t="str">
        <f aca="false">IF(B103="Roof panel tram L Hermelijn","ROOFL","")</f>
        <v/>
      </c>
      <c r="R103" s="31" t="str">
        <f aca="false">IF(B103="Roof panel Tram M PCC","DPCC","")</f>
        <v/>
      </c>
      <c r="S103" s="31" t="str">
        <f aca="false">IF(B103="Side pack L A5","SPALBA5",IF(B103="Side pack XL A7","SPALBA7",""))</f>
        <v/>
      </c>
      <c r="T103" s="31" t="str">
        <f aca="false">IF(B103="Window side 2m² Hermelijn","2m2H","")</f>
        <v/>
      </c>
      <c r="U103" s="32" t="str">
        <f aca="false">IF(B103="Window side 2m² Tram","2m2A","")</f>
        <v/>
      </c>
      <c r="V103" s="30" t="str">
        <f aca="false">IF(B103="Inside banner HERMELIJN","BRVH","")</f>
        <v/>
      </c>
      <c r="W103" s="30" t="str">
        <f aca="false">IF(B103="Super side 4m²","4m2","")</f>
        <v/>
      </c>
      <c r="X103" s="7" t="n">
        <v>2</v>
      </c>
      <c r="Y103" s="33" t="str">
        <f aca="false">IF(OR(F103&lt;&gt;"",G103&lt;&gt;"",H103&lt;&gt;"",I103&lt;&gt;"",J103&lt;&gt;"",K103&lt;&gt;"",L103&lt;&gt;"",M103&lt;&gt;"",N103&lt;&gt;"",O103&lt;&gt;"",P103&lt;&gt;"",Q103&lt;&gt;"",R103&lt;&gt;"",S103&lt;&gt;"",T103&lt;&gt;"",U103&lt;&gt;"",V103&lt;&gt;"",W103&lt;&gt;""),"*"&amp;F103&amp;G103&amp;H103&amp;I103&amp;J103&amp;K103&amp;L103&amp;M103&amp;N103&amp;O103&amp;P103&amp;Q103&amp;R103&amp;S103&amp;T103&amp;U103&amp;V103&amp;W103&amp;"*","")</f>
        <v/>
      </c>
      <c r="Z103" s="4"/>
      <c r="AA103" s="4"/>
      <c r="AB103" s="7" t="n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customFormat="false" ht="25" hidden="false" customHeight="true" outlineLevel="0" collapsed="false">
      <c r="A104" s="5" t="n">
        <v>4773</v>
      </c>
      <c r="B104" s="6" t="s">
        <v>48</v>
      </c>
      <c r="C104" s="26" t="s">
        <v>50</v>
      </c>
      <c r="D104" s="27" t="n">
        <v>44186</v>
      </c>
      <c r="E104" s="28"/>
      <c r="F104" s="29" t="str">
        <f aca="false">IF(B104="Premetro VERTIKAAL","MV",IF(B104="Side 3m","3M",IF(B104="Premetro HORIZONTAAL","MH",IF(B104="Window back","CV",IF(B104="Window Back eco","CVE","")))))</f>
        <v/>
      </c>
      <c r="G104" s="30" t="str">
        <f aca="false">IF(B104="Inside banner","BRV","")</f>
        <v/>
      </c>
      <c r="H104" s="30" t="str">
        <f aca="false">IF(B104="Floor sticker","VL","")</f>
        <v/>
      </c>
      <c r="I104" s="31" t="str">
        <f aca="false">IF(B104="Street furniture 2m2","STR","")</f>
        <v/>
      </c>
      <c r="J104" s="31" t="str">
        <f aca="false">IF(B104="Full back uni","FB","")</f>
        <v/>
      </c>
      <c r="K104" s="31" t="str">
        <f aca="false">IF(B104="Window side 2m² Bus","2m2B","")</f>
        <v/>
      </c>
      <c r="L104" s="31" t="str">
        <f aca="false">IF(B104="Window sticker Raam","RM","")</f>
        <v/>
      </c>
      <c r="M104" s="31" t="str">
        <f aca="false">IF(B104="Side 3m Freestyle","FREE","")</f>
        <v/>
      </c>
      <c r="N104" s="31" t="str">
        <f aca="false">IF(B104="Wobbler","WOB","")</f>
        <v/>
      </c>
      <c r="O104" s="31" t="str">
        <f aca="false">IF(B104="Super side 10m² Hermelijn - Trambus","10m2H","")</f>
        <v/>
      </c>
      <c r="P104" s="31" t="str">
        <f aca="false">IF(B104="Roofpanel A7","ROOFXL","")</f>
        <v/>
      </c>
      <c r="Q104" s="32" t="str">
        <f aca="false">IF(B104="Roof panel tram L Hermelijn","ROOFL","")</f>
        <v/>
      </c>
      <c r="R104" s="31" t="str">
        <f aca="false">IF(B104="Roof panel Tram M PCC","DPCC","")</f>
        <v/>
      </c>
      <c r="S104" s="31" t="str">
        <f aca="false">IF(B104="Side pack L A5","SPALBA5",IF(B104="Side pack XL A7","SPALBA7",""))</f>
        <v/>
      </c>
      <c r="T104" s="31" t="str">
        <f aca="false">IF(B104="Window side 2m² Hermelijn","2m2H","")</f>
        <v/>
      </c>
      <c r="U104" s="32" t="str">
        <f aca="false">IF(B104="Window side 2m² Tram","2m2A","")</f>
        <v/>
      </c>
      <c r="V104" s="30" t="str">
        <f aca="false">IF(B104="Inside banner HERMELIJN","BRVH","")</f>
        <v>BRVH</v>
      </c>
      <c r="W104" s="30" t="str">
        <f aca="false">IF(B104="Super side 4m²","4m2","")</f>
        <v/>
      </c>
      <c r="X104" s="7" t="n">
        <v>1</v>
      </c>
      <c r="Y104" s="33" t="str">
        <f aca="false">IF(OR(F104&lt;&gt;"",G104&lt;&gt;"",H104&lt;&gt;"",I104&lt;&gt;"",J104&lt;&gt;"",K104&lt;&gt;"",L104&lt;&gt;"",M104&lt;&gt;"",N104&lt;&gt;"",O104&lt;&gt;"",P104&lt;&gt;"",Q104&lt;&gt;"",R104&lt;&gt;"",S104&lt;&gt;"",T104&lt;&gt;"",U104&lt;&gt;"",V104&lt;&gt;"",W104&lt;&gt;""),"*"&amp;F104&amp;G104&amp;H104&amp;I104&amp;J104&amp;K104&amp;L104&amp;M104&amp;N104&amp;O104&amp;P104&amp;Q104&amp;R104&amp;S104&amp;T104&amp;U104&amp;V104&amp;W104&amp;"*","")</f>
        <v>*BRVH*</v>
      </c>
      <c r="Z104" s="4"/>
      <c r="AA104" s="4"/>
      <c r="AB104" s="7" t="n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customFormat="false" ht="25" hidden="false" customHeight="true" outlineLevel="0" collapsed="false">
      <c r="A105" s="5" t="n">
        <v>4773</v>
      </c>
      <c r="B105" s="6" t="s">
        <v>29</v>
      </c>
      <c r="C105" s="26" t="s">
        <v>31</v>
      </c>
      <c r="D105" s="27" t="n">
        <v>44284</v>
      </c>
      <c r="E105" s="28"/>
      <c r="F105" s="29" t="str">
        <f aca="false">IF(B105="Premetro VERTIKAAL","MV",IF(B105="Side 3m","3M",IF(B105="Premetro HORIZONTAAL","MH",IF(B105="Window back","CV",IF(B105="Window Back eco","CVE","")))))</f>
        <v/>
      </c>
      <c r="G105" s="30" t="str">
        <f aca="false">IF(B105="Inside banner","BRV","")</f>
        <v/>
      </c>
      <c r="H105" s="30" t="str">
        <f aca="false">IF(B105="Floor sticker","VL","")</f>
        <v/>
      </c>
      <c r="I105" s="31" t="str">
        <f aca="false">IF(B105="Street furniture 2m2","STR","")</f>
        <v/>
      </c>
      <c r="J105" s="31" t="str">
        <f aca="false">IF(B105="Full back uni","FB","")</f>
        <v/>
      </c>
      <c r="K105" s="31" t="str">
        <f aca="false">IF(B105="Window side 2m² Bus","2m2B","")</f>
        <v/>
      </c>
      <c r="L105" s="31" t="str">
        <f aca="false">IF(B105="Window sticker Raam","RM","")</f>
        <v/>
      </c>
      <c r="M105" s="31" t="str">
        <f aca="false">IF(B105="Side 3m Freestyle","FREE","")</f>
        <v/>
      </c>
      <c r="N105" s="31" t="str">
        <f aca="false">IF(B105="Wobbler","WOB","")</f>
        <v/>
      </c>
      <c r="O105" s="31" t="str">
        <f aca="false">IF(B105="Super side 10m² Hermelijn - Trambus","10m2H","")</f>
        <v/>
      </c>
      <c r="P105" s="31" t="str">
        <f aca="false">IF(B105="Roofpanel A7","ROOFXL","")</f>
        <v/>
      </c>
      <c r="Q105" s="32" t="str">
        <f aca="false">IF(B105="Roof panel tram L Hermelijn","ROOFL","")</f>
        <v/>
      </c>
      <c r="R105" s="31" t="str">
        <f aca="false">IF(B105="Roof panel Tram M PCC","DPCC","")</f>
        <v/>
      </c>
      <c r="S105" s="31" t="str">
        <f aca="false">IF(B105="Side pack L A5","SPALBA5",IF(B105="Side pack XL A7","SPALBA7",""))</f>
        <v/>
      </c>
      <c r="T105" s="31" t="str">
        <f aca="false">IF(B105="Window side 2m² Hermelijn","2m2H","")</f>
        <v/>
      </c>
      <c r="U105" s="32" t="str">
        <f aca="false">IF(B105="Window side 2m² Tram","2m2A","")</f>
        <v/>
      </c>
      <c r="V105" s="30" t="str">
        <f aca="false">IF(B105="Inside banner HERMELIJN","BRVH","")</f>
        <v/>
      </c>
      <c r="W105" s="30" t="str">
        <f aca="false">IF(B105="Super side 4m²","4m2","")</f>
        <v/>
      </c>
      <c r="X105" s="7" t="n">
        <v>2</v>
      </c>
      <c r="Y105" s="33" t="str">
        <f aca="false">IF(OR(F105&lt;&gt;"",G105&lt;&gt;"",H105&lt;&gt;"",I105&lt;&gt;"",J105&lt;&gt;"",K105&lt;&gt;"",L105&lt;&gt;"",M105&lt;&gt;"",N105&lt;&gt;"",O105&lt;&gt;"",P105&lt;&gt;"",Q105&lt;&gt;"",R105&lt;&gt;"",S105&lt;&gt;"",T105&lt;&gt;"",U105&lt;&gt;"",V105&lt;&gt;"",W105&lt;&gt;""),"*"&amp;F105&amp;G105&amp;H105&amp;I105&amp;J105&amp;K105&amp;L105&amp;M105&amp;N105&amp;O105&amp;P105&amp;Q105&amp;R105&amp;S105&amp;T105&amp;U105&amp;V105&amp;W105&amp;"*","")</f>
        <v/>
      </c>
      <c r="Z105" s="4"/>
      <c r="AA105" s="4"/>
      <c r="AB105" s="7" t="n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customFormat="false" ht="25" hidden="false" customHeight="true" outlineLevel="0" collapsed="false">
      <c r="A106" s="5" t="n">
        <v>4774</v>
      </c>
      <c r="B106" s="6" t="s">
        <v>35</v>
      </c>
      <c r="C106" s="26" t="s">
        <v>37</v>
      </c>
      <c r="D106" s="27" t="n">
        <v>44522</v>
      </c>
      <c r="E106" s="28"/>
      <c r="F106" s="29" t="str">
        <f aca="false">IF(B106="Premetro VERTIKAAL","MV",IF(B106="Side 3m","3M",IF(B106="Premetro HORIZONTAAL","MH",IF(B106="Window back","CV",IF(B106="Window Back eco","CVE","")))))</f>
        <v/>
      </c>
      <c r="G106" s="30" t="str">
        <f aca="false">IF(B106="Inside banner","BRV","")</f>
        <v/>
      </c>
      <c r="H106" s="30" t="str">
        <f aca="false">IF(B106="Floor sticker","VL","")</f>
        <v/>
      </c>
      <c r="I106" s="31" t="str">
        <f aca="false">IF(B106="Street furniture 2m2","STR","")</f>
        <v/>
      </c>
      <c r="J106" s="31" t="str">
        <f aca="false">IF(B106="Full back uni","FB","")</f>
        <v/>
      </c>
      <c r="K106" s="31" t="str">
        <f aca="false">IF(B106="Window side 2m² Bus","2m2B","")</f>
        <v/>
      </c>
      <c r="L106" s="31" t="str">
        <f aca="false">IF(B106="Window sticker Raam","RM","")</f>
        <v/>
      </c>
      <c r="M106" s="31" t="str">
        <f aca="false">IF(B106="Side 3m Freestyle","FREE","")</f>
        <v/>
      </c>
      <c r="N106" s="31" t="str">
        <f aca="false">IF(B106="Wobbler","WOB","")</f>
        <v/>
      </c>
      <c r="O106" s="31" t="str">
        <f aca="false">IF(B106="Super side 10m² Hermelijn - Trambus","10m2H","")</f>
        <v/>
      </c>
      <c r="P106" s="31" t="str">
        <f aca="false">IF(B106="Roofpanel A7","ROOFXL","")</f>
        <v/>
      </c>
      <c r="Q106" s="32" t="str">
        <f aca="false">IF(B106="Roof panel tram L Hermelijn","ROOFL","")</f>
        <v/>
      </c>
      <c r="R106" s="31" t="str">
        <f aca="false">IF(B106="Roof panel Tram M PCC","DPCC","")</f>
        <v/>
      </c>
      <c r="S106" s="31" t="str">
        <f aca="false">IF(B106="Side pack L A5","SPALBA5",IF(B106="Side pack XL A7","SPALBA7",""))</f>
        <v/>
      </c>
      <c r="T106" s="31" t="str">
        <f aca="false">IF(B106="Window side 2m² Hermelijn","2m2H","")</f>
        <v/>
      </c>
      <c r="U106" s="32" t="str">
        <f aca="false">IF(B106="Window side 2m² Tram","2m2A","")</f>
        <v/>
      </c>
      <c r="V106" s="30" t="str">
        <f aca="false">IF(B106="Inside banner HERMELIJN","BRVH","")</f>
        <v/>
      </c>
      <c r="W106" s="30" t="str">
        <f aca="false">IF(B106="Super side 4m²","4m2","")</f>
        <v/>
      </c>
      <c r="X106" s="7" t="n">
        <v>2</v>
      </c>
      <c r="Y106" s="33" t="str">
        <f aca="false">IF(OR(F106&lt;&gt;"",G106&lt;&gt;"",H106&lt;&gt;"",I106&lt;&gt;"",J106&lt;&gt;"",K106&lt;&gt;"",L106&lt;&gt;"",M106&lt;&gt;"",N106&lt;&gt;"",O106&lt;&gt;"",P106&lt;&gt;"",Q106&lt;&gt;"",R106&lt;&gt;"",S106&lt;&gt;"",T106&lt;&gt;"",U106&lt;&gt;"",V106&lt;&gt;"",W106&lt;&gt;""),"*"&amp;F106&amp;G106&amp;H106&amp;I106&amp;J106&amp;K106&amp;L106&amp;M106&amp;N106&amp;O106&amp;P106&amp;Q106&amp;R106&amp;S106&amp;T106&amp;U106&amp;V106&amp;W106&amp;"*","")</f>
        <v/>
      </c>
      <c r="Z106" s="4"/>
      <c r="AA106" s="4"/>
      <c r="AB106" s="7" t="n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customFormat="false" ht="25" hidden="false" customHeight="true" outlineLevel="0" collapsed="false">
      <c r="A107" s="5" t="n">
        <v>4775</v>
      </c>
      <c r="B107" s="6" t="s">
        <v>23</v>
      </c>
      <c r="C107" s="26" t="s">
        <v>66</v>
      </c>
      <c r="D107" s="27" t="n">
        <v>44515</v>
      </c>
      <c r="E107" s="28"/>
      <c r="F107" s="29" t="str">
        <f aca="false">IF(B107="Premetro VERTIKAAL","MV",IF(B107="Side 3m","3M",IF(B107="Premetro HORIZONTAAL","MH",IF(B107="Window back","CV",IF(B107="Window Back eco","CVE","")))))</f>
        <v/>
      </c>
      <c r="G107" s="30" t="str">
        <f aca="false">IF(B107="Inside banner","BRV","")</f>
        <v/>
      </c>
      <c r="H107" s="30" t="str">
        <f aca="false">IF(B107="Floor sticker","VL","")</f>
        <v/>
      </c>
      <c r="I107" s="31" t="str">
        <f aca="false">IF(B107="Street furniture 2m2","STR","")</f>
        <v/>
      </c>
      <c r="J107" s="31" t="str">
        <f aca="false">IF(B107="Full back uni","FB","")</f>
        <v/>
      </c>
      <c r="K107" s="31" t="str">
        <f aca="false">IF(B107="Window side 2m² Bus","2m2B","")</f>
        <v/>
      </c>
      <c r="L107" s="31" t="str">
        <f aca="false">IF(B107="Window sticker Raam","RM","")</f>
        <v/>
      </c>
      <c r="M107" s="31" t="str">
        <f aca="false">IF(B107="Side 3m Freestyle","FREE","")</f>
        <v/>
      </c>
      <c r="N107" s="31" t="str">
        <f aca="false">IF(B107="Wobbler","WOB","")</f>
        <v>WOB</v>
      </c>
      <c r="O107" s="31" t="str">
        <f aca="false">IF(B107="Super side 10m² Hermelijn - Trambus","10m2H","")</f>
        <v/>
      </c>
      <c r="P107" s="31" t="str">
        <f aca="false">IF(B107="Roofpanel A7","ROOFXL","")</f>
        <v/>
      </c>
      <c r="Q107" s="32" t="str">
        <f aca="false">IF(B107="Roof panel tram L Hermelijn","ROOFL","")</f>
        <v/>
      </c>
      <c r="R107" s="31" t="str">
        <f aca="false">IF(B107="Roof panel Tram M PCC","DPCC","")</f>
        <v/>
      </c>
      <c r="S107" s="31" t="str">
        <f aca="false">IF(B107="Side pack L A5","SPALBA5",IF(B107="Side pack XL A7","SPALBA7",""))</f>
        <v/>
      </c>
      <c r="T107" s="31" t="str">
        <f aca="false">IF(B107="Window side 2m² Hermelijn","2m2H","")</f>
        <v/>
      </c>
      <c r="U107" s="32" t="str">
        <f aca="false">IF(B107="Window side 2m² Tram","2m2A","")</f>
        <v/>
      </c>
      <c r="V107" s="30" t="str">
        <f aca="false">IF(B107="Inside banner HERMELIJN","BRVH","")</f>
        <v/>
      </c>
      <c r="W107" s="30" t="str">
        <f aca="false">IF(B107="Super side 4m²","4m2","")</f>
        <v/>
      </c>
      <c r="X107" s="7" t="n">
        <v>6</v>
      </c>
      <c r="Y107" s="33" t="str">
        <f aca="false">IF(OR(F107&lt;&gt;"",G107&lt;&gt;"",H107&lt;&gt;"",I107&lt;&gt;"",J107&lt;&gt;"",K107&lt;&gt;"",L107&lt;&gt;"",M107&lt;&gt;"",N107&lt;&gt;"",O107&lt;&gt;"",P107&lt;&gt;"",Q107&lt;&gt;"",R107&lt;&gt;"",S107&lt;&gt;"",T107&lt;&gt;"",U107&lt;&gt;"",V107&lt;&gt;"",W107&lt;&gt;""),"*"&amp;F107&amp;G107&amp;H107&amp;I107&amp;J107&amp;K107&amp;L107&amp;M107&amp;N107&amp;O107&amp;P107&amp;Q107&amp;R107&amp;S107&amp;T107&amp;U107&amp;V107&amp;W107&amp;"*","")</f>
        <v>*WOB*</v>
      </c>
      <c r="Z107" s="4"/>
      <c r="AA107" s="4"/>
      <c r="AB107" s="7" t="n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customFormat="false" ht="25" hidden="false" customHeight="true" outlineLevel="0" collapsed="false">
      <c r="A108" s="5" t="n">
        <v>4776</v>
      </c>
      <c r="B108" s="6" t="s">
        <v>51</v>
      </c>
      <c r="C108" s="26" t="s">
        <v>64</v>
      </c>
      <c r="D108" s="27" t="n">
        <v>44578</v>
      </c>
      <c r="E108" s="28"/>
      <c r="F108" s="29" t="str">
        <f aca="false">IF(B108="Premetro VERTIKAAL","MV",IF(B108="Side 3m","3M",IF(B108="Premetro HORIZONTAAL","MH",IF(B108="Window back","CV",IF(B108="Window Back eco","CVE","")))))</f>
        <v>CV</v>
      </c>
      <c r="G108" s="30" t="str">
        <f aca="false">IF(B108="Inside banner","BRV","")</f>
        <v/>
      </c>
      <c r="H108" s="30" t="str">
        <f aca="false">IF(B108="Floor sticker","VL","")</f>
        <v/>
      </c>
      <c r="I108" s="31" t="str">
        <f aca="false">IF(B108="Street furniture 2m2","STR","")</f>
        <v/>
      </c>
      <c r="J108" s="31" t="str">
        <f aca="false">IF(B108="Full back uni","FB","")</f>
        <v/>
      </c>
      <c r="K108" s="31" t="str">
        <f aca="false">IF(B108="Window side 2m² Bus","2m2B","")</f>
        <v/>
      </c>
      <c r="L108" s="31" t="str">
        <f aca="false">IF(B108="Window sticker Raam","RM","")</f>
        <v/>
      </c>
      <c r="M108" s="31" t="str">
        <f aca="false">IF(B108="Side 3m Freestyle","FREE","")</f>
        <v/>
      </c>
      <c r="N108" s="31" t="str">
        <f aca="false">IF(B108="Wobbler","WOB","")</f>
        <v/>
      </c>
      <c r="O108" s="31" t="str">
        <f aca="false">IF(B108="Super side 10m² Hermelijn - Trambus","10m2H","")</f>
        <v/>
      </c>
      <c r="P108" s="31" t="str">
        <f aca="false">IF(B108="Roofpanel A7","ROOFXL","")</f>
        <v/>
      </c>
      <c r="Q108" s="32" t="str">
        <f aca="false">IF(B108="Roof panel tram L Hermelijn","ROOFL","")</f>
        <v/>
      </c>
      <c r="R108" s="31" t="str">
        <f aca="false">IF(B108="Roof panel Tram M PCC","DPCC","")</f>
        <v/>
      </c>
      <c r="S108" s="31" t="str">
        <f aca="false">IF(B108="Side pack L A5","SPALBA5",IF(B108="Side pack XL A7","SPALBA7",""))</f>
        <v/>
      </c>
      <c r="T108" s="31" t="str">
        <f aca="false">IF(B108="Window side 2m² Hermelijn","2m2H","")</f>
        <v/>
      </c>
      <c r="U108" s="32" t="str">
        <f aca="false">IF(B108="Window side 2m² Tram","2m2A","")</f>
        <v/>
      </c>
      <c r="V108" s="30" t="str">
        <f aca="false">IF(B108="Inside banner HERMELIJN","BRVH","")</f>
        <v/>
      </c>
      <c r="W108" s="30" t="str">
        <f aca="false">IF(B108="Super side 4m²","4m2","")</f>
        <v/>
      </c>
      <c r="X108" s="7" t="n">
        <v>1</v>
      </c>
      <c r="Y108" s="33" t="str">
        <f aca="false">IF(OR(F108&lt;&gt;"",G108&lt;&gt;"",H108&lt;&gt;"",I108&lt;&gt;"",J108&lt;&gt;"",K108&lt;&gt;"",L108&lt;&gt;"",M108&lt;&gt;"",N108&lt;&gt;"",O108&lt;&gt;"",P108&lt;&gt;"",Q108&lt;&gt;"",R108&lt;&gt;"",S108&lt;&gt;"",T108&lt;&gt;"",U108&lt;&gt;"",V108&lt;&gt;"",W108&lt;&gt;""),"*"&amp;F108&amp;G108&amp;H108&amp;I108&amp;J108&amp;K108&amp;L108&amp;M108&amp;N108&amp;O108&amp;P108&amp;Q108&amp;R108&amp;S108&amp;T108&amp;U108&amp;V108&amp;W108&amp;"*","")</f>
        <v>*CV*</v>
      </c>
      <c r="Z108" s="4"/>
      <c r="AA108" s="4"/>
      <c r="AB108" s="7" t="n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customFormat="false" ht="25" hidden="false" customHeight="true" outlineLevel="0" collapsed="false">
      <c r="A109" s="5" t="n">
        <v>4778</v>
      </c>
      <c r="B109" s="6" t="s">
        <v>51</v>
      </c>
      <c r="C109" s="26" t="s">
        <v>64</v>
      </c>
      <c r="D109" s="27" t="n">
        <v>44578</v>
      </c>
      <c r="E109" s="28"/>
      <c r="F109" s="29" t="str">
        <f aca="false">IF(B109="Premetro VERTIKAAL","MV",IF(B109="Side 3m","3M",IF(B109="Premetro HORIZONTAAL","MH",IF(B109="Window back","CV",IF(B109="Window Back eco","CVE","")))))</f>
        <v>CV</v>
      </c>
      <c r="G109" s="30" t="str">
        <f aca="false">IF(B109="Inside banner","BRV","")</f>
        <v/>
      </c>
      <c r="H109" s="30" t="str">
        <f aca="false">IF(B109="Floor sticker","VL","")</f>
        <v/>
      </c>
      <c r="I109" s="31" t="str">
        <f aca="false">IF(B109="Street furniture 2m2","STR","")</f>
        <v/>
      </c>
      <c r="J109" s="31" t="str">
        <f aca="false">IF(B109="Full back uni","FB","")</f>
        <v/>
      </c>
      <c r="K109" s="31" t="str">
        <f aca="false">IF(B109="Window side 2m² Bus","2m2B","")</f>
        <v/>
      </c>
      <c r="L109" s="31" t="str">
        <f aca="false">IF(B109="Window sticker Raam","RM","")</f>
        <v/>
      </c>
      <c r="M109" s="31" t="str">
        <f aca="false">IF(B109="Side 3m Freestyle","FREE","")</f>
        <v/>
      </c>
      <c r="N109" s="31" t="str">
        <f aca="false">IF(B109="Wobbler","WOB","")</f>
        <v/>
      </c>
      <c r="O109" s="31" t="str">
        <f aca="false">IF(B109="Super side 10m² Hermelijn - Trambus","10m2H","")</f>
        <v/>
      </c>
      <c r="P109" s="31" t="str">
        <f aca="false">IF(B109="Roofpanel A7","ROOFXL","")</f>
        <v/>
      </c>
      <c r="Q109" s="32" t="str">
        <f aca="false">IF(B109="Roof panel tram L Hermelijn","ROOFL","")</f>
        <v/>
      </c>
      <c r="R109" s="31" t="str">
        <f aca="false">IF(B109="Roof panel Tram M PCC","DPCC","")</f>
        <v/>
      </c>
      <c r="S109" s="31" t="str">
        <f aca="false">IF(B109="Side pack L A5","SPALBA5",IF(B109="Side pack XL A7","SPALBA7",""))</f>
        <v/>
      </c>
      <c r="T109" s="31" t="str">
        <f aca="false">IF(B109="Window side 2m² Hermelijn","2m2H","")</f>
        <v/>
      </c>
      <c r="U109" s="32" t="str">
        <f aca="false">IF(B109="Window side 2m² Tram","2m2A","")</f>
        <v/>
      </c>
      <c r="V109" s="30" t="str">
        <f aca="false">IF(B109="Inside banner HERMELIJN","BRVH","")</f>
        <v/>
      </c>
      <c r="W109" s="30" t="str">
        <f aca="false">IF(B109="Super side 4m²","4m2","")</f>
        <v/>
      </c>
      <c r="X109" s="7" t="n">
        <v>1</v>
      </c>
      <c r="Y109" s="33" t="str">
        <f aca="false">IF(OR(F109&lt;&gt;"",G109&lt;&gt;"",H109&lt;&gt;"",I109&lt;&gt;"",J109&lt;&gt;"",K109&lt;&gt;"",L109&lt;&gt;"",M109&lt;&gt;"",N109&lt;&gt;"",O109&lt;&gt;"",P109&lt;&gt;"",Q109&lt;&gt;"",R109&lt;&gt;"",S109&lt;&gt;"",T109&lt;&gt;"",U109&lt;&gt;"",V109&lt;&gt;"",W109&lt;&gt;""),"*"&amp;F109&amp;G109&amp;H109&amp;I109&amp;J109&amp;K109&amp;L109&amp;M109&amp;N109&amp;O109&amp;P109&amp;Q109&amp;R109&amp;S109&amp;T109&amp;U109&amp;V109&amp;W109&amp;"*","")</f>
        <v>*CV*</v>
      </c>
      <c r="Z109" s="4"/>
      <c r="AA109" s="4"/>
      <c r="AB109" s="7" t="n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customFormat="false" ht="25" hidden="false" customHeight="true" outlineLevel="0" collapsed="false">
      <c r="A110" s="5" t="n">
        <v>4779</v>
      </c>
      <c r="B110" s="6" t="s">
        <v>41</v>
      </c>
      <c r="C110" s="26" t="s">
        <v>81</v>
      </c>
      <c r="D110" s="27" t="n">
        <v>44452</v>
      </c>
      <c r="E110" s="28"/>
      <c r="F110" s="29" t="str">
        <f aca="false">IF(B110="Premetro VERTIKAAL","MV",IF(B110="Side 3m","3M",IF(B110="Premetro HORIZONTAAL","MH",IF(B110="Window back","CV",IF(B110="Window Back eco","CVE","")))))</f>
        <v/>
      </c>
      <c r="G110" s="30" t="str">
        <f aca="false">IF(B110="Inside banner","BRV","")</f>
        <v/>
      </c>
      <c r="H110" s="30" t="str">
        <f aca="false">IF(B110="Floor sticker","VL","")</f>
        <v/>
      </c>
      <c r="I110" s="31" t="str">
        <f aca="false">IF(B110="Street furniture 2m2","STR","")</f>
        <v/>
      </c>
      <c r="J110" s="31" t="str">
        <f aca="false">IF(B110="Full back uni","FB","")</f>
        <v/>
      </c>
      <c r="K110" s="31" t="str">
        <f aca="false">IF(B110="Window side 2m² Bus","2m2B","")</f>
        <v/>
      </c>
      <c r="L110" s="31" t="str">
        <f aca="false">IF(B110="Window sticker Raam","RM","")</f>
        <v/>
      </c>
      <c r="M110" s="31" t="str">
        <f aca="false">IF(B110="Side 3m Freestyle","FREE","")</f>
        <v/>
      </c>
      <c r="N110" s="31" t="str">
        <f aca="false">IF(B110="Wobbler","WOB","")</f>
        <v/>
      </c>
      <c r="O110" s="31" t="str">
        <f aca="false">IF(B110="Super side 10m² Hermelijn - Trambus","10m2H","")</f>
        <v/>
      </c>
      <c r="P110" s="31" t="str">
        <f aca="false">IF(B110="Roofpanel A7","ROOFXL","")</f>
        <v/>
      </c>
      <c r="Q110" s="32" t="str">
        <f aca="false">IF(B110="Roof panel tram L Hermelijn","ROOFL","")</f>
        <v/>
      </c>
      <c r="R110" s="31" t="str">
        <f aca="false">IF(B110="Roof panel Tram M PCC","DPCC","")</f>
        <v/>
      </c>
      <c r="S110" s="31" t="str">
        <f aca="false">IF(B110="Side pack L A5","SPALBA5",IF(B110="Side pack XL A7","SPALBA7",""))</f>
        <v/>
      </c>
      <c r="T110" s="31" t="str">
        <f aca="false">IF(B110="Window side 2m² Hermelijn","2m2H","")</f>
        <v/>
      </c>
      <c r="U110" s="32" t="str">
        <f aca="false">IF(B110="Window side 2m² Tram","2m2A","")</f>
        <v/>
      </c>
      <c r="V110" s="30" t="str">
        <f aca="false">IF(B110="Inside banner HERMELIJN","BRVH","")</f>
        <v/>
      </c>
      <c r="W110" s="30" t="str">
        <f aca="false">IF(B110="Super side 4m²","4m2","")</f>
        <v>4m2</v>
      </c>
      <c r="X110" s="7" t="n">
        <v>1</v>
      </c>
      <c r="Y110" s="33" t="str">
        <f aca="false">IF(OR(F110&lt;&gt;"",G110&lt;&gt;"",H110&lt;&gt;"",I110&lt;&gt;"",J110&lt;&gt;"",K110&lt;&gt;"",L110&lt;&gt;"",M110&lt;&gt;"",N110&lt;&gt;"",O110&lt;&gt;"",P110&lt;&gt;"",Q110&lt;&gt;"",R110&lt;&gt;"",S110&lt;&gt;"",T110&lt;&gt;"",U110&lt;&gt;"",V110&lt;&gt;"",W110&lt;&gt;""),"*"&amp;F110&amp;G110&amp;H110&amp;I110&amp;J110&amp;K110&amp;L110&amp;M110&amp;N110&amp;O110&amp;P110&amp;Q110&amp;R110&amp;S110&amp;T110&amp;U110&amp;V110&amp;W110&amp;"*","")</f>
        <v>*4m2*</v>
      </c>
      <c r="Z110" s="4"/>
      <c r="AA110" s="4"/>
      <c r="AB110" s="7" t="n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customFormat="false" ht="25" hidden="false" customHeight="true" outlineLevel="0" collapsed="false">
      <c r="A111" s="5" t="n">
        <v>4779</v>
      </c>
      <c r="B111" s="6" t="s">
        <v>57</v>
      </c>
      <c r="C111" s="26" t="s">
        <v>83</v>
      </c>
      <c r="D111" s="27" t="n">
        <v>44452</v>
      </c>
      <c r="E111" s="28"/>
      <c r="F111" s="29" t="str">
        <f aca="false">IF(B111="Premetro VERTIKAAL","MV",IF(B111="Side 3m","3M",IF(B111="Premetro HORIZONTAAL","MH",IF(B111="Window back","CV",IF(B111="Window Back eco","CVE","")))))</f>
        <v/>
      </c>
      <c r="G111" s="30" t="str">
        <f aca="false">IF(B111="Inside banner","BRV","")</f>
        <v/>
      </c>
      <c r="H111" s="30" t="str">
        <f aca="false">IF(B111="Floor sticker","VL","")</f>
        <v/>
      </c>
      <c r="I111" s="31" t="str">
        <f aca="false">IF(B111="Street furniture 2m2","STR","")</f>
        <v/>
      </c>
      <c r="J111" s="31" t="str">
        <f aca="false">IF(B111="Full back uni","FB","")</f>
        <v/>
      </c>
      <c r="K111" s="31" t="str">
        <f aca="false">IF(B111="Window side 2m² Bus","2m2B","")</f>
        <v>2m2B</v>
      </c>
      <c r="L111" s="31" t="str">
        <f aca="false">IF(B111="Window sticker Raam","RM","")</f>
        <v/>
      </c>
      <c r="M111" s="31" t="str">
        <f aca="false">IF(B111="Side 3m Freestyle","FREE","")</f>
        <v/>
      </c>
      <c r="N111" s="31" t="str">
        <f aca="false">IF(B111="Wobbler","WOB","")</f>
        <v/>
      </c>
      <c r="O111" s="31" t="str">
        <f aca="false">IF(B111="Super side 10m² Hermelijn - Trambus","10m2H","")</f>
        <v/>
      </c>
      <c r="P111" s="31" t="str">
        <f aca="false">IF(B111="Roofpanel A7","ROOFXL","")</f>
        <v/>
      </c>
      <c r="Q111" s="32" t="str">
        <f aca="false">IF(B111="Roof panel tram L Hermelijn","ROOFL","")</f>
        <v/>
      </c>
      <c r="R111" s="31" t="str">
        <f aca="false">IF(B111="Roof panel Tram M PCC","DPCC","")</f>
        <v/>
      </c>
      <c r="S111" s="31" t="str">
        <f aca="false">IF(B111="Side pack L A5","SPALBA5",IF(B111="Side pack XL A7","SPALBA7",""))</f>
        <v/>
      </c>
      <c r="T111" s="31" t="str">
        <f aca="false">IF(B111="Window side 2m² Hermelijn","2m2H","")</f>
        <v/>
      </c>
      <c r="U111" s="32" t="str">
        <f aca="false">IF(B111="Window side 2m² Tram","2m2A","")</f>
        <v/>
      </c>
      <c r="V111" s="30" t="str">
        <f aca="false">IF(B111="Inside banner HERMELIJN","BRVH","")</f>
        <v/>
      </c>
      <c r="W111" s="30" t="str">
        <f aca="false">IF(B111="Super side 4m²","4m2","")</f>
        <v/>
      </c>
      <c r="X111" s="7" t="n">
        <v>1</v>
      </c>
      <c r="Y111" s="33" t="str">
        <f aca="false">IF(OR(F111&lt;&gt;"",G111&lt;&gt;"",H111&lt;&gt;"",I111&lt;&gt;"",J111&lt;&gt;"",K111&lt;&gt;"",L111&lt;&gt;"",M111&lt;&gt;"",N111&lt;&gt;"",O111&lt;&gt;"",P111&lt;&gt;"",Q111&lt;&gt;"",R111&lt;&gt;"",S111&lt;&gt;"",T111&lt;&gt;"",U111&lt;&gt;"",V111&lt;&gt;"",W111&lt;&gt;""),"*"&amp;F111&amp;G111&amp;H111&amp;I111&amp;J111&amp;K111&amp;L111&amp;M111&amp;N111&amp;O111&amp;P111&amp;Q111&amp;R111&amp;S111&amp;T111&amp;U111&amp;V111&amp;W111&amp;"*","")</f>
        <v>*2m2B*</v>
      </c>
      <c r="Z111" s="4"/>
      <c r="AA111" s="4"/>
      <c r="AB111" s="7" t="n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customFormat="false" ht="25" hidden="false" customHeight="true" outlineLevel="0" collapsed="false">
      <c r="A112" s="5" t="n">
        <v>4779</v>
      </c>
      <c r="B112" s="6" t="s">
        <v>35</v>
      </c>
      <c r="C112" s="26" t="s">
        <v>37</v>
      </c>
      <c r="D112" s="27" t="n">
        <v>44522</v>
      </c>
      <c r="E112" s="28"/>
      <c r="F112" s="29" t="str">
        <f aca="false">IF(B112="Premetro VERTIKAAL","MV",IF(B112="Side 3m","3M",IF(B112="Premetro HORIZONTAAL","MH",IF(B112="Window back","CV",IF(B112="Window Back eco","CVE","")))))</f>
        <v/>
      </c>
      <c r="G112" s="30" t="str">
        <f aca="false">IF(B112="Inside banner","BRV","")</f>
        <v/>
      </c>
      <c r="H112" s="30" t="str">
        <f aca="false">IF(B112="Floor sticker","VL","")</f>
        <v/>
      </c>
      <c r="I112" s="31" t="str">
        <f aca="false">IF(B112="Street furniture 2m2","STR","")</f>
        <v/>
      </c>
      <c r="J112" s="31" t="str">
        <f aca="false">IF(B112="Full back uni","FB","")</f>
        <v/>
      </c>
      <c r="K112" s="31" t="str">
        <f aca="false">IF(B112="Window side 2m² Bus","2m2B","")</f>
        <v/>
      </c>
      <c r="L112" s="31" t="str">
        <f aca="false">IF(B112="Window sticker Raam","RM","")</f>
        <v/>
      </c>
      <c r="M112" s="31" t="str">
        <f aca="false">IF(B112="Side 3m Freestyle","FREE","")</f>
        <v/>
      </c>
      <c r="N112" s="31" t="str">
        <f aca="false">IF(B112="Wobbler","WOB","")</f>
        <v/>
      </c>
      <c r="O112" s="31" t="str">
        <f aca="false">IF(B112="Super side 10m² Hermelijn - Trambus","10m2H","")</f>
        <v/>
      </c>
      <c r="P112" s="31" t="str">
        <f aca="false">IF(B112="Roofpanel A7","ROOFXL","")</f>
        <v/>
      </c>
      <c r="Q112" s="32" t="str">
        <f aca="false">IF(B112="Roof panel tram L Hermelijn","ROOFL","")</f>
        <v/>
      </c>
      <c r="R112" s="31" t="str">
        <f aca="false">IF(B112="Roof panel Tram M PCC","DPCC","")</f>
        <v/>
      </c>
      <c r="S112" s="31" t="str">
        <f aca="false">IF(B112="Side pack L A5","SPALBA5",IF(B112="Side pack XL A7","SPALBA7",""))</f>
        <v/>
      </c>
      <c r="T112" s="31" t="str">
        <f aca="false">IF(B112="Window side 2m² Hermelijn","2m2H","")</f>
        <v/>
      </c>
      <c r="U112" s="32" t="str">
        <f aca="false">IF(B112="Window side 2m² Tram","2m2A","")</f>
        <v/>
      </c>
      <c r="V112" s="30" t="str">
        <f aca="false">IF(B112="Inside banner HERMELIJN","BRVH","")</f>
        <v/>
      </c>
      <c r="W112" s="30" t="str">
        <f aca="false">IF(B112="Super side 4m²","4m2","")</f>
        <v/>
      </c>
      <c r="X112" s="7" t="n">
        <v>2</v>
      </c>
      <c r="Y112" s="33" t="str">
        <f aca="false">IF(OR(F112&lt;&gt;"",G112&lt;&gt;"",H112&lt;&gt;"",I112&lt;&gt;"",J112&lt;&gt;"",K112&lt;&gt;"",L112&lt;&gt;"",M112&lt;&gt;"",N112&lt;&gt;"",O112&lt;&gt;"",P112&lt;&gt;"",Q112&lt;&gt;"",R112&lt;&gt;"",S112&lt;&gt;"",T112&lt;&gt;"",U112&lt;&gt;"",V112&lt;&gt;"",W112&lt;&gt;""),"*"&amp;F112&amp;G112&amp;H112&amp;I112&amp;J112&amp;K112&amp;L112&amp;M112&amp;N112&amp;O112&amp;P112&amp;Q112&amp;R112&amp;S112&amp;T112&amp;U112&amp;V112&amp;W112&amp;"*","")</f>
        <v/>
      </c>
      <c r="Z112" s="4"/>
      <c r="AA112" s="4"/>
      <c r="AB112" s="7" t="n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customFormat="false" ht="25" hidden="false" customHeight="true" outlineLevel="0" collapsed="false">
      <c r="A113" s="5" t="n">
        <v>4780</v>
      </c>
      <c r="B113" s="6" t="s">
        <v>19</v>
      </c>
      <c r="C113" s="26" t="s">
        <v>22</v>
      </c>
      <c r="D113" s="27" t="n">
        <v>44368</v>
      </c>
      <c r="E113" s="28"/>
      <c r="F113" s="29" t="str">
        <f aca="false">IF(B113="Premetro VERTIKAAL","MV",IF(B113="Side 3m","3M",IF(B113="Premetro HORIZONTAAL","MH",IF(B113="Window back","CV",IF(B113="Window Back eco","CVE","")))))</f>
        <v/>
      </c>
      <c r="G113" s="30" t="str">
        <f aca="false">IF(B113="Inside banner","BRV","")</f>
        <v/>
      </c>
      <c r="H113" s="30" t="str">
        <f aca="false">IF(B113="Floor sticker","VL","")</f>
        <v>VL</v>
      </c>
      <c r="I113" s="31" t="str">
        <f aca="false">IF(B113="Street furniture 2m2","STR","")</f>
        <v/>
      </c>
      <c r="J113" s="31" t="str">
        <f aca="false">IF(B113="Full back uni","FB","")</f>
        <v/>
      </c>
      <c r="K113" s="31" t="str">
        <f aca="false">IF(B113="Window side 2m² Bus","2m2B","")</f>
        <v/>
      </c>
      <c r="L113" s="31" t="str">
        <f aca="false">IF(B113="Window sticker Raam","RM","")</f>
        <v/>
      </c>
      <c r="M113" s="31" t="str">
        <f aca="false">IF(B113="Side 3m Freestyle","FREE","")</f>
        <v/>
      </c>
      <c r="N113" s="31" t="str">
        <f aca="false">IF(B113="Wobbler","WOB","")</f>
        <v/>
      </c>
      <c r="O113" s="31" t="str">
        <f aca="false">IF(B113="Super side 10m² Hermelijn - Trambus","10m2H","")</f>
        <v/>
      </c>
      <c r="P113" s="31" t="str">
        <f aca="false">IF(B113="Roofpanel A7","ROOFXL","")</f>
        <v/>
      </c>
      <c r="Q113" s="32" t="str">
        <f aca="false">IF(B113="Roof panel tram L Hermelijn","ROOFL","")</f>
        <v/>
      </c>
      <c r="R113" s="31" t="str">
        <f aca="false">IF(B113="Roof panel Tram M PCC","DPCC","")</f>
        <v/>
      </c>
      <c r="S113" s="31" t="str">
        <f aca="false">IF(B113="Side pack L A5","SPALBA5",IF(B113="Side pack XL A7","SPALBA7",""))</f>
        <v/>
      </c>
      <c r="T113" s="31" t="str">
        <f aca="false">IF(B113="Window side 2m² Hermelijn","2m2H","")</f>
        <v/>
      </c>
      <c r="U113" s="32" t="str">
        <f aca="false">IF(B113="Window side 2m² Tram","2m2A","")</f>
        <v/>
      </c>
      <c r="V113" s="30" t="str">
        <f aca="false">IF(B113="Inside banner HERMELIJN","BRVH","")</f>
        <v/>
      </c>
      <c r="W113" s="30" t="str">
        <f aca="false">IF(B113="Super side 4m²","4m2","")</f>
        <v/>
      </c>
      <c r="X113" s="7" t="n">
        <v>2</v>
      </c>
      <c r="Y113" s="33" t="str">
        <f aca="false">IF(OR(F113&lt;&gt;"",G113&lt;&gt;"",H113&lt;&gt;"",I113&lt;&gt;"",J113&lt;&gt;"",K113&lt;&gt;"",L113&lt;&gt;"",M113&lt;&gt;"",N113&lt;&gt;"",O113&lt;&gt;"",P113&lt;&gt;"",Q113&lt;&gt;"",R113&lt;&gt;"",S113&lt;&gt;"",T113&lt;&gt;"",U113&lt;&gt;"",V113&lt;&gt;"",W113&lt;&gt;""),"*"&amp;F113&amp;G113&amp;H113&amp;I113&amp;J113&amp;K113&amp;L113&amp;M113&amp;N113&amp;O113&amp;P113&amp;Q113&amp;R113&amp;S113&amp;T113&amp;U113&amp;V113&amp;W113&amp;"*","")</f>
        <v>*VL*</v>
      </c>
      <c r="Z113" s="4"/>
      <c r="AA113" s="4"/>
      <c r="AB113" s="7" t="n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customFormat="false" ht="25" hidden="false" customHeight="true" outlineLevel="0" collapsed="false">
      <c r="A114" s="5" t="n">
        <v>4780</v>
      </c>
      <c r="B114" s="6" t="s">
        <v>23</v>
      </c>
      <c r="C114" s="26" t="s">
        <v>26</v>
      </c>
      <c r="D114" s="27" t="n">
        <v>44368</v>
      </c>
      <c r="E114" s="28"/>
      <c r="F114" s="29" t="str">
        <f aca="false">IF(B114="Premetro VERTIKAAL","MV",IF(B114="Side 3m","3M",IF(B114="Premetro HORIZONTAAL","MH",IF(B114="Window back","CV",IF(B114="Window Back eco","CVE","")))))</f>
        <v/>
      </c>
      <c r="G114" s="30" t="str">
        <f aca="false">IF(B114="Inside banner","BRV","")</f>
        <v/>
      </c>
      <c r="H114" s="30" t="str">
        <f aca="false">IF(B114="Floor sticker","VL","")</f>
        <v/>
      </c>
      <c r="I114" s="31" t="str">
        <f aca="false">IF(B114="Street furniture 2m2","STR","")</f>
        <v/>
      </c>
      <c r="J114" s="31" t="str">
        <f aca="false">IF(B114="Full back uni","FB","")</f>
        <v/>
      </c>
      <c r="K114" s="31" t="str">
        <f aca="false">IF(B114="Window side 2m² Bus","2m2B","")</f>
        <v/>
      </c>
      <c r="L114" s="31" t="str">
        <f aca="false">IF(B114="Window sticker Raam","RM","")</f>
        <v/>
      </c>
      <c r="M114" s="31" t="str">
        <f aca="false">IF(B114="Side 3m Freestyle","FREE","")</f>
        <v/>
      </c>
      <c r="N114" s="31" t="str">
        <f aca="false">IF(B114="Wobbler","WOB","")</f>
        <v>WOB</v>
      </c>
      <c r="O114" s="31" t="str">
        <f aca="false">IF(B114="Super side 10m² Hermelijn - Trambus","10m2H","")</f>
        <v/>
      </c>
      <c r="P114" s="31" t="str">
        <f aca="false">IF(B114="Roofpanel A7","ROOFXL","")</f>
        <v/>
      </c>
      <c r="Q114" s="32" t="str">
        <f aca="false">IF(B114="Roof panel tram L Hermelijn","ROOFL","")</f>
        <v/>
      </c>
      <c r="R114" s="31" t="str">
        <f aca="false">IF(B114="Roof panel Tram M PCC","DPCC","")</f>
        <v/>
      </c>
      <c r="S114" s="31" t="str">
        <f aca="false">IF(B114="Side pack L A5","SPALBA5",IF(B114="Side pack XL A7","SPALBA7",""))</f>
        <v/>
      </c>
      <c r="T114" s="31" t="str">
        <f aca="false">IF(B114="Window side 2m² Hermelijn","2m2H","")</f>
        <v/>
      </c>
      <c r="U114" s="32" t="str">
        <f aca="false">IF(B114="Window side 2m² Tram","2m2A","")</f>
        <v/>
      </c>
      <c r="V114" s="30" t="str">
        <f aca="false">IF(B114="Inside banner HERMELIJN","BRVH","")</f>
        <v/>
      </c>
      <c r="W114" s="30" t="str">
        <f aca="false">IF(B114="Super side 4m²","4m2","")</f>
        <v/>
      </c>
      <c r="X114" s="7" t="n">
        <v>9</v>
      </c>
      <c r="Y114" s="33" t="str">
        <f aca="false">IF(OR(F114&lt;&gt;"",G114&lt;&gt;"",H114&lt;&gt;"",I114&lt;&gt;"",J114&lt;&gt;"",K114&lt;&gt;"",L114&lt;&gt;"",M114&lt;&gt;"",N114&lt;&gt;"",O114&lt;&gt;"",P114&lt;&gt;"",Q114&lt;&gt;"",R114&lt;&gt;"",S114&lt;&gt;"",T114&lt;&gt;"",U114&lt;&gt;"",V114&lt;&gt;"",W114&lt;&gt;""),"*"&amp;F114&amp;G114&amp;H114&amp;I114&amp;J114&amp;K114&amp;L114&amp;M114&amp;N114&amp;O114&amp;P114&amp;Q114&amp;R114&amp;S114&amp;T114&amp;U114&amp;V114&amp;W114&amp;"*","")</f>
        <v>*WOB*</v>
      </c>
      <c r="Z114" s="4"/>
      <c r="AA114" s="4"/>
      <c r="AB114" s="7" t="n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customFormat="false" ht="25" hidden="false" customHeight="true" outlineLevel="0" collapsed="false">
      <c r="A115" s="5" t="n">
        <v>4780</v>
      </c>
      <c r="B115" s="6" t="s">
        <v>35</v>
      </c>
      <c r="C115" s="26" t="s">
        <v>37</v>
      </c>
      <c r="D115" s="27" t="n">
        <v>44522</v>
      </c>
      <c r="E115" s="28"/>
      <c r="F115" s="29" t="str">
        <f aca="false">IF(B115="Premetro VERTIKAAL","MV",IF(B115="Side 3m","3M",IF(B115="Premetro HORIZONTAAL","MH",IF(B115="Window back","CV",IF(B115="Window Back eco","CVE","")))))</f>
        <v/>
      </c>
      <c r="G115" s="30" t="str">
        <f aca="false">IF(B115="Inside banner","BRV","")</f>
        <v/>
      </c>
      <c r="H115" s="30" t="str">
        <f aca="false">IF(B115="Floor sticker","VL","")</f>
        <v/>
      </c>
      <c r="I115" s="31" t="str">
        <f aca="false">IF(B115="Street furniture 2m2","STR","")</f>
        <v/>
      </c>
      <c r="J115" s="31" t="str">
        <f aca="false">IF(B115="Full back uni","FB","")</f>
        <v/>
      </c>
      <c r="K115" s="31" t="str">
        <f aca="false">IF(B115="Window side 2m² Bus","2m2B","")</f>
        <v/>
      </c>
      <c r="L115" s="31" t="str">
        <f aca="false">IF(B115="Window sticker Raam","RM","")</f>
        <v/>
      </c>
      <c r="M115" s="31" t="str">
        <f aca="false">IF(B115="Side 3m Freestyle","FREE","")</f>
        <v/>
      </c>
      <c r="N115" s="31" t="str">
        <f aca="false">IF(B115="Wobbler","WOB","")</f>
        <v/>
      </c>
      <c r="O115" s="31" t="str">
        <f aca="false">IF(B115="Super side 10m² Hermelijn - Trambus","10m2H","")</f>
        <v/>
      </c>
      <c r="P115" s="31" t="str">
        <f aca="false">IF(B115="Roofpanel A7","ROOFXL","")</f>
        <v/>
      </c>
      <c r="Q115" s="32" t="str">
        <f aca="false">IF(B115="Roof panel tram L Hermelijn","ROOFL","")</f>
        <v/>
      </c>
      <c r="R115" s="31" t="str">
        <f aca="false">IF(B115="Roof panel Tram M PCC","DPCC","")</f>
        <v/>
      </c>
      <c r="S115" s="31" t="str">
        <f aca="false">IF(B115="Side pack L A5","SPALBA5",IF(B115="Side pack XL A7","SPALBA7",""))</f>
        <v/>
      </c>
      <c r="T115" s="31" t="str">
        <f aca="false">IF(B115="Window side 2m² Hermelijn","2m2H","")</f>
        <v/>
      </c>
      <c r="U115" s="32" t="str">
        <f aca="false">IF(B115="Window side 2m² Tram","2m2A","")</f>
        <v/>
      </c>
      <c r="V115" s="30" t="str">
        <f aca="false">IF(B115="Inside banner HERMELIJN","BRVH","")</f>
        <v/>
      </c>
      <c r="W115" s="30" t="str">
        <f aca="false">IF(B115="Super side 4m²","4m2","")</f>
        <v/>
      </c>
      <c r="X115" s="7" t="n">
        <v>2</v>
      </c>
      <c r="Y115" s="33" t="str">
        <f aca="false">IF(OR(F115&lt;&gt;"",G115&lt;&gt;"",H115&lt;&gt;"",I115&lt;&gt;"",J115&lt;&gt;"",K115&lt;&gt;"",L115&lt;&gt;"",M115&lt;&gt;"",N115&lt;&gt;"",O115&lt;&gt;"",P115&lt;&gt;"",Q115&lt;&gt;"",R115&lt;&gt;"",S115&lt;&gt;"",T115&lt;&gt;"",U115&lt;&gt;"",V115&lt;&gt;"",W115&lt;&gt;""),"*"&amp;F115&amp;G115&amp;H115&amp;I115&amp;J115&amp;K115&amp;L115&amp;M115&amp;N115&amp;O115&amp;P115&amp;Q115&amp;R115&amp;S115&amp;T115&amp;U115&amp;V115&amp;W115&amp;"*","")</f>
        <v/>
      </c>
      <c r="Z115" s="4"/>
      <c r="AA115" s="4"/>
      <c r="AB115" s="7" t="n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customFormat="false" ht="25" hidden="false" customHeight="true" outlineLevel="0" collapsed="false">
      <c r="A116" s="5" t="n">
        <v>4781</v>
      </c>
      <c r="B116" s="6" t="s">
        <v>51</v>
      </c>
      <c r="C116" s="26" t="s">
        <v>64</v>
      </c>
      <c r="D116" s="27" t="n">
        <v>44578</v>
      </c>
      <c r="E116" s="28"/>
      <c r="F116" s="29" t="str">
        <f aca="false">IF(B116="Premetro VERTIKAAL","MV",IF(B116="Side 3m","3M",IF(B116="Premetro HORIZONTAAL","MH",IF(B116="Window back","CV",IF(B116="Window Back eco","CVE","")))))</f>
        <v>CV</v>
      </c>
      <c r="G116" s="30" t="str">
        <f aca="false">IF(B116="Inside banner","BRV","")</f>
        <v/>
      </c>
      <c r="H116" s="30" t="str">
        <f aca="false">IF(B116="Floor sticker","VL","")</f>
        <v/>
      </c>
      <c r="I116" s="31" t="str">
        <f aca="false">IF(B116="Street furniture 2m2","STR","")</f>
        <v/>
      </c>
      <c r="J116" s="31" t="str">
        <f aca="false">IF(B116="Full back uni","FB","")</f>
        <v/>
      </c>
      <c r="K116" s="31" t="str">
        <f aca="false">IF(B116="Window side 2m² Bus","2m2B","")</f>
        <v/>
      </c>
      <c r="L116" s="31" t="str">
        <f aca="false">IF(B116="Window sticker Raam","RM","")</f>
        <v/>
      </c>
      <c r="M116" s="31" t="str">
        <f aca="false">IF(B116="Side 3m Freestyle","FREE","")</f>
        <v/>
      </c>
      <c r="N116" s="31" t="str">
        <f aca="false">IF(B116="Wobbler","WOB","")</f>
        <v/>
      </c>
      <c r="O116" s="31" t="str">
        <f aca="false">IF(B116="Super side 10m² Hermelijn - Trambus","10m2H","")</f>
        <v/>
      </c>
      <c r="P116" s="31" t="str">
        <f aca="false">IF(B116="Roofpanel A7","ROOFXL","")</f>
        <v/>
      </c>
      <c r="Q116" s="32" t="str">
        <f aca="false">IF(B116="Roof panel tram L Hermelijn","ROOFL","")</f>
        <v/>
      </c>
      <c r="R116" s="31" t="str">
        <f aca="false">IF(B116="Roof panel Tram M PCC","DPCC","")</f>
        <v/>
      </c>
      <c r="S116" s="31" t="str">
        <f aca="false">IF(B116="Side pack L A5","SPALBA5",IF(B116="Side pack XL A7","SPALBA7",""))</f>
        <v/>
      </c>
      <c r="T116" s="31" t="str">
        <f aca="false">IF(B116="Window side 2m² Hermelijn","2m2H","")</f>
        <v/>
      </c>
      <c r="U116" s="32" t="str">
        <f aca="false">IF(B116="Window side 2m² Tram","2m2A","")</f>
        <v/>
      </c>
      <c r="V116" s="30" t="str">
        <f aca="false">IF(B116="Inside banner HERMELIJN","BRVH","")</f>
        <v/>
      </c>
      <c r="W116" s="30" t="str">
        <f aca="false">IF(B116="Super side 4m²","4m2","")</f>
        <v/>
      </c>
      <c r="X116" s="7" t="n">
        <v>1</v>
      </c>
      <c r="Y116" s="33" t="str">
        <f aca="false">IF(OR(F116&lt;&gt;"",G116&lt;&gt;"",H116&lt;&gt;"",I116&lt;&gt;"",J116&lt;&gt;"",K116&lt;&gt;"",L116&lt;&gt;"",M116&lt;&gt;"",N116&lt;&gt;"",O116&lt;&gt;"",P116&lt;&gt;"",Q116&lt;&gt;"",R116&lt;&gt;"",S116&lt;&gt;"",T116&lt;&gt;"",U116&lt;&gt;"",V116&lt;&gt;"",W116&lt;&gt;""),"*"&amp;F116&amp;G116&amp;H116&amp;I116&amp;J116&amp;K116&amp;L116&amp;M116&amp;N116&amp;O116&amp;P116&amp;Q116&amp;R116&amp;S116&amp;T116&amp;U116&amp;V116&amp;W116&amp;"*","")</f>
        <v>*CV*</v>
      </c>
      <c r="Z116" s="4"/>
      <c r="AA116" s="4"/>
      <c r="AB116" s="7" t="n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customFormat="false" ht="25" hidden="false" customHeight="true" outlineLevel="0" collapsed="false">
      <c r="A117" s="5" t="n">
        <v>4785</v>
      </c>
      <c r="B117" s="6" t="s">
        <v>57</v>
      </c>
      <c r="C117" s="26" t="s">
        <v>70</v>
      </c>
      <c r="D117" s="27" t="n">
        <v>44494</v>
      </c>
      <c r="E117" s="28"/>
      <c r="F117" s="29" t="str">
        <f aca="false">IF(B117="Premetro VERTIKAAL","MV",IF(B117="Side 3m","3M",IF(B117="Premetro HORIZONTAAL","MH",IF(B117="Window back","CV",IF(B117="Window Back eco","CVE","")))))</f>
        <v/>
      </c>
      <c r="G117" s="30" t="str">
        <f aca="false">IF(B117="Inside banner","BRV","")</f>
        <v/>
      </c>
      <c r="H117" s="30" t="str">
        <f aca="false">IF(B117="Floor sticker","VL","")</f>
        <v/>
      </c>
      <c r="I117" s="31" t="str">
        <f aca="false">IF(B117="Street furniture 2m2","STR","")</f>
        <v/>
      </c>
      <c r="J117" s="31" t="str">
        <f aca="false">IF(B117="Full back uni","FB","")</f>
        <v/>
      </c>
      <c r="K117" s="31" t="str">
        <f aca="false">IF(B117="Window side 2m² Bus","2m2B","")</f>
        <v>2m2B</v>
      </c>
      <c r="L117" s="31" t="str">
        <f aca="false">IF(B117="Window sticker Raam","RM","")</f>
        <v/>
      </c>
      <c r="M117" s="31" t="str">
        <f aca="false">IF(B117="Side 3m Freestyle","FREE","")</f>
        <v/>
      </c>
      <c r="N117" s="31" t="str">
        <f aca="false">IF(B117="Wobbler","WOB","")</f>
        <v/>
      </c>
      <c r="O117" s="31" t="str">
        <f aca="false">IF(B117="Super side 10m² Hermelijn - Trambus","10m2H","")</f>
        <v/>
      </c>
      <c r="P117" s="31" t="str">
        <f aca="false">IF(B117="Roofpanel A7","ROOFXL","")</f>
        <v/>
      </c>
      <c r="Q117" s="32" t="str">
        <f aca="false">IF(B117="Roof panel tram L Hermelijn","ROOFL","")</f>
        <v/>
      </c>
      <c r="R117" s="31" t="str">
        <f aca="false">IF(B117="Roof panel Tram M PCC","DPCC","")</f>
        <v/>
      </c>
      <c r="S117" s="31" t="str">
        <f aca="false">IF(B117="Side pack L A5","SPALBA5",IF(B117="Side pack XL A7","SPALBA7",""))</f>
        <v/>
      </c>
      <c r="T117" s="31" t="str">
        <f aca="false">IF(B117="Window side 2m² Hermelijn","2m2H","")</f>
        <v/>
      </c>
      <c r="U117" s="32" t="str">
        <f aca="false">IF(B117="Window side 2m² Tram","2m2A","")</f>
        <v/>
      </c>
      <c r="V117" s="30" t="str">
        <f aca="false">IF(B117="Inside banner HERMELIJN","BRVH","")</f>
        <v/>
      </c>
      <c r="W117" s="30" t="str">
        <f aca="false">IF(B117="Super side 4m²","4m2","")</f>
        <v/>
      </c>
      <c r="X117" s="7" t="n">
        <v>1</v>
      </c>
      <c r="Y117" s="33" t="str">
        <f aca="false">IF(OR(F117&lt;&gt;"",G117&lt;&gt;"",H117&lt;&gt;"",I117&lt;&gt;"",J117&lt;&gt;"",K117&lt;&gt;"",L117&lt;&gt;"",M117&lt;&gt;"",N117&lt;&gt;"",O117&lt;&gt;"",P117&lt;&gt;"",Q117&lt;&gt;"",R117&lt;&gt;"",S117&lt;&gt;"",T117&lt;&gt;"",U117&lt;&gt;"",V117&lt;&gt;"",W117&lt;&gt;""),"*"&amp;F117&amp;G117&amp;H117&amp;I117&amp;J117&amp;K117&amp;L117&amp;M117&amp;N117&amp;O117&amp;P117&amp;Q117&amp;R117&amp;S117&amp;T117&amp;U117&amp;V117&amp;W117&amp;"*","")</f>
        <v>*2m2B*</v>
      </c>
      <c r="Z117" s="4"/>
      <c r="AA117" s="4"/>
      <c r="AB117" s="7" t="n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customFormat="false" ht="25" hidden="false" customHeight="true" outlineLevel="0" collapsed="false">
      <c r="A118" s="5" t="n">
        <v>4787</v>
      </c>
      <c r="B118" s="6" t="s">
        <v>19</v>
      </c>
      <c r="C118" s="26" t="s">
        <v>22</v>
      </c>
      <c r="D118" s="27" t="n">
        <v>44368</v>
      </c>
      <c r="E118" s="28"/>
      <c r="F118" s="29" t="str">
        <f aca="false">IF(B118="Premetro VERTIKAAL","MV",IF(B118="Side 3m","3M",IF(B118="Premetro HORIZONTAAL","MH",IF(B118="Window back","CV",IF(B118="Window Back eco","CVE","")))))</f>
        <v/>
      </c>
      <c r="G118" s="30" t="str">
        <f aca="false">IF(B118="Inside banner","BRV","")</f>
        <v/>
      </c>
      <c r="H118" s="30" t="str">
        <f aca="false">IF(B118="Floor sticker","VL","")</f>
        <v>VL</v>
      </c>
      <c r="I118" s="31" t="str">
        <f aca="false">IF(B118="Street furniture 2m2","STR","")</f>
        <v/>
      </c>
      <c r="J118" s="31" t="str">
        <f aca="false">IF(B118="Full back uni","FB","")</f>
        <v/>
      </c>
      <c r="K118" s="31" t="str">
        <f aca="false">IF(B118="Window side 2m² Bus","2m2B","")</f>
        <v/>
      </c>
      <c r="L118" s="31" t="str">
        <f aca="false">IF(B118="Window sticker Raam","RM","")</f>
        <v/>
      </c>
      <c r="M118" s="31" t="str">
        <f aca="false">IF(B118="Side 3m Freestyle","FREE","")</f>
        <v/>
      </c>
      <c r="N118" s="31" t="str">
        <f aca="false">IF(B118="Wobbler","WOB","")</f>
        <v/>
      </c>
      <c r="O118" s="31" t="str">
        <f aca="false">IF(B118="Super side 10m² Hermelijn - Trambus","10m2H","")</f>
        <v/>
      </c>
      <c r="P118" s="31" t="str">
        <f aca="false">IF(B118="Roofpanel A7","ROOFXL","")</f>
        <v/>
      </c>
      <c r="Q118" s="32" t="str">
        <f aca="false">IF(B118="Roof panel tram L Hermelijn","ROOFL","")</f>
        <v/>
      </c>
      <c r="R118" s="31" t="str">
        <f aca="false">IF(B118="Roof panel Tram M PCC","DPCC","")</f>
        <v/>
      </c>
      <c r="S118" s="31" t="str">
        <f aca="false">IF(B118="Side pack L A5","SPALBA5",IF(B118="Side pack XL A7","SPALBA7",""))</f>
        <v/>
      </c>
      <c r="T118" s="31" t="str">
        <f aca="false">IF(B118="Window side 2m² Hermelijn","2m2H","")</f>
        <v/>
      </c>
      <c r="U118" s="32" t="str">
        <f aca="false">IF(B118="Window side 2m² Tram","2m2A","")</f>
        <v/>
      </c>
      <c r="V118" s="30" t="str">
        <f aca="false">IF(B118="Inside banner HERMELIJN","BRVH","")</f>
        <v/>
      </c>
      <c r="W118" s="30" t="str">
        <f aca="false">IF(B118="Super side 4m²","4m2","")</f>
        <v/>
      </c>
      <c r="X118" s="7" t="n">
        <v>2</v>
      </c>
      <c r="Y118" s="33" t="str">
        <f aca="false">IF(OR(F118&lt;&gt;"",G118&lt;&gt;"",H118&lt;&gt;"",I118&lt;&gt;"",J118&lt;&gt;"",K118&lt;&gt;"",L118&lt;&gt;"",M118&lt;&gt;"",N118&lt;&gt;"",O118&lt;&gt;"",P118&lt;&gt;"",Q118&lt;&gt;"",R118&lt;&gt;"",S118&lt;&gt;"",T118&lt;&gt;"",U118&lt;&gt;"",V118&lt;&gt;"",W118&lt;&gt;""),"*"&amp;F118&amp;G118&amp;H118&amp;I118&amp;J118&amp;K118&amp;L118&amp;M118&amp;N118&amp;O118&amp;P118&amp;Q118&amp;R118&amp;S118&amp;T118&amp;U118&amp;V118&amp;W118&amp;"*","")</f>
        <v>*VL*</v>
      </c>
      <c r="Z118" s="4"/>
      <c r="AA118" s="4"/>
      <c r="AB118" s="7" t="n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customFormat="false" ht="25" hidden="false" customHeight="true" outlineLevel="0" collapsed="false">
      <c r="A119" s="5" t="n">
        <v>4787</v>
      </c>
      <c r="B119" s="6" t="s">
        <v>23</v>
      </c>
      <c r="C119" s="26" t="s">
        <v>25</v>
      </c>
      <c r="D119" s="27" t="n">
        <v>44368</v>
      </c>
      <c r="E119" s="28"/>
      <c r="F119" s="29" t="str">
        <f aca="false">IF(B119="Premetro VERTIKAAL","MV",IF(B119="Side 3m","3M",IF(B119="Premetro HORIZONTAAL","MH",IF(B119="Window back","CV",IF(B119="Window Back eco","CVE","")))))</f>
        <v/>
      </c>
      <c r="G119" s="30" t="str">
        <f aca="false">IF(B119="Inside banner","BRV","")</f>
        <v/>
      </c>
      <c r="H119" s="30" t="str">
        <f aca="false">IF(B119="Floor sticker","VL","")</f>
        <v/>
      </c>
      <c r="I119" s="31" t="str">
        <f aca="false">IF(B119="Street furniture 2m2","STR","")</f>
        <v/>
      </c>
      <c r="J119" s="31" t="str">
        <f aca="false">IF(B119="Full back uni","FB","")</f>
        <v/>
      </c>
      <c r="K119" s="31" t="str">
        <f aca="false">IF(B119="Window side 2m² Bus","2m2B","")</f>
        <v/>
      </c>
      <c r="L119" s="31" t="str">
        <f aca="false">IF(B119="Window sticker Raam","RM","")</f>
        <v/>
      </c>
      <c r="M119" s="31" t="str">
        <f aca="false">IF(B119="Side 3m Freestyle","FREE","")</f>
        <v/>
      </c>
      <c r="N119" s="31" t="str">
        <f aca="false">IF(B119="Wobbler","WOB","")</f>
        <v>WOB</v>
      </c>
      <c r="O119" s="31" t="str">
        <f aca="false">IF(B119="Super side 10m² Hermelijn - Trambus","10m2H","")</f>
        <v/>
      </c>
      <c r="P119" s="31" t="str">
        <f aca="false">IF(B119="Roofpanel A7","ROOFXL","")</f>
        <v/>
      </c>
      <c r="Q119" s="32" t="str">
        <f aca="false">IF(B119="Roof panel tram L Hermelijn","ROOFL","")</f>
        <v/>
      </c>
      <c r="R119" s="31" t="str">
        <f aca="false">IF(B119="Roof panel Tram M PCC","DPCC","")</f>
        <v/>
      </c>
      <c r="S119" s="31" t="str">
        <f aca="false">IF(B119="Side pack L A5","SPALBA5",IF(B119="Side pack XL A7","SPALBA7",""))</f>
        <v/>
      </c>
      <c r="T119" s="31" t="str">
        <f aca="false">IF(B119="Window side 2m² Hermelijn","2m2H","")</f>
        <v/>
      </c>
      <c r="U119" s="32" t="str">
        <f aca="false">IF(B119="Window side 2m² Tram","2m2A","")</f>
        <v/>
      </c>
      <c r="V119" s="30" t="str">
        <f aca="false">IF(B119="Inside banner HERMELIJN","BRVH","")</f>
        <v/>
      </c>
      <c r="W119" s="30" t="str">
        <f aca="false">IF(B119="Super side 4m²","4m2","")</f>
        <v/>
      </c>
      <c r="X119" s="7" t="n">
        <v>9</v>
      </c>
      <c r="Y119" s="33" t="str">
        <f aca="false">IF(OR(F119&lt;&gt;"",G119&lt;&gt;"",H119&lt;&gt;"",I119&lt;&gt;"",J119&lt;&gt;"",K119&lt;&gt;"",L119&lt;&gt;"",M119&lt;&gt;"",N119&lt;&gt;"",O119&lt;&gt;"",P119&lt;&gt;"",Q119&lt;&gt;"",R119&lt;&gt;"",S119&lt;&gt;"",T119&lt;&gt;"",U119&lt;&gt;"",V119&lt;&gt;"",W119&lt;&gt;""),"*"&amp;F119&amp;G119&amp;H119&amp;I119&amp;J119&amp;K119&amp;L119&amp;M119&amp;N119&amp;O119&amp;P119&amp;Q119&amp;R119&amp;S119&amp;T119&amp;U119&amp;V119&amp;W119&amp;"*","")</f>
        <v>*WOB*</v>
      </c>
      <c r="Z119" s="4"/>
      <c r="AA119" s="4"/>
      <c r="AB119" s="7" t="n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customFormat="false" ht="25" hidden="false" customHeight="true" outlineLevel="0" collapsed="false">
      <c r="A120" s="5" t="n">
        <v>4787</v>
      </c>
      <c r="B120" s="6" t="s">
        <v>35</v>
      </c>
      <c r="C120" s="26" t="s">
        <v>37</v>
      </c>
      <c r="D120" s="27" t="n">
        <v>44522</v>
      </c>
      <c r="E120" s="28"/>
      <c r="F120" s="29" t="str">
        <f aca="false">IF(B120="Premetro VERTIKAAL","MV",IF(B120="Side 3m","3M",IF(B120="Premetro HORIZONTAAL","MH",IF(B120="Window back","CV",IF(B120="Window Back eco","CVE","")))))</f>
        <v/>
      </c>
      <c r="G120" s="30" t="str">
        <f aca="false">IF(B120="Inside banner","BRV","")</f>
        <v/>
      </c>
      <c r="H120" s="30" t="str">
        <f aca="false">IF(B120="Floor sticker","VL","")</f>
        <v/>
      </c>
      <c r="I120" s="31" t="str">
        <f aca="false">IF(B120="Street furniture 2m2","STR","")</f>
        <v/>
      </c>
      <c r="J120" s="31" t="str">
        <f aca="false">IF(B120="Full back uni","FB","")</f>
        <v/>
      </c>
      <c r="K120" s="31" t="str">
        <f aca="false">IF(B120="Window side 2m² Bus","2m2B","")</f>
        <v/>
      </c>
      <c r="L120" s="31" t="str">
        <f aca="false">IF(B120="Window sticker Raam","RM","")</f>
        <v/>
      </c>
      <c r="M120" s="31" t="str">
        <f aca="false">IF(B120="Side 3m Freestyle","FREE","")</f>
        <v/>
      </c>
      <c r="N120" s="31" t="str">
        <f aca="false">IF(B120="Wobbler","WOB","")</f>
        <v/>
      </c>
      <c r="O120" s="31" t="str">
        <f aca="false">IF(B120="Super side 10m² Hermelijn - Trambus","10m2H","")</f>
        <v/>
      </c>
      <c r="P120" s="31" t="str">
        <f aca="false">IF(B120="Roofpanel A7","ROOFXL","")</f>
        <v/>
      </c>
      <c r="Q120" s="32" t="str">
        <f aca="false">IF(B120="Roof panel tram L Hermelijn","ROOFL","")</f>
        <v/>
      </c>
      <c r="R120" s="31" t="str">
        <f aca="false">IF(B120="Roof panel Tram M PCC","DPCC","")</f>
        <v/>
      </c>
      <c r="S120" s="31" t="str">
        <f aca="false">IF(B120="Side pack L A5","SPALBA5",IF(B120="Side pack XL A7","SPALBA7",""))</f>
        <v/>
      </c>
      <c r="T120" s="31" t="str">
        <f aca="false">IF(B120="Window side 2m² Hermelijn","2m2H","")</f>
        <v/>
      </c>
      <c r="U120" s="32" t="str">
        <f aca="false">IF(B120="Window side 2m² Tram","2m2A","")</f>
        <v/>
      </c>
      <c r="V120" s="30" t="str">
        <f aca="false">IF(B120="Inside banner HERMELIJN","BRVH","")</f>
        <v/>
      </c>
      <c r="W120" s="30" t="str">
        <f aca="false">IF(B120="Super side 4m²","4m2","")</f>
        <v/>
      </c>
      <c r="X120" s="7" t="n">
        <v>2</v>
      </c>
      <c r="Y120" s="33" t="str">
        <f aca="false">IF(OR(F120&lt;&gt;"",G120&lt;&gt;"",H120&lt;&gt;"",I120&lt;&gt;"",J120&lt;&gt;"",K120&lt;&gt;"",L120&lt;&gt;"",M120&lt;&gt;"",N120&lt;&gt;"",O120&lt;&gt;"",P120&lt;&gt;"",Q120&lt;&gt;"",R120&lt;&gt;"",S120&lt;&gt;"",T120&lt;&gt;"",U120&lt;&gt;"",V120&lt;&gt;"",W120&lt;&gt;""),"*"&amp;F120&amp;G120&amp;H120&amp;I120&amp;J120&amp;K120&amp;L120&amp;M120&amp;N120&amp;O120&amp;P120&amp;Q120&amp;R120&amp;S120&amp;T120&amp;U120&amp;V120&amp;W120&amp;"*","")</f>
        <v/>
      </c>
      <c r="Z120" s="4"/>
      <c r="AA120" s="4"/>
      <c r="AB120" s="7" t="n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customFormat="false" ht="25" hidden="false" customHeight="true" outlineLevel="0" collapsed="false">
      <c r="A121" s="5" t="n">
        <v>4789</v>
      </c>
      <c r="B121" s="6" t="s">
        <v>51</v>
      </c>
      <c r="C121" s="26" t="s">
        <v>85</v>
      </c>
      <c r="D121" s="27" t="n">
        <v>44487</v>
      </c>
      <c r="E121" s="28"/>
      <c r="F121" s="29" t="str">
        <f aca="false">IF(B121="Premetro VERTIKAAL","MV",IF(B121="Side 3m","3M",IF(B121="Premetro HORIZONTAAL","MH",IF(B121="Window back","CV",IF(B121="Window Back eco","CVE","")))))</f>
        <v>CV</v>
      </c>
      <c r="G121" s="30" t="str">
        <f aca="false">IF(B121="Inside banner","BRV","")</f>
        <v/>
      </c>
      <c r="H121" s="30" t="str">
        <f aca="false">IF(B121="Floor sticker","VL","")</f>
        <v/>
      </c>
      <c r="I121" s="31" t="str">
        <f aca="false">IF(B121="Street furniture 2m2","STR","")</f>
        <v/>
      </c>
      <c r="J121" s="31" t="str">
        <f aca="false">IF(B121="Full back uni","FB","")</f>
        <v/>
      </c>
      <c r="K121" s="31" t="str">
        <f aca="false">IF(B121="Window side 2m² Bus","2m2B","")</f>
        <v/>
      </c>
      <c r="L121" s="31" t="str">
        <f aca="false">IF(B121="Window sticker Raam","RM","")</f>
        <v/>
      </c>
      <c r="M121" s="31" t="str">
        <f aca="false">IF(B121="Side 3m Freestyle","FREE","")</f>
        <v/>
      </c>
      <c r="N121" s="31" t="str">
        <f aca="false">IF(B121="Wobbler","WOB","")</f>
        <v/>
      </c>
      <c r="O121" s="31" t="str">
        <f aca="false">IF(B121="Super side 10m² Hermelijn - Trambus","10m2H","")</f>
        <v/>
      </c>
      <c r="P121" s="31" t="str">
        <f aca="false">IF(B121="Roofpanel A7","ROOFXL","")</f>
        <v/>
      </c>
      <c r="Q121" s="32" t="str">
        <f aca="false">IF(B121="Roof panel tram L Hermelijn","ROOFL","")</f>
        <v/>
      </c>
      <c r="R121" s="31" t="str">
        <f aca="false">IF(B121="Roof panel Tram M PCC","DPCC","")</f>
        <v/>
      </c>
      <c r="S121" s="31" t="str">
        <f aca="false">IF(B121="Side pack L A5","SPALBA5",IF(B121="Side pack XL A7","SPALBA7",""))</f>
        <v/>
      </c>
      <c r="T121" s="31" t="str">
        <f aca="false">IF(B121="Window side 2m² Hermelijn","2m2H","")</f>
        <v/>
      </c>
      <c r="U121" s="32" t="str">
        <f aca="false">IF(B121="Window side 2m² Tram","2m2A","")</f>
        <v/>
      </c>
      <c r="V121" s="30" t="str">
        <f aca="false">IF(B121="Inside banner HERMELIJN","BRVH","")</f>
        <v/>
      </c>
      <c r="W121" s="30" t="str">
        <f aca="false">IF(B121="Super side 4m²","4m2","")</f>
        <v/>
      </c>
      <c r="X121" s="7" t="n">
        <v>1</v>
      </c>
      <c r="Y121" s="33" t="str">
        <f aca="false">IF(OR(F121&lt;&gt;"",G121&lt;&gt;"",H121&lt;&gt;"",I121&lt;&gt;"",J121&lt;&gt;"",K121&lt;&gt;"",L121&lt;&gt;"",M121&lt;&gt;"",N121&lt;&gt;"",O121&lt;&gt;"",P121&lt;&gt;"",Q121&lt;&gt;"",R121&lt;&gt;"",S121&lt;&gt;"",T121&lt;&gt;"",U121&lt;&gt;"",V121&lt;&gt;"",W121&lt;&gt;""),"*"&amp;F121&amp;G121&amp;H121&amp;I121&amp;J121&amp;K121&amp;L121&amp;M121&amp;N121&amp;O121&amp;P121&amp;Q121&amp;R121&amp;S121&amp;T121&amp;U121&amp;V121&amp;W121&amp;"*","")</f>
        <v>*CV*</v>
      </c>
      <c r="Z121" s="4"/>
      <c r="AA121" s="4"/>
      <c r="AB121" s="7" t="n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customFormat="false" ht="25" hidden="false" customHeight="true" outlineLevel="0" collapsed="false">
      <c r="A122" s="5" t="n">
        <v>4789</v>
      </c>
      <c r="B122" s="6" t="s">
        <v>57</v>
      </c>
      <c r="C122" s="26" t="s">
        <v>70</v>
      </c>
      <c r="D122" s="27" t="n">
        <v>44494</v>
      </c>
      <c r="E122" s="28"/>
      <c r="F122" s="29" t="str">
        <f aca="false">IF(B122="Premetro VERTIKAAL","MV",IF(B122="Side 3m","3M",IF(B122="Premetro HORIZONTAAL","MH",IF(B122="Window back","CV",IF(B122="Window Back eco","CVE","")))))</f>
        <v/>
      </c>
      <c r="G122" s="30" t="str">
        <f aca="false">IF(B122="Inside banner","BRV","")</f>
        <v/>
      </c>
      <c r="H122" s="30" t="str">
        <f aca="false">IF(B122="Floor sticker","VL","")</f>
        <v/>
      </c>
      <c r="I122" s="31" t="str">
        <f aca="false">IF(B122="Street furniture 2m2","STR","")</f>
        <v/>
      </c>
      <c r="J122" s="31" t="str">
        <f aca="false">IF(B122="Full back uni","FB","")</f>
        <v/>
      </c>
      <c r="K122" s="31" t="str">
        <f aca="false">IF(B122="Window side 2m² Bus","2m2B","")</f>
        <v>2m2B</v>
      </c>
      <c r="L122" s="31" t="str">
        <f aca="false">IF(B122="Window sticker Raam","RM","")</f>
        <v/>
      </c>
      <c r="M122" s="31" t="str">
        <f aca="false">IF(B122="Side 3m Freestyle","FREE","")</f>
        <v/>
      </c>
      <c r="N122" s="31" t="str">
        <f aca="false">IF(B122="Wobbler","WOB","")</f>
        <v/>
      </c>
      <c r="O122" s="31" t="str">
        <f aca="false">IF(B122="Super side 10m² Hermelijn - Trambus","10m2H","")</f>
        <v/>
      </c>
      <c r="P122" s="31" t="str">
        <f aca="false">IF(B122="Roofpanel A7","ROOFXL","")</f>
        <v/>
      </c>
      <c r="Q122" s="32" t="str">
        <f aca="false">IF(B122="Roof panel tram L Hermelijn","ROOFL","")</f>
        <v/>
      </c>
      <c r="R122" s="31" t="str">
        <f aca="false">IF(B122="Roof panel Tram M PCC","DPCC","")</f>
        <v/>
      </c>
      <c r="S122" s="31" t="str">
        <f aca="false">IF(B122="Side pack L A5","SPALBA5",IF(B122="Side pack XL A7","SPALBA7",""))</f>
        <v/>
      </c>
      <c r="T122" s="31" t="str">
        <f aca="false">IF(B122="Window side 2m² Hermelijn","2m2H","")</f>
        <v/>
      </c>
      <c r="U122" s="32" t="str">
        <f aca="false">IF(B122="Window side 2m² Tram","2m2A","")</f>
        <v/>
      </c>
      <c r="V122" s="30" t="str">
        <f aca="false">IF(B122="Inside banner HERMELIJN","BRVH","")</f>
        <v/>
      </c>
      <c r="W122" s="30" t="str">
        <f aca="false">IF(B122="Super side 4m²","4m2","")</f>
        <v/>
      </c>
      <c r="X122" s="7" t="n">
        <v>1</v>
      </c>
      <c r="Y122" s="33" t="str">
        <f aca="false">IF(OR(F122&lt;&gt;"",G122&lt;&gt;"",H122&lt;&gt;"",I122&lt;&gt;"",J122&lt;&gt;"",K122&lt;&gt;"",L122&lt;&gt;"",M122&lt;&gt;"",N122&lt;&gt;"",O122&lt;&gt;"",P122&lt;&gt;"",Q122&lt;&gt;"",R122&lt;&gt;"",S122&lt;&gt;"",T122&lt;&gt;"",U122&lt;&gt;"",V122&lt;&gt;"",W122&lt;&gt;""),"*"&amp;F122&amp;G122&amp;H122&amp;I122&amp;J122&amp;K122&amp;L122&amp;M122&amp;N122&amp;O122&amp;P122&amp;Q122&amp;R122&amp;S122&amp;T122&amp;U122&amp;V122&amp;W122&amp;"*","")</f>
        <v>*2m2B*</v>
      </c>
      <c r="Z122" s="4"/>
      <c r="AA122" s="4"/>
      <c r="AB122" s="7" t="n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customFormat="false" ht="25" hidden="false" customHeight="true" outlineLevel="0" collapsed="false">
      <c r="A123" s="5" t="n">
        <v>4791</v>
      </c>
      <c r="B123" s="6" t="s">
        <v>57</v>
      </c>
      <c r="C123" s="26" t="s">
        <v>61</v>
      </c>
      <c r="D123" s="27" t="n">
        <v>44564</v>
      </c>
      <c r="E123" s="28"/>
      <c r="F123" s="29" t="str">
        <f aca="false">IF(B123="Premetro VERTIKAAL","MV",IF(B123="Side 3m","3M",IF(B123="Premetro HORIZONTAAL","MH",IF(B123="Window back","CV",IF(B123="Window Back eco","CVE","")))))</f>
        <v/>
      </c>
      <c r="G123" s="30" t="str">
        <f aca="false">IF(B123="Inside banner","BRV","")</f>
        <v/>
      </c>
      <c r="H123" s="30" t="str">
        <f aca="false">IF(B123="Floor sticker","VL","")</f>
        <v/>
      </c>
      <c r="I123" s="31" t="str">
        <f aca="false">IF(B123="Street furniture 2m2","STR","")</f>
        <v/>
      </c>
      <c r="J123" s="31" t="str">
        <f aca="false">IF(B123="Full back uni","FB","")</f>
        <v/>
      </c>
      <c r="K123" s="31" t="str">
        <f aca="false">IF(B123="Window side 2m² Bus","2m2B","")</f>
        <v>2m2B</v>
      </c>
      <c r="L123" s="31" t="str">
        <f aca="false">IF(B123="Window sticker Raam","RM","")</f>
        <v/>
      </c>
      <c r="M123" s="31" t="str">
        <f aca="false">IF(B123="Side 3m Freestyle","FREE","")</f>
        <v/>
      </c>
      <c r="N123" s="31" t="str">
        <f aca="false">IF(B123="Wobbler","WOB","")</f>
        <v/>
      </c>
      <c r="O123" s="31" t="str">
        <f aca="false">IF(B123="Super side 10m² Hermelijn - Trambus","10m2H","")</f>
        <v/>
      </c>
      <c r="P123" s="31" t="str">
        <f aca="false">IF(B123="Roofpanel A7","ROOFXL","")</f>
        <v/>
      </c>
      <c r="Q123" s="32" t="str">
        <f aca="false">IF(B123="Roof panel tram L Hermelijn","ROOFL","")</f>
        <v/>
      </c>
      <c r="R123" s="31" t="str">
        <f aca="false">IF(B123="Roof panel Tram M PCC","DPCC","")</f>
        <v/>
      </c>
      <c r="S123" s="31" t="str">
        <f aca="false">IF(B123="Side pack L A5","SPALBA5",IF(B123="Side pack XL A7","SPALBA7",""))</f>
        <v/>
      </c>
      <c r="T123" s="31" t="str">
        <f aca="false">IF(B123="Window side 2m² Hermelijn","2m2H","")</f>
        <v/>
      </c>
      <c r="U123" s="32" t="str">
        <f aca="false">IF(B123="Window side 2m² Tram","2m2A","")</f>
        <v/>
      </c>
      <c r="V123" s="30" t="str">
        <f aca="false">IF(B123="Inside banner HERMELIJN","BRVH","")</f>
        <v/>
      </c>
      <c r="W123" s="30" t="str">
        <f aca="false">IF(B123="Super side 4m²","4m2","")</f>
        <v/>
      </c>
      <c r="X123" s="7" t="n">
        <v>1</v>
      </c>
      <c r="Y123" s="33" t="str">
        <f aca="false">IF(OR(F123&lt;&gt;"",G123&lt;&gt;"",H123&lt;&gt;"",I123&lt;&gt;"",J123&lt;&gt;"",K123&lt;&gt;"",L123&lt;&gt;"",M123&lt;&gt;"",N123&lt;&gt;"",O123&lt;&gt;"",P123&lt;&gt;"",Q123&lt;&gt;"",R123&lt;&gt;"",S123&lt;&gt;"",T123&lt;&gt;"",U123&lt;&gt;"",V123&lt;&gt;"",W123&lt;&gt;""),"*"&amp;F123&amp;G123&amp;H123&amp;I123&amp;J123&amp;K123&amp;L123&amp;M123&amp;N123&amp;O123&amp;P123&amp;Q123&amp;R123&amp;S123&amp;T123&amp;U123&amp;V123&amp;W123&amp;"*","")</f>
        <v>*2m2B*</v>
      </c>
      <c r="Z123" s="4"/>
      <c r="AA123" s="4"/>
      <c r="AB123" s="7" t="n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customFormat="false" ht="25" hidden="false" customHeight="true" outlineLevel="0" collapsed="false">
      <c r="A124" s="5" t="n">
        <v>4792</v>
      </c>
      <c r="B124" s="6" t="s">
        <v>57</v>
      </c>
      <c r="C124" s="26" t="s">
        <v>61</v>
      </c>
      <c r="D124" s="27" t="n">
        <v>44564</v>
      </c>
      <c r="E124" s="28"/>
      <c r="F124" s="29" t="str">
        <f aca="false">IF(B124="Premetro VERTIKAAL","MV",IF(B124="Side 3m","3M",IF(B124="Premetro HORIZONTAAL","MH",IF(B124="Window back","CV",IF(B124="Window Back eco","CVE","")))))</f>
        <v/>
      </c>
      <c r="G124" s="30" t="str">
        <f aca="false">IF(B124="Inside banner","BRV","")</f>
        <v/>
      </c>
      <c r="H124" s="30" t="str">
        <f aca="false">IF(B124="Floor sticker","VL","")</f>
        <v/>
      </c>
      <c r="I124" s="31" t="str">
        <f aca="false">IF(B124="Street furniture 2m2","STR","")</f>
        <v/>
      </c>
      <c r="J124" s="31" t="str">
        <f aca="false">IF(B124="Full back uni","FB","")</f>
        <v/>
      </c>
      <c r="K124" s="31" t="str">
        <f aca="false">IF(B124="Window side 2m² Bus","2m2B","")</f>
        <v>2m2B</v>
      </c>
      <c r="L124" s="31" t="str">
        <f aca="false">IF(B124="Window sticker Raam","RM","")</f>
        <v/>
      </c>
      <c r="M124" s="31" t="str">
        <f aca="false">IF(B124="Side 3m Freestyle","FREE","")</f>
        <v/>
      </c>
      <c r="N124" s="31" t="str">
        <f aca="false">IF(B124="Wobbler","WOB","")</f>
        <v/>
      </c>
      <c r="O124" s="31" t="str">
        <f aca="false">IF(B124="Super side 10m² Hermelijn - Trambus","10m2H","")</f>
        <v/>
      </c>
      <c r="P124" s="31" t="str">
        <f aca="false">IF(B124="Roofpanel A7","ROOFXL","")</f>
        <v/>
      </c>
      <c r="Q124" s="32" t="str">
        <f aca="false">IF(B124="Roof panel tram L Hermelijn","ROOFL","")</f>
        <v/>
      </c>
      <c r="R124" s="31" t="str">
        <f aca="false">IF(B124="Roof panel Tram M PCC","DPCC","")</f>
        <v/>
      </c>
      <c r="S124" s="31" t="str">
        <f aca="false">IF(B124="Side pack L A5","SPALBA5",IF(B124="Side pack XL A7","SPALBA7",""))</f>
        <v/>
      </c>
      <c r="T124" s="31" t="str">
        <f aca="false">IF(B124="Window side 2m² Hermelijn","2m2H","")</f>
        <v/>
      </c>
      <c r="U124" s="32" t="str">
        <f aca="false">IF(B124="Window side 2m² Tram","2m2A","")</f>
        <v/>
      </c>
      <c r="V124" s="30" t="str">
        <f aca="false">IF(B124="Inside banner HERMELIJN","BRVH","")</f>
        <v/>
      </c>
      <c r="W124" s="30" t="str">
        <f aca="false">IF(B124="Super side 4m²","4m2","")</f>
        <v/>
      </c>
      <c r="X124" s="7" t="n">
        <v>1</v>
      </c>
      <c r="Y124" s="33" t="str">
        <f aca="false">IF(OR(F124&lt;&gt;"",G124&lt;&gt;"",H124&lt;&gt;"",I124&lt;&gt;"",J124&lt;&gt;"",K124&lt;&gt;"",L124&lt;&gt;"",M124&lt;&gt;"",N124&lt;&gt;"",O124&lt;&gt;"",P124&lt;&gt;"",Q124&lt;&gt;"",R124&lt;&gt;"",S124&lt;&gt;"",T124&lt;&gt;"",U124&lt;&gt;"",V124&lt;&gt;"",W124&lt;&gt;""),"*"&amp;F124&amp;G124&amp;H124&amp;I124&amp;J124&amp;K124&amp;L124&amp;M124&amp;N124&amp;O124&amp;P124&amp;Q124&amp;R124&amp;S124&amp;T124&amp;U124&amp;V124&amp;W124&amp;"*","")</f>
        <v>*2m2B*</v>
      </c>
      <c r="Z124" s="4"/>
      <c r="AA124" s="4"/>
      <c r="AB124" s="7" t="n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customFormat="false" ht="25" hidden="false" customHeight="true" outlineLevel="0" collapsed="false">
      <c r="A125" s="5" t="n">
        <v>4793</v>
      </c>
      <c r="B125" s="6" t="s">
        <v>35</v>
      </c>
      <c r="C125" s="26" t="s">
        <v>37</v>
      </c>
      <c r="D125" s="27" t="n">
        <v>44522</v>
      </c>
      <c r="E125" s="28"/>
      <c r="F125" s="29" t="str">
        <f aca="false">IF(B125="Premetro VERTIKAAL","MV",IF(B125="Side 3m","3M",IF(B125="Premetro HORIZONTAAL","MH",IF(B125="Window back","CV",IF(B125="Window Back eco","CVE","")))))</f>
        <v/>
      </c>
      <c r="G125" s="30" t="str">
        <f aca="false">IF(B125="Inside banner","BRV","")</f>
        <v/>
      </c>
      <c r="H125" s="30" t="str">
        <f aca="false">IF(B125="Floor sticker","VL","")</f>
        <v/>
      </c>
      <c r="I125" s="31" t="str">
        <f aca="false">IF(B125="Street furniture 2m2","STR","")</f>
        <v/>
      </c>
      <c r="J125" s="31" t="str">
        <f aca="false">IF(B125="Full back uni","FB","")</f>
        <v/>
      </c>
      <c r="K125" s="31" t="str">
        <f aca="false">IF(B125="Window side 2m² Bus","2m2B","")</f>
        <v/>
      </c>
      <c r="L125" s="31" t="str">
        <f aca="false">IF(B125="Window sticker Raam","RM","")</f>
        <v/>
      </c>
      <c r="M125" s="31" t="str">
        <f aca="false">IF(B125="Side 3m Freestyle","FREE","")</f>
        <v/>
      </c>
      <c r="N125" s="31" t="str">
        <f aca="false">IF(B125="Wobbler","WOB","")</f>
        <v/>
      </c>
      <c r="O125" s="31" t="str">
        <f aca="false">IF(B125="Super side 10m² Hermelijn - Trambus","10m2H","")</f>
        <v/>
      </c>
      <c r="P125" s="31" t="str">
        <f aca="false">IF(B125="Roofpanel A7","ROOFXL","")</f>
        <v/>
      </c>
      <c r="Q125" s="32" t="str">
        <f aca="false">IF(B125="Roof panel tram L Hermelijn","ROOFL","")</f>
        <v/>
      </c>
      <c r="R125" s="31" t="str">
        <f aca="false">IF(B125="Roof panel Tram M PCC","DPCC","")</f>
        <v/>
      </c>
      <c r="S125" s="31" t="str">
        <f aca="false">IF(B125="Side pack L A5","SPALBA5",IF(B125="Side pack XL A7","SPALBA7",""))</f>
        <v/>
      </c>
      <c r="T125" s="31" t="str">
        <f aca="false">IF(B125="Window side 2m² Hermelijn","2m2H","")</f>
        <v/>
      </c>
      <c r="U125" s="32" t="str">
        <f aca="false">IF(B125="Window side 2m² Tram","2m2A","")</f>
        <v/>
      </c>
      <c r="V125" s="30" t="str">
        <f aca="false">IF(B125="Inside banner HERMELIJN","BRVH","")</f>
        <v/>
      </c>
      <c r="W125" s="30" t="str">
        <f aca="false">IF(B125="Super side 4m²","4m2","")</f>
        <v/>
      </c>
      <c r="X125" s="7" t="n">
        <v>2</v>
      </c>
      <c r="Y125" s="33" t="str">
        <f aca="false">IF(OR(F125&lt;&gt;"",G125&lt;&gt;"",H125&lt;&gt;"",I125&lt;&gt;"",J125&lt;&gt;"",K125&lt;&gt;"",L125&lt;&gt;"",M125&lt;&gt;"",N125&lt;&gt;"",O125&lt;&gt;"",P125&lt;&gt;"",Q125&lt;&gt;"",R125&lt;&gt;"",S125&lt;&gt;"",T125&lt;&gt;"",U125&lt;&gt;"",V125&lt;&gt;"",W125&lt;&gt;""),"*"&amp;F125&amp;G125&amp;H125&amp;I125&amp;J125&amp;K125&amp;L125&amp;M125&amp;N125&amp;O125&amp;P125&amp;Q125&amp;R125&amp;S125&amp;T125&amp;U125&amp;V125&amp;W125&amp;"*","")</f>
        <v/>
      </c>
      <c r="Z125" s="4"/>
      <c r="AA125" s="4"/>
      <c r="AB125" s="7" t="n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customFormat="false" ht="25" hidden="false" customHeight="true" outlineLevel="0" collapsed="false">
      <c r="A126" s="5" t="n">
        <v>4794</v>
      </c>
      <c r="B126" s="6" t="s">
        <v>75</v>
      </c>
      <c r="C126" s="26" t="s">
        <v>77</v>
      </c>
      <c r="D126" s="27" t="n">
        <v>44515</v>
      </c>
      <c r="E126" s="28"/>
      <c r="F126" s="29" t="str">
        <f aca="false">IF(B126="Premetro VERTIKAAL","MV",IF(B126="Side 3m","3M",IF(B126="Premetro HORIZONTAAL","MH",IF(B126="Window back","CV",IF(B126="Window Back eco","CVE","")))))</f>
        <v/>
      </c>
      <c r="G126" s="30" t="str">
        <f aca="false">IF(B126="Inside banner","BRV","")</f>
        <v/>
      </c>
      <c r="H126" s="30" t="str">
        <f aca="false">IF(B126="Floor sticker","VL","")</f>
        <v/>
      </c>
      <c r="I126" s="31" t="str">
        <f aca="false">IF(B126="Street furniture 2m2","STR","")</f>
        <v/>
      </c>
      <c r="J126" s="31" t="str">
        <f aca="false">IF(B126="Full back uni","FB","")</f>
        <v/>
      </c>
      <c r="K126" s="31" t="str">
        <f aca="false">IF(B126="Window side 2m² Bus","2m2B","")</f>
        <v/>
      </c>
      <c r="L126" s="31" t="str">
        <f aca="false">IF(B126="Window sticker Raam","RM","")</f>
        <v/>
      </c>
      <c r="M126" s="31" t="str">
        <f aca="false">IF(B126="Side 3m Freestyle","FREE","")</f>
        <v/>
      </c>
      <c r="N126" s="31" t="str">
        <f aca="false">IF(B126="Wobbler","WOB","")</f>
        <v/>
      </c>
      <c r="O126" s="31" t="str">
        <f aca="false">IF(B126="Super side 10m² Hermelijn - Trambus","10m2H","")</f>
        <v/>
      </c>
      <c r="P126" s="31" t="str">
        <f aca="false">IF(B126="Roofpanel A7","ROOFXL","")</f>
        <v/>
      </c>
      <c r="Q126" s="32" t="str">
        <f aca="false">IF(B126="Roof panel tram L Hermelijn","ROOFL","")</f>
        <v/>
      </c>
      <c r="R126" s="31" t="str">
        <f aca="false">IF(B126="Roof panel Tram M PCC","DPCC","")</f>
        <v/>
      </c>
      <c r="S126" s="31" t="str">
        <f aca="false">IF(B126="Side pack L A5","SPALBA5",IF(B126="Side pack XL A7","SPALBA7",""))</f>
        <v/>
      </c>
      <c r="T126" s="31" t="str">
        <f aca="false">IF(B126="Window side 2m² Hermelijn","2m2H","")</f>
        <v/>
      </c>
      <c r="U126" s="32" t="str">
        <f aca="false">IF(B126="Window side 2m² Tram","2m2A","")</f>
        <v/>
      </c>
      <c r="V126" s="30" t="str">
        <f aca="false">IF(B126="Inside banner HERMELIJN","BRVH","")</f>
        <v/>
      </c>
      <c r="W126" s="30" t="str">
        <f aca="false">IF(B126="Super side 4m²","4m2","")</f>
        <v/>
      </c>
      <c r="X126" s="7" t="n">
        <v>1</v>
      </c>
      <c r="Y126" s="33" t="str">
        <f aca="false">IF(OR(F126&lt;&gt;"",G126&lt;&gt;"",H126&lt;&gt;"",I126&lt;&gt;"",J126&lt;&gt;"",K126&lt;&gt;"",L126&lt;&gt;"",M126&lt;&gt;"",N126&lt;&gt;"",O126&lt;&gt;"",P126&lt;&gt;"",Q126&lt;&gt;"",R126&lt;&gt;"",S126&lt;&gt;"",T126&lt;&gt;"",U126&lt;&gt;"",V126&lt;&gt;"",W126&lt;&gt;""),"*"&amp;F126&amp;G126&amp;H126&amp;I126&amp;J126&amp;K126&amp;L126&amp;M126&amp;N126&amp;O126&amp;P126&amp;Q126&amp;R126&amp;S126&amp;T126&amp;U126&amp;V126&amp;W126&amp;"*","")</f>
        <v/>
      </c>
      <c r="Z126" s="4"/>
      <c r="AA126" s="4"/>
      <c r="AB126" s="7" t="n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customFormat="false" ht="25" hidden="false" customHeight="true" outlineLevel="0" collapsed="false">
      <c r="A127" s="5" t="n">
        <v>4794</v>
      </c>
      <c r="B127" s="6" t="s">
        <v>41</v>
      </c>
      <c r="C127" s="26" t="s">
        <v>43</v>
      </c>
      <c r="D127" s="27" t="n">
        <v>44571</v>
      </c>
      <c r="E127" s="28"/>
      <c r="F127" s="29" t="str">
        <f aca="false">IF(B127="Premetro VERTIKAAL","MV",IF(B127="Side 3m","3M",IF(B127="Premetro HORIZONTAAL","MH",IF(B127="Window back","CV",IF(B127="Window Back eco","CVE","")))))</f>
        <v/>
      </c>
      <c r="G127" s="30" t="str">
        <f aca="false">IF(B127="Inside banner","BRV","")</f>
        <v/>
      </c>
      <c r="H127" s="30" t="str">
        <f aca="false">IF(B127="Floor sticker","VL","")</f>
        <v/>
      </c>
      <c r="I127" s="31" t="str">
        <f aca="false">IF(B127="Street furniture 2m2","STR","")</f>
        <v/>
      </c>
      <c r="J127" s="31" t="str">
        <f aca="false">IF(B127="Full back uni","FB","")</f>
        <v/>
      </c>
      <c r="K127" s="31" t="str">
        <f aca="false">IF(B127="Window side 2m² Bus","2m2B","")</f>
        <v/>
      </c>
      <c r="L127" s="31" t="str">
        <f aca="false">IF(B127="Window sticker Raam","RM","")</f>
        <v/>
      </c>
      <c r="M127" s="31" t="str">
        <f aca="false">IF(B127="Side 3m Freestyle","FREE","")</f>
        <v/>
      </c>
      <c r="N127" s="31" t="str">
        <f aca="false">IF(B127="Wobbler","WOB","")</f>
        <v/>
      </c>
      <c r="O127" s="31" t="str">
        <f aca="false">IF(B127="Super side 10m² Hermelijn - Trambus","10m2H","")</f>
        <v/>
      </c>
      <c r="P127" s="31" t="str">
        <f aca="false">IF(B127="Roofpanel A7","ROOFXL","")</f>
        <v/>
      </c>
      <c r="Q127" s="32" t="str">
        <f aca="false">IF(B127="Roof panel tram L Hermelijn","ROOFL","")</f>
        <v/>
      </c>
      <c r="R127" s="31" t="str">
        <f aca="false">IF(B127="Roof panel Tram M PCC","DPCC","")</f>
        <v/>
      </c>
      <c r="S127" s="31" t="str">
        <f aca="false">IF(B127="Side pack L A5","SPALBA5",IF(B127="Side pack XL A7","SPALBA7",""))</f>
        <v/>
      </c>
      <c r="T127" s="31" t="str">
        <f aca="false">IF(B127="Window side 2m² Hermelijn","2m2H","")</f>
        <v/>
      </c>
      <c r="U127" s="32" t="str">
        <f aca="false">IF(B127="Window side 2m² Tram","2m2A","")</f>
        <v/>
      </c>
      <c r="V127" s="30" t="str">
        <f aca="false">IF(B127="Inside banner HERMELIJN","BRVH","")</f>
        <v/>
      </c>
      <c r="W127" s="30" t="str">
        <f aca="false">IF(B127="Super side 4m²","4m2","")</f>
        <v>4m2</v>
      </c>
      <c r="X127" s="7" t="n">
        <v>1</v>
      </c>
      <c r="Y127" s="33" t="str">
        <f aca="false">IF(OR(F127&lt;&gt;"",G127&lt;&gt;"",H127&lt;&gt;"",I127&lt;&gt;"",J127&lt;&gt;"",K127&lt;&gt;"",L127&lt;&gt;"",M127&lt;&gt;"",N127&lt;&gt;"",O127&lt;&gt;"",P127&lt;&gt;"",Q127&lt;&gt;"",R127&lt;&gt;"",S127&lt;&gt;"",T127&lt;&gt;"",U127&lt;&gt;"",V127&lt;&gt;"",W127&lt;&gt;""),"*"&amp;F127&amp;G127&amp;H127&amp;I127&amp;J127&amp;K127&amp;L127&amp;M127&amp;N127&amp;O127&amp;P127&amp;Q127&amp;R127&amp;S127&amp;T127&amp;U127&amp;V127&amp;W127&amp;"*","")</f>
        <v>*4m2*</v>
      </c>
      <c r="Z127" s="4"/>
      <c r="AA127" s="4"/>
      <c r="AB127" s="7" t="n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customFormat="false" ht="25" hidden="false" customHeight="true" outlineLevel="0" collapsed="false">
      <c r="A128" s="5" t="n">
        <v>4794</v>
      </c>
      <c r="B128" s="6" t="s">
        <v>57</v>
      </c>
      <c r="C128" s="26" t="s">
        <v>79</v>
      </c>
      <c r="D128" s="27" t="n">
        <v>44515</v>
      </c>
      <c r="E128" s="28"/>
      <c r="F128" s="29" t="str">
        <f aca="false">IF(B128="Premetro VERTIKAAL","MV",IF(B128="Side 3m","3M",IF(B128="Premetro HORIZONTAAL","MH",IF(B128="Window back","CV",IF(B128="Window Back eco","CVE","")))))</f>
        <v/>
      </c>
      <c r="G128" s="30" t="str">
        <f aca="false">IF(B128="Inside banner","BRV","")</f>
        <v/>
      </c>
      <c r="H128" s="30" t="str">
        <f aca="false">IF(B128="Floor sticker","VL","")</f>
        <v/>
      </c>
      <c r="I128" s="31" t="str">
        <f aca="false">IF(B128="Street furniture 2m2","STR","")</f>
        <v/>
      </c>
      <c r="J128" s="31" t="str">
        <f aca="false">IF(B128="Full back uni","FB","")</f>
        <v/>
      </c>
      <c r="K128" s="31" t="str">
        <f aca="false">IF(B128="Window side 2m² Bus","2m2B","")</f>
        <v>2m2B</v>
      </c>
      <c r="L128" s="31" t="str">
        <f aca="false">IF(B128="Window sticker Raam","RM","")</f>
        <v/>
      </c>
      <c r="M128" s="31" t="str">
        <f aca="false">IF(B128="Side 3m Freestyle","FREE","")</f>
        <v/>
      </c>
      <c r="N128" s="31" t="str">
        <f aca="false">IF(B128="Wobbler","WOB","")</f>
        <v/>
      </c>
      <c r="O128" s="31" t="str">
        <f aca="false">IF(B128="Super side 10m² Hermelijn - Trambus","10m2H","")</f>
        <v/>
      </c>
      <c r="P128" s="31" t="str">
        <f aca="false">IF(B128="Roofpanel A7","ROOFXL","")</f>
        <v/>
      </c>
      <c r="Q128" s="32" t="str">
        <f aca="false">IF(B128="Roof panel tram L Hermelijn","ROOFL","")</f>
        <v/>
      </c>
      <c r="R128" s="31" t="str">
        <f aca="false">IF(B128="Roof panel Tram M PCC","DPCC","")</f>
        <v/>
      </c>
      <c r="S128" s="31" t="str">
        <f aca="false">IF(B128="Side pack L A5","SPALBA5",IF(B128="Side pack XL A7","SPALBA7",""))</f>
        <v/>
      </c>
      <c r="T128" s="31" t="str">
        <f aca="false">IF(B128="Window side 2m² Hermelijn","2m2H","")</f>
        <v/>
      </c>
      <c r="U128" s="32" t="str">
        <f aca="false">IF(B128="Window side 2m² Tram","2m2A","")</f>
        <v/>
      </c>
      <c r="V128" s="30" t="str">
        <f aca="false">IF(B128="Inside banner HERMELIJN","BRVH","")</f>
        <v/>
      </c>
      <c r="W128" s="30" t="str">
        <f aca="false">IF(B128="Super side 4m²","4m2","")</f>
        <v/>
      </c>
      <c r="X128" s="7" t="n">
        <v>1</v>
      </c>
      <c r="Y128" s="33" t="str">
        <f aca="false">IF(OR(F128&lt;&gt;"",G128&lt;&gt;"",H128&lt;&gt;"",I128&lt;&gt;"",J128&lt;&gt;"",K128&lt;&gt;"",L128&lt;&gt;"",M128&lt;&gt;"",N128&lt;&gt;"",O128&lt;&gt;"",P128&lt;&gt;"",Q128&lt;&gt;"",R128&lt;&gt;"",S128&lt;&gt;"",T128&lt;&gt;"",U128&lt;&gt;"",V128&lt;&gt;"",W128&lt;&gt;""),"*"&amp;F128&amp;G128&amp;H128&amp;I128&amp;J128&amp;K128&amp;L128&amp;M128&amp;N128&amp;O128&amp;P128&amp;Q128&amp;R128&amp;S128&amp;T128&amp;U128&amp;V128&amp;W128&amp;"*","")</f>
        <v>*2m2B*</v>
      </c>
      <c r="Z128" s="4"/>
      <c r="AA128" s="4"/>
      <c r="AB128" s="7" t="n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customFormat="false" ht="25" hidden="false" customHeight="true" outlineLevel="0" collapsed="false">
      <c r="A129" s="5" t="n">
        <v>4949</v>
      </c>
      <c r="B129" s="6" t="s">
        <v>75</v>
      </c>
      <c r="C129" s="26" t="s">
        <v>87</v>
      </c>
      <c r="D129" s="27" t="n">
        <v>44578</v>
      </c>
      <c r="E129" s="28"/>
      <c r="F129" s="29" t="str">
        <f aca="false">IF(B129="Premetro VERTIKAAL","MV",IF(B129="Side 3m","3M",IF(B129="Premetro HORIZONTAAL","MH",IF(B129="Window back","CV",IF(B129="Window Back eco","CVE","")))))</f>
        <v/>
      </c>
      <c r="G129" s="30" t="str">
        <f aca="false">IF(B129="Inside banner","BRV","")</f>
        <v/>
      </c>
      <c r="H129" s="30" t="str">
        <f aca="false">IF(B129="Floor sticker","VL","")</f>
        <v/>
      </c>
      <c r="I129" s="31" t="str">
        <f aca="false">IF(B129="Street furniture 2m2","STR","")</f>
        <v/>
      </c>
      <c r="J129" s="31" t="str">
        <f aca="false">IF(B129="Full back uni","FB","")</f>
        <v/>
      </c>
      <c r="K129" s="31" t="str">
        <f aca="false">IF(B129="Window side 2m² Bus","2m2B","")</f>
        <v/>
      </c>
      <c r="L129" s="31" t="str">
        <f aca="false">IF(B129="Window sticker Raam","RM","")</f>
        <v/>
      </c>
      <c r="M129" s="31" t="str">
        <f aca="false">IF(B129="Side 3m Freestyle","FREE","")</f>
        <v/>
      </c>
      <c r="N129" s="31" t="str">
        <f aca="false">IF(B129="Wobbler","WOB","")</f>
        <v/>
      </c>
      <c r="O129" s="31" t="str">
        <f aca="false">IF(B129="Super side 10m² Hermelijn - Trambus","10m2H","")</f>
        <v/>
      </c>
      <c r="P129" s="31" t="str">
        <f aca="false">IF(B129="Roofpanel A7","ROOFXL","")</f>
        <v/>
      </c>
      <c r="Q129" s="32" t="str">
        <f aca="false">IF(B129="Roof panel tram L Hermelijn","ROOFL","")</f>
        <v/>
      </c>
      <c r="R129" s="31" t="str">
        <f aca="false">IF(B129="Roof panel Tram M PCC","DPCC","")</f>
        <v/>
      </c>
      <c r="S129" s="31" t="str">
        <f aca="false">IF(B129="Side pack L A5","SPALBA5",IF(B129="Side pack XL A7","SPALBA7",""))</f>
        <v/>
      </c>
      <c r="T129" s="31" t="str">
        <f aca="false">IF(B129="Window side 2m² Hermelijn","2m2H","")</f>
        <v/>
      </c>
      <c r="U129" s="32" t="str">
        <f aca="false">IF(B129="Window side 2m² Tram","2m2A","")</f>
        <v/>
      </c>
      <c r="V129" s="30" t="str">
        <f aca="false">IF(B129="Inside banner HERMELIJN","BRVH","")</f>
        <v/>
      </c>
      <c r="W129" s="30" t="str">
        <f aca="false">IF(B129="Super side 4m²","4m2","")</f>
        <v/>
      </c>
      <c r="X129" s="7" t="n">
        <v>1</v>
      </c>
      <c r="Y129" s="33" t="str">
        <f aca="false">IF(OR(F129&lt;&gt;"",G129&lt;&gt;"",H129&lt;&gt;"",I129&lt;&gt;"",J129&lt;&gt;"",K129&lt;&gt;"",L129&lt;&gt;"",M129&lt;&gt;"",N129&lt;&gt;"",O129&lt;&gt;"",P129&lt;&gt;"",Q129&lt;&gt;"",R129&lt;&gt;"",S129&lt;&gt;"",T129&lt;&gt;"",U129&lt;&gt;"",V129&lt;&gt;"",W129&lt;&gt;""),"*"&amp;F129&amp;G129&amp;H129&amp;I129&amp;J129&amp;K129&amp;L129&amp;M129&amp;N129&amp;O129&amp;P129&amp;Q129&amp;R129&amp;S129&amp;T129&amp;U129&amp;V129&amp;W129&amp;"*","")</f>
        <v/>
      </c>
      <c r="Z129" s="4"/>
      <c r="AA129" s="4"/>
      <c r="AB129" s="7" t="n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customFormat="false" ht="25" hidden="false" customHeight="true" outlineLevel="0" collapsed="false">
      <c r="A130" s="5" t="n">
        <v>4950</v>
      </c>
      <c r="B130" s="6" t="s">
        <v>35</v>
      </c>
      <c r="C130" s="26" t="s">
        <v>37</v>
      </c>
      <c r="D130" s="27" t="n">
        <v>44522</v>
      </c>
      <c r="E130" s="28"/>
      <c r="F130" s="29" t="str">
        <f aca="false">IF(B130="Premetro VERTIKAAL","MV",IF(B130="Side 3m","3M",IF(B130="Premetro HORIZONTAAL","MH",IF(B130="Window back","CV",IF(B130="Window Back eco","CVE","")))))</f>
        <v/>
      </c>
      <c r="G130" s="30" t="str">
        <f aca="false">IF(B130="Inside banner","BRV","")</f>
        <v/>
      </c>
      <c r="H130" s="30" t="str">
        <f aca="false">IF(B130="Floor sticker","VL","")</f>
        <v/>
      </c>
      <c r="I130" s="31" t="str">
        <f aca="false">IF(B130="Street furniture 2m2","STR","")</f>
        <v/>
      </c>
      <c r="J130" s="31" t="str">
        <f aca="false">IF(B130="Full back uni","FB","")</f>
        <v/>
      </c>
      <c r="K130" s="31" t="str">
        <f aca="false">IF(B130="Window side 2m² Bus","2m2B","")</f>
        <v/>
      </c>
      <c r="L130" s="31" t="str">
        <f aca="false">IF(B130="Window sticker Raam","RM","")</f>
        <v/>
      </c>
      <c r="M130" s="31" t="str">
        <f aca="false">IF(B130="Side 3m Freestyle","FREE","")</f>
        <v/>
      </c>
      <c r="N130" s="31" t="str">
        <f aca="false">IF(B130="Wobbler","WOB","")</f>
        <v/>
      </c>
      <c r="O130" s="31" t="str">
        <f aca="false">IF(B130="Super side 10m² Hermelijn - Trambus","10m2H","")</f>
        <v/>
      </c>
      <c r="P130" s="31" t="str">
        <f aca="false">IF(B130="Roofpanel A7","ROOFXL","")</f>
        <v/>
      </c>
      <c r="Q130" s="32" t="str">
        <f aca="false">IF(B130="Roof panel tram L Hermelijn","ROOFL","")</f>
        <v/>
      </c>
      <c r="R130" s="31" t="str">
        <f aca="false">IF(B130="Roof panel Tram M PCC","DPCC","")</f>
        <v/>
      </c>
      <c r="S130" s="31" t="str">
        <f aca="false">IF(B130="Side pack L A5","SPALBA5",IF(B130="Side pack XL A7","SPALBA7",""))</f>
        <v/>
      </c>
      <c r="T130" s="31" t="str">
        <f aca="false">IF(B130="Window side 2m² Hermelijn","2m2H","")</f>
        <v/>
      </c>
      <c r="U130" s="32" t="str">
        <f aca="false">IF(B130="Window side 2m² Tram","2m2A","")</f>
        <v/>
      </c>
      <c r="V130" s="30" t="str">
        <f aca="false">IF(B130="Inside banner HERMELIJN","BRVH","")</f>
        <v/>
      </c>
      <c r="W130" s="30" t="str">
        <f aca="false">IF(B130="Super side 4m²","4m2","")</f>
        <v/>
      </c>
      <c r="X130" s="7" t="n">
        <v>2</v>
      </c>
      <c r="Y130" s="33" t="str">
        <f aca="false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 t="n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customFormat="false" ht="25" hidden="false" customHeight="true" outlineLevel="0" collapsed="false">
      <c r="A131" s="5" t="n">
        <v>4951</v>
      </c>
      <c r="B131" s="6" t="s">
        <v>51</v>
      </c>
      <c r="C131" s="26" t="s">
        <v>89</v>
      </c>
      <c r="D131" s="27" t="n">
        <v>44536</v>
      </c>
      <c r="E131" s="28"/>
      <c r="F131" s="29" t="str">
        <f aca="false">IF(B131="Premetro VERTIKAAL","MV",IF(B131="Side 3m","3M",IF(B131="Premetro HORIZONTAAL","MH",IF(B131="Window back","CV",IF(B131="Window Back eco","CVE","")))))</f>
        <v>CV</v>
      </c>
      <c r="G131" s="30" t="str">
        <f aca="false">IF(B131="Inside banner","BRV","")</f>
        <v/>
      </c>
      <c r="H131" s="30" t="str">
        <f aca="false">IF(B131="Floor sticker","VL","")</f>
        <v/>
      </c>
      <c r="I131" s="31" t="str">
        <f aca="false">IF(B131="Street furniture 2m2","STR","")</f>
        <v/>
      </c>
      <c r="J131" s="31" t="str">
        <f aca="false">IF(B131="Full back uni","FB","")</f>
        <v/>
      </c>
      <c r="K131" s="31" t="str">
        <f aca="false">IF(B131="Window side 2m² Bus","2m2B","")</f>
        <v/>
      </c>
      <c r="L131" s="31" t="str">
        <f aca="false">IF(B131="Window sticker Raam","RM","")</f>
        <v/>
      </c>
      <c r="M131" s="31" t="str">
        <f aca="false">IF(B131="Side 3m Freestyle","FREE","")</f>
        <v/>
      </c>
      <c r="N131" s="31" t="str">
        <f aca="false">IF(B131="Wobbler","WOB","")</f>
        <v/>
      </c>
      <c r="O131" s="31" t="str">
        <f aca="false">IF(B131="Super side 10m² Hermelijn - Trambus","10m2H","")</f>
        <v/>
      </c>
      <c r="P131" s="31" t="str">
        <f aca="false">IF(B131="Roofpanel A7","ROOFXL","")</f>
        <v/>
      </c>
      <c r="Q131" s="32" t="str">
        <f aca="false">IF(B131="Roof panel tram L Hermelijn","ROOFL","")</f>
        <v/>
      </c>
      <c r="R131" s="31" t="str">
        <f aca="false">IF(B131="Roof panel Tram M PCC","DPCC","")</f>
        <v/>
      </c>
      <c r="S131" s="31" t="str">
        <f aca="false">IF(B131="Side pack L A5","SPALBA5",IF(B131="Side pack XL A7","SPALBA7",""))</f>
        <v/>
      </c>
      <c r="T131" s="31" t="str">
        <f aca="false">IF(B131="Window side 2m² Hermelijn","2m2H","")</f>
        <v/>
      </c>
      <c r="U131" s="32" t="str">
        <f aca="false">IF(B131="Window side 2m² Tram","2m2A","")</f>
        <v/>
      </c>
      <c r="V131" s="30" t="str">
        <f aca="false">IF(B131="Inside banner HERMELIJN","BRVH","")</f>
        <v/>
      </c>
      <c r="W131" s="30" t="str">
        <f aca="false">IF(B131="Super side 4m²","4m2","")</f>
        <v/>
      </c>
      <c r="X131" s="7" t="n">
        <v>1</v>
      </c>
      <c r="Y131" s="33" t="str">
        <f aca="false">IF(OR(F131&lt;&gt;"",G131&lt;&gt;"",H131&lt;&gt;"",I131&lt;&gt;"",J131&lt;&gt;"",K131&lt;&gt;"",L131&lt;&gt;"",M131&lt;&gt;"",N131&lt;&gt;"",O131&lt;&gt;"",P131&lt;&gt;"",Q131&lt;&gt;"",R131&lt;&gt;"",S131&lt;&gt;"",T131&lt;&gt;"",U131&lt;&gt;"",V131&lt;&gt;"",W131&lt;&gt;""),"*"&amp;F131&amp;G131&amp;H131&amp;I131&amp;J131&amp;K131&amp;L131&amp;M131&amp;N131&amp;O131&amp;P131&amp;Q131&amp;R131&amp;S131&amp;T131&amp;U131&amp;V131&amp;W131&amp;"*","")</f>
        <v>*CV*</v>
      </c>
      <c r="Z131" s="4"/>
      <c r="AA131" s="4"/>
      <c r="AB131" s="7" t="n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customFormat="false" ht="25" hidden="false" customHeight="true" outlineLevel="0" collapsed="false">
      <c r="A132" s="5" t="n">
        <v>4952</v>
      </c>
      <c r="B132" s="6" t="s">
        <v>75</v>
      </c>
      <c r="C132" s="26" t="s">
        <v>87</v>
      </c>
      <c r="D132" s="27" t="n">
        <v>44578</v>
      </c>
      <c r="E132" s="28"/>
      <c r="F132" s="29" t="str">
        <f aca="false">IF(B132="Premetro VERTIKAAL","MV",IF(B132="Side 3m","3M",IF(B132="Premetro HORIZONTAAL","MH",IF(B132="Window back","CV",IF(B132="Window Back eco","CVE","")))))</f>
        <v/>
      </c>
      <c r="G132" s="30" t="str">
        <f aca="false">IF(B132="Inside banner","BRV","")</f>
        <v/>
      </c>
      <c r="H132" s="30" t="str">
        <f aca="false">IF(B132="Floor sticker","VL","")</f>
        <v/>
      </c>
      <c r="I132" s="31" t="str">
        <f aca="false">IF(B132="Street furniture 2m2","STR","")</f>
        <v/>
      </c>
      <c r="J132" s="31" t="str">
        <f aca="false">IF(B132="Full back uni","FB","")</f>
        <v/>
      </c>
      <c r="K132" s="31" t="str">
        <f aca="false">IF(B132="Window side 2m² Bus","2m2B","")</f>
        <v/>
      </c>
      <c r="L132" s="31" t="str">
        <f aca="false">IF(B132="Window sticker Raam","RM","")</f>
        <v/>
      </c>
      <c r="M132" s="31" t="str">
        <f aca="false">IF(B132="Side 3m Freestyle","FREE","")</f>
        <v/>
      </c>
      <c r="N132" s="31" t="str">
        <f aca="false">IF(B132="Wobbler","WOB","")</f>
        <v/>
      </c>
      <c r="O132" s="31" t="str">
        <f aca="false">IF(B132="Super side 10m² Hermelijn - Trambus","10m2H","")</f>
        <v/>
      </c>
      <c r="P132" s="31" t="str">
        <f aca="false">IF(B132="Roofpanel A7","ROOFXL","")</f>
        <v/>
      </c>
      <c r="Q132" s="32" t="str">
        <f aca="false">IF(B132="Roof panel tram L Hermelijn","ROOFL","")</f>
        <v/>
      </c>
      <c r="R132" s="31" t="str">
        <f aca="false">IF(B132="Roof panel Tram M PCC","DPCC","")</f>
        <v/>
      </c>
      <c r="S132" s="31" t="str">
        <f aca="false">IF(B132="Side pack L A5","SPALBA5",IF(B132="Side pack XL A7","SPALBA7",""))</f>
        <v/>
      </c>
      <c r="T132" s="31" t="str">
        <f aca="false">IF(B132="Window side 2m² Hermelijn","2m2H","")</f>
        <v/>
      </c>
      <c r="U132" s="32" t="str">
        <f aca="false">IF(B132="Window side 2m² Tram","2m2A","")</f>
        <v/>
      </c>
      <c r="V132" s="30" t="str">
        <f aca="false">IF(B132="Inside banner HERMELIJN","BRVH","")</f>
        <v/>
      </c>
      <c r="W132" s="30" t="str">
        <f aca="false">IF(B132="Super side 4m²","4m2","")</f>
        <v/>
      </c>
      <c r="X132" s="7" t="n">
        <v>1</v>
      </c>
      <c r="Y132" s="33" t="str">
        <f aca="false">IF(OR(F132&lt;&gt;"",G132&lt;&gt;"",H132&lt;&gt;"",I132&lt;&gt;"",J132&lt;&gt;"",K132&lt;&gt;"",L132&lt;&gt;"",M132&lt;&gt;"",N132&lt;&gt;"",O132&lt;&gt;"",P132&lt;&gt;"",Q132&lt;&gt;"",R132&lt;&gt;"",S132&lt;&gt;"",T132&lt;&gt;"",U132&lt;&gt;"",V132&lt;&gt;"",W132&lt;&gt;""),"*"&amp;F132&amp;G132&amp;H132&amp;I132&amp;J132&amp;K132&amp;L132&amp;M132&amp;N132&amp;O132&amp;P132&amp;Q132&amp;R132&amp;S132&amp;T132&amp;U132&amp;V132&amp;W132&amp;"*","")</f>
        <v/>
      </c>
      <c r="Z132" s="4"/>
      <c r="AA132" s="4"/>
      <c r="AB132" s="7" t="n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customFormat="false" ht="25" hidden="false" customHeight="true" outlineLevel="0" collapsed="false">
      <c r="A133" s="5" t="n">
        <v>4953</v>
      </c>
      <c r="B133" s="6" t="s">
        <v>23</v>
      </c>
      <c r="C133" s="26" t="s">
        <v>66</v>
      </c>
      <c r="D133" s="27" t="n">
        <v>44515</v>
      </c>
      <c r="E133" s="28"/>
      <c r="F133" s="29" t="str">
        <f aca="false">IF(B133="Premetro VERTIKAAL","MV",IF(B133="Side 3m","3M",IF(B133="Premetro HORIZONTAAL","MH",IF(B133="Window back","CV",IF(B133="Window Back eco","CVE","")))))</f>
        <v/>
      </c>
      <c r="G133" s="30" t="str">
        <f aca="false">IF(B133="Inside banner","BRV","")</f>
        <v/>
      </c>
      <c r="H133" s="30" t="str">
        <f aca="false">IF(B133="Floor sticker","VL","")</f>
        <v/>
      </c>
      <c r="I133" s="31" t="str">
        <f aca="false">IF(B133="Street furniture 2m2","STR","")</f>
        <v/>
      </c>
      <c r="J133" s="31" t="str">
        <f aca="false">IF(B133="Full back uni","FB","")</f>
        <v/>
      </c>
      <c r="K133" s="31" t="str">
        <f aca="false">IF(B133="Window side 2m² Bus","2m2B","")</f>
        <v/>
      </c>
      <c r="L133" s="31" t="str">
        <f aca="false">IF(B133="Window sticker Raam","RM","")</f>
        <v/>
      </c>
      <c r="M133" s="31" t="str">
        <f aca="false">IF(B133="Side 3m Freestyle","FREE","")</f>
        <v/>
      </c>
      <c r="N133" s="31" t="str">
        <f aca="false">IF(B133="Wobbler","WOB","")</f>
        <v>WOB</v>
      </c>
      <c r="O133" s="31" t="str">
        <f aca="false">IF(B133="Super side 10m² Hermelijn - Trambus","10m2H","")</f>
        <v/>
      </c>
      <c r="P133" s="31" t="str">
        <f aca="false">IF(B133="Roofpanel A7","ROOFXL","")</f>
        <v/>
      </c>
      <c r="Q133" s="32" t="str">
        <f aca="false">IF(B133="Roof panel tram L Hermelijn","ROOFL","")</f>
        <v/>
      </c>
      <c r="R133" s="31" t="str">
        <f aca="false">IF(B133="Roof panel Tram M PCC","DPCC","")</f>
        <v/>
      </c>
      <c r="S133" s="31" t="str">
        <f aca="false">IF(B133="Side pack L A5","SPALBA5",IF(B133="Side pack XL A7","SPALBA7",""))</f>
        <v/>
      </c>
      <c r="T133" s="31" t="str">
        <f aca="false">IF(B133="Window side 2m² Hermelijn","2m2H","")</f>
        <v/>
      </c>
      <c r="U133" s="32" t="str">
        <f aca="false">IF(B133="Window side 2m² Tram","2m2A","")</f>
        <v/>
      </c>
      <c r="V133" s="30" t="str">
        <f aca="false">IF(B133="Inside banner HERMELIJN","BRVH","")</f>
        <v/>
      </c>
      <c r="W133" s="30" t="str">
        <f aca="false">IF(B133="Super side 4m²","4m2","")</f>
        <v/>
      </c>
      <c r="X133" s="7" t="n">
        <v>6</v>
      </c>
      <c r="Y133" s="33" t="str">
        <f aca="false">IF(OR(F133&lt;&gt;"",G133&lt;&gt;"",H133&lt;&gt;"",I133&lt;&gt;"",J133&lt;&gt;"",K133&lt;&gt;"",L133&lt;&gt;"",M133&lt;&gt;"",N133&lt;&gt;"",O133&lt;&gt;"",P133&lt;&gt;"",Q133&lt;&gt;"",R133&lt;&gt;"",S133&lt;&gt;"",T133&lt;&gt;"",U133&lt;&gt;"",V133&lt;&gt;"",W133&lt;&gt;""),"*"&amp;F133&amp;G133&amp;H133&amp;I133&amp;J133&amp;K133&amp;L133&amp;M133&amp;N133&amp;O133&amp;P133&amp;Q133&amp;R133&amp;S133&amp;T133&amp;U133&amp;V133&amp;W133&amp;"*","")</f>
        <v>*WOB*</v>
      </c>
      <c r="Z133" s="4"/>
      <c r="AA133" s="4"/>
      <c r="AB133" s="7" t="n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customFormat="false" ht="25" hidden="false" customHeight="true" outlineLevel="0" collapsed="false">
      <c r="A134" s="5" t="n">
        <v>4955</v>
      </c>
      <c r="B134" s="6" t="s">
        <v>51</v>
      </c>
      <c r="C134" s="26" t="s">
        <v>90</v>
      </c>
      <c r="D134" s="27" t="n">
        <v>44536</v>
      </c>
      <c r="E134" s="28"/>
      <c r="F134" s="29" t="str">
        <f aca="false">IF(B134="Premetro VERTIKAAL","MV",IF(B134="Side 3m","3M",IF(B134="Premetro HORIZONTAAL","MH",IF(B134="Window back","CV",IF(B134="Window Back eco","CVE","")))))</f>
        <v>CV</v>
      </c>
      <c r="G134" s="30" t="str">
        <f aca="false">IF(B134="Inside banner","BRV","")</f>
        <v/>
      </c>
      <c r="H134" s="30" t="str">
        <f aca="false">IF(B134="Floor sticker","VL","")</f>
        <v/>
      </c>
      <c r="I134" s="31" t="str">
        <f aca="false">IF(B134="Street furniture 2m2","STR","")</f>
        <v/>
      </c>
      <c r="J134" s="31" t="str">
        <f aca="false">IF(B134="Full back uni","FB","")</f>
        <v/>
      </c>
      <c r="K134" s="31" t="str">
        <f aca="false">IF(B134="Window side 2m² Bus","2m2B","")</f>
        <v/>
      </c>
      <c r="L134" s="31" t="str">
        <f aca="false">IF(B134="Window sticker Raam","RM","")</f>
        <v/>
      </c>
      <c r="M134" s="31" t="str">
        <f aca="false">IF(B134="Side 3m Freestyle","FREE","")</f>
        <v/>
      </c>
      <c r="N134" s="31" t="str">
        <f aca="false">IF(B134="Wobbler","WOB","")</f>
        <v/>
      </c>
      <c r="O134" s="31" t="str">
        <f aca="false">IF(B134="Super side 10m² Hermelijn - Trambus","10m2H","")</f>
        <v/>
      </c>
      <c r="P134" s="31" t="str">
        <f aca="false">IF(B134="Roofpanel A7","ROOFXL","")</f>
        <v/>
      </c>
      <c r="Q134" s="32" t="str">
        <f aca="false">IF(B134="Roof panel tram L Hermelijn","ROOFL","")</f>
        <v/>
      </c>
      <c r="R134" s="31" t="str">
        <f aca="false">IF(B134="Roof panel Tram M PCC","DPCC","")</f>
        <v/>
      </c>
      <c r="S134" s="31" t="str">
        <f aca="false">IF(B134="Side pack L A5","SPALBA5",IF(B134="Side pack XL A7","SPALBA7",""))</f>
        <v/>
      </c>
      <c r="T134" s="31" t="str">
        <f aca="false">IF(B134="Window side 2m² Hermelijn","2m2H","")</f>
        <v/>
      </c>
      <c r="U134" s="32" t="str">
        <f aca="false">IF(B134="Window side 2m² Tram","2m2A","")</f>
        <v/>
      </c>
      <c r="V134" s="30" t="str">
        <f aca="false">IF(B134="Inside banner HERMELIJN","BRVH","")</f>
        <v/>
      </c>
      <c r="W134" s="30" t="str">
        <f aca="false">IF(B134="Super side 4m²","4m2","")</f>
        <v/>
      </c>
      <c r="X134" s="7" t="n">
        <v>1</v>
      </c>
      <c r="Y134" s="33" t="str">
        <f aca="false">IF(OR(F134&lt;&gt;"",G134&lt;&gt;"",H134&lt;&gt;"",I134&lt;&gt;"",J134&lt;&gt;"",K134&lt;&gt;"",L134&lt;&gt;"",M134&lt;&gt;"",N134&lt;&gt;"",O134&lt;&gt;"",P134&lt;&gt;"",Q134&lt;&gt;"",R134&lt;&gt;"",S134&lt;&gt;"",T134&lt;&gt;"",U134&lt;&gt;"",V134&lt;&gt;"",W134&lt;&gt;""),"*"&amp;F134&amp;G134&amp;H134&amp;I134&amp;J134&amp;K134&amp;L134&amp;M134&amp;N134&amp;O134&amp;P134&amp;Q134&amp;R134&amp;S134&amp;T134&amp;U134&amp;V134&amp;W134&amp;"*","")</f>
        <v>*CV*</v>
      </c>
      <c r="Z134" s="4"/>
      <c r="AA134" s="4"/>
      <c r="AB134" s="7" t="n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customFormat="false" ht="25" hidden="false" customHeight="true" outlineLevel="0" collapsed="false">
      <c r="A135" s="5" t="n">
        <v>4955</v>
      </c>
      <c r="B135" s="6" t="s">
        <v>23</v>
      </c>
      <c r="C135" s="26" t="s">
        <v>66</v>
      </c>
      <c r="D135" s="27" t="n">
        <v>44515</v>
      </c>
      <c r="E135" s="28"/>
      <c r="F135" s="29" t="str">
        <f aca="false">IF(B135="Premetro VERTIKAAL","MV",IF(B135="Side 3m","3M",IF(B135="Premetro HORIZONTAAL","MH",IF(B135="Window back","CV",IF(B135="Window Back eco","CVE","")))))</f>
        <v/>
      </c>
      <c r="G135" s="30" t="str">
        <f aca="false">IF(B135="Inside banner","BRV","")</f>
        <v/>
      </c>
      <c r="H135" s="30" t="str">
        <f aca="false">IF(B135="Floor sticker","VL","")</f>
        <v/>
      </c>
      <c r="I135" s="31" t="str">
        <f aca="false">IF(B135="Street furniture 2m2","STR","")</f>
        <v/>
      </c>
      <c r="J135" s="31" t="str">
        <f aca="false">IF(B135="Full back uni","FB","")</f>
        <v/>
      </c>
      <c r="K135" s="31" t="str">
        <f aca="false">IF(B135="Window side 2m² Bus","2m2B","")</f>
        <v/>
      </c>
      <c r="L135" s="31" t="str">
        <f aca="false">IF(B135="Window sticker Raam","RM","")</f>
        <v/>
      </c>
      <c r="M135" s="31" t="str">
        <f aca="false">IF(B135="Side 3m Freestyle","FREE","")</f>
        <v/>
      </c>
      <c r="N135" s="31" t="str">
        <f aca="false">IF(B135="Wobbler","WOB","")</f>
        <v>WOB</v>
      </c>
      <c r="O135" s="31" t="str">
        <f aca="false">IF(B135="Super side 10m² Hermelijn - Trambus","10m2H","")</f>
        <v/>
      </c>
      <c r="P135" s="31" t="str">
        <f aca="false">IF(B135="Roofpanel A7","ROOFXL","")</f>
        <v/>
      </c>
      <c r="Q135" s="32" t="str">
        <f aca="false">IF(B135="Roof panel tram L Hermelijn","ROOFL","")</f>
        <v/>
      </c>
      <c r="R135" s="31" t="str">
        <f aca="false">IF(B135="Roof panel Tram M PCC","DPCC","")</f>
        <v/>
      </c>
      <c r="S135" s="31" t="str">
        <f aca="false">IF(B135="Side pack L A5","SPALBA5",IF(B135="Side pack XL A7","SPALBA7",""))</f>
        <v/>
      </c>
      <c r="T135" s="31" t="str">
        <f aca="false">IF(B135="Window side 2m² Hermelijn","2m2H","")</f>
        <v/>
      </c>
      <c r="U135" s="32" t="str">
        <f aca="false">IF(B135="Window side 2m² Tram","2m2A","")</f>
        <v/>
      </c>
      <c r="V135" s="30" t="str">
        <f aca="false">IF(B135="Inside banner HERMELIJN","BRVH","")</f>
        <v/>
      </c>
      <c r="W135" s="30" t="str">
        <f aca="false">IF(B135="Super side 4m²","4m2","")</f>
        <v/>
      </c>
      <c r="X135" s="7" t="n">
        <v>6</v>
      </c>
      <c r="Y135" s="33" t="str">
        <f aca="false">IF(OR(F135&lt;&gt;"",G135&lt;&gt;"",H135&lt;&gt;"",I135&lt;&gt;"",J135&lt;&gt;"",K135&lt;&gt;"",L135&lt;&gt;"",M135&lt;&gt;"",N135&lt;&gt;"",O135&lt;&gt;"",P135&lt;&gt;"",Q135&lt;&gt;"",R135&lt;&gt;"",S135&lt;&gt;"",T135&lt;&gt;"",U135&lt;&gt;"",V135&lt;&gt;"",W135&lt;&gt;""),"*"&amp;F135&amp;G135&amp;H135&amp;I135&amp;J135&amp;K135&amp;L135&amp;M135&amp;N135&amp;O135&amp;P135&amp;Q135&amp;R135&amp;S135&amp;T135&amp;U135&amp;V135&amp;W135&amp;"*","")</f>
        <v>*WOB*</v>
      </c>
      <c r="Z135" s="4"/>
      <c r="AA135" s="4"/>
      <c r="AB135" s="7" t="n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customFormat="false" ht="25" hidden="false" customHeight="true" outlineLevel="0" collapsed="false">
      <c r="A136" s="5" t="n">
        <v>4956</v>
      </c>
      <c r="B136" s="6" t="s">
        <v>75</v>
      </c>
      <c r="C136" s="26" t="s">
        <v>87</v>
      </c>
      <c r="D136" s="27" t="n">
        <v>44578</v>
      </c>
      <c r="E136" s="28"/>
      <c r="F136" s="29" t="str">
        <f aca="false">IF(B136="Premetro VERTIKAAL","MV",IF(B136="Side 3m","3M",IF(B136="Premetro HORIZONTAAL","MH",IF(B136="Window back","CV",IF(B136="Window Back eco","CVE","")))))</f>
        <v/>
      </c>
      <c r="G136" s="30" t="str">
        <f aca="false">IF(B136="Inside banner","BRV","")</f>
        <v/>
      </c>
      <c r="H136" s="30" t="str">
        <f aca="false">IF(B136="Floor sticker","VL","")</f>
        <v/>
      </c>
      <c r="I136" s="31" t="str">
        <f aca="false">IF(B136="Street furniture 2m2","STR","")</f>
        <v/>
      </c>
      <c r="J136" s="31" t="str">
        <f aca="false">IF(B136="Full back uni","FB","")</f>
        <v/>
      </c>
      <c r="K136" s="31" t="str">
        <f aca="false">IF(B136="Window side 2m² Bus","2m2B","")</f>
        <v/>
      </c>
      <c r="L136" s="31" t="str">
        <f aca="false">IF(B136="Window sticker Raam","RM","")</f>
        <v/>
      </c>
      <c r="M136" s="31" t="str">
        <f aca="false">IF(B136="Side 3m Freestyle","FREE","")</f>
        <v/>
      </c>
      <c r="N136" s="31" t="str">
        <f aca="false">IF(B136="Wobbler","WOB","")</f>
        <v/>
      </c>
      <c r="O136" s="31" t="str">
        <f aca="false">IF(B136="Super side 10m² Hermelijn - Trambus","10m2H","")</f>
        <v/>
      </c>
      <c r="P136" s="31" t="str">
        <f aca="false">IF(B136="Roofpanel A7","ROOFXL","")</f>
        <v/>
      </c>
      <c r="Q136" s="32" t="str">
        <f aca="false">IF(B136="Roof panel tram L Hermelijn","ROOFL","")</f>
        <v/>
      </c>
      <c r="R136" s="31" t="str">
        <f aca="false">IF(B136="Roof panel Tram M PCC","DPCC","")</f>
        <v/>
      </c>
      <c r="S136" s="31" t="str">
        <f aca="false">IF(B136="Side pack L A5","SPALBA5",IF(B136="Side pack XL A7","SPALBA7",""))</f>
        <v/>
      </c>
      <c r="T136" s="31" t="str">
        <f aca="false">IF(B136="Window side 2m² Hermelijn","2m2H","")</f>
        <v/>
      </c>
      <c r="U136" s="32" t="str">
        <f aca="false">IF(B136="Window side 2m² Tram","2m2A","")</f>
        <v/>
      </c>
      <c r="V136" s="30" t="str">
        <f aca="false">IF(B136="Inside banner HERMELIJN","BRVH","")</f>
        <v/>
      </c>
      <c r="W136" s="30" t="str">
        <f aca="false">IF(B136="Super side 4m²","4m2","")</f>
        <v/>
      </c>
      <c r="X136" s="7" t="n">
        <v>1</v>
      </c>
      <c r="Y136" s="33" t="str">
        <f aca="false">IF(OR(F136&lt;&gt;"",G136&lt;&gt;"",H136&lt;&gt;"",I136&lt;&gt;"",J136&lt;&gt;"",K136&lt;&gt;"",L136&lt;&gt;"",M136&lt;&gt;"",N136&lt;&gt;"",O136&lt;&gt;"",P136&lt;&gt;"",Q136&lt;&gt;"",R136&lt;&gt;"",S136&lt;&gt;"",T136&lt;&gt;"",U136&lt;&gt;"",V136&lt;&gt;"",W136&lt;&gt;""),"*"&amp;F136&amp;G136&amp;H136&amp;I136&amp;J136&amp;K136&amp;L136&amp;M136&amp;N136&amp;O136&amp;P136&amp;Q136&amp;R136&amp;S136&amp;T136&amp;U136&amp;V136&amp;W136&amp;"*","")</f>
        <v/>
      </c>
      <c r="Z136" s="4"/>
      <c r="AA136" s="4"/>
      <c r="AB136" s="7" t="n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customFormat="false" ht="25" hidden="false" customHeight="true" outlineLevel="0" collapsed="false">
      <c r="A137" s="5" t="n">
        <v>4957</v>
      </c>
      <c r="B137" s="6" t="s">
        <v>51</v>
      </c>
      <c r="C137" s="26" t="s">
        <v>91</v>
      </c>
      <c r="D137" s="27" t="n">
        <v>44536</v>
      </c>
      <c r="E137" s="28"/>
      <c r="F137" s="29" t="str">
        <f aca="false">IF(B137="Premetro VERTIKAAL","MV",IF(B137="Side 3m","3M",IF(B137="Premetro HORIZONTAAL","MH",IF(B137="Window back","CV",IF(B137="Window Back eco","CVE","")))))</f>
        <v>CV</v>
      </c>
      <c r="G137" s="30" t="str">
        <f aca="false">IF(B137="Inside banner","BRV","")</f>
        <v/>
      </c>
      <c r="H137" s="30" t="str">
        <f aca="false">IF(B137="Floor sticker","VL","")</f>
        <v/>
      </c>
      <c r="I137" s="31" t="str">
        <f aca="false">IF(B137="Street furniture 2m2","STR","")</f>
        <v/>
      </c>
      <c r="J137" s="31" t="str">
        <f aca="false">IF(B137="Full back uni","FB","")</f>
        <v/>
      </c>
      <c r="K137" s="31" t="str">
        <f aca="false">IF(B137="Window side 2m² Bus","2m2B","")</f>
        <v/>
      </c>
      <c r="L137" s="31" t="str">
        <f aca="false">IF(B137="Window sticker Raam","RM","")</f>
        <v/>
      </c>
      <c r="M137" s="31" t="str">
        <f aca="false">IF(B137="Side 3m Freestyle","FREE","")</f>
        <v/>
      </c>
      <c r="N137" s="31" t="str">
        <f aca="false">IF(B137="Wobbler","WOB","")</f>
        <v/>
      </c>
      <c r="O137" s="31" t="str">
        <f aca="false">IF(B137="Super side 10m² Hermelijn - Trambus","10m2H","")</f>
        <v/>
      </c>
      <c r="P137" s="31" t="str">
        <f aca="false">IF(B137="Roofpanel A7","ROOFXL","")</f>
        <v/>
      </c>
      <c r="Q137" s="32" t="str">
        <f aca="false">IF(B137="Roof panel tram L Hermelijn","ROOFL","")</f>
        <v/>
      </c>
      <c r="R137" s="31" t="str">
        <f aca="false">IF(B137="Roof panel Tram M PCC","DPCC","")</f>
        <v/>
      </c>
      <c r="S137" s="31" t="str">
        <f aca="false">IF(B137="Side pack L A5","SPALBA5",IF(B137="Side pack XL A7","SPALBA7",""))</f>
        <v/>
      </c>
      <c r="T137" s="31" t="str">
        <f aca="false">IF(B137="Window side 2m² Hermelijn","2m2H","")</f>
        <v/>
      </c>
      <c r="U137" s="32" t="str">
        <f aca="false">IF(B137="Window side 2m² Tram","2m2A","")</f>
        <v/>
      </c>
      <c r="V137" s="30" t="str">
        <f aca="false">IF(B137="Inside banner HERMELIJN","BRVH","")</f>
        <v/>
      </c>
      <c r="W137" s="30" t="str">
        <f aca="false">IF(B137="Super side 4m²","4m2","")</f>
        <v/>
      </c>
      <c r="X137" s="7" t="n">
        <v>1</v>
      </c>
      <c r="Y137" s="33" t="str">
        <f aca="false">IF(OR(F137&lt;&gt;"",G137&lt;&gt;"",H137&lt;&gt;"",I137&lt;&gt;"",J137&lt;&gt;"",K137&lt;&gt;"",L137&lt;&gt;"",M137&lt;&gt;"",N137&lt;&gt;"",O137&lt;&gt;"",P137&lt;&gt;"",Q137&lt;&gt;"",R137&lt;&gt;"",S137&lt;&gt;"",T137&lt;&gt;"",U137&lt;&gt;"",V137&lt;&gt;"",W137&lt;&gt;""),"*"&amp;F137&amp;G137&amp;H137&amp;I137&amp;J137&amp;K137&amp;L137&amp;M137&amp;N137&amp;O137&amp;P137&amp;Q137&amp;R137&amp;S137&amp;T137&amp;U137&amp;V137&amp;W137&amp;"*","")</f>
        <v>*CV*</v>
      </c>
      <c r="Z137" s="4"/>
      <c r="AA137" s="4"/>
      <c r="AB137" s="7" t="n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customFormat="false" ht="25" hidden="false" customHeight="true" outlineLevel="0" collapsed="false">
      <c r="A138" s="5" t="n">
        <v>4959</v>
      </c>
      <c r="B138" s="6" t="s">
        <v>75</v>
      </c>
      <c r="C138" s="26" t="s">
        <v>87</v>
      </c>
      <c r="D138" s="27" t="n">
        <v>44578</v>
      </c>
      <c r="E138" s="28"/>
      <c r="F138" s="29" t="str">
        <f aca="false">IF(B138="Premetro VERTIKAAL","MV",IF(B138="Side 3m","3M",IF(B138="Premetro HORIZONTAAL","MH",IF(B138="Window back","CV",IF(B138="Window Back eco","CVE","")))))</f>
        <v/>
      </c>
      <c r="G138" s="30" t="str">
        <f aca="false">IF(B138="Inside banner","BRV","")</f>
        <v/>
      </c>
      <c r="H138" s="30" t="str">
        <f aca="false">IF(B138="Floor sticker","VL","")</f>
        <v/>
      </c>
      <c r="I138" s="31" t="str">
        <f aca="false">IF(B138="Street furniture 2m2","STR","")</f>
        <v/>
      </c>
      <c r="J138" s="31" t="str">
        <f aca="false">IF(B138="Full back uni","FB","")</f>
        <v/>
      </c>
      <c r="K138" s="31" t="str">
        <f aca="false">IF(B138="Window side 2m² Bus","2m2B","")</f>
        <v/>
      </c>
      <c r="L138" s="31" t="str">
        <f aca="false">IF(B138="Window sticker Raam","RM","")</f>
        <v/>
      </c>
      <c r="M138" s="31" t="str">
        <f aca="false">IF(B138="Side 3m Freestyle","FREE","")</f>
        <v/>
      </c>
      <c r="N138" s="31" t="str">
        <f aca="false">IF(B138="Wobbler","WOB","")</f>
        <v/>
      </c>
      <c r="O138" s="31" t="str">
        <f aca="false">IF(B138="Super side 10m² Hermelijn - Trambus","10m2H","")</f>
        <v/>
      </c>
      <c r="P138" s="31" t="str">
        <f aca="false">IF(B138="Roofpanel A7","ROOFXL","")</f>
        <v/>
      </c>
      <c r="Q138" s="32" t="str">
        <f aca="false">IF(B138="Roof panel tram L Hermelijn","ROOFL","")</f>
        <v/>
      </c>
      <c r="R138" s="31" t="str">
        <f aca="false">IF(B138="Roof panel Tram M PCC","DPCC","")</f>
        <v/>
      </c>
      <c r="S138" s="31" t="str">
        <f aca="false">IF(B138="Side pack L A5","SPALBA5",IF(B138="Side pack XL A7","SPALBA7",""))</f>
        <v/>
      </c>
      <c r="T138" s="31" t="str">
        <f aca="false">IF(B138="Window side 2m² Hermelijn","2m2H","")</f>
        <v/>
      </c>
      <c r="U138" s="32" t="str">
        <f aca="false">IF(B138="Window side 2m² Tram","2m2A","")</f>
        <v/>
      </c>
      <c r="V138" s="30" t="str">
        <f aca="false">IF(B138="Inside banner HERMELIJN","BRVH","")</f>
        <v/>
      </c>
      <c r="W138" s="30" t="str">
        <f aca="false">IF(B138="Super side 4m²","4m2","")</f>
        <v/>
      </c>
      <c r="X138" s="7" t="n">
        <v>1</v>
      </c>
      <c r="Y138" s="33" t="str">
        <f aca="false">IF(OR(F138&lt;&gt;"",G138&lt;&gt;"",H138&lt;&gt;"",I138&lt;&gt;"",J138&lt;&gt;"",K138&lt;&gt;"",L138&lt;&gt;"",M138&lt;&gt;"",N138&lt;&gt;"",O138&lt;&gt;"",P138&lt;&gt;"",Q138&lt;&gt;"",R138&lt;&gt;"",S138&lt;&gt;"",T138&lt;&gt;"",U138&lt;&gt;"",V138&lt;&gt;"",W138&lt;&gt;""),"*"&amp;F138&amp;G138&amp;H138&amp;I138&amp;J138&amp;K138&amp;L138&amp;M138&amp;N138&amp;O138&amp;P138&amp;Q138&amp;R138&amp;S138&amp;T138&amp;U138&amp;V138&amp;W138&amp;"*","")</f>
        <v/>
      </c>
      <c r="Z138" s="4"/>
      <c r="AA138" s="4"/>
      <c r="AB138" s="7" t="n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customFormat="false" ht="25" hidden="false" customHeight="true" outlineLevel="0" collapsed="false">
      <c r="A139" s="5" t="n">
        <v>4960</v>
      </c>
      <c r="B139" s="6" t="s">
        <v>51</v>
      </c>
      <c r="C139" s="26" t="s">
        <v>90</v>
      </c>
      <c r="D139" s="27" t="n">
        <v>44536</v>
      </c>
      <c r="E139" s="28"/>
      <c r="F139" s="29" t="str">
        <f aca="false">IF(B139="Premetro VERTIKAAL","MV",IF(B139="Side 3m","3M",IF(B139="Premetro HORIZONTAAL","MH",IF(B139="Window back","CV",IF(B139="Window Back eco","CVE","")))))</f>
        <v>CV</v>
      </c>
      <c r="G139" s="30" t="str">
        <f aca="false">IF(B139="Inside banner","BRV","")</f>
        <v/>
      </c>
      <c r="H139" s="30" t="str">
        <f aca="false">IF(B139="Floor sticker","VL","")</f>
        <v/>
      </c>
      <c r="I139" s="31" t="str">
        <f aca="false">IF(B139="Street furniture 2m2","STR","")</f>
        <v/>
      </c>
      <c r="J139" s="31" t="str">
        <f aca="false">IF(B139="Full back uni","FB","")</f>
        <v/>
      </c>
      <c r="K139" s="31" t="str">
        <f aca="false">IF(B139="Window side 2m² Bus","2m2B","")</f>
        <v/>
      </c>
      <c r="L139" s="31" t="str">
        <f aca="false">IF(B139="Window sticker Raam","RM","")</f>
        <v/>
      </c>
      <c r="M139" s="31" t="str">
        <f aca="false">IF(B139="Side 3m Freestyle","FREE","")</f>
        <v/>
      </c>
      <c r="N139" s="31" t="str">
        <f aca="false">IF(B139="Wobbler","WOB","")</f>
        <v/>
      </c>
      <c r="O139" s="31" t="str">
        <f aca="false">IF(B139="Super side 10m² Hermelijn - Trambus","10m2H","")</f>
        <v/>
      </c>
      <c r="P139" s="31" t="str">
        <f aca="false">IF(B139="Roofpanel A7","ROOFXL","")</f>
        <v/>
      </c>
      <c r="Q139" s="32" t="str">
        <f aca="false">IF(B139="Roof panel tram L Hermelijn","ROOFL","")</f>
        <v/>
      </c>
      <c r="R139" s="31" t="str">
        <f aca="false">IF(B139="Roof panel Tram M PCC","DPCC","")</f>
        <v/>
      </c>
      <c r="S139" s="31" t="str">
        <f aca="false">IF(B139="Side pack L A5","SPALBA5",IF(B139="Side pack XL A7","SPALBA7",""))</f>
        <v/>
      </c>
      <c r="T139" s="31" t="str">
        <f aca="false">IF(B139="Window side 2m² Hermelijn","2m2H","")</f>
        <v/>
      </c>
      <c r="U139" s="32" t="str">
        <f aca="false">IF(B139="Window side 2m² Tram","2m2A","")</f>
        <v/>
      </c>
      <c r="V139" s="30" t="str">
        <f aca="false">IF(B139="Inside banner HERMELIJN","BRVH","")</f>
        <v/>
      </c>
      <c r="W139" s="30" t="str">
        <f aca="false">IF(B139="Super side 4m²","4m2","")</f>
        <v/>
      </c>
      <c r="X139" s="7" t="n">
        <v>1</v>
      </c>
      <c r="Y139" s="33" t="str">
        <f aca="false">IF(OR(F139&lt;&gt;"",G139&lt;&gt;"",H139&lt;&gt;"",I139&lt;&gt;"",J139&lt;&gt;"",K139&lt;&gt;"",L139&lt;&gt;"",M139&lt;&gt;"",N139&lt;&gt;"",O139&lt;&gt;"",P139&lt;&gt;"",Q139&lt;&gt;"",R139&lt;&gt;"",S139&lt;&gt;"",T139&lt;&gt;"",U139&lt;&gt;"",V139&lt;&gt;"",W139&lt;&gt;""),"*"&amp;F139&amp;G139&amp;H139&amp;I139&amp;J139&amp;K139&amp;L139&amp;M139&amp;N139&amp;O139&amp;P139&amp;Q139&amp;R139&amp;S139&amp;T139&amp;U139&amp;V139&amp;W139&amp;"*","")</f>
        <v>*CV*</v>
      </c>
      <c r="Z139" s="4"/>
      <c r="AA139" s="4"/>
      <c r="AB139" s="7" t="n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customFormat="false" ht="25" hidden="false" customHeight="true" outlineLevel="0" collapsed="false">
      <c r="A140" s="5" t="n">
        <v>4961</v>
      </c>
      <c r="B140" s="6" t="s">
        <v>51</v>
      </c>
      <c r="C140" s="26" t="s">
        <v>91</v>
      </c>
      <c r="D140" s="27" t="n">
        <v>44536</v>
      </c>
      <c r="E140" s="28"/>
      <c r="F140" s="29" t="str">
        <f aca="false">IF(B140="Premetro VERTIKAAL","MV",IF(B140="Side 3m","3M",IF(B140="Premetro HORIZONTAAL","MH",IF(B140="Window back","CV",IF(B140="Window Back eco","CVE","")))))</f>
        <v>CV</v>
      </c>
      <c r="G140" s="30" t="str">
        <f aca="false">IF(B140="Inside banner","BRV","")</f>
        <v/>
      </c>
      <c r="H140" s="30" t="str">
        <f aca="false">IF(B140="Floor sticker","VL","")</f>
        <v/>
      </c>
      <c r="I140" s="31" t="str">
        <f aca="false">IF(B140="Street furniture 2m2","STR","")</f>
        <v/>
      </c>
      <c r="J140" s="31" t="str">
        <f aca="false">IF(B140="Full back uni","FB","")</f>
        <v/>
      </c>
      <c r="K140" s="31" t="str">
        <f aca="false">IF(B140="Window side 2m² Bus","2m2B","")</f>
        <v/>
      </c>
      <c r="L140" s="31" t="str">
        <f aca="false">IF(B140="Window sticker Raam","RM","")</f>
        <v/>
      </c>
      <c r="M140" s="31" t="str">
        <f aca="false">IF(B140="Side 3m Freestyle","FREE","")</f>
        <v/>
      </c>
      <c r="N140" s="31" t="str">
        <f aca="false">IF(B140="Wobbler","WOB","")</f>
        <v/>
      </c>
      <c r="O140" s="31" t="str">
        <f aca="false">IF(B140="Super side 10m² Hermelijn - Trambus","10m2H","")</f>
        <v/>
      </c>
      <c r="P140" s="31" t="str">
        <f aca="false">IF(B140="Roofpanel A7","ROOFXL","")</f>
        <v/>
      </c>
      <c r="Q140" s="32" t="str">
        <f aca="false">IF(B140="Roof panel tram L Hermelijn","ROOFL","")</f>
        <v/>
      </c>
      <c r="R140" s="31" t="str">
        <f aca="false">IF(B140="Roof panel Tram M PCC","DPCC","")</f>
        <v/>
      </c>
      <c r="S140" s="31" t="str">
        <f aca="false">IF(B140="Side pack L A5","SPALBA5",IF(B140="Side pack XL A7","SPALBA7",""))</f>
        <v/>
      </c>
      <c r="T140" s="31" t="str">
        <f aca="false">IF(B140="Window side 2m² Hermelijn","2m2H","")</f>
        <v/>
      </c>
      <c r="U140" s="32" t="str">
        <f aca="false">IF(B140="Window side 2m² Tram","2m2A","")</f>
        <v/>
      </c>
      <c r="V140" s="30" t="str">
        <f aca="false">IF(B140="Inside banner HERMELIJN","BRVH","")</f>
        <v/>
      </c>
      <c r="W140" s="30" t="str">
        <f aca="false">IF(B140="Super side 4m²","4m2","")</f>
        <v/>
      </c>
      <c r="X140" s="7" t="n">
        <v>1</v>
      </c>
      <c r="Y140" s="33" t="str">
        <f aca="false">IF(OR(F140&lt;&gt;"",G140&lt;&gt;"",H140&lt;&gt;"",I140&lt;&gt;"",J140&lt;&gt;"",K140&lt;&gt;"",L140&lt;&gt;"",M140&lt;&gt;"",N140&lt;&gt;"",O140&lt;&gt;"",P140&lt;&gt;"",Q140&lt;&gt;"",R140&lt;&gt;"",S140&lt;&gt;"",T140&lt;&gt;"",U140&lt;&gt;"",V140&lt;&gt;"",W140&lt;&gt;""),"*"&amp;F140&amp;G140&amp;H140&amp;I140&amp;J140&amp;K140&amp;L140&amp;M140&amp;N140&amp;O140&amp;P140&amp;Q140&amp;R140&amp;S140&amp;T140&amp;U140&amp;V140&amp;W140&amp;"*","")</f>
        <v>*CV*</v>
      </c>
      <c r="Z140" s="4"/>
      <c r="AA140" s="4"/>
      <c r="AB140" s="7" t="n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customFormat="false" ht="25" hidden="false" customHeight="true" outlineLevel="0" collapsed="false">
      <c r="A141" s="5" t="n">
        <v>5027</v>
      </c>
      <c r="B141" s="6" t="s">
        <v>19</v>
      </c>
      <c r="C141" s="26" t="s">
        <v>22</v>
      </c>
      <c r="D141" s="27" t="n">
        <v>44368</v>
      </c>
      <c r="E141" s="28"/>
      <c r="F141" s="29" t="str">
        <f aca="false">IF(B141="Premetro VERTIKAAL","MV",IF(B141="Side 3m","3M",IF(B141="Premetro HORIZONTAAL","MH",IF(B141="Window back","CV",IF(B141="Window Back eco","CVE","")))))</f>
        <v/>
      </c>
      <c r="G141" s="30" t="str">
        <f aca="false">IF(B141="Inside banner","BRV","")</f>
        <v/>
      </c>
      <c r="H141" s="30" t="str">
        <f aca="false">IF(B141="Floor sticker","VL","")</f>
        <v>VL</v>
      </c>
      <c r="I141" s="31" t="str">
        <f aca="false">IF(B141="Street furniture 2m2","STR","")</f>
        <v/>
      </c>
      <c r="J141" s="31" t="str">
        <f aca="false">IF(B141="Full back uni","FB","")</f>
        <v/>
      </c>
      <c r="K141" s="31" t="str">
        <f aca="false">IF(B141="Window side 2m² Bus","2m2B","")</f>
        <v/>
      </c>
      <c r="L141" s="31" t="str">
        <f aca="false">IF(B141="Window sticker Raam","RM","")</f>
        <v/>
      </c>
      <c r="M141" s="31" t="str">
        <f aca="false">IF(B141="Side 3m Freestyle","FREE","")</f>
        <v/>
      </c>
      <c r="N141" s="31" t="str">
        <f aca="false">IF(B141="Wobbler","WOB","")</f>
        <v/>
      </c>
      <c r="O141" s="31" t="str">
        <f aca="false">IF(B141="Super side 10m² Hermelijn - Trambus","10m2H","")</f>
        <v/>
      </c>
      <c r="P141" s="31" t="str">
        <f aca="false">IF(B141="Roofpanel A7","ROOFXL","")</f>
        <v/>
      </c>
      <c r="Q141" s="32" t="str">
        <f aca="false">IF(B141="Roof panel tram L Hermelijn","ROOFL","")</f>
        <v/>
      </c>
      <c r="R141" s="31" t="str">
        <f aca="false">IF(B141="Roof panel Tram M PCC","DPCC","")</f>
        <v/>
      </c>
      <c r="S141" s="31" t="str">
        <f aca="false">IF(B141="Side pack L A5","SPALBA5",IF(B141="Side pack XL A7","SPALBA7",""))</f>
        <v/>
      </c>
      <c r="T141" s="31" t="str">
        <f aca="false">IF(B141="Window side 2m² Hermelijn","2m2H","")</f>
        <v/>
      </c>
      <c r="U141" s="32" t="str">
        <f aca="false">IF(B141="Window side 2m² Tram","2m2A","")</f>
        <v/>
      </c>
      <c r="V141" s="30" t="str">
        <f aca="false">IF(B141="Inside banner HERMELIJN","BRVH","")</f>
        <v/>
      </c>
      <c r="W141" s="30" t="str">
        <f aca="false">IF(B141="Super side 4m²","4m2","")</f>
        <v/>
      </c>
      <c r="X141" s="7" t="n">
        <v>2</v>
      </c>
      <c r="Y141" s="33" t="str">
        <f aca="false">IF(OR(F141&lt;&gt;"",G141&lt;&gt;"",H141&lt;&gt;"",I141&lt;&gt;"",J141&lt;&gt;"",K141&lt;&gt;"",L141&lt;&gt;"",M141&lt;&gt;"",N141&lt;&gt;"",O141&lt;&gt;"",P141&lt;&gt;"",Q141&lt;&gt;"",R141&lt;&gt;"",S141&lt;&gt;"",T141&lt;&gt;"",U141&lt;&gt;"",V141&lt;&gt;"",W141&lt;&gt;""),"*"&amp;F141&amp;G141&amp;H141&amp;I141&amp;J141&amp;K141&amp;L141&amp;M141&amp;N141&amp;O141&amp;P141&amp;Q141&amp;R141&amp;S141&amp;T141&amp;U141&amp;V141&amp;W141&amp;"*","")</f>
        <v>*VL*</v>
      </c>
      <c r="Z141" s="4"/>
      <c r="AA141" s="4"/>
      <c r="AB141" s="7" t="n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customFormat="false" ht="25" hidden="false" customHeight="true" outlineLevel="0" collapsed="false">
      <c r="A142" s="5" t="n">
        <v>5027</v>
      </c>
      <c r="B142" s="6" t="s">
        <v>23</v>
      </c>
      <c r="C142" s="26" t="s">
        <v>26</v>
      </c>
      <c r="D142" s="27" t="n">
        <v>44368</v>
      </c>
      <c r="E142" s="28"/>
      <c r="F142" s="29" t="str">
        <f aca="false">IF(B142="Premetro VERTIKAAL","MV",IF(B142="Side 3m","3M",IF(B142="Premetro HORIZONTAAL","MH",IF(B142="Window back","CV",IF(B142="Window Back eco","CVE","")))))</f>
        <v/>
      </c>
      <c r="G142" s="30" t="str">
        <f aca="false">IF(B142="Inside banner","BRV","")</f>
        <v/>
      </c>
      <c r="H142" s="30" t="str">
        <f aca="false">IF(B142="Floor sticker","VL","")</f>
        <v/>
      </c>
      <c r="I142" s="31" t="str">
        <f aca="false">IF(B142="Street furniture 2m2","STR","")</f>
        <v/>
      </c>
      <c r="J142" s="31" t="str">
        <f aca="false">IF(B142="Full back uni","FB","")</f>
        <v/>
      </c>
      <c r="K142" s="31" t="str">
        <f aca="false">IF(B142="Window side 2m² Bus","2m2B","")</f>
        <v/>
      </c>
      <c r="L142" s="31" t="str">
        <f aca="false">IF(B142="Window sticker Raam","RM","")</f>
        <v/>
      </c>
      <c r="M142" s="31" t="str">
        <f aca="false">IF(B142="Side 3m Freestyle","FREE","")</f>
        <v/>
      </c>
      <c r="N142" s="31" t="str">
        <f aca="false">IF(B142="Wobbler","WOB","")</f>
        <v>WOB</v>
      </c>
      <c r="O142" s="31" t="str">
        <f aca="false">IF(B142="Super side 10m² Hermelijn - Trambus","10m2H","")</f>
        <v/>
      </c>
      <c r="P142" s="31" t="str">
        <f aca="false">IF(B142="Roofpanel A7","ROOFXL","")</f>
        <v/>
      </c>
      <c r="Q142" s="32" t="str">
        <f aca="false">IF(B142="Roof panel tram L Hermelijn","ROOFL","")</f>
        <v/>
      </c>
      <c r="R142" s="31" t="str">
        <f aca="false">IF(B142="Roof panel Tram M PCC","DPCC","")</f>
        <v/>
      </c>
      <c r="S142" s="31" t="str">
        <f aca="false">IF(B142="Side pack L A5","SPALBA5",IF(B142="Side pack XL A7","SPALBA7",""))</f>
        <v/>
      </c>
      <c r="T142" s="31" t="str">
        <f aca="false">IF(B142="Window side 2m² Hermelijn","2m2H","")</f>
        <v/>
      </c>
      <c r="U142" s="32" t="str">
        <f aca="false">IF(B142="Window side 2m² Tram","2m2A","")</f>
        <v/>
      </c>
      <c r="V142" s="30" t="str">
        <f aca="false">IF(B142="Inside banner HERMELIJN","BRVH","")</f>
        <v/>
      </c>
      <c r="W142" s="30" t="str">
        <f aca="false">IF(B142="Super side 4m²","4m2","")</f>
        <v/>
      </c>
      <c r="X142" s="7" t="n">
        <v>6</v>
      </c>
      <c r="Y142" s="33" t="str">
        <f aca="false">IF(OR(F142&lt;&gt;"",G142&lt;&gt;"",H142&lt;&gt;"",I142&lt;&gt;"",J142&lt;&gt;"",K142&lt;&gt;"",L142&lt;&gt;"",M142&lt;&gt;"",N142&lt;&gt;"",O142&lt;&gt;"",P142&lt;&gt;"",Q142&lt;&gt;"",R142&lt;&gt;"",S142&lt;&gt;"",T142&lt;&gt;"",U142&lt;&gt;"",V142&lt;&gt;"",W142&lt;&gt;""),"*"&amp;F142&amp;G142&amp;H142&amp;I142&amp;J142&amp;K142&amp;L142&amp;M142&amp;N142&amp;O142&amp;P142&amp;Q142&amp;R142&amp;S142&amp;T142&amp;U142&amp;V142&amp;W142&amp;"*","")</f>
        <v>*WOB*</v>
      </c>
      <c r="Z142" s="4"/>
      <c r="AA142" s="4"/>
      <c r="AB142" s="7" t="n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customFormat="false" ht="25" hidden="false" customHeight="true" outlineLevel="0" collapsed="false">
      <c r="A143" s="5" t="n">
        <v>5027</v>
      </c>
      <c r="B143" s="6" t="s">
        <v>29</v>
      </c>
      <c r="C143" s="26" t="s">
        <v>31</v>
      </c>
      <c r="D143" s="27" t="n">
        <v>44284</v>
      </c>
      <c r="E143" s="28"/>
      <c r="F143" s="29" t="str">
        <f aca="false">IF(B143="Premetro VERTIKAAL","MV",IF(B143="Side 3m","3M",IF(B143="Premetro HORIZONTAAL","MH",IF(B143="Window back","CV",IF(B143="Window Back eco","CVE","")))))</f>
        <v/>
      </c>
      <c r="G143" s="30" t="str">
        <f aca="false">IF(B143="Inside banner","BRV","")</f>
        <v/>
      </c>
      <c r="H143" s="30" t="str">
        <f aca="false">IF(B143="Floor sticker","VL","")</f>
        <v/>
      </c>
      <c r="I143" s="31" t="str">
        <f aca="false">IF(B143="Street furniture 2m2","STR","")</f>
        <v/>
      </c>
      <c r="J143" s="31" t="str">
        <f aca="false">IF(B143="Full back uni","FB","")</f>
        <v/>
      </c>
      <c r="K143" s="31" t="str">
        <f aca="false">IF(B143="Window side 2m² Bus","2m2B","")</f>
        <v/>
      </c>
      <c r="L143" s="31" t="str">
        <f aca="false">IF(B143="Window sticker Raam","RM","")</f>
        <v/>
      </c>
      <c r="M143" s="31" t="str">
        <f aca="false">IF(B143="Side 3m Freestyle","FREE","")</f>
        <v/>
      </c>
      <c r="N143" s="31" t="str">
        <f aca="false">IF(B143="Wobbler","WOB","")</f>
        <v/>
      </c>
      <c r="O143" s="31" t="str">
        <f aca="false">IF(B143="Super side 10m² Hermelijn - Trambus","10m2H","")</f>
        <v/>
      </c>
      <c r="P143" s="31" t="str">
        <f aca="false">IF(B143="Roofpanel A7","ROOFXL","")</f>
        <v/>
      </c>
      <c r="Q143" s="32" t="str">
        <f aca="false">IF(B143="Roof panel tram L Hermelijn","ROOFL","")</f>
        <v/>
      </c>
      <c r="R143" s="31" t="str">
        <f aca="false">IF(B143="Roof panel Tram M PCC","DPCC","")</f>
        <v/>
      </c>
      <c r="S143" s="31" t="str">
        <f aca="false">IF(B143="Side pack L A5","SPALBA5",IF(B143="Side pack XL A7","SPALBA7",""))</f>
        <v/>
      </c>
      <c r="T143" s="31" t="str">
        <f aca="false">IF(B143="Window side 2m² Hermelijn","2m2H","")</f>
        <v/>
      </c>
      <c r="U143" s="32" t="str">
        <f aca="false">IF(B143="Window side 2m² Tram","2m2A","")</f>
        <v/>
      </c>
      <c r="V143" s="30" t="str">
        <f aca="false">IF(B143="Inside banner HERMELIJN","BRVH","")</f>
        <v/>
      </c>
      <c r="W143" s="30" t="str">
        <f aca="false">IF(B143="Super side 4m²","4m2","")</f>
        <v/>
      </c>
      <c r="X143" s="7" t="n">
        <v>2</v>
      </c>
      <c r="Y143" s="33" t="str">
        <f aca="false">IF(OR(F143&lt;&gt;"",G143&lt;&gt;"",H143&lt;&gt;"",I143&lt;&gt;"",J143&lt;&gt;"",K143&lt;&gt;"",L143&lt;&gt;"",M143&lt;&gt;"",N143&lt;&gt;"",O143&lt;&gt;"",P143&lt;&gt;"",Q143&lt;&gt;"",R143&lt;&gt;"",S143&lt;&gt;"",T143&lt;&gt;"",U143&lt;&gt;"",V143&lt;&gt;"",W143&lt;&gt;""),"*"&amp;F143&amp;G143&amp;H143&amp;I143&amp;J143&amp;K143&amp;L143&amp;M143&amp;N143&amp;O143&amp;P143&amp;Q143&amp;R143&amp;S143&amp;T143&amp;U143&amp;V143&amp;W143&amp;"*","")</f>
        <v/>
      </c>
      <c r="Z143" s="4"/>
      <c r="AA143" s="4"/>
      <c r="AB143" s="7" t="n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customFormat="false" ht="25" hidden="false" customHeight="true" outlineLevel="0" collapsed="false">
      <c r="A144" s="5" t="n">
        <v>5533</v>
      </c>
      <c r="B144" s="6" t="s">
        <v>41</v>
      </c>
      <c r="C144" s="26" t="s">
        <v>44</v>
      </c>
      <c r="D144" s="27" t="n">
        <v>44571</v>
      </c>
      <c r="E144" s="28"/>
      <c r="F144" s="29" t="str">
        <f aca="false">IF(B144="Premetro VERTIKAAL","MV",IF(B144="Side 3m","3M",IF(B144="Premetro HORIZONTAAL","MH",IF(B144="Window back","CV",IF(B144="Window Back eco","CVE","")))))</f>
        <v/>
      </c>
      <c r="G144" s="30" t="str">
        <f aca="false">IF(B144="Inside banner","BRV","")</f>
        <v/>
      </c>
      <c r="H144" s="30" t="str">
        <f aca="false">IF(B144="Floor sticker","VL","")</f>
        <v/>
      </c>
      <c r="I144" s="31" t="str">
        <f aca="false">IF(B144="Street furniture 2m2","STR","")</f>
        <v/>
      </c>
      <c r="J144" s="31" t="str">
        <f aca="false">IF(B144="Full back uni","FB","")</f>
        <v/>
      </c>
      <c r="K144" s="31" t="str">
        <f aca="false">IF(B144="Window side 2m² Bus","2m2B","")</f>
        <v/>
      </c>
      <c r="L144" s="31" t="str">
        <f aca="false">IF(B144="Window sticker Raam","RM","")</f>
        <v/>
      </c>
      <c r="M144" s="31" t="str">
        <f aca="false">IF(B144="Side 3m Freestyle","FREE","")</f>
        <v/>
      </c>
      <c r="N144" s="31" t="str">
        <f aca="false">IF(B144="Wobbler","WOB","")</f>
        <v/>
      </c>
      <c r="O144" s="31" t="str">
        <f aca="false">IF(B144="Super side 10m² Hermelijn - Trambus","10m2H","")</f>
        <v/>
      </c>
      <c r="P144" s="31" t="str">
        <f aca="false">IF(B144="Roofpanel A7","ROOFXL","")</f>
        <v/>
      </c>
      <c r="Q144" s="32" t="str">
        <f aca="false">IF(B144="Roof panel tram L Hermelijn","ROOFL","")</f>
        <v/>
      </c>
      <c r="R144" s="31" t="str">
        <f aca="false">IF(B144="Roof panel Tram M PCC","DPCC","")</f>
        <v/>
      </c>
      <c r="S144" s="31" t="str">
        <f aca="false">IF(B144="Side pack L A5","SPALBA5",IF(B144="Side pack XL A7","SPALBA7",""))</f>
        <v/>
      </c>
      <c r="T144" s="31" t="str">
        <f aca="false">IF(B144="Window side 2m² Hermelijn","2m2H","")</f>
        <v/>
      </c>
      <c r="U144" s="32" t="str">
        <f aca="false">IF(B144="Window side 2m² Tram","2m2A","")</f>
        <v/>
      </c>
      <c r="V144" s="30" t="str">
        <f aca="false">IF(B144="Inside banner HERMELIJN","BRVH","")</f>
        <v/>
      </c>
      <c r="W144" s="30" t="str">
        <f aca="false">IF(B144="Super side 4m²","4m2","")</f>
        <v>4m2</v>
      </c>
      <c r="X144" s="7" t="n">
        <v>1</v>
      </c>
      <c r="Y144" s="33" t="str">
        <f aca="false">IF(OR(F144&lt;&gt;"",G144&lt;&gt;"",H144&lt;&gt;"",I144&lt;&gt;"",J144&lt;&gt;"",K144&lt;&gt;"",L144&lt;&gt;"",M144&lt;&gt;"",N144&lt;&gt;"",O144&lt;&gt;"",P144&lt;&gt;"",Q144&lt;&gt;"",R144&lt;&gt;"",S144&lt;&gt;"",T144&lt;&gt;"",U144&lt;&gt;"",V144&lt;&gt;"",W144&lt;&gt;""),"*"&amp;F144&amp;G144&amp;H144&amp;I144&amp;J144&amp;K144&amp;L144&amp;M144&amp;N144&amp;O144&amp;P144&amp;Q144&amp;R144&amp;S144&amp;T144&amp;U144&amp;V144&amp;W144&amp;"*","")</f>
        <v>*4m2*</v>
      </c>
      <c r="Z144" s="4"/>
      <c r="AA144" s="4"/>
      <c r="AB144" s="7" t="n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customFormat="false" ht="25" hidden="false" customHeight="true" outlineLevel="0" collapsed="false">
      <c r="A145" s="5" t="n">
        <v>5533</v>
      </c>
      <c r="B145" s="6" t="s">
        <v>57</v>
      </c>
      <c r="C145" s="26" t="s">
        <v>61</v>
      </c>
      <c r="D145" s="27" t="n">
        <v>44564</v>
      </c>
      <c r="E145" s="28"/>
      <c r="F145" s="29" t="str">
        <f aca="false">IF(B145="Premetro VERTIKAAL","MV",IF(B145="Side 3m","3M",IF(B145="Premetro HORIZONTAAL","MH",IF(B145="Window back","CV",IF(B145="Window Back eco","CVE","")))))</f>
        <v/>
      </c>
      <c r="G145" s="30" t="str">
        <f aca="false">IF(B145="Inside banner","BRV","")</f>
        <v/>
      </c>
      <c r="H145" s="30" t="str">
        <f aca="false">IF(B145="Floor sticker","VL","")</f>
        <v/>
      </c>
      <c r="I145" s="31" t="str">
        <f aca="false">IF(B145="Street furniture 2m2","STR","")</f>
        <v/>
      </c>
      <c r="J145" s="31" t="str">
        <f aca="false">IF(B145="Full back uni","FB","")</f>
        <v/>
      </c>
      <c r="K145" s="31" t="str">
        <f aca="false">IF(B145="Window side 2m² Bus","2m2B","")</f>
        <v>2m2B</v>
      </c>
      <c r="L145" s="31" t="str">
        <f aca="false">IF(B145="Window sticker Raam","RM","")</f>
        <v/>
      </c>
      <c r="M145" s="31" t="str">
        <f aca="false">IF(B145="Side 3m Freestyle","FREE","")</f>
        <v/>
      </c>
      <c r="N145" s="31" t="str">
        <f aca="false">IF(B145="Wobbler","WOB","")</f>
        <v/>
      </c>
      <c r="O145" s="31" t="str">
        <f aca="false">IF(B145="Super side 10m² Hermelijn - Trambus","10m2H","")</f>
        <v/>
      </c>
      <c r="P145" s="31" t="str">
        <f aca="false">IF(B145="Roofpanel A7","ROOFXL","")</f>
        <v/>
      </c>
      <c r="Q145" s="32" t="str">
        <f aca="false">IF(B145="Roof panel tram L Hermelijn","ROOFL","")</f>
        <v/>
      </c>
      <c r="R145" s="31" t="str">
        <f aca="false">IF(B145="Roof panel Tram M PCC","DPCC","")</f>
        <v/>
      </c>
      <c r="S145" s="31" t="str">
        <f aca="false">IF(B145="Side pack L A5","SPALBA5",IF(B145="Side pack XL A7","SPALBA7",""))</f>
        <v/>
      </c>
      <c r="T145" s="31" t="str">
        <f aca="false">IF(B145="Window side 2m² Hermelijn","2m2H","")</f>
        <v/>
      </c>
      <c r="U145" s="32" t="str">
        <f aca="false">IF(B145="Window side 2m² Tram","2m2A","")</f>
        <v/>
      </c>
      <c r="V145" s="30" t="str">
        <f aca="false">IF(B145="Inside banner HERMELIJN","BRVH","")</f>
        <v/>
      </c>
      <c r="W145" s="30" t="str">
        <f aca="false">IF(B145="Super side 4m²","4m2","")</f>
        <v/>
      </c>
      <c r="X145" s="7" t="n">
        <v>1</v>
      </c>
      <c r="Y145" s="33" t="str">
        <f aca="false">IF(OR(F145&lt;&gt;"",G145&lt;&gt;"",H145&lt;&gt;"",I145&lt;&gt;"",J145&lt;&gt;"",K145&lt;&gt;"",L145&lt;&gt;"",M145&lt;&gt;"",N145&lt;&gt;"",O145&lt;&gt;"",P145&lt;&gt;"",Q145&lt;&gt;"",R145&lt;&gt;"",S145&lt;&gt;"",T145&lt;&gt;"",U145&lt;&gt;"",V145&lt;&gt;"",W145&lt;&gt;""),"*"&amp;F145&amp;G145&amp;H145&amp;I145&amp;J145&amp;K145&amp;L145&amp;M145&amp;N145&amp;O145&amp;P145&amp;Q145&amp;R145&amp;S145&amp;T145&amp;U145&amp;V145&amp;W145&amp;"*","")</f>
        <v>*2m2B*</v>
      </c>
      <c r="Z145" s="4"/>
      <c r="AA145" s="4"/>
      <c r="AB145" s="7" t="n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customFormat="false" ht="25" hidden="false" customHeight="true" outlineLevel="0" collapsed="false">
      <c r="A146" s="5" t="n">
        <v>5536</v>
      </c>
      <c r="B146" s="6" t="s">
        <v>75</v>
      </c>
      <c r="C146" s="26" t="s">
        <v>92</v>
      </c>
      <c r="D146" s="27" t="n">
        <v>44515</v>
      </c>
      <c r="E146" s="28"/>
      <c r="F146" s="29" t="str">
        <f aca="false">IF(B146="Premetro VERTIKAAL","MV",IF(B146="Side 3m","3M",IF(B146="Premetro HORIZONTAAL","MH",IF(B146="Window back","CV",IF(B146="Window Back eco","CVE","")))))</f>
        <v/>
      </c>
      <c r="G146" s="30" t="str">
        <f aca="false">IF(B146="Inside banner","BRV","")</f>
        <v/>
      </c>
      <c r="H146" s="30" t="str">
        <f aca="false">IF(B146="Floor sticker","VL","")</f>
        <v/>
      </c>
      <c r="I146" s="31" t="str">
        <f aca="false">IF(B146="Street furniture 2m2","STR","")</f>
        <v/>
      </c>
      <c r="J146" s="31" t="str">
        <f aca="false">IF(B146="Full back uni","FB","")</f>
        <v/>
      </c>
      <c r="K146" s="31" t="str">
        <f aca="false">IF(B146="Window side 2m² Bus","2m2B","")</f>
        <v/>
      </c>
      <c r="L146" s="31" t="str">
        <f aca="false">IF(B146="Window sticker Raam","RM","")</f>
        <v/>
      </c>
      <c r="M146" s="31" t="str">
        <f aca="false">IF(B146="Side 3m Freestyle","FREE","")</f>
        <v/>
      </c>
      <c r="N146" s="31" t="str">
        <f aca="false">IF(B146="Wobbler","WOB","")</f>
        <v/>
      </c>
      <c r="O146" s="31" t="str">
        <f aca="false">IF(B146="Super side 10m² Hermelijn - Trambus","10m2H","")</f>
        <v/>
      </c>
      <c r="P146" s="31" t="str">
        <f aca="false">IF(B146="Roofpanel A7","ROOFXL","")</f>
        <v/>
      </c>
      <c r="Q146" s="32" t="str">
        <f aca="false">IF(B146="Roof panel tram L Hermelijn","ROOFL","")</f>
        <v/>
      </c>
      <c r="R146" s="31" t="str">
        <f aca="false">IF(B146="Roof panel Tram M PCC","DPCC","")</f>
        <v/>
      </c>
      <c r="S146" s="31" t="str">
        <f aca="false">IF(B146="Side pack L A5","SPALBA5",IF(B146="Side pack XL A7","SPALBA7",""))</f>
        <v/>
      </c>
      <c r="T146" s="31" t="str">
        <f aca="false">IF(B146="Window side 2m² Hermelijn","2m2H","")</f>
        <v/>
      </c>
      <c r="U146" s="32" t="str">
        <f aca="false">IF(B146="Window side 2m² Tram","2m2A","")</f>
        <v/>
      </c>
      <c r="V146" s="30" t="str">
        <f aca="false">IF(B146="Inside banner HERMELIJN","BRVH","")</f>
        <v/>
      </c>
      <c r="W146" s="30" t="str">
        <f aca="false">IF(B146="Super side 4m²","4m2","")</f>
        <v/>
      </c>
      <c r="X146" s="7" t="n">
        <v>1</v>
      </c>
      <c r="Y146" s="33" t="str">
        <f aca="false">IF(OR(F146&lt;&gt;"",G146&lt;&gt;"",H146&lt;&gt;"",I146&lt;&gt;"",J146&lt;&gt;"",K146&lt;&gt;"",L146&lt;&gt;"",M146&lt;&gt;"",N146&lt;&gt;"",O146&lt;&gt;"",P146&lt;&gt;"",Q146&lt;&gt;"",R146&lt;&gt;"",S146&lt;&gt;"",T146&lt;&gt;"",U146&lt;&gt;"",V146&lt;&gt;"",W146&lt;&gt;""),"*"&amp;F146&amp;G146&amp;H146&amp;I146&amp;J146&amp;K146&amp;L146&amp;M146&amp;N146&amp;O146&amp;P146&amp;Q146&amp;R146&amp;S146&amp;T146&amp;U146&amp;V146&amp;W146&amp;"*","")</f>
        <v/>
      </c>
      <c r="Z146" s="4"/>
      <c r="AA146" s="4"/>
      <c r="AB146" s="7" t="n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customFormat="false" ht="25" hidden="false" customHeight="true" outlineLevel="0" collapsed="false">
      <c r="A147" s="5" t="n">
        <v>5536</v>
      </c>
      <c r="B147" s="6" t="s">
        <v>57</v>
      </c>
      <c r="C147" s="26" t="s">
        <v>93</v>
      </c>
      <c r="D147" s="27" t="n">
        <v>44515</v>
      </c>
      <c r="E147" s="28"/>
      <c r="F147" s="29" t="str">
        <f aca="false">IF(B147="Premetro VERTIKAAL","MV",IF(B147="Side 3m","3M",IF(B147="Premetro HORIZONTAAL","MH",IF(B147="Window back","CV",IF(B147="Window Back eco","CVE","")))))</f>
        <v/>
      </c>
      <c r="G147" s="30" t="str">
        <f aca="false">IF(B147="Inside banner","BRV","")</f>
        <v/>
      </c>
      <c r="H147" s="30" t="str">
        <f aca="false">IF(B147="Floor sticker","VL","")</f>
        <v/>
      </c>
      <c r="I147" s="31" t="str">
        <f aca="false">IF(B147="Street furniture 2m2","STR","")</f>
        <v/>
      </c>
      <c r="J147" s="31" t="str">
        <f aca="false">IF(B147="Full back uni","FB","")</f>
        <v/>
      </c>
      <c r="K147" s="31" t="str">
        <f aca="false">IF(B147="Window side 2m² Bus","2m2B","")</f>
        <v>2m2B</v>
      </c>
      <c r="L147" s="31" t="str">
        <f aca="false">IF(B147="Window sticker Raam","RM","")</f>
        <v/>
      </c>
      <c r="M147" s="31" t="str">
        <f aca="false">IF(B147="Side 3m Freestyle","FREE","")</f>
        <v/>
      </c>
      <c r="N147" s="31" t="str">
        <f aca="false">IF(B147="Wobbler","WOB","")</f>
        <v/>
      </c>
      <c r="O147" s="31" t="str">
        <f aca="false">IF(B147="Super side 10m² Hermelijn - Trambus","10m2H","")</f>
        <v/>
      </c>
      <c r="P147" s="31" t="str">
        <f aca="false">IF(B147="Roofpanel A7","ROOFXL","")</f>
        <v/>
      </c>
      <c r="Q147" s="32" t="str">
        <f aca="false">IF(B147="Roof panel tram L Hermelijn","ROOFL","")</f>
        <v/>
      </c>
      <c r="R147" s="31" t="str">
        <f aca="false">IF(B147="Roof panel Tram M PCC","DPCC","")</f>
        <v/>
      </c>
      <c r="S147" s="31" t="str">
        <f aca="false">IF(B147="Side pack L A5","SPALBA5",IF(B147="Side pack XL A7","SPALBA7",""))</f>
        <v/>
      </c>
      <c r="T147" s="31" t="str">
        <f aca="false">IF(B147="Window side 2m² Hermelijn","2m2H","")</f>
        <v/>
      </c>
      <c r="U147" s="32" t="str">
        <f aca="false">IF(B147="Window side 2m² Tram","2m2A","")</f>
        <v/>
      </c>
      <c r="V147" s="30" t="str">
        <f aca="false">IF(B147="Inside banner HERMELIJN","BRVH","")</f>
        <v/>
      </c>
      <c r="W147" s="30" t="str">
        <f aca="false">IF(B147="Super side 4m²","4m2","")</f>
        <v/>
      </c>
      <c r="X147" s="7" t="n">
        <v>1</v>
      </c>
      <c r="Y147" s="33" t="str">
        <f aca="false">IF(OR(F147&lt;&gt;"",G147&lt;&gt;"",H147&lt;&gt;"",I147&lt;&gt;"",J147&lt;&gt;"",K147&lt;&gt;"",L147&lt;&gt;"",M147&lt;&gt;"",N147&lt;&gt;"",O147&lt;&gt;"",P147&lt;&gt;"",Q147&lt;&gt;"",R147&lt;&gt;"",S147&lt;&gt;"",T147&lt;&gt;"",U147&lt;&gt;"",V147&lt;&gt;"",W147&lt;&gt;""),"*"&amp;F147&amp;G147&amp;H147&amp;I147&amp;J147&amp;K147&amp;L147&amp;M147&amp;N147&amp;O147&amp;P147&amp;Q147&amp;R147&amp;S147&amp;T147&amp;U147&amp;V147&amp;W147&amp;"*","")</f>
        <v>*2m2B*</v>
      </c>
      <c r="Z147" s="4"/>
      <c r="AA147" s="4"/>
      <c r="AB147" s="7" t="n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customFormat="false" ht="25" hidden="false" customHeight="true" outlineLevel="0" collapsed="false">
      <c r="A148" s="5" t="n">
        <v>5536</v>
      </c>
      <c r="B148" s="6" t="s">
        <v>23</v>
      </c>
      <c r="C148" s="26" t="s">
        <v>66</v>
      </c>
      <c r="D148" s="27" t="n">
        <v>44515</v>
      </c>
      <c r="E148" s="28"/>
      <c r="F148" s="29" t="str">
        <f aca="false">IF(B148="Premetro VERTIKAAL","MV",IF(B148="Side 3m","3M",IF(B148="Premetro HORIZONTAAL","MH",IF(B148="Window back","CV",IF(B148="Window Back eco","CVE","")))))</f>
        <v/>
      </c>
      <c r="G148" s="30" t="str">
        <f aca="false">IF(B148="Inside banner","BRV","")</f>
        <v/>
      </c>
      <c r="H148" s="30" t="str">
        <f aca="false">IF(B148="Floor sticker","VL","")</f>
        <v/>
      </c>
      <c r="I148" s="31" t="str">
        <f aca="false">IF(B148="Street furniture 2m2","STR","")</f>
        <v/>
      </c>
      <c r="J148" s="31" t="str">
        <f aca="false">IF(B148="Full back uni","FB","")</f>
        <v/>
      </c>
      <c r="K148" s="31" t="str">
        <f aca="false">IF(B148="Window side 2m² Bus","2m2B","")</f>
        <v/>
      </c>
      <c r="L148" s="31" t="str">
        <f aca="false">IF(B148="Window sticker Raam","RM","")</f>
        <v/>
      </c>
      <c r="M148" s="31" t="str">
        <f aca="false">IF(B148="Side 3m Freestyle","FREE","")</f>
        <v/>
      </c>
      <c r="N148" s="31" t="str">
        <f aca="false">IF(B148="Wobbler","WOB","")</f>
        <v>WOB</v>
      </c>
      <c r="O148" s="31" t="str">
        <f aca="false">IF(B148="Super side 10m² Hermelijn - Trambus","10m2H","")</f>
        <v/>
      </c>
      <c r="P148" s="31" t="str">
        <f aca="false">IF(B148="Roofpanel A7","ROOFXL","")</f>
        <v/>
      </c>
      <c r="Q148" s="32" t="str">
        <f aca="false">IF(B148="Roof panel tram L Hermelijn","ROOFL","")</f>
        <v/>
      </c>
      <c r="R148" s="31" t="str">
        <f aca="false">IF(B148="Roof panel Tram M PCC","DPCC","")</f>
        <v/>
      </c>
      <c r="S148" s="31" t="str">
        <f aca="false">IF(B148="Side pack L A5","SPALBA5",IF(B148="Side pack XL A7","SPALBA7",""))</f>
        <v/>
      </c>
      <c r="T148" s="31" t="str">
        <f aca="false">IF(B148="Window side 2m² Hermelijn","2m2H","")</f>
        <v/>
      </c>
      <c r="U148" s="32" t="str">
        <f aca="false">IF(B148="Window side 2m² Tram","2m2A","")</f>
        <v/>
      </c>
      <c r="V148" s="30" t="str">
        <f aca="false">IF(B148="Inside banner HERMELIJN","BRVH","")</f>
        <v/>
      </c>
      <c r="W148" s="30" t="str">
        <f aca="false">IF(B148="Super side 4m²","4m2","")</f>
        <v/>
      </c>
      <c r="X148" s="7" t="n">
        <v>6</v>
      </c>
      <c r="Y148" s="33" t="str">
        <f aca="false">IF(OR(F148&lt;&gt;"",G148&lt;&gt;"",H148&lt;&gt;"",I148&lt;&gt;"",J148&lt;&gt;"",K148&lt;&gt;"",L148&lt;&gt;"",M148&lt;&gt;"",N148&lt;&gt;"",O148&lt;&gt;"",P148&lt;&gt;"",Q148&lt;&gt;"",R148&lt;&gt;"",S148&lt;&gt;"",T148&lt;&gt;"",U148&lt;&gt;"",V148&lt;&gt;"",W148&lt;&gt;""),"*"&amp;F148&amp;G148&amp;H148&amp;I148&amp;J148&amp;K148&amp;L148&amp;M148&amp;N148&amp;O148&amp;P148&amp;Q148&amp;R148&amp;S148&amp;T148&amp;U148&amp;V148&amp;W148&amp;"*","")</f>
        <v>*WOB*</v>
      </c>
      <c r="Z148" s="4"/>
      <c r="AA148" s="4"/>
      <c r="AB148" s="7" t="n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customFormat="false" ht="25" hidden="false" customHeight="true" outlineLevel="0" collapsed="false">
      <c r="A149" s="5" t="n">
        <v>5537</v>
      </c>
      <c r="B149" s="6" t="s">
        <v>57</v>
      </c>
      <c r="C149" s="26" t="s">
        <v>68</v>
      </c>
      <c r="D149" s="27" t="n">
        <v>44494</v>
      </c>
      <c r="E149" s="28"/>
      <c r="F149" s="29" t="str">
        <f aca="false">IF(B149="Premetro VERTIKAAL","MV",IF(B149="Side 3m","3M",IF(B149="Premetro HORIZONTAAL","MH",IF(B149="Window back","CV",IF(B149="Window Back eco","CVE","")))))</f>
        <v/>
      </c>
      <c r="G149" s="30" t="str">
        <f aca="false">IF(B149="Inside banner","BRV","")</f>
        <v/>
      </c>
      <c r="H149" s="30" t="str">
        <f aca="false">IF(B149="Floor sticker","VL","")</f>
        <v/>
      </c>
      <c r="I149" s="31" t="str">
        <f aca="false">IF(B149="Street furniture 2m2","STR","")</f>
        <v/>
      </c>
      <c r="J149" s="31" t="str">
        <f aca="false">IF(B149="Full back uni","FB","")</f>
        <v/>
      </c>
      <c r="K149" s="31" t="str">
        <f aca="false">IF(B149="Window side 2m² Bus","2m2B","")</f>
        <v>2m2B</v>
      </c>
      <c r="L149" s="31" t="str">
        <f aca="false">IF(B149="Window sticker Raam","RM","")</f>
        <v/>
      </c>
      <c r="M149" s="31" t="str">
        <f aca="false">IF(B149="Side 3m Freestyle","FREE","")</f>
        <v/>
      </c>
      <c r="N149" s="31" t="str">
        <f aca="false">IF(B149="Wobbler","WOB","")</f>
        <v/>
      </c>
      <c r="O149" s="31" t="str">
        <f aca="false">IF(B149="Super side 10m² Hermelijn - Trambus","10m2H","")</f>
        <v/>
      </c>
      <c r="P149" s="31" t="str">
        <f aca="false">IF(B149="Roofpanel A7","ROOFXL","")</f>
        <v/>
      </c>
      <c r="Q149" s="32" t="str">
        <f aca="false">IF(B149="Roof panel tram L Hermelijn","ROOFL","")</f>
        <v/>
      </c>
      <c r="R149" s="31" t="str">
        <f aca="false">IF(B149="Roof panel Tram M PCC","DPCC","")</f>
        <v/>
      </c>
      <c r="S149" s="31" t="str">
        <f aca="false">IF(B149="Side pack L A5","SPALBA5",IF(B149="Side pack XL A7","SPALBA7",""))</f>
        <v/>
      </c>
      <c r="T149" s="31" t="str">
        <f aca="false">IF(B149="Window side 2m² Hermelijn","2m2H","")</f>
        <v/>
      </c>
      <c r="U149" s="32" t="str">
        <f aca="false">IF(B149="Window side 2m² Tram","2m2A","")</f>
        <v/>
      </c>
      <c r="V149" s="30" t="str">
        <f aca="false">IF(B149="Inside banner HERMELIJN","BRVH","")</f>
        <v/>
      </c>
      <c r="W149" s="30" t="str">
        <f aca="false">IF(B149="Super side 4m²","4m2","")</f>
        <v/>
      </c>
      <c r="X149" s="7" t="n">
        <v>1</v>
      </c>
      <c r="Y149" s="33" t="str">
        <f aca="false">IF(OR(F149&lt;&gt;"",G149&lt;&gt;"",H149&lt;&gt;"",I149&lt;&gt;"",J149&lt;&gt;"",K149&lt;&gt;"",L149&lt;&gt;"",M149&lt;&gt;"",N149&lt;&gt;"",O149&lt;&gt;"",P149&lt;&gt;"",Q149&lt;&gt;"",R149&lt;&gt;"",S149&lt;&gt;"",T149&lt;&gt;"",U149&lt;&gt;"",V149&lt;&gt;"",W149&lt;&gt;""),"*"&amp;F149&amp;G149&amp;H149&amp;I149&amp;J149&amp;K149&amp;L149&amp;M149&amp;N149&amp;O149&amp;P149&amp;Q149&amp;R149&amp;S149&amp;T149&amp;U149&amp;V149&amp;W149&amp;"*","")</f>
        <v>*2m2B*</v>
      </c>
      <c r="Z149" s="4"/>
      <c r="AA149" s="4"/>
      <c r="AB149" s="7" t="n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customFormat="false" ht="25" hidden="false" customHeight="true" outlineLevel="0" collapsed="false">
      <c r="A150" s="5" t="n">
        <v>5538</v>
      </c>
      <c r="B150" s="6" t="s">
        <v>41</v>
      </c>
      <c r="C150" s="26" t="s">
        <v>44</v>
      </c>
      <c r="D150" s="27" t="n">
        <v>44571</v>
      </c>
      <c r="E150" s="28"/>
      <c r="F150" s="29" t="str">
        <f aca="false">IF(B150="Premetro VERTIKAAL","MV",IF(B150="Side 3m","3M",IF(B150="Premetro HORIZONTAAL","MH",IF(B150="Window back","CV",IF(B150="Window Back eco","CVE","")))))</f>
        <v/>
      </c>
      <c r="G150" s="30" t="str">
        <f aca="false">IF(B150="Inside banner","BRV","")</f>
        <v/>
      </c>
      <c r="H150" s="30" t="str">
        <f aca="false">IF(B150="Floor sticker","VL","")</f>
        <v/>
      </c>
      <c r="I150" s="31" t="str">
        <f aca="false">IF(B150="Street furniture 2m2","STR","")</f>
        <v/>
      </c>
      <c r="J150" s="31" t="str">
        <f aca="false">IF(B150="Full back uni","FB","")</f>
        <v/>
      </c>
      <c r="K150" s="31" t="str">
        <f aca="false">IF(B150="Window side 2m² Bus","2m2B","")</f>
        <v/>
      </c>
      <c r="L150" s="31" t="str">
        <f aca="false">IF(B150="Window sticker Raam","RM","")</f>
        <v/>
      </c>
      <c r="M150" s="31" t="str">
        <f aca="false">IF(B150="Side 3m Freestyle","FREE","")</f>
        <v/>
      </c>
      <c r="N150" s="31" t="str">
        <f aca="false">IF(B150="Wobbler","WOB","")</f>
        <v/>
      </c>
      <c r="O150" s="31" t="str">
        <f aca="false">IF(B150="Super side 10m² Hermelijn - Trambus","10m2H","")</f>
        <v/>
      </c>
      <c r="P150" s="31" t="str">
        <f aca="false">IF(B150="Roofpanel A7","ROOFXL","")</f>
        <v/>
      </c>
      <c r="Q150" s="32" t="str">
        <f aca="false">IF(B150="Roof panel tram L Hermelijn","ROOFL","")</f>
        <v/>
      </c>
      <c r="R150" s="31" t="str">
        <f aca="false">IF(B150="Roof panel Tram M PCC","DPCC","")</f>
        <v/>
      </c>
      <c r="S150" s="31" t="str">
        <f aca="false">IF(B150="Side pack L A5","SPALBA5",IF(B150="Side pack XL A7","SPALBA7",""))</f>
        <v/>
      </c>
      <c r="T150" s="31" t="str">
        <f aca="false">IF(B150="Window side 2m² Hermelijn","2m2H","")</f>
        <v/>
      </c>
      <c r="U150" s="32" t="str">
        <f aca="false">IF(B150="Window side 2m² Tram","2m2A","")</f>
        <v/>
      </c>
      <c r="V150" s="30" t="str">
        <f aca="false">IF(B150="Inside banner HERMELIJN","BRVH","")</f>
        <v/>
      </c>
      <c r="W150" s="30" t="str">
        <f aca="false">IF(B150="Super side 4m²","4m2","")</f>
        <v>4m2</v>
      </c>
      <c r="X150" s="7" t="n">
        <v>1</v>
      </c>
      <c r="Y150" s="33" t="str">
        <f aca="false">IF(OR(F150&lt;&gt;"",G150&lt;&gt;"",H150&lt;&gt;"",I150&lt;&gt;"",J150&lt;&gt;"",K150&lt;&gt;"",L150&lt;&gt;"",M150&lt;&gt;"",N150&lt;&gt;"",O150&lt;&gt;"",P150&lt;&gt;"",Q150&lt;&gt;"",R150&lt;&gt;"",S150&lt;&gt;"",T150&lt;&gt;"",U150&lt;&gt;"",V150&lt;&gt;"",W150&lt;&gt;""),"*"&amp;F150&amp;G150&amp;H150&amp;I150&amp;J150&amp;K150&amp;L150&amp;M150&amp;N150&amp;O150&amp;P150&amp;Q150&amp;R150&amp;S150&amp;T150&amp;U150&amp;V150&amp;W150&amp;"*","")</f>
        <v>*4m2*</v>
      </c>
      <c r="Z150" s="4"/>
      <c r="AA150" s="4"/>
      <c r="AB150" s="7" t="n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customFormat="false" ht="25" hidden="false" customHeight="true" outlineLevel="0" collapsed="false">
      <c r="A151" s="5" t="n">
        <v>5538</v>
      </c>
      <c r="B151" s="6" t="s">
        <v>23</v>
      </c>
      <c r="C151" s="26" t="s">
        <v>66</v>
      </c>
      <c r="D151" s="27" t="n">
        <v>44515</v>
      </c>
      <c r="E151" s="28"/>
      <c r="F151" s="29" t="str">
        <f aca="false">IF(B151="Premetro VERTIKAAL","MV",IF(B151="Side 3m","3M",IF(B151="Premetro HORIZONTAAL","MH",IF(B151="Window back","CV",IF(B151="Window Back eco","CVE","")))))</f>
        <v/>
      </c>
      <c r="G151" s="30" t="str">
        <f aca="false">IF(B151="Inside banner","BRV","")</f>
        <v/>
      </c>
      <c r="H151" s="30" t="str">
        <f aca="false">IF(B151="Floor sticker","VL","")</f>
        <v/>
      </c>
      <c r="I151" s="31" t="str">
        <f aca="false">IF(B151="Street furniture 2m2","STR","")</f>
        <v/>
      </c>
      <c r="J151" s="31" t="str">
        <f aca="false">IF(B151="Full back uni","FB","")</f>
        <v/>
      </c>
      <c r="K151" s="31" t="str">
        <f aca="false">IF(B151="Window side 2m² Bus","2m2B","")</f>
        <v/>
      </c>
      <c r="L151" s="31" t="str">
        <f aca="false">IF(B151="Window sticker Raam","RM","")</f>
        <v/>
      </c>
      <c r="M151" s="31" t="str">
        <f aca="false">IF(B151="Side 3m Freestyle","FREE","")</f>
        <v/>
      </c>
      <c r="N151" s="31" t="str">
        <f aca="false">IF(B151="Wobbler","WOB","")</f>
        <v>WOB</v>
      </c>
      <c r="O151" s="31" t="str">
        <f aca="false">IF(B151="Super side 10m² Hermelijn - Trambus","10m2H","")</f>
        <v/>
      </c>
      <c r="P151" s="31" t="str">
        <f aca="false">IF(B151="Roofpanel A7","ROOFXL","")</f>
        <v/>
      </c>
      <c r="Q151" s="32" t="str">
        <f aca="false">IF(B151="Roof panel tram L Hermelijn","ROOFL","")</f>
        <v/>
      </c>
      <c r="R151" s="31" t="str">
        <f aca="false">IF(B151="Roof panel Tram M PCC","DPCC","")</f>
        <v/>
      </c>
      <c r="S151" s="31" t="str">
        <f aca="false">IF(B151="Side pack L A5","SPALBA5",IF(B151="Side pack XL A7","SPALBA7",""))</f>
        <v/>
      </c>
      <c r="T151" s="31" t="str">
        <f aca="false">IF(B151="Window side 2m² Hermelijn","2m2H","")</f>
        <v/>
      </c>
      <c r="U151" s="32" t="str">
        <f aca="false">IF(B151="Window side 2m² Tram","2m2A","")</f>
        <v/>
      </c>
      <c r="V151" s="30" t="str">
        <f aca="false">IF(B151="Inside banner HERMELIJN","BRVH","")</f>
        <v/>
      </c>
      <c r="W151" s="30" t="str">
        <f aca="false">IF(B151="Super side 4m²","4m2","")</f>
        <v/>
      </c>
      <c r="X151" s="7" t="n">
        <v>6</v>
      </c>
      <c r="Y151" s="33" t="str">
        <f aca="false">IF(OR(F151&lt;&gt;"",G151&lt;&gt;"",H151&lt;&gt;"",I151&lt;&gt;"",J151&lt;&gt;"",K151&lt;&gt;"",L151&lt;&gt;"",M151&lt;&gt;"",N151&lt;&gt;"",O151&lt;&gt;"",P151&lt;&gt;"",Q151&lt;&gt;"",R151&lt;&gt;"",S151&lt;&gt;"",T151&lt;&gt;"",U151&lt;&gt;"",V151&lt;&gt;"",W151&lt;&gt;""),"*"&amp;F151&amp;G151&amp;H151&amp;I151&amp;J151&amp;K151&amp;L151&amp;M151&amp;N151&amp;O151&amp;P151&amp;Q151&amp;R151&amp;S151&amp;T151&amp;U151&amp;V151&amp;W151&amp;"*","")</f>
        <v>*WOB*</v>
      </c>
      <c r="Z151" s="4"/>
      <c r="AA151" s="4"/>
      <c r="AB151" s="7" t="n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customFormat="false" ht="25" hidden="false" customHeight="true" outlineLevel="0" collapsed="false">
      <c r="A152" s="5" t="n">
        <v>5541</v>
      </c>
      <c r="B152" s="6" t="s">
        <v>23</v>
      </c>
      <c r="C152" s="26" t="s">
        <v>66</v>
      </c>
      <c r="D152" s="27" t="n">
        <v>44515</v>
      </c>
      <c r="E152" s="28"/>
      <c r="F152" s="29" t="str">
        <f aca="false">IF(B152="Premetro VERTIKAAL","MV",IF(B152="Side 3m","3M",IF(B152="Premetro HORIZONTAAL","MH",IF(B152="Window back","CV",IF(B152="Window Back eco","CVE","")))))</f>
        <v/>
      </c>
      <c r="G152" s="30" t="str">
        <f aca="false">IF(B152="Inside banner","BRV","")</f>
        <v/>
      </c>
      <c r="H152" s="30" t="str">
        <f aca="false">IF(B152="Floor sticker","VL","")</f>
        <v/>
      </c>
      <c r="I152" s="31" t="str">
        <f aca="false">IF(B152="Street furniture 2m2","STR","")</f>
        <v/>
      </c>
      <c r="J152" s="31" t="str">
        <f aca="false">IF(B152="Full back uni","FB","")</f>
        <v/>
      </c>
      <c r="K152" s="31" t="str">
        <f aca="false">IF(B152="Window side 2m² Bus","2m2B","")</f>
        <v/>
      </c>
      <c r="L152" s="31" t="str">
        <f aca="false">IF(B152="Window sticker Raam","RM","")</f>
        <v/>
      </c>
      <c r="M152" s="31" t="str">
        <f aca="false">IF(B152="Side 3m Freestyle","FREE","")</f>
        <v/>
      </c>
      <c r="N152" s="31" t="str">
        <f aca="false">IF(B152="Wobbler","WOB","")</f>
        <v>WOB</v>
      </c>
      <c r="O152" s="31" t="str">
        <f aca="false">IF(B152="Super side 10m² Hermelijn - Trambus","10m2H","")</f>
        <v/>
      </c>
      <c r="P152" s="31" t="str">
        <f aca="false">IF(B152="Roofpanel A7","ROOFXL","")</f>
        <v/>
      </c>
      <c r="Q152" s="32" t="str">
        <f aca="false">IF(B152="Roof panel tram L Hermelijn","ROOFL","")</f>
        <v/>
      </c>
      <c r="R152" s="31" t="str">
        <f aca="false">IF(B152="Roof panel Tram M PCC","DPCC","")</f>
        <v/>
      </c>
      <c r="S152" s="31" t="str">
        <f aca="false">IF(B152="Side pack L A5","SPALBA5",IF(B152="Side pack XL A7","SPALBA7",""))</f>
        <v/>
      </c>
      <c r="T152" s="31" t="str">
        <f aca="false">IF(B152="Window side 2m² Hermelijn","2m2H","")</f>
        <v/>
      </c>
      <c r="U152" s="32" t="str">
        <f aca="false">IF(B152="Window side 2m² Tram","2m2A","")</f>
        <v/>
      </c>
      <c r="V152" s="30" t="str">
        <f aca="false">IF(B152="Inside banner HERMELIJN","BRVH","")</f>
        <v/>
      </c>
      <c r="W152" s="30" t="str">
        <f aca="false">IF(B152="Super side 4m²","4m2","")</f>
        <v/>
      </c>
      <c r="X152" s="7" t="n">
        <v>6</v>
      </c>
      <c r="Y152" s="33" t="str">
        <f aca="false">IF(OR(F152&lt;&gt;"",G152&lt;&gt;"",H152&lt;&gt;"",I152&lt;&gt;"",J152&lt;&gt;"",K152&lt;&gt;"",L152&lt;&gt;"",M152&lt;&gt;"",N152&lt;&gt;"",O152&lt;&gt;"",P152&lt;&gt;"",Q152&lt;&gt;"",R152&lt;&gt;"",S152&lt;&gt;"",T152&lt;&gt;"",U152&lt;&gt;"",V152&lt;&gt;"",W152&lt;&gt;""),"*"&amp;F152&amp;G152&amp;H152&amp;I152&amp;J152&amp;K152&amp;L152&amp;M152&amp;N152&amp;O152&amp;P152&amp;Q152&amp;R152&amp;S152&amp;T152&amp;U152&amp;V152&amp;W152&amp;"*","")</f>
        <v>*WOB*</v>
      </c>
      <c r="Z152" s="4"/>
      <c r="AA152" s="4"/>
      <c r="AB152" s="7" t="n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customFormat="false" ht="25" hidden="false" customHeight="true" outlineLevel="0" collapsed="false">
      <c r="A153" s="5" t="n">
        <v>5543</v>
      </c>
      <c r="B153" s="6" t="s">
        <v>41</v>
      </c>
      <c r="C153" s="26" t="s">
        <v>44</v>
      </c>
      <c r="D153" s="27" t="n">
        <v>44571</v>
      </c>
      <c r="E153" s="28"/>
      <c r="F153" s="29" t="str">
        <f aca="false">IF(B153="Premetro VERTIKAAL","MV",IF(B153="Side 3m","3M",IF(B153="Premetro HORIZONTAAL","MH",IF(B153="Window back","CV",IF(B153="Window Back eco","CVE","")))))</f>
        <v/>
      </c>
      <c r="G153" s="30" t="str">
        <f aca="false">IF(B153="Inside banner","BRV","")</f>
        <v/>
      </c>
      <c r="H153" s="30" t="str">
        <f aca="false">IF(B153="Floor sticker","VL","")</f>
        <v/>
      </c>
      <c r="I153" s="31" t="str">
        <f aca="false">IF(B153="Street furniture 2m2","STR","")</f>
        <v/>
      </c>
      <c r="J153" s="31" t="str">
        <f aca="false">IF(B153="Full back uni","FB","")</f>
        <v/>
      </c>
      <c r="K153" s="31" t="str">
        <f aca="false">IF(B153="Window side 2m² Bus","2m2B","")</f>
        <v/>
      </c>
      <c r="L153" s="31" t="str">
        <f aca="false">IF(B153="Window sticker Raam","RM","")</f>
        <v/>
      </c>
      <c r="M153" s="31" t="str">
        <f aca="false">IF(B153="Side 3m Freestyle","FREE","")</f>
        <v/>
      </c>
      <c r="N153" s="31" t="str">
        <f aca="false">IF(B153="Wobbler","WOB","")</f>
        <v/>
      </c>
      <c r="O153" s="31" t="str">
        <f aca="false">IF(B153="Super side 10m² Hermelijn - Trambus","10m2H","")</f>
        <v/>
      </c>
      <c r="P153" s="31" t="str">
        <f aca="false">IF(B153="Roofpanel A7","ROOFXL","")</f>
        <v/>
      </c>
      <c r="Q153" s="32" t="str">
        <f aca="false">IF(B153="Roof panel tram L Hermelijn","ROOFL","")</f>
        <v/>
      </c>
      <c r="R153" s="31" t="str">
        <f aca="false">IF(B153="Roof panel Tram M PCC","DPCC","")</f>
        <v/>
      </c>
      <c r="S153" s="31" t="str">
        <f aca="false">IF(B153="Side pack L A5","SPALBA5",IF(B153="Side pack XL A7","SPALBA7",""))</f>
        <v/>
      </c>
      <c r="T153" s="31" t="str">
        <f aca="false">IF(B153="Window side 2m² Hermelijn","2m2H","")</f>
        <v/>
      </c>
      <c r="U153" s="32" t="str">
        <f aca="false">IF(B153="Window side 2m² Tram","2m2A","")</f>
        <v/>
      </c>
      <c r="V153" s="30" t="str">
        <f aca="false">IF(B153="Inside banner HERMELIJN","BRVH","")</f>
        <v/>
      </c>
      <c r="W153" s="30" t="str">
        <f aca="false">IF(B153="Super side 4m²","4m2","")</f>
        <v>4m2</v>
      </c>
      <c r="X153" s="7" t="n">
        <v>1</v>
      </c>
      <c r="Y153" s="33" t="str">
        <f aca="false">IF(OR(F153&lt;&gt;"",G153&lt;&gt;"",H153&lt;&gt;"",I153&lt;&gt;"",J153&lt;&gt;"",K153&lt;&gt;"",L153&lt;&gt;"",M153&lt;&gt;"",N153&lt;&gt;"",O153&lt;&gt;"",P153&lt;&gt;"",Q153&lt;&gt;"",R153&lt;&gt;"",S153&lt;&gt;"",T153&lt;&gt;"",U153&lt;&gt;"",V153&lt;&gt;"",W153&lt;&gt;""),"*"&amp;F153&amp;G153&amp;H153&amp;I153&amp;J153&amp;K153&amp;L153&amp;M153&amp;N153&amp;O153&amp;P153&amp;Q153&amp;R153&amp;S153&amp;T153&amp;U153&amp;V153&amp;W153&amp;"*","")</f>
        <v>*4m2*</v>
      </c>
      <c r="Z153" s="4"/>
      <c r="AA153" s="4"/>
      <c r="AB153" s="7" t="n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customFormat="false" ht="25" hidden="false" customHeight="true" outlineLevel="0" collapsed="false">
      <c r="A154" s="5" t="n">
        <v>5544</v>
      </c>
      <c r="B154" s="6" t="s">
        <v>41</v>
      </c>
      <c r="C154" s="26" t="s">
        <v>44</v>
      </c>
      <c r="D154" s="27" t="n">
        <v>44571</v>
      </c>
      <c r="E154" s="28"/>
      <c r="F154" s="29" t="str">
        <f aca="false">IF(B154="Premetro VERTIKAAL","MV",IF(B154="Side 3m","3M",IF(B154="Premetro HORIZONTAAL","MH",IF(B154="Window back","CV",IF(B154="Window Back eco","CVE","")))))</f>
        <v/>
      </c>
      <c r="G154" s="30" t="str">
        <f aca="false">IF(B154="Inside banner","BRV","")</f>
        <v/>
      </c>
      <c r="H154" s="30" t="str">
        <f aca="false">IF(B154="Floor sticker","VL","")</f>
        <v/>
      </c>
      <c r="I154" s="31" t="str">
        <f aca="false">IF(B154="Street furniture 2m2","STR","")</f>
        <v/>
      </c>
      <c r="J154" s="31" t="str">
        <f aca="false">IF(B154="Full back uni","FB","")</f>
        <v/>
      </c>
      <c r="K154" s="31" t="str">
        <f aca="false">IF(B154="Window side 2m² Bus","2m2B","")</f>
        <v/>
      </c>
      <c r="L154" s="31" t="str">
        <f aca="false">IF(B154="Window sticker Raam","RM","")</f>
        <v/>
      </c>
      <c r="M154" s="31" t="str">
        <f aca="false">IF(B154="Side 3m Freestyle","FREE","")</f>
        <v/>
      </c>
      <c r="N154" s="31" t="str">
        <f aca="false">IF(B154="Wobbler","WOB","")</f>
        <v/>
      </c>
      <c r="O154" s="31" t="str">
        <f aca="false">IF(B154="Super side 10m² Hermelijn - Trambus","10m2H","")</f>
        <v/>
      </c>
      <c r="P154" s="31" t="str">
        <f aca="false">IF(B154="Roofpanel A7","ROOFXL","")</f>
        <v/>
      </c>
      <c r="Q154" s="32" t="str">
        <f aca="false">IF(B154="Roof panel tram L Hermelijn","ROOFL","")</f>
        <v/>
      </c>
      <c r="R154" s="31" t="str">
        <f aca="false">IF(B154="Roof panel Tram M PCC","DPCC","")</f>
        <v/>
      </c>
      <c r="S154" s="31" t="str">
        <f aca="false">IF(B154="Side pack L A5","SPALBA5",IF(B154="Side pack XL A7","SPALBA7",""))</f>
        <v/>
      </c>
      <c r="T154" s="31" t="str">
        <f aca="false">IF(B154="Window side 2m² Hermelijn","2m2H","")</f>
        <v/>
      </c>
      <c r="U154" s="32" t="str">
        <f aca="false">IF(B154="Window side 2m² Tram","2m2A","")</f>
        <v/>
      </c>
      <c r="V154" s="30" t="str">
        <f aca="false">IF(B154="Inside banner HERMELIJN","BRVH","")</f>
        <v/>
      </c>
      <c r="W154" s="30" t="str">
        <f aca="false">IF(B154="Super side 4m²","4m2","")</f>
        <v>4m2</v>
      </c>
      <c r="X154" s="7" t="n">
        <v>1</v>
      </c>
      <c r="Y154" s="33" t="str">
        <f aca="false">IF(OR(F154&lt;&gt;"",G154&lt;&gt;"",H154&lt;&gt;"",I154&lt;&gt;"",J154&lt;&gt;"",K154&lt;&gt;"",L154&lt;&gt;"",M154&lt;&gt;"",N154&lt;&gt;"",O154&lt;&gt;"",P154&lt;&gt;"",Q154&lt;&gt;"",R154&lt;&gt;"",S154&lt;&gt;"",T154&lt;&gt;"",U154&lt;&gt;"",V154&lt;&gt;"",W154&lt;&gt;""),"*"&amp;F154&amp;G154&amp;H154&amp;I154&amp;J154&amp;K154&amp;L154&amp;M154&amp;N154&amp;O154&amp;P154&amp;Q154&amp;R154&amp;S154&amp;T154&amp;U154&amp;V154&amp;W154&amp;"*","")</f>
        <v>*4m2*</v>
      </c>
      <c r="Z154" s="4"/>
      <c r="AA154" s="4"/>
      <c r="AB154" s="7" t="n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customFormat="false" ht="25" hidden="false" customHeight="true" outlineLevel="0" collapsed="false">
      <c r="A155" s="5" t="n">
        <v>5544</v>
      </c>
      <c r="B155" s="6" t="s">
        <v>57</v>
      </c>
      <c r="C155" s="26" t="s">
        <v>61</v>
      </c>
      <c r="D155" s="27" t="n">
        <v>44564</v>
      </c>
      <c r="E155" s="28"/>
      <c r="F155" s="29" t="str">
        <f aca="false">IF(B155="Premetro VERTIKAAL","MV",IF(B155="Side 3m","3M",IF(B155="Premetro HORIZONTAAL","MH",IF(B155="Window back","CV",IF(B155="Window Back eco","CVE","")))))</f>
        <v/>
      </c>
      <c r="G155" s="30" t="str">
        <f aca="false">IF(B155="Inside banner","BRV","")</f>
        <v/>
      </c>
      <c r="H155" s="30" t="str">
        <f aca="false">IF(B155="Floor sticker","VL","")</f>
        <v/>
      </c>
      <c r="I155" s="31" t="str">
        <f aca="false">IF(B155="Street furniture 2m2","STR","")</f>
        <v/>
      </c>
      <c r="J155" s="31" t="str">
        <f aca="false">IF(B155="Full back uni","FB","")</f>
        <v/>
      </c>
      <c r="K155" s="31" t="str">
        <f aca="false">IF(B155="Window side 2m² Bus","2m2B","")</f>
        <v>2m2B</v>
      </c>
      <c r="L155" s="31" t="str">
        <f aca="false">IF(B155="Window sticker Raam","RM","")</f>
        <v/>
      </c>
      <c r="M155" s="31" t="str">
        <f aca="false">IF(B155="Side 3m Freestyle","FREE","")</f>
        <v/>
      </c>
      <c r="N155" s="31" t="str">
        <f aca="false">IF(B155="Wobbler","WOB","")</f>
        <v/>
      </c>
      <c r="O155" s="31" t="str">
        <f aca="false">IF(B155="Super side 10m² Hermelijn - Trambus","10m2H","")</f>
        <v/>
      </c>
      <c r="P155" s="31" t="str">
        <f aca="false">IF(B155="Roofpanel A7","ROOFXL","")</f>
        <v/>
      </c>
      <c r="Q155" s="32" t="str">
        <f aca="false">IF(B155="Roof panel tram L Hermelijn","ROOFL","")</f>
        <v/>
      </c>
      <c r="R155" s="31" t="str">
        <f aca="false">IF(B155="Roof panel Tram M PCC","DPCC","")</f>
        <v/>
      </c>
      <c r="S155" s="31" t="str">
        <f aca="false">IF(B155="Side pack L A5","SPALBA5",IF(B155="Side pack XL A7","SPALBA7",""))</f>
        <v/>
      </c>
      <c r="T155" s="31" t="str">
        <f aca="false">IF(B155="Window side 2m² Hermelijn","2m2H","")</f>
        <v/>
      </c>
      <c r="U155" s="32" t="str">
        <f aca="false">IF(B155="Window side 2m² Tram","2m2A","")</f>
        <v/>
      </c>
      <c r="V155" s="30" t="str">
        <f aca="false">IF(B155="Inside banner HERMELIJN","BRVH","")</f>
        <v/>
      </c>
      <c r="W155" s="30" t="str">
        <f aca="false">IF(B155="Super side 4m²","4m2","")</f>
        <v/>
      </c>
      <c r="X155" s="7" t="n">
        <v>1</v>
      </c>
      <c r="Y155" s="33" t="str">
        <f aca="false">IF(OR(F155&lt;&gt;"",G155&lt;&gt;"",H155&lt;&gt;"",I155&lt;&gt;"",J155&lt;&gt;"",K155&lt;&gt;"",L155&lt;&gt;"",M155&lt;&gt;"",N155&lt;&gt;"",O155&lt;&gt;"",P155&lt;&gt;"",Q155&lt;&gt;"",R155&lt;&gt;"",S155&lt;&gt;"",T155&lt;&gt;"",U155&lt;&gt;"",V155&lt;&gt;"",W155&lt;&gt;""),"*"&amp;F155&amp;G155&amp;H155&amp;I155&amp;J155&amp;K155&amp;L155&amp;M155&amp;N155&amp;O155&amp;P155&amp;Q155&amp;R155&amp;S155&amp;T155&amp;U155&amp;V155&amp;W155&amp;"*","")</f>
        <v>*2m2B*</v>
      </c>
      <c r="Z155" s="4"/>
      <c r="AA155" s="4"/>
      <c r="AB155" s="7" t="n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customFormat="false" ht="25" hidden="false" customHeight="true" outlineLevel="0" collapsed="false">
      <c r="A156" s="5" t="n">
        <v>5544</v>
      </c>
      <c r="B156" s="6" t="s">
        <v>23</v>
      </c>
      <c r="C156" s="26" t="s">
        <v>66</v>
      </c>
      <c r="D156" s="27" t="n">
        <v>44515</v>
      </c>
      <c r="E156" s="28"/>
      <c r="F156" s="29" t="str">
        <f aca="false">IF(B156="Premetro VERTIKAAL","MV",IF(B156="Side 3m","3M",IF(B156="Premetro HORIZONTAAL","MH",IF(B156="Window back","CV",IF(B156="Window Back eco","CVE","")))))</f>
        <v/>
      </c>
      <c r="G156" s="30" t="str">
        <f aca="false">IF(B156="Inside banner","BRV","")</f>
        <v/>
      </c>
      <c r="H156" s="30" t="str">
        <f aca="false">IF(B156="Floor sticker","VL","")</f>
        <v/>
      </c>
      <c r="I156" s="31" t="str">
        <f aca="false">IF(B156="Street furniture 2m2","STR","")</f>
        <v/>
      </c>
      <c r="J156" s="31" t="str">
        <f aca="false">IF(B156="Full back uni","FB","")</f>
        <v/>
      </c>
      <c r="K156" s="31" t="str">
        <f aca="false">IF(B156="Window side 2m² Bus","2m2B","")</f>
        <v/>
      </c>
      <c r="L156" s="31" t="str">
        <f aca="false">IF(B156="Window sticker Raam","RM","")</f>
        <v/>
      </c>
      <c r="M156" s="31" t="str">
        <f aca="false">IF(B156="Side 3m Freestyle","FREE","")</f>
        <v/>
      </c>
      <c r="N156" s="31" t="str">
        <f aca="false">IF(B156="Wobbler","WOB","")</f>
        <v>WOB</v>
      </c>
      <c r="O156" s="31" t="str">
        <f aca="false">IF(B156="Super side 10m² Hermelijn - Trambus","10m2H","")</f>
        <v/>
      </c>
      <c r="P156" s="31" t="str">
        <f aca="false">IF(B156="Roofpanel A7","ROOFXL","")</f>
        <v/>
      </c>
      <c r="Q156" s="32" t="str">
        <f aca="false">IF(B156="Roof panel tram L Hermelijn","ROOFL","")</f>
        <v/>
      </c>
      <c r="R156" s="31" t="str">
        <f aca="false">IF(B156="Roof panel Tram M PCC","DPCC","")</f>
        <v/>
      </c>
      <c r="S156" s="31" t="str">
        <f aca="false">IF(B156="Side pack L A5","SPALBA5",IF(B156="Side pack XL A7","SPALBA7",""))</f>
        <v/>
      </c>
      <c r="T156" s="31" t="str">
        <f aca="false">IF(B156="Window side 2m² Hermelijn","2m2H","")</f>
        <v/>
      </c>
      <c r="U156" s="32" t="str">
        <f aca="false">IF(B156="Window side 2m² Tram","2m2A","")</f>
        <v/>
      </c>
      <c r="V156" s="30" t="str">
        <f aca="false">IF(B156="Inside banner HERMELIJN","BRVH","")</f>
        <v/>
      </c>
      <c r="W156" s="30" t="str">
        <f aca="false">IF(B156="Super side 4m²","4m2","")</f>
        <v/>
      </c>
      <c r="X156" s="7" t="n">
        <v>6</v>
      </c>
      <c r="Y156" s="33" t="str">
        <f aca="false">IF(OR(F156&lt;&gt;"",G156&lt;&gt;"",H156&lt;&gt;"",I156&lt;&gt;"",J156&lt;&gt;"",K156&lt;&gt;"",L156&lt;&gt;"",M156&lt;&gt;"",N156&lt;&gt;"",O156&lt;&gt;"",P156&lt;&gt;"",Q156&lt;&gt;"",R156&lt;&gt;"",S156&lt;&gt;"",T156&lt;&gt;"",U156&lt;&gt;"",V156&lt;&gt;"",W156&lt;&gt;""),"*"&amp;F156&amp;G156&amp;H156&amp;I156&amp;J156&amp;K156&amp;L156&amp;M156&amp;N156&amp;O156&amp;P156&amp;Q156&amp;R156&amp;S156&amp;T156&amp;U156&amp;V156&amp;W156&amp;"*","")</f>
        <v>*WOB*</v>
      </c>
      <c r="Z156" s="4"/>
      <c r="AA156" s="4"/>
      <c r="AB156" s="7" t="n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customFormat="false" ht="25" hidden="false" customHeight="true" outlineLevel="0" collapsed="false">
      <c r="A157" s="5" t="n">
        <v>5545</v>
      </c>
      <c r="B157" s="6" t="s">
        <v>41</v>
      </c>
      <c r="C157" s="26" t="s">
        <v>44</v>
      </c>
      <c r="D157" s="27" t="n">
        <v>44571</v>
      </c>
      <c r="E157" s="28"/>
      <c r="F157" s="29" t="str">
        <f aca="false">IF(B157="Premetro VERTIKAAL","MV",IF(B157="Side 3m","3M",IF(B157="Premetro HORIZONTAAL","MH",IF(B157="Window back","CV",IF(B157="Window Back eco","CVE","")))))</f>
        <v/>
      </c>
      <c r="G157" s="30" t="str">
        <f aca="false">IF(B157="Inside banner","BRV","")</f>
        <v/>
      </c>
      <c r="H157" s="30" t="str">
        <f aca="false">IF(B157="Floor sticker","VL","")</f>
        <v/>
      </c>
      <c r="I157" s="31" t="str">
        <f aca="false">IF(B157="Street furniture 2m2","STR","")</f>
        <v/>
      </c>
      <c r="J157" s="31" t="str">
        <f aca="false">IF(B157="Full back uni","FB","")</f>
        <v/>
      </c>
      <c r="K157" s="31" t="str">
        <f aca="false">IF(B157="Window side 2m² Bus","2m2B","")</f>
        <v/>
      </c>
      <c r="L157" s="31" t="str">
        <f aca="false">IF(B157="Window sticker Raam","RM","")</f>
        <v/>
      </c>
      <c r="M157" s="31" t="str">
        <f aca="false">IF(B157="Side 3m Freestyle","FREE","")</f>
        <v/>
      </c>
      <c r="N157" s="31" t="str">
        <f aca="false">IF(B157="Wobbler","WOB","")</f>
        <v/>
      </c>
      <c r="O157" s="31" t="str">
        <f aca="false">IF(B157="Super side 10m² Hermelijn - Trambus","10m2H","")</f>
        <v/>
      </c>
      <c r="P157" s="31" t="str">
        <f aca="false">IF(B157="Roofpanel A7","ROOFXL","")</f>
        <v/>
      </c>
      <c r="Q157" s="32" t="str">
        <f aca="false">IF(B157="Roof panel tram L Hermelijn","ROOFL","")</f>
        <v/>
      </c>
      <c r="R157" s="31" t="str">
        <f aca="false">IF(B157="Roof panel Tram M PCC","DPCC","")</f>
        <v/>
      </c>
      <c r="S157" s="31" t="str">
        <f aca="false">IF(B157="Side pack L A5","SPALBA5",IF(B157="Side pack XL A7","SPALBA7",""))</f>
        <v/>
      </c>
      <c r="T157" s="31" t="str">
        <f aca="false">IF(B157="Window side 2m² Hermelijn","2m2H","")</f>
        <v/>
      </c>
      <c r="U157" s="32" t="str">
        <f aca="false">IF(B157="Window side 2m² Tram","2m2A","")</f>
        <v/>
      </c>
      <c r="V157" s="30" t="str">
        <f aca="false">IF(B157="Inside banner HERMELIJN","BRVH","")</f>
        <v/>
      </c>
      <c r="W157" s="30" t="str">
        <f aca="false">IF(B157="Super side 4m²","4m2","")</f>
        <v>4m2</v>
      </c>
      <c r="X157" s="7" t="n">
        <v>1</v>
      </c>
      <c r="Y157" s="33" t="str">
        <f aca="false">IF(OR(F157&lt;&gt;"",G157&lt;&gt;"",H157&lt;&gt;"",I157&lt;&gt;"",J157&lt;&gt;"",K157&lt;&gt;"",L157&lt;&gt;"",M157&lt;&gt;"",N157&lt;&gt;"",O157&lt;&gt;"",P157&lt;&gt;"",Q157&lt;&gt;"",R157&lt;&gt;"",S157&lt;&gt;"",T157&lt;&gt;"",U157&lt;&gt;"",V157&lt;&gt;"",W157&lt;&gt;""),"*"&amp;F157&amp;G157&amp;H157&amp;I157&amp;J157&amp;K157&amp;L157&amp;M157&amp;N157&amp;O157&amp;P157&amp;Q157&amp;R157&amp;S157&amp;T157&amp;U157&amp;V157&amp;W157&amp;"*","")</f>
        <v>*4m2*</v>
      </c>
      <c r="Z157" s="4"/>
      <c r="AA157" s="4"/>
      <c r="AB157" s="7" t="n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customFormat="false" ht="25" hidden="false" customHeight="true" outlineLevel="0" collapsed="false">
      <c r="A158" s="5" t="n">
        <v>5545</v>
      </c>
      <c r="B158" s="6" t="s">
        <v>57</v>
      </c>
      <c r="C158" s="26" t="s">
        <v>61</v>
      </c>
      <c r="D158" s="27" t="n">
        <v>44564</v>
      </c>
      <c r="E158" s="28"/>
      <c r="F158" s="29" t="str">
        <f aca="false">IF(B158="Premetro VERTIKAAL","MV",IF(B158="Side 3m","3M",IF(B158="Premetro HORIZONTAAL","MH",IF(B158="Window back","CV",IF(B158="Window Back eco","CVE","")))))</f>
        <v/>
      </c>
      <c r="G158" s="30" t="str">
        <f aca="false">IF(B158="Inside banner","BRV","")</f>
        <v/>
      </c>
      <c r="H158" s="30" t="str">
        <f aca="false">IF(B158="Floor sticker","VL","")</f>
        <v/>
      </c>
      <c r="I158" s="31" t="str">
        <f aca="false">IF(B158="Street furniture 2m2","STR","")</f>
        <v/>
      </c>
      <c r="J158" s="31" t="str">
        <f aca="false">IF(B158="Full back uni","FB","")</f>
        <v/>
      </c>
      <c r="K158" s="31" t="str">
        <f aca="false">IF(B158="Window side 2m² Bus","2m2B","")</f>
        <v>2m2B</v>
      </c>
      <c r="L158" s="31" t="str">
        <f aca="false">IF(B158="Window sticker Raam","RM","")</f>
        <v/>
      </c>
      <c r="M158" s="31" t="str">
        <f aca="false">IF(B158="Side 3m Freestyle","FREE","")</f>
        <v/>
      </c>
      <c r="N158" s="31" t="str">
        <f aca="false">IF(B158="Wobbler","WOB","")</f>
        <v/>
      </c>
      <c r="O158" s="31" t="str">
        <f aca="false">IF(B158="Super side 10m² Hermelijn - Trambus","10m2H","")</f>
        <v/>
      </c>
      <c r="P158" s="31" t="str">
        <f aca="false">IF(B158="Roofpanel A7","ROOFXL","")</f>
        <v/>
      </c>
      <c r="Q158" s="32" t="str">
        <f aca="false">IF(B158="Roof panel tram L Hermelijn","ROOFL","")</f>
        <v/>
      </c>
      <c r="R158" s="31" t="str">
        <f aca="false">IF(B158="Roof panel Tram M PCC","DPCC","")</f>
        <v/>
      </c>
      <c r="S158" s="31" t="str">
        <f aca="false">IF(B158="Side pack L A5","SPALBA5",IF(B158="Side pack XL A7","SPALBA7",""))</f>
        <v/>
      </c>
      <c r="T158" s="31" t="str">
        <f aca="false">IF(B158="Window side 2m² Hermelijn","2m2H","")</f>
        <v/>
      </c>
      <c r="U158" s="32" t="str">
        <f aca="false">IF(B158="Window side 2m² Tram","2m2A","")</f>
        <v/>
      </c>
      <c r="V158" s="30" t="str">
        <f aca="false">IF(B158="Inside banner HERMELIJN","BRVH","")</f>
        <v/>
      </c>
      <c r="W158" s="30" t="str">
        <f aca="false">IF(B158="Super side 4m²","4m2","")</f>
        <v/>
      </c>
      <c r="X158" s="7" t="n">
        <v>1</v>
      </c>
      <c r="Y158" s="33" t="str">
        <f aca="false">IF(OR(F158&lt;&gt;"",G158&lt;&gt;"",H158&lt;&gt;"",I158&lt;&gt;"",J158&lt;&gt;"",K158&lt;&gt;"",L158&lt;&gt;"",M158&lt;&gt;"",N158&lt;&gt;"",O158&lt;&gt;"",P158&lt;&gt;"",Q158&lt;&gt;"",R158&lt;&gt;"",S158&lt;&gt;"",T158&lt;&gt;"",U158&lt;&gt;"",V158&lt;&gt;"",W158&lt;&gt;""),"*"&amp;F158&amp;G158&amp;H158&amp;I158&amp;J158&amp;K158&amp;L158&amp;M158&amp;N158&amp;O158&amp;P158&amp;Q158&amp;R158&amp;S158&amp;T158&amp;U158&amp;V158&amp;W158&amp;"*","")</f>
        <v>*2m2B*</v>
      </c>
      <c r="Z158" s="4"/>
      <c r="AA158" s="4"/>
      <c r="AB158" s="7" t="n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customFormat="false" ht="25" hidden="false" customHeight="true" outlineLevel="0" collapsed="false">
      <c r="A159" s="5" t="n">
        <v>5546</v>
      </c>
      <c r="B159" s="6" t="s">
        <v>23</v>
      </c>
      <c r="C159" s="26" t="s">
        <v>66</v>
      </c>
      <c r="D159" s="27" t="n">
        <v>44515</v>
      </c>
      <c r="E159" s="28"/>
      <c r="F159" s="29" t="str">
        <f aca="false">IF(B159="Premetro VERTIKAAL","MV",IF(B159="Side 3m","3M",IF(B159="Premetro HORIZONTAAL","MH",IF(B159="Window back","CV",IF(B159="Window Back eco","CVE","")))))</f>
        <v/>
      </c>
      <c r="G159" s="30" t="str">
        <f aca="false">IF(B159="Inside banner","BRV","")</f>
        <v/>
      </c>
      <c r="H159" s="30" t="str">
        <f aca="false">IF(B159="Floor sticker","VL","")</f>
        <v/>
      </c>
      <c r="I159" s="31" t="str">
        <f aca="false">IF(B159="Street furniture 2m2","STR","")</f>
        <v/>
      </c>
      <c r="J159" s="31" t="str">
        <f aca="false">IF(B159="Full back uni","FB","")</f>
        <v/>
      </c>
      <c r="K159" s="31" t="str">
        <f aca="false">IF(B159="Window side 2m² Bus","2m2B","")</f>
        <v/>
      </c>
      <c r="L159" s="31" t="str">
        <f aca="false">IF(B159="Window sticker Raam","RM","")</f>
        <v/>
      </c>
      <c r="M159" s="31" t="str">
        <f aca="false">IF(B159="Side 3m Freestyle","FREE","")</f>
        <v/>
      </c>
      <c r="N159" s="31" t="str">
        <f aca="false">IF(B159="Wobbler","WOB","")</f>
        <v>WOB</v>
      </c>
      <c r="O159" s="31" t="str">
        <f aca="false">IF(B159="Super side 10m² Hermelijn - Trambus","10m2H","")</f>
        <v/>
      </c>
      <c r="P159" s="31" t="str">
        <f aca="false">IF(B159="Roofpanel A7","ROOFXL","")</f>
        <v/>
      </c>
      <c r="Q159" s="32" t="str">
        <f aca="false">IF(B159="Roof panel tram L Hermelijn","ROOFL","")</f>
        <v/>
      </c>
      <c r="R159" s="31" t="str">
        <f aca="false">IF(B159="Roof panel Tram M PCC","DPCC","")</f>
        <v/>
      </c>
      <c r="S159" s="31" t="str">
        <f aca="false">IF(B159="Side pack L A5","SPALBA5",IF(B159="Side pack XL A7","SPALBA7",""))</f>
        <v/>
      </c>
      <c r="T159" s="31" t="str">
        <f aca="false">IF(B159="Window side 2m² Hermelijn","2m2H","")</f>
        <v/>
      </c>
      <c r="U159" s="32" t="str">
        <f aca="false">IF(B159="Window side 2m² Tram","2m2A","")</f>
        <v/>
      </c>
      <c r="V159" s="30" t="str">
        <f aca="false">IF(B159="Inside banner HERMELIJN","BRVH","")</f>
        <v/>
      </c>
      <c r="W159" s="30" t="str">
        <f aca="false">IF(B159="Super side 4m²","4m2","")</f>
        <v/>
      </c>
      <c r="X159" s="7" t="n">
        <v>6</v>
      </c>
      <c r="Y159" s="33" t="str">
        <f aca="false">IF(OR(F159&lt;&gt;"",G159&lt;&gt;"",H159&lt;&gt;"",I159&lt;&gt;"",J159&lt;&gt;"",K159&lt;&gt;"",L159&lt;&gt;"",M159&lt;&gt;"",N159&lt;&gt;"",O159&lt;&gt;"",P159&lt;&gt;"",Q159&lt;&gt;"",R159&lt;&gt;"",S159&lt;&gt;"",T159&lt;&gt;"",U159&lt;&gt;"",V159&lt;&gt;"",W159&lt;&gt;""),"*"&amp;F159&amp;G159&amp;H159&amp;I159&amp;J159&amp;K159&amp;L159&amp;M159&amp;N159&amp;O159&amp;P159&amp;Q159&amp;R159&amp;S159&amp;T159&amp;U159&amp;V159&amp;W159&amp;"*","")</f>
        <v>*WOB*</v>
      </c>
      <c r="Z159" s="4"/>
      <c r="AA159" s="4"/>
      <c r="AB159" s="7" t="n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customFormat="false" ht="25" hidden="false" customHeight="true" outlineLevel="0" collapsed="false">
      <c r="A160" s="5" t="n">
        <v>5601</v>
      </c>
      <c r="B160" s="6" t="s">
        <v>32</v>
      </c>
      <c r="C160" s="26" t="s">
        <v>39</v>
      </c>
      <c r="D160" s="27" t="n">
        <v>44564</v>
      </c>
      <c r="E160" s="28"/>
      <c r="F160" s="29" t="str">
        <f aca="false">IF(B160="Premetro VERTIKAAL","MV",IF(B160="Side 3m","3M",IF(B160="Premetro HORIZONTAAL","MH",IF(B160="Window back","CV",IF(B160="Window Back eco","CVE","")))))</f>
        <v/>
      </c>
      <c r="G160" s="30" t="str">
        <f aca="false">IF(B160="Inside banner","BRV","")</f>
        <v/>
      </c>
      <c r="H160" s="30" t="str">
        <f aca="false">IF(B160="Floor sticker","VL","")</f>
        <v/>
      </c>
      <c r="I160" s="31" t="str">
        <f aca="false">IF(B160="Street furniture 2m2","STR","")</f>
        <v/>
      </c>
      <c r="J160" s="31" t="str">
        <f aca="false">IF(B160="Full back uni","FB","")</f>
        <v/>
      </c>
      <c r="K160" s="31" t="str">
        <f aca="false">IF(B160="Window side 2m² Bus","2m2B","")</f>
        <v/>
      </c>
      <c r="L160" s="31" t="str">
        <f aca="false">IF(B160="Window sticker Raam","RM","")</f>
        <v>RM</v>
      </c>
      <c r="M160" s="31" t="str">
        <f aca="false">IF(B160="Side 3m Freestyle","FREE","")</f>
        <v/>
      </c>
      <c r="N160" s="31" t="str">
        <f aca="false">IF(B160="Wobbler","WOB","")</f>
        <v/>
      </c>
      <c r="O160" s="31" t="str">
        <f aca="false">IF(B160="Super side 10m² Hermelijn - Trambus","10m2H","")</f>
        <v/>
      </c>
      <c r="P160" s="31" t="str">
        <f aca="false">IF(B160="Roofpanel A7","ROOFXL","")</f>
        <v/>
      </c>
      <c r="Q160" s="32" t="str">
        <f aca="false">IF(B160="Roof panel tram L Hermelijn","ROOFL","")</f>
        <v/>
      </c>
      <c r="R160" s="31" t="str">
        <f aca="false">IF(B160="Roof panel Tram M PCC","DPCC","")</f>
        <v/>
      </c>
      <c r="S160" s="31" t="str">
        <f aca="false">IF(B160="Side pack L A5","SPALBA5",IF(B160="Side pack XL A7","SPALBA7",""))</f>
        <v/>
      </c>
      <c r="T160" s="31" t="str">
        <f aca="false">IF(B160="Window side 2m² Hermelijn","2m2H","")</f>
        <v/>
      </c>
      <c r="U160" s="32" t="str">
        <f aca="false">IF(B160="Window side 2m² Tram","2m2A","")</f>
        <v/>
      </c>
      <c r="V160" s="30" t="str">
        <f aca="false">IF(B160="Inside banner HERMELIJN","BRVH","")</f>
        <v/>
      </c>
      <c r="W160" s="30" t="str">
        <f aca="false">IF(B160="Super side 4m²","4m2","")</f>
        <v/>
      </c>
      <c r="X160" s="7" t="n">
        <v>1</v>
      </c>
      <c r="Y160" s="33" t="str">
        <f aca="false">IF(OR(F160&lt;&gt;"",G160&lt;&gt;"",H160&lt;&gt;"",I160&lt;&gt;"",J160&lt;&gt;"",K160&lt;&gt;"",L160&lt;&gt;"",M160&lt;&gt;"",N160&lt;&gt;"",O160&lt;&gt;"",P160&lt;&gt;"",Q160&lt;&gt;"",R160&lt;&gt;"",S160&lt;&gt;"",T160&lt;&gt;"",U160&lt;&gt;"",V160&lt;&gt;"",W160&lt;&gt;""),"*"&amp;F160&amp;G160&amp;H160&amp;I160&amp;J160&amp;K160&amp;L160&amp;M160&amp;N160&amp;O160&amp;P160&amp;Q160&amp;R160&amp;S160&amp;T160&amp;U160&amp;V160&amp;W160&amp;"*","")</f>
        <v>*RM*</v>
      </c>
      <c r="Z160" s="4"/>
      <c r="AA160" s="4"/>
      <c r="AB160" s="7" t="n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customFormat="false" ht="25" hidden="false" customHeight="true" outlineLevel="0" collapsed="false">
      <c r="A161" s="5" t="n">
        <v>5601</v>
      </c>
      <c r="B161" s="6" t="s">
        <v>32</v>
      </c>
      <c r="C161" s="26" t="s">
        <v>40</v>
      </c>
      <c r="D161" s="27" t="n">
        <v>44564</v>
      </c>
      <c r="E161" s="28"/>
      <c r="F161" s="29" t="str">
        <f aca="false">IF(B161="Premetro VERTIKAAL","MV",IF(B161="Side 3m","3M",IF(B161="Premetro HORIZONTAAL","MH",IF(B161="Window back","CV",IF(B161="Window Back eco","CVE","")))))</f>
        <v/>
      </c>
      <c r="G161" s="30" t="str">
        <f aca="false">IF(B161="Inside banner","BRV","")</f>
        <v/>
      </c>
      <c r="H161" s="30" t="str">
        <f aca="false">IF(B161="Floor sticker","VL","")</f>
        <v/>
      </c>
      <c r="I161" s="31" t="str">
        <f aca="false">IF(B161="Street furniture 2m2","STR","")</f>
        <v/>
      </c>
      <c r="J161" s="31" t="str">
        <f aca="false">IF(B161="Full back uni","FB","")</f>
        <v/>
      </c>
      <c r="K161" s="31" t="str">
        <f aca="false">IF(B161="Window side 2m² Bus","2m2B","")</f>
        <v/>
      </c>
      <c r="L161" s="31" t="str">
        <f aca="false">IF(B161="Window sticker Raam","RM","")</f>
        <v>RM</v>
      </c>
      <c r="M161" s="31" t="str">
        <f aca="false">IF(B161="Side 3m Freestyle","FREE","")</f>
        <v/>
      </c>
      <c r="N161" s="31" t="str">
        <f aca="false">IF(B161="Wobbler","WOB","")</f>
        <v/>
      </c>
      <c r="O161" s="31" t="str">
        <f aca="false">IF(B161="Super side 10m² Hermelijn - Trambus","10m2H","")</f>
        <v/>
      </c>
      <c r="P161" s="31" t="str">
        <f aca="false">IF(B161="Roofpanel A7","ROOFXL","")</f>
        <v/>
      </c>
      <c r="Q161" s="32" t="str">
        <f aca="false">IF(B161="Roof panel tram L Hermelijn","ROOFL","")</f>
        <v/>
      </c>
      <c r="R161" s="31" t="str">
        <f aca="false">IF(B161="Roof panel Tram M PCC","DPCC","")</f>
        <v/>
      </c>
      <c r="S161" s="31" t="str">
        <f aca="false">IF(B161="Side pack L A5","SPALBA5",IF(B161="Side pack XL A7","SPALBA7",""))</f>
        <v/>
      </c>
      <c r="T161" s="31" t="str">
        <f aca="false">IF(B161="Window side 2m² Hermelijn","2m2H","")</f>
        <v/>
      </c>
      <c r="U161" s="32" t="str">
        <f aca="false">IF(B161="Window side 2m² Tram","2m2A","")</f>
        <v/>
      </c>
      <c r="V161" s="30" t="str">
        <f aca="false">IF(B161="Inside banner HERMELIJN","BRVH","")</f>
        <v/>
      </c>
      <c r="W161" s="30" t="str">
        <f aca="false">IF(B161="Super side 4m²","4m2","")</f>
        <v/>
      </c>
      <c r="X161" s="7" t="n">
        <v>1</v>
      </c>
      <c r="Y161" s="33" t="str">
        <f aca="false">IF(OR(F161&lt;&gt;"",G161&lt;&gt;"",H161&lt;&gt;"",I161&lt;&gt;"",J161&lt;&gt;"",K161&lt;&gt;"",L161&lt;&gt;"",M161&lt;&gt;"",N161&lt;&gt;"",O161&lt;&gt;"",P161&lt;&gt;"",Q161&lt;&gt;"",R161&lt;&gt;"",S161&lt;&gt;"",T161&lt;&gt;"",U161&lt;&gt;"",V161&lt;&gt;"",W161&lt;&gt;""),"*"&amp;F161&amp;G161&amp;H161&amp;I161&amp;J161&amp;K161&amp;L161&amp;M161&amp;N161&amp;O161&amp;P161&amp;Q161&amp;R161&amp;S161&amp;T161&amp;U161&amp;V161&amp;W161&amp;"*","")</f>
        <v>*RM*</v>
      </c>
      <c r="Z161" s="4"/>
      <c r="AA161" s="4"/>
      <c r="AB161" s="7" t="n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customFormat="false" ht="25" hidden="false" customHeight="true" outlineLevel="0" collapsed="false">
      <c r="A162" s="5" t="n">
        <v>5602</v>
      </c>
      <c r="B162" s="6" t="s">
        <v>32</v>
      </c>
      <c r="C162" s="26" t="s">
        <v>39</v>
      </c>
      <c r="D162" s="27" t="n">
        <v>44564</v>
      </c>
      <c r="E162" s="28"/>
      <c r="F162" s="29" t="str">
        <f aca="false">IF(B162="Premetro VERTIKAAL","MV",IF(B162="Side 3m","3M",IF(B162="Premetro HORIZONTAAL","MH",IF(B162="Window back","CV",IF(B162="Window Back eco","CVE","")))))</f>
        <v/>
      </c>
      <c r="G162" s="30" t="str">
        <f aca="false">IF(B162="Inside banner","BRV","")</f>
        <v/>
      </c>
      <c r="H162" s="30" t="str">
        <f aca="false">IF(B162="Floor sticker","VL","")</f>
        <v/>
      </c>
      <c r="I162" s="31" t="str">
        <f aca="false">IF(B162="Street furniture 2m2","STR","")</f>
        <v/>
      </c>
      <c r="J162" s="31" t="str">
        <f aca="false">IF(B162="Full back uni","FB","")</f>
        <v/>
      </c>
      <c r="K162" s="31" t="str">
        <f aca="false">IF(B162="Window side 2m² Bus","2m2B","")</f>
        <v/>
      </c>
      <c r="L162" s="31" t="str">
        <f aca="false">IF(B162="Window sticker Raam","RM","")</f>
        <v>RM</v>
      </c>
      <c r="M162" s="31" t="str">
        <f aca="false">IF(B162="Side 3m Freestyle","FREE","")</f>
        <v/>
      </c>
      <c r="N162" s="31" t="str">
        <f aca="false">IF(B162="Wobbler","WOB","")</f>
        <v/>
      </c>
      <c r="O162" s="31" t="str">
        <f aca="false">IF(B162="Super side 10m² Hermelijn - Trambus","10m2H","")</f>
        <v/>
      </c>
      <c r="P162" s="31" t="str">
        <f aca="false">IF(B162="Roofpanel A7","ROOFXL","")</f>
        <v/>
      </c>
      <c r="Q162" s="32" t="str">
        <f aca="false">IF(B162="Roof panel tram L Hermelijn","ROOFL","")</f>
        <v/>
      </c>
      <c r="R162" s="31" t="str">
        <f aca="false">IF(B162="Roof panel Tram M PCC","DPCC","")</f>
        <v/>
      </c>
      <c r="S162" s="31" t="str">
        <f aca="false">IF(B162="Side pack L A5","SPALBA5",IF(B162="Side pack XL A7","SPALBA7",""))</f>
        <v/>
      </c>
      <c r="T162" s="31" t="str">
        <f aca="false">IF(B162="Window side 2m² Hermelijn","2m2H","")</f>
        <v/>
      </c>
      <c r="U162" s="32" t="str">
        <f aca="false">IF(B162="Window side 2m² Tram","2m2A","")</f>
        <v/>
      </c>
      <c r="V162" s="30" t="str">
        <f aca="false">IF(B162="Inside banner HERMELIJN","BRVH","")</f>
        <v/>
      </c>
      <c r="W162" s="30" t="str">
        <f aca="false">IF(B162="Super side 4m²","4m2","")</f>
        <v/>
      </c>
      <c r="X162" s="7" t="n">
        <v>1</v>
      </c>
      <c r="Y162" s="33" t="str">
        <f aca="false">IF(OR(F162&lt;&gt;"",G162&lt;&gt;"",H162&lt;&gt;"",I162&lt;&gt;"",J162&lt;&gt;"",K162&lt;&gt;"",L162&lt;&gt;"",M162&lt;&gt;"",N162&lt;&gt;"",O162&lt;&gt;"",P162&lt;&gt;"",Q162&lt;&gt;"",R162&lt;&gt;"",S162&lt;&gt;"",T162&lt;&gt;"",U162&lt;&gt;"",V162&lt;&gt;"",W162&lt;&gt;""),"*"&amp;F162&amp;G162&amp;H162&amp;I162&amp;J162&amp;K162&amp;L162&amp;M162&amp;N162&amp;O162&amp;P162&amp;Q162&amp;R162&amp;S162&amp;T162&amp;U162&amp;V162&amp;W162&amp;"*","")</f>
        <v>*RM*</v>
      </c>
      <c r="Z162" s="4"/>
      <c r="AA162" s="4"/>
      <c r="AB162" s="7" t="n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customFormat="false" ht="25" hidden="false" customHeight="true" outlineLevel="0" collapsed="false">
      <c r="A163" s="5" t="n">
        <v>5602</v>
      </c>
      <c r="B163" s="6" t="s">
        <v>32</v>
      </c>
      <c r="C163" s="26" t="s">
        <v>40</v>
      </c>
      <c r="D163" s="27" t="n">
        <v>44564</v>
      </c>
      <c r="E163" s="28"/>
      <c r="F163" s="29" t="str">
        <f aca="false">IF(B163="Premetro VERTIKAAL","MV",IF(B163="Side 3m","3M",IF(B163="Premetro HORIZONTAAL","MH",IF(B163="Window back","CV",IF(B163="Window Back eco","CVE","")))))</f>
        <v/>
      </c>
      <c r="G163" s="30" t="str">
        <f aca="false">IF(B163="Inside banner","BRV","")</f>
        <v/>
      </c>
      <c r="H163" s="30" t="str">
        <f aca="false">IF(B163="Floor sticker","VL","")</f>
        <v/>
      </c>
      <c r="I163" s="31" t="str">
        <f aca="false">IF(B163="Street furniture 2m2","STR","")</f>
        <v/>
      </c>
      <c r="J163" s="31" t="str">
        <f aca="false">IF(B163="Full back uni","FB","")</f>
        <v/>
      </c>
      <c r="K163" s="31" t="str">
        <f aca="false">IF(B163="Window side 2m² Bus","2m2B","")</f>
        <v/>
      </c>
      <c r="L163" s="31" t="str">
        <f aca="false">IF(B163="Window sticker Raam","RM","")</f>
        <v>RM</v>
      </c>
      <c r="M163" s="31" t="str">
        <f aca="false">IF(B163="Side 3m Freestyle","FREE","")</f>
        <v/>
      </c>
      <c r="N163" s="31" t="str">
        <f aca="false">IF(B163="Wobbler","WOB","")</f>
        <v/>
      </c>
      <c r="O163" s="31" t="str">
        <f aca="false">IF(B163="Super side 10m² Hermelijn - Trambus","10m2H","")</f>
        <v/>
      </c>
      <c r="P163" s="31" t="str">
        <f aca="false">IF(B163="Roofpanel A7","ROOFXL","")</f>
        <v/>
      </c>
      <c r="Q163" s="32" t="str">
        <f aca="false">IF(B163="Roof panel tram L Hermelijn","ROOFL","")</f>
        <v/>
      </c>
      <c r="R163" s="31" t="str">
        <f aca="false">IF(B163="Roof panel Tram M PCC","DPCC","")</f>
        <v/>
      </c>
      <c r="S163" s="31" t="str">
        <f aca="false">IF(B163="Side pack L A5","SPALBA5",IF(B163="Side pack XL A7","SPALBA7",""))</f>
        <v/>
      </c>
      <c r="T163" s="31" t="str">
        <f aca="false">IF(B163="Window side 2m² Hermelijn","2m2H","")</f>
        <v/>
      </c>
      <c r="U163" s="32" t="str">
        <f aca="false">IF(B163="Window side 2m² Tram","2m2A","")</f>
        <v/>
      </c>
      <c r="V163" s="30" t="str">
        <f aca="false">IF(B163="Inside banner HERMELIJN","BRVH","")</f>
        <v/>
      </c>
      <c r="W163" s="30" t="str">
        <f aca="false">IF(B163="Super side 4m²","4m2","")</f>
        <v/>
      </c>
      <c r="X163" s="7" t="n">
        <v>1</v>
      </c>
      <c r="Y163" s="33" t="str">
        <f aca="false">IF(OR(F163&lt;&gt;"",G163&lt;&gt;"",H163&lt;&gt;"",I163&lt;&gt;"",J163&lt;&gt;"",K163&lt;&gt;"",L163&lt;&gt;"",M163&lt;&gt;"",N163&lt;&gt;"",O163&lt;&gt;"",P163&lt;&gt;"",Q163&lt;&gt;"",R163&lt;&gt;"",S163&lt;&gt;"",T163&lt;&gt;"",U163&lt;&gt;"",V163&lt;&gt;"",W163&lt;&gt;""),"*"&amp;F163&amp;G163&amp;H163&amp;I163&amp;J163&amp;K163&amp;L163&amp;M163&amp;N163&amp;O163&amp;P163&amp;Q163&amp;R163&amp;S163&amp;T163&amp;U163&amp;V163&amp;W163&amp;"*","")</f>
        <v>*RM*</v>
      </c>
      <c r="Z163" s="4"/>
      <c r="AA163" s="4"/>
      <c r="AB163" s="7" t="n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customFormat="false" ht="25" hidden="false" customHeight="true" outlineLevel="0" collapsed="false">
      <c r="A164" s="5" t="n">
        <v>5603</v>
      </c>
      <c r="B164" s="6" t="s">
        <v>32</v>
      </c>
      <c r="C164" s="26" t="s">
        <v>39</v>
      </c>
      <c r="D164" s="27" t="n">
        <v>44564</v>
      </c>
      <c r="E164" s="28"/>
      <c r="F164" s="29" t="str">
        <f aca="false">IF(B164="Premetro VERTIKAAL","MV",IF(B164="Side 3m","3M",IF(B164="Premetro HORIZONTAAL","MH",IF(B164="Window back","CV",IF(B164="Window Back eco","CVE","")))))</f>
        <v/>
      </c>
      <c r="G164" s="30" t="str">
        <f aca="false">IF(B164="Inside banner","BRV","")</f>
        <v/>
      </c>
      <c r="H164" s="30" t="str">
        <f aca="false">IF(B164="Floor sticker","VL","")</f>
        <v/>
      </c>
      <c r="I164" s="31" t="str">
        <f aca="false">IF(B164="Street furniture 2m2","STR","")</f>
        <v/>
      </c>
      <c r="J164" s="31" t="str">
        <f aca="false">IF(B164="Full back uni","FB","")</f>
        <v/>
      </c>
      <c r="K164" s="31" t="str">
        <f aca="false">IF(B164="Window side 2m² Bus","2m2B","")</f>
        <v/>
      </c>
      <c r="L164" s="31" t="str">
        <f aca="false">IF(B164="Window sticker Raam","RM","")</f>
        <v>RM</v>
      </c>
      <c r="M164" s="31" t="str">
        <f aca="false">IF(B164="Side 3m Freestyle","FREE","")</f>
        <v/>
      </c>
      <c r="N164" s="31" t="str">
        <f aca="false">IF(B164="Wobbler","WOB","")</f>
        <v/>
      </c>
      <c r="O164" s="31" t="str">
        <f aca="false">IF(B164="Super side 10m² Hermelijn - Trambus","10m2H","")</f>
        <v/>
      </c>
      <c r="P164" s="31" t="str">
        <f aca="false">IF(B164="Roofpanel A7","ROOFXL","")</f>
        <v/>
      </c>
      <c r="Q164" s="32" t="str">
        <f aca="false">IF(B164="Roof panel tram L Hermelijn","ROOFL","")</f>
        <v/>
      </c>
      <c r="R164" s="31" t="str">
        <f aca="false">IF(B164="Roof panel Tram M PCC","DPCC","")</f>
        <v/>
      </c>
      <c r="S164" s="31" t="str">
        <f aca="false">IF(B164="Side pack L A5","SPALBA5",IF(B164="Side pack XL A7","SPALBA7",""))</f>
        <v/>
      </c>
      <c r="T164" s="31" t="str">
        <f aca="false">IF(B164="Window side 2m² Hermelijn","2m2H","")</f>
        <v/>
      </c>
      <c r="U164" s="32" t="str">
        <f aca="false">IF(B164="Window side 2m² Tram","2m2A","")</f>
        <v/>
      </c>
      <c r="V164" s="30" t="str">
        <f aca="false">IF(B164="Inside banner HERMELIJN","BRVH","")</f>
        <v/>
      </c>
      <c r="W164" s="30" t="str">
        <f aca="false">IF(B164="Super side 4m²","4m2","")</f>
        <v/>
      </c>
      <c r="X164" s="7" t="n">
        <v>1</v>
      </c>
      <c r="Y164" s="33" t="str">
        <f aca="false">IF(OR(F164&lt;&gt;"",G164&lt;&gt;"",H164&lt;&gt;"",I164&lt;&gt;"",J164&lt;&gt;"",K164&lt;&gt;"",L164&lt;&gt;"",M164&lt;&gt;"",N164&lt;&gt;"",O164&lt;&gt;"",P164&lt;&gt;"",Q164&lt;&gt;"",R164&lt;&gt;"",S164&lt;&gt;"",T164&lt;&gt;"",U164&lt;&gt;"",V164&lt;&gt;"",W164&lt;&gt;""),"*"&amp;F164&amp;G164&amp;H164&amp;I164&amp;J164&amp;K164&amp;L164&amp;M164&amp;N164&amp;O164&amp;P164&amp;Q164&amp;R164&amp;S164&amp;T164&amp;U164&amp;V164&amp;W164&amp;"*","")</f>
        <v>*RM*</v>
      </c>
      <c r="Z164" s="4"/>
      <c r="AA164" s="4"/>
      <c r="AB164" s="7" t="n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customFormat="false" ht="25" hidden="false" customHeight="true" outlineLevel="0" collapsed="false">
      <c r="A165" s="5" t="n">
        <v>5603</v>
      </c>
      <c r="B165" s="6" t="s">
        <v>32</v>
      </c>
      <c r="C165" s="26" t="s">
        <v>40</v>
      </c>
      <c r="D165" s="27" t="n">
        <v>44564</v>
      </c>
      <c r="E165" s="28"/>
      <c r="F165" s="29" t="str">
        <f aca="false">IF(B165="Premetro VERTIKAAL","MV",IF(B165="Side 3m","3M",IF(B165="Premetro HORIZONTAAL","MH",IF(B165="Window back","CV",IF(B165="Window Back eco","CVE","")))))</f>
        <v/>
      </c>
      <c r="G165" s="30" t="str">
        <f aca="false">IF(B165="Inside banner","BRV","")</f>
        <v/>
      </c>
      <c r="H165" s="30" t="str">
        <f aca="false">IF(B165="Floor sticker","VL","")</f>
        <v/>
      </c>
      <c r="I165" s="31" t="str">
        <f aca="false">IF(B165="Street furniture 2m2","STR","")</f>
        <v/>
      </c>
      <c r="J165" s="31" t="str">
        <f aca="false">IF(B165="Full back uni","FB","")</f>
        <v/>
      </c>
      <c r="K165" s="31" t="str">
        <f aca="false">IF(B165="Window side 2m² Bus","2m2B","")</f>
        <v/>
      </c>
      <c r="L165" s="31" t="str">
        <f aca="false">IF(B165="Window sticker Raam","RM","")</f>
        <v>RM</v>
      </c>
      <c r="M165" s="31" t="str">
        <f aca="false">IF(B165="Side 3m Freestyle","FREE","")</f>
        <v/>
      </c>
      <c r="N165" s="31" t="str">
        <f aca="false">IF(B165="Wobbler","WOB","")</f>
        <v/>
      </c>
      <c r="O165" s="31" t="str">
        <f aca="false">IF(B165="Super side 10m² Hermelijn - Trambus","10m2H","")</f>
        <v/>
      </c>
      <c r="P165" s="31" t="str">
        <f aca="false">IF(B165="Roofpanel A7","ROOFXL","")</f>
        <v/>
      </c>
      <c r="Q165" s="32" t="str">
        <f aca="false">IF(B165="Roof panel tram L Hermelijn","ROOFL","")</f>
        <v/>
      </c>
      <c r="R165" s="31" t="str">
        <f aca="false">IF(B165="Roof panel Tram M PCC","DPCC","")</f>
        <v/>
      </c>
      <c r="S165" s="31" t="str">
        <f aca="false">IF(B165="Side pack L A5","SPALBA5",IF(B165="Side pack XL A7","SPALBA7",""))</f>
        <v/>
      </c>
      <c r="T165" s="31" t="str">
        <f aca="false">IF(B165="Window side 2m² Hermelijn","2m2H","")</f>
        <v/>
      </c>
      <c r="U165" s="32" t="str">
        <f aca="false">IF(B165="Window side 2m² Tram","2m2A","")</f>
        <v/>
      </c>
      <c r="V165" s="30" t="str">
        <f aca="false">IF(B165="Inside banner HERMELIJN","BRVH","")</f>
        <v/>
      </c>
      <c r="W165" s="30" t="str">
        <f aca="false">IF(B165="Super side 4m²","4m2","")</f>
        <v/>
      </c>
      <c r="X165" s="7" t="n">
        <v>1</v>
      </c>
      <c r="Y165" s="33" t="str">
        <f aca="false">IF(OR(F165&lt;&gt;"",G165&lt;&gt;"",H165&lt;&gt;"",I165&lt;&gt;"",J165&lt;&gt;"",K165&lt;&gt;"",L165&lt;&gt;"",M165&lt;&gt;"",N165&lt;&gt;"",O165&lt;&gt;"",P165&lt;&gt;"",Q165&lt;&gt;"",R165&lt;&gt;"",S165&lt;&gt;"",T165&lt;&gt;"",U165&lt;&gt;"",V165&lt;&gt;"",W165&lt;&gt;""),"*"&amp;F165&amp;G165&amp;H165&amp;I165&amp;J165&amp;K165&amp;L165&amp;M165&amp;N165&amp;O165&amp;P165&amp;Q165&amp;R165&amp;S165&amp;T165&amp;U165&amp;V165&amp;W165&amp;"*","")</f>
        <v>*RM*</v>
      </c>
      <c r="Z165" s="4"/>
      <c r="AA165" s="4"/>
      <c r="AB165" s="7" t="n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customFormat="false" ht="25" hidden="false" customHeight="true" outlineLevel="0" collapsed="false">
      <c r="A166" s="5" t="n">
        <v>5605</v>
      </c>
      <c r="B166" s="6" t="s">
        <v>32</v>
      </c>
      <c r="C166" s="26" t="s">
        <v>39</v>
      </c>
      <c r="D166" s="27" t="n">
        <v>44564</v>
      </c>
      <c r="E166" s="28"/>
      <c r="F166" s="29" t="str">
        <f aca="false">IF(B166="Premetro VERTIKAAL","MV",IF(B166="Side 3m","3M",IF(B166="Premetro HORIZONTAAL","MH",IF(B166="Window back","CV",IF(B166="Window Back eco","CVE","")))))</f>
        <v/>
      </c>
      <c r="G166" s="30" t="str">
        <f aca="false">IF(B166="Inside banner","BRV","")</f>
        <v/>
      </c>
      <c r="H166" s="30" t="str">
        <f aca="false">IF(B166="Floor sticker","VL","")</f>
        <v/>
      </c>
      <c r="I166" s="31" t="str">
        <f aca="false">IF(B166="Street furniture 2m2","STR","")</f>
        <v/>
      </c>
      <c r="J166" s="31" t="str">
        <f aca="false">IF(B166="Full back uni","FB","")</f>
        <v/>
      </c>
      <c r="K166" s="31" t="str">
        <f aca="false">IF(B166="Window side 2m² Bus","2m2B","")</f>
        <v/>
      </c>
      <c r="L166" s="31" t="str">
        <f aca="false">IF(B166="Window sticker Raam","RM","")</f>
        <v>RM</v>
      </c>
      <c r="M166" s="31" t="str">
        <f aca="false">IF(B166="Side 3m Freestyle","FREE","")</f>
        <v/>
      </c>
      <c r="N166" s="31" t="str">
        <f aca="false">IF(B166="Wobbler","WOB","")</f>
        <v/>
      </c>
      <c r="O166" s="31" t="str">
        <f aca="false">IF(B166="Super side 10m² Hermelijn - Trambus","10m2H","")</f>
        <v/>
      </c>
      <c r="P166" s="31" t="str">
        <f aca="false">IF(B166="Roofpanel A7","ROOFXL","")</f>
        <v/>
      </c>
      <c r="Q166" s="32" t="str">
        <f aca="false">IF(B166="Roof panel tram L Hermelijn","ROOFL","")</f>
        <v/>
      </c>
      <c r="R166" s="31" t="str">
        <f aca="false">IF(B166="Roof panel Tram M PCC","DPCC","")</f>
        <v/>
      </c>
      <c r="S166" s="31" t="str">
        <f aca="false">IF(B166="Side pack L A5","SPALBA5",IF(B166="Side pack XL A7","SPALBA7",""))</f>
        <v/>
      </c>
      <c r="T166" s="31" t="str">
        <f aca="false">IF(B166="Window side 2m² Hermelijn","2m2H","")</f>
        <v/>
      </c>
      <c r="U166" s="32" t="str">
        <f aca="false">IF(B166="Window side 2m² Tram","2m2A","")</f>
        <v/>
      </c>
      <c r="V166" s="30" t="str">
        <f aca="false">IF(B166="Inside banner HERMELIJN","BRVH","")</f>
        <v/>
      </c>
      <c r="W166" s="30" t="str">
        <f aca="false">IF(B166="Super side 4m²","4m2","")</f>
        <v/>
      </c>
      <c r="X166" s="7" t="n">
        <v>1</v>
      </c>
      <c r="Y166" s="33" t="str">
        <f aca="false">IF(OR(F166&lt;&gt;"",G166&lt;&gt;"",H166&lt;&gt;"",I166&lt;&gt;"",J166&lt;&gt;"",K166&lt;&gt;"",L166&lt;&gt;"",M166&lt;&gt;"",N166&lt;&gt;"",O166&lt;&gt;"",P166&lt;&gt;"",Q166&lt;&gt;"",R166&lt;&gt;"",S166&lt;&gt;"",T166&lt;&gt;"",U166&lt;&gt;"",V166&lt;&gt;"",W166&lt;&gt;""),"*"&amp;F166&amp;G166&amp;H166&amp;I166&amp;J166&amp;K166&amp;L166&amp;M166&amp;N166&amp;O166&amp;P166&amp;Q166&amp;R166&amp;S166&amp;T166&amp;U166&amp;V166&amp;W166&amp;"*","")</f>
        <v>*RM*</v>
      </c>
      <c r="Z166" s="4"/>
      <c r="AA166" s="4"/>
      <c r="AB166" s="7" t="n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customFormat="false" ht="25" hidden="false" customHeight="true" outlineLevel="0" collapsed="false">
      <c r="A167" s="5" t="n">
        <v>5605</v>
      </c>
      <c r="B167" s="6" t="s">
        <v>32</v>
      </c>
      <c r="C167" s="26" t="s">
        <v>40</v>
      </c>
      <c r="D167" s="27" t="n">
        <v>44564</v>
      </c>
      <c r="E167" s="28"/>
      <c r="F167" s="29" t="str">
        <f aca="false">IF(B167="Premetro VERTIKAAL","MV",IF(B167="Side 3m","3M",IF(B167="Premetro HORIZONTAAL","MH",IF(B167="Window back","CV",IF(B167="Window Back eco","CVE","")))))</f>
        <v/>
      </c>
      <c r="G167" s="30" t="str">
        <f aca="false">IF(B167="Inside banner","BRV","")</f>
        <v/>
      </c>
      <c r="H167" s="30" t="str">
        <f aca="false">IF(B167="Floor sticker","VL","")</f>
        <v/>
      </c>
      <c r="I167" s="31" t="str">
        <f aca="false">IF(B167="Street furniture 2m2","STR","")</f>
        <v/>
      </c>
      <c r="J167" s="31" t="str">
        <f aca="false">IF(B167="Full back uni","FB","")</f>
        <v/>
      </c>
      <c r="K167" s="31" t="str">
        <f aca="false">IF(B167="Window side 2m² Bus","2m2B","")</f>
        <v/>
      </c>
      <c r="L167" s="31" t="str">
        <f aca="false">IF(B167="Window sticker Raam","RM","")</f>
        <v>RM</v>
      </c>
      <c r="M167" s="31" t="str">
        <f aca="false">IF(B167="Side 3m Freestyle","FREE","")</f>
        <v/>
      </c>
      <c r="N167" s="31" t="str">
        <f aca="false">IF(B167="Wobbler","WOB","")</f>
        <v/>
      </c>
      <c r="O167" s="31" t="str">
        <f aca="false">IF(B167="Super side 10m² Hermelijn - Trambus","10m2H","")</f>
        <v/>
      </c>
      <c r="P167" s="31" t="str">
        <f aca="false">IF(B167="Roofpanel A7","ROOFXL","")</f>
        <v/>
      </c>
      <c r="Q167" s="32" t="str">
        <f aca="false">IF(B167="Roof panel tram L Hermelijn","ROOFL","")</f>
        <v/>
      </c>
      <c r="R167" s="31" t="str">
        <f aca="false">IF(B167="Roof panel Tram M PCC","DPCC","")</f>
        <v/>
      </c>
      <c r="S167" s="31" t="str">
        <f aca="false">IF(B167="Side pack L A5","SPALBA5",IF(B167="Side pack XL A7","SPALBA7",""))</f>
        <v/>
      </c>
      <c r="T167" s="31" t="str">
        <f aca="false">IF(B167="Window side 2m² Hermelijn","2m2H","")</f>
        <v/>
      </c>
      <c r="U167" s="32" t="str">
        <f aca="false">IF(B167="Window side 2m² Tram","2m2A","")</f>
        <v/>
      </c>
      <c r="V167" s="30" t="str">
        <f aca="false">IF(B167="Inside banner HERMELIJN","BRVH","")</f>
        <v/>
      </c>
      <c r="W167" s="30" t="str">
        <f aca="false">IF(B167="Super side 4m²","4m2","")</f>
        <v/>
      </c>
      <c r="X167" s="7" t="n">
        <v>1</v>
      </c>
      <c r="Y167" s="33" t="str">
        <f aca="false">IF(OR(F167&lt;&gt;"",G167&lt;&gt;"",H167&lt;&gt;"",I167&lt;&gt;"",J167&lt;&gt;"",K167&lt;&gt;"",L167&lt;&gt;"",M167&lt;&gt;"",N167&lt;&gt;"",O167&lt;&gt;"",P167&lt;&gt;"",Q167&lt;&gt;"",R167&lt;&gt;"",S167&lt;&gt;"",T167&lt;&gt;"",U167&lt;&gt;"",V167&lt;&gt;"",W167&lt;&gt;""),"*"&amp;F167&amp;G167&amp;H167&amp;I167&amp;J167&amp;K167&amp;L167&amp;M167&amp;N167&amp;O167&amp;P167&amp;Q167&amp;R167&amp;S167&amp;T167&amp;U167&amp;V167&amp;W167&amp;"*","")</f>
        <v>*RM*</v>
      </c>
      <c r="Z167" s="4"/>
      <c r="AA167" s="4"/>
      <c r="AB167" s="7" t="n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customFormat="false" ht="25" hidden="false" customHeight="true" outlineLevel="0" collapsed="false">
      <c r="A168" s="5" t="n">
        <v>5611</v>
      </c>
      <c r="B168" s="6" t="s">
        <v>35</v>
      </c>
      <c r="C168" s="26" t="s">
        <v>37</v>
      </c>
      <c r="D168" s="27" t="n">
        <v>44522</v>
      </c>
      <c r="E168" s="28"/>
      <c r="F168" s="29" t="str">
        <f aca="false">IF(B168="Premetro VERTIKAAL","MV",IF(B168="Side 3m","3M",IF(B168="Premetro HORIZONTAAL","MH",IF(B168="Window back","CV",IF(B168="Window Back eco","CVE","")))))</f>
        <v/>
      </c>
      <c r="G168" s="30" t="str">
        <f aca="false">IF(B168="Inside banner","BRV","")</f>
        <v/>
      </c>
      <c r="H168" s="30" t="str">
        <f aca="false">IF(B168="Floor sticker","VL","")</f>
        <v/>
      </c>
      <c r="I168" s="31" t="str">
        <f aca="false">IF(B168="Street furniture 2m2","STR","")</f>
        <v/>
      </c>
      <c r="J168" s="31" t="str">
        <f aca="false">IF(B168="Full back uni","FB","")</f>
        <v/>
      </c>
      <c r="K168" s="31" t="str">
        <f aca="false">IF(B168="Window side 2m² Bus","2m2B","")</f>
        <v/>
      </c>
      <c r="L168" s="31" t="str">
        <f aca="false">IF(B168="Window sticker Raam","RM","")</f>
        <v/>
      </c>
      <c r="M168" s="31" t="str">
        <f aca="false">IF(B168="Side 3m Freestyle","FREE","")</f>
        <v/>
      </c>
      <c r="N168" s="31" t="str">
        <f aca="false">IF(B168="Wobbler","WOB","")</f>
        <v/>
      </c>
      <c r="O168" s="31" t="str">
        <f aca="false">IF(B168="Super side 10m² Hermelijn - Trambus","10m2H","")</f>
        <v/>
      </c>
      <c r="P168" s="31" t="str">
        <f aca="false">IF(B168="Roofpanel A7","ROOFXL","")</f>
        <v/>
      </c>
      <c r="Q168" s="32" t="str">
        <f aca="false">IF(B168="Roof panel tram L Hermelijn","ROOFL","")</f>
        <v/>
      </c>
      <c r="R168" s="31" t="str">
        <f aca="false">IF(B168="Roof panel Tram M PCC","DPCC","")</f>
        <v/>
      </c>
      <c r="S168" s="31" t="str">
        <f aca="false">IF(B168="Side pack L A5","SPALBA5",IF(B168="Side pack XL A7","SPALBA7",""))</f>
        <v/>
      </c>
      <c r="T168" s="31" t="str">
        <f aca="false">IF(B168="Window side 2m² Hermelijn","2m2H","")</f>
        <v/>
      </c>
      <c r="U168" s="32" t="str">
        <f aca="false">IF(B168="Window side 2m² Tram","2m2A","")</f>
        <v/>
      </c>
      <c r="V168" s="30" t="str">
        <f aca="false">IF(B168="Inside banner HERMELIJN","BRVH","")</f>
        <v/>
      </c>
      <c r="W168" s="30" t="str">
        <f aca="false">IF(B168="Super side 4m²","4m2","")</f>
        <v/>
      </c>
      <c r="X168" s="7" t="n">
        <v>1</v>
      </c>
      <c r="Y168" s="33" t="str">
        <f aca="false">IF(OR(F168&lt;&gt;"",G168&lt;&gt;"",H168&lt;&gt;"",I168&lt;&gt;"",J168&lt;&gt;"",K168&lt;&gt;"",L168&lt;&gt;"",M168&lt;&gt;"",N168&lt;&gt;"",O168&lt;&gt;"",P168&lt;&gt;"",Q168&lt;&gt;"",R168&lt;&gt;"",S168&lt;&gt;"",T168&lt;&gt;"",U168&lt;&gt;"",V168&lt;&gt;"",W168&lt;&gt;""),"*"&amp;F168&amp;G168&amp;H168&amp;I168&amp;J168&amp;K168&amp;L168&amp;M168&amp;N168&amp;O168&amp;P168&amp;Q168&amp;R168&amp;S168&amp;T168&amp;U168&amp;V168&amp;W168&amp;"*","")</f>
        <v/>
      </c>
      <c r="Z168" s="4"/>
      <c r="AA168" s="4"/>
      <c r="AB168" s="7" t="n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customFormat="false" ht="25" hidden="false" customHeight="true" outlineLevel="0" collapsed="false">
      <c r="A169" s="5" t="n">
        <v>5612</v>
      </c>
      <c r="B169" s="6" t="s">
        <v>35</v>
      </c>
      <c r="C169" s="26" t="s">
        <v>37</v>
      </c>
      <c r="D169" s="27" t="n">
        <v>44522</v>
      </c>
      <c r="E169" s="28"/>
      <c r="F169" s="29" t="str">
        <f aca="false">IF(B169="Premetro VERTIKAAL","MV",IF(B169="Side 3m","3M",IF(B169="Premetro HORIZONTAAL","MH",IF(B169="Window back","CV",IF(B169="Window Back eco","CVE","")))))</f>
        <v/>
      </c>
      <c r="G169" s="30" t="str">
        <f aca="false">IF(B169="Inside banner","BRV","")</f>
        <v/>
      </c>
      <c r="H169" s="30" t="str">
        <f aca="false">IF(B169="Floor sticker","VL","")</f>
        <v/>
      </c>
      <c r="I169" s="31" t="str">
        <f aca="false">IF(B169="Street furniture 2m2","STR","")</f>
        <v/>
      </c>
      <c r="J169" s="31" t="str">
        <f aca="false">IF(B169="Full back uni","FB","")</f>
        <v/>
      </c>
      <c r="K169" s="31" t="str">
        <f aca="false">IF(B169="Window side 2m² Bus","2m2B","")</f>
        <v/>
      </c>
      <c r="L169" s="31" t="str">
        <f aca="false">IF(B169="Window sticker Raam","RM","")</f>
        <v/>
      </c>
      <c r="M169" s="31" t="str">
        <f aca="false">IF(B169="Side 3m Freestyle","FREE","")</f>
        <v/>
      </c>
      <c r="N169" s="31" t="str">
        <f aca="false">IF(B169="Wobbler","WOB","")</f>
        <v/>
      </c>
      <c r="O169" s="31" t="str">
        <f aca="false">IF(B169="Super side 10m² Hermelijn - Trambus","10m2H","")</f>
        <v/>
      </c>
      <c r="P169" s="31" t="str">
        <f aca="false">IF(B169="Roofpanel A7","ROOFXL","")</f>
        <v/>
      </c>
      <c r="Q169" s="32" t="str">
        <f aca="false">IF(B169="Roof panel tram L Hermelijn","ROOFL","")</f>
        <v/>
      </c>
      <c r="R169" s="31" t="str">
        <f aca="false">IF(B169="Roof panel Tram M PCC","DPCC","")</f>
        <v/>
      </c>
      <c r="S169" s="31" t="str">
        <f aca="false">IF(B169="Side pack L A5","SPALBA5",IF(B169="Side pack XL A7","SPALBA7",""))</f>
        <v/>
      </c>
      <c r="T169" s="31" t="str">
        <f aca="false">IF(B169="Window side 2m² Hermelijn","2m2H","")</f>
        <v/>
      </c>
      <c r="U169" s="32" t="str">
        <f aca="false">IF(B169="Window side 2m² Tram","2m2A","")</f>
        <v/>
      </c>
      <c r="V169" s="30" t="str">
        <f aca="false">IF(B169="Inside banner HERMELIJN","BRVH","")</f>
        <v/>
      </c>
      <c r="W169" s="30" t="str">
        <f aca="false">IF(B169="Super side 4m²","4m2","")</f>
        <v/>
      </c>
      <c r="X169" s="7" t="n">
        <v>1</v>
      </c>
      <c r="Y169" s="33" t="str">
        <f aca="false">IF(OR(F169&lt;&gt;"",G169&lt;&gt;"",H169&lt;&gt;"",I169&lt;&gt;"",J169&lt;&gt;"",K169&lt;&gt;"",L169&lt;&gt;"",M169&lt;&gt;"",N169&lt;&gt;"",O169&lt;&gt;"",P169&lt;&gt;"",Q169&lt;&gt;"",R169&lt;&gt;"",S169&lt;&gt;"",T169&lt;&gt;"",U169&lt;&gt;"",V169&lt;&gt;"",W169&lt;&gt;""),"*"&amp;F169&amp;G169&amp;H169&amp;I169&amp;J169&amp;K169&amp;L169&amp;M169&amp;N169&amp;O169&amp;P169&amp;Q169&amp;R169&amp;S169&amp;T169&amp;U169&amp;V169&amp;W169&amp;"*","")</f>
        <v/>
      </c>
      <c r="Z169" s="4"/>
      <c r="AA169" s="4"/>
      <c r="AB169" s="7" t="n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customFormat="false" ht="25" hidden="false" customHeight="true" outlineLevel="0" collapsed="false">
      <c r="A170" s="5" t="n">
        <v>5613</v>
      </c>
      <c r="B170" s="6" t="s">
        <v>23</v>
      </c>
      <c r="C170" s="26" t="s">
        <v>66</v>
      </c>
      <c r="D170" s="27" t="n">
        <v>44515</v>
      </c>
      <c r="E170" s="28"/>
      <c r="F170" s="29" t="str">
        <f aca="false">IF(B170="Premetro VERTIKAAL","MV",IF(B170="Side 3m","3M",IF(B170="Premetro HORIZONTAAL","MH",IF(B170="Window back","CV",IF(B170="Window Back eco","CVE","")))))</f>
        <v/>
      </c>
      <c r="G170" s="30" t="str">
        <f aca="false">IF(B170="Inside banner","BRV","")</f>
        <v/>
      </c>
      <c r="H170" s="30" t="str">
        <f aca="false">IF(B170="Floor sticker","VL","")</f>
        <v/>
      </c>
      <c r="I170" s="31" t="str">
        <f aca="false">IF(B170="Street furniture 2m2","STR","")</f>
        <v/>
      </c>
      <c r="J170" s="31" t="str">
        <f aca="false">IF(B170="Full back uni","FB","")</f>
        <v/>
      </c>
      <c r="K170" s="31" t="str">
        <f aca="false">IF(B170="Window side 2m² Bus","2m2B","")</f>
        <v/>
      </c>
      <c r="L170" s="31" t="str">
        <f aca="false">IF(B170="Window sticker Raam","RM","")</f>
        <v/>
      </c>
      <c r="M170" s="31" t="str">
        <f aca="false">IF(B170="Side 3m Freestyle","FREE","")</f>
        <v/>
      </c>
      <c r="N170" s="31" t="str">
        <f aca="false">IF(B170="Wobbler","WOB","")</f>
        <v>WOB</v>
      </c>
      <c r="O170" s="31" t="str">
        <f aca="false">IF(B170="Super side 10m² Hermelijn - Trambus","10m2H","")</f>
        <v/>
      </c>
      <c r="P170" s="31" t="str">
        <f aca="false">IF(B170="Roofpanel A7","ROOFXL","")</f>
        <v/>
      </c>
      <c r="Q170" s="32" t="str">
        <f aca="false">IF(B170="Roof panel tram L Hermelijn","ROOFL","")</f>
        <v/>
      </c>
      <c r="R170" s="31" t="str">
        <f aca="false">IF(B170="Roof panel Tram M PCC","DPCC","")</f>
        <v/>
      </c>
      <c r="S170" s="31" t="str">
        <f aca="false">IF(B170="Side pack L A5","SPALBA5",IF(B170="Side pack XL A7","SPALBA7",""))</f>
        <v/>
      </c>
      <c r="T170" s="31" t="str">
        <f aca="false">IF(B170="Window side 2m² Hermelijn","2m2H","")</f>
        <v/>
      </c>
      <c r="U170" s="32" t="str">
        <f aca="false">IF(B170="Window side 2m² Tram","2m2A","")</f>
        <v/>
      </c>
      <c r="V170" s="30" t="str">
        <f aca="false">IF(B170="Inside banner HERMELIJN","BRVH","")</f>
        <v/>
      </c>
      <c r="W170" s="30" t="str">
        <f aca="false">IF(B170="Super side 4m²","4m2","")</f>
        <v/>
      </c>
      <c r="X170" s="7" t="n">
        <v>6</v>
      </c>
      <c r="Y170" s="33" t="str">
        <f aca="false">IF(OR(F170&lt;&gt;"",G170&lt;&gt;"",H170&lt;&gt;"",I170&lt;&gt;"",J170&lt;&gt;"",K170&lt;&gt;"",L170&lt;&gt;"",M170&lt;&gt;"",N170&lt;&gt;"",O170&lt;&gt;"",P170&lt;&gt;"",Q170&lt;&gt;"",R170&lt;&gt;"",S170&lt;&gt;"",T170&lt;&gt;"",U170&lt;&gt;"",V170&lt;&gt;"",W170&lt;&gt;""),"*"&amp;F170&amp;G170&amp;H170&amp;I170&amp;J170&amp;K170&amp;L170&amp;M170&amp;N170&amp;O170&amp;P170&amp;Q170&amp;R170&amp;S170&amp;T170&amp;U170&amp;V170&amp;W170&amp;"*","")</f>
        <v>*WOB*</v>
      </c>
      <c r="Z170" s="4"/>
      <c r="AA170" s="4"/>
      <c r="AB170" s="7" t="n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customFormat="false" ht="25" hidden="false" customHeight="true" outlineLevel="0" collapsed="false">
      <c r="A171" s="5" t="n">
        <v>5616</v>
      </c>
      <c r="B171" s="6" t="s">
        <v>32</v>
      </c>
      <c r="C171" s="26" t="s">
        <v>39</v>
      </c>
      <c r="D171" s="27" t="n">
        <v>44564</v>
      </c>
      <c r="E171" s="28"/>
      <c r="F171" s="29" t="str">
        <f aca="false">IF(B171="Premetro VERTIKAAL","MV",IF(B171="Side 3m","3M",IF(B171="Premetro HORIZONTAAL","MH",IF(B171="Window back","CV",IF(B171="Window Back eco","CVE","")))))</f>
        <v/>
      </c>
      <c r="G171" s="30" t="str">
        <f aca="false">IF(B171="Inside banner","BRV","")</f>
        <v/>
      </c>
      <c r="H171" s="30" t="str">
        <f aca="false">IF(B171="Floor sticker","VL","")</f>
        <v/>
      </c>
      <c r="I171" s="31" t="str">
        <f aca="false">IF(B171="Street furniture 2m2","STR","")</f>
        <v/>
      </c>
      <c r="J171" s="31" t="str">
        <f aca="false">IF(B171="Full back uni","FB","")</f>
        <v/>
      </c>
      <c r="K171" s="31" t="str">
        <f aca="false">IF(B171="Window side 2m² Bus","2m2B","")</f>
        <v/>
      </c>
      <c r="L171" s="31" t="str">
        <f aca="false">IF(B171="Window sticker Raam","RM","")</f>
        <v>RM</v>
      </c>
      <c r="M171" s="31" t="str">
        <f aca="false">IF(B171="Side 3m Freestyle","FREE","")</f>
        <v/>
      </c>
      <c r="N171" s="31" t="str">
        <f aca="false">IF(B171="Wobbler","WOB","")</f>
        <v/>
      </c>
      <c r="O171" s="31" t="str">
        <f aca="false">IF(B171="Super side 10m² Hermelijn - Trambus","10m2H","")</f>
        <v/>
      </c>
      <c r="P171" s="31" t="str">
        <f aca="false">IF(B171="Roofpanel A7","ROOFXL","")</f>
        <v/>
      </c>
      <c r="Q171" s="32" t="str">
        <f aca="false">IF(B171="Roof panel tram L Hermelijn","ROOFL","")</f>
        <v/>
      </c>
      <c r="R171" s="31" t="str">
        <f aca="false">IF(B171="Roof panel Tram M PCC","DPCC","")</f>
        <v/>
      </c>
      <c r="S171" s="31" t="str">
        <f aca="false">IF(B171="Side pack L A5","SPALBA5",IF(B171="Side pack XL A7","SPALBA7",""))</f>
        <v/>
      </c>
      <c r="T171" s="31" t="str">
        <f aca="false">IF(B171="Window side 2m² Hermelijn","2m2H","")</f>
        <v/>
      </c>
      <c r="U171" s="32" t="str">
        <f aca="false">IF(B171="Window side 2m² Tram","2m2A","")</f>
        <v/>
      </c>
      <c r="V171" s="30" t="str">
        <f aca="false">IF(B171="Inside banner HERMELIJN","BRVH","")</f>
        <v/>
      </c>
      <c r="W171" s="30" t="str">
        <f aca="false">IF(B171="Super side 4m²","4m2","")</f>
        <v/>
      </c>
      <c r="X171" s="7" t="n">
        <v>1</v>
      </c>
      <c r="Y171" s="33" t="str">
        <f aca="false">IF(OR(F171&lt;&gt;"",G171&lt;&gt;"",H171&lt;&gt;"",I171&lt;&gt;"",J171&lt;&gt;"",K171&lt;&gt;"",L171&lt;&gt;"",M171&lt;&gt;"",N171&lt;&gt;"",O171&lt;&gt;"",P171&lt;&gt;"",Q171&lt;&gt;"",R171&lt;&gt;"",S171&lt;&gt;"",T171&lt;&gt;"",U171&lt;&gt;"",V171&lt;&gt;"",W171&lt;&gt;""),"*"&amp;F171&amp;G171&amp;H171&amp;I171&amp;J171&amp;K171&amp;L171&amp;M171&amp;N171&amp;O171&amp;P171&amp;Q171&amp;R171&amp;S171&amp;T171&amp;U171&amp;V171&amp;W171&amp;"*","")</f>
        <v>*RM*</v>
      </c>
      <c r="Z171" s="4"/>
      <c r="AA171" s="4"/>
      <c r="AB171" s="7" t="n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customFormat="false" ht="25" hidden="false" customHeight="true" outlineLevel="0" collapsed="false">
      <c r="A172" s="5" t="n">
        <v>5616</v>
      </c>
      <c r="B172" s="6" t="s">
        <v>32</v>
      </c>
      <c r="C172" s="26" t="s">
        <v>40</v>
      </c>
      <c r="D172" s="27" t="n">
        <v>44564</v>
      </c>
      <c r="E172" s="28"/>
      <c r="F172" s="29" t="str">
        <f aca="false">IF(B172="Premetro VERTIKAAL","MV",IF(B172="Side 3m","3M",IF(B172="Premetro HORIZONTAAL","MH",IF(B172="Window back","CV",IF(B172="Window Back eco","CVE","")))))</f>
        <v/>
      </c>
      <c r="G172" s="30" t="str">
        <f aca="false">IF(B172="Inside banner","BRV","")</f>
        <v/>
      </c>
      <c r="H172" s="30" t="str">
        <f aca="false">IF(B172="Floor sticker","VL","")</f>
        <v/>
      </c>
      <c r="I172" s="31" t="str">
        <f aca="false">IF(B172="Street furniture 2m2","STR","")</f>
        <v/>
      </c>
      <c r="J172" s="31" t="str">
        <f aca="false">IF(B172="Full back uni","FB","")</f>
        <v/>
      </c>
      <c r="K172" s="31" t="str">
        <f aca="false">IF(B172="Window side 2m² Bus","2m2B","")</f>
        <v/>
      </c>
      <c r="L172" s="31" t="str">
        <f aca="false">IF(B172="Window sticker Raam","RM","")</f>
        <v>RM</v>
      </c>
      <c r="M172" s="31" t="str">
        <f aca="false">IF(B172="Side 3m Freestyle","FREE","")</f>
        <v/>
      </c>
      <c r="N172" s="31" t="str">
        <f aca="false">IF(B172="Wobbler","WOB","")</f>
        <v/>
      </c>
      <c r="O172" s="31" t="str">
        <f aca="false">IF(B172="Super side 10m² Hermelijn - Trambus","10m2H","")</f>
        <v/>
      </c>
      <c r="P172" s="31" t="str">
        <f aca="false">IF(B172="Roofpanel A7","ROOFXL","")</f>
        <v/>
      </c>
      <c r="Q172" s="32" t="str">
        <f aca="false">IF(B172="Roof panel tram L Hermelijn","ROOFL","")</f>
        <v/>
      </c>
      <c r="R172" s="31" t="str">
        <f aca="false">IF(B172="Roof panel Tram M PCC","DPCC","")</f>
        <v/>
      </c>
      <c r="S172" s="31" t="str">
        <f aca="false">IF(B172="Side pack L A5","SPALBA5",IF(B172="Side pack XL A7","SPALBA7",""))</f>
        <v/>
      </c>
      <c r="T172" s="31" t="str">
        <f aca="false">IF(B172="Window side 2m² Hermelijn","2m2H","")</f>
        <v/>
      </c>
      <c r="U172" s="32" t="str">
        <f aca="false">IF(B172="Window side 2m² Tram","2m2A","")</f>
        <v/>
      </c>
      <c r="V172" s="30" t="str">
        <f aca="false">IF(B172="Inside banner HERMELIJN","BRVH","")</f>
        <v/>
      </c>
      <c r="W172" s="30" t="str">
        <f aca="false">IF(B172="Super side 4m²","4m2","")</f>
        <v/>
      </c>
      <c r="X172" s="7" t="n">
        <v>1</v>
      </c>
      <c r="Y172" s="33" t="str">
        <f aca="false">IF(OR(F172&lt;&gt;"",G172&lt;&gt;"",H172&lt;&gt;"",I172&lt;&gt;"",J172&lt;&gt;"",K172&lt;&gt;"",L172&lt;&gt;"",M172&lt;&gt;"",N172&lt;&gt;"",O172&lt;&gt;"",P172&lt;&gt;"",Q172&lt;&gt;"",R172&lt;&gt;"",S172&lt;&gt;"",T172&lt;&gt;"",U172&lt;&gt;"",V172&lt;&gt;"",W172&lt;&gt;""),"*"&amp;F172&amp;G172&amp;H172&amp;I172&amp;J172&amp;K172&amp;L172&amp;M172&amp;N172&amp;O172&amp;P172&amp;Q172&amp;R172&amp;S172&amp;T172&amp;U172&amp;V172&amp;W172&amp;"*","")</f>
        <v>*RM*</v>
      </c>
      <c r="Z172" s="4"/>
      <c r="AA172" s="4"/>
      <c r="AB172" s="7" t="n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customFormat="false" ht="25" hidden="false" customHeight="true" outlineLevel="0" collapsed="false">
      <c r="A173" s="5" t="n">
        <v>5617</v>
      </c>
      <c r="B173" s="6" t="s">
        <v>35</v>
      </c>
      <c r="C173" s="26" t="s">
        <v>37</v>
      </c>
      <c r="D173" s="27" t="n">
        <v>44522</v>
      </c>
      <c r="E173" s="28"/>
      <c r="F173" s="29" t="str">
        <f aca="false">IF(B173="Premetro VERTIKAAL","MV",IF(B173="Side 3m","3M",IF(B173="Premetro HORIZONTAAL","MH",IF(B173="Window back","CV",IF(B173="Window Back eco","CVE","")))))</f>
        <v/>
      </c>
      <c r="G173" s="30" t="str">
        <f aca="false">IF(B173="Inside banner","BRV","")</f>
        <v/>
      </c>
      <c r="H173" s="30" t="str">
        <f aca="false">IF(B173="Floor sticker","VL","")</f>
        <v/>
      </c>
      <c r="I173" s="31" t="str">
        <f aca="false">IF(B173="Street furniture 2m2","STR","")</f>
        <v/>
      </c>
      <c r="J173" s="31" t="str">
        <f aca="false">IF(B173="Full back uni","FB","")</f>
        <v/>
      </c>
      <c r="K173" s="31" t="str">
        <f aca="false">IF(B173="Window side 2m² Bus","2m2B","")</f>
        <v/>
      </c>
      <c r="L173" s="31" t="str">
        <f aca="false">IF(B173="Window sticker Raam","RM","")</f>
        <v/>
      </c>
      <c r="M173" s="31" t="str">
        <f aca="false">IF(B173="Side 3m Freestyle","FREE","")</f>
        <v/>
      </c>
      <c r="N173" s="31" t="str">
        <f aca="false">IF(B173="Wobbler","WOB","")</f>
        <v/>
      </c>
      <c r="O173" s="31" t="str">
        <f aca="false">IF(B173="Super side 10m² Hermelijn - Trambus","10m2H","")</f>
        <v/>
      </c>
      <c r="P173" s="31" t="str">
        <f aca="false">IF(B173="Roofpanel A7","ROOFXL","")</f>
        <v/>
      </c>
      <c r="Q173" s="32" t="str">
        <f aca="false">IF(B173="Roof panel tram L Hermelijn","ROOFL","")</f>
        <v/>
      </c>
      <c r="R173" s="31" t="str">
        <f aca="false">IF(B173="Roof panel Tram M PCC","DPCC","")</f>
        <v/>
      </c>
      <c r="S173" s="31" t="str">
        <f aca="false">IF(B173="Side pack L A5","SPALBA5",IF(B173="Side pack XL A7","SPALBA7",""))</f>
        <v/>
      </c>
      <c r="T173" s="31" t="str">
        <f aca="false">IF(B173="Window side 2m² Hermelijn","2m2H","")</f>
        <v/>
      </c>
      <c r="U173" s="32" t="str">
        <f aca="false">IF(B173="Window side 2m² Tram","2m2A","")</f>
        <v/>
      </c>
      <c r="V173" s="30" t="str">
        <f aca="false">IF(B173="Inside banner HERMELIJN","BRVH","")</f>
        <v/>
      </c>
      <c r="W173" s="30" t="str">
        <f aca="false">IF(B173="Super side 4m²","4m2","")</f>
        <v/>
      </c>
      <c r="X173" s="7" t="n">
        <v>1</v>
      </c>
      <c r="Y173" s="33" t="str">
        <f aca="false">IF(OR(F173&lt;&gt;"",G173&lt;&gt;"",H173&lt;&gt;"",I173&lt;&gt;"",J173&lt;&gt;"",K173&lt;&gt;"",L173&lt;&gt;"",M173&lt;&gt;"",N173&lt;&gt;"",O173&lt;&gt;"",P173&lt;&gt;"",Q173&lt;&gt;"",R173&lt;&gt;"",S173&lt;&gt;"",T173&lt;&gt;"",U173&lt;&gt;"",V173&lt;&gt;"",W173&lt;&gt;""),"*"&amp;F173&amp;G173&amp;H173&amp;I173&amp;J173&amp;K173&amp;L173&amp;M173&amp;N173&amp;O173&amp;P173&amp;Q173&amp;R173&amp;S173&amp;T173&amp;U173&amp;V173&amp;W173&amp;"*","")</f>
        <v/>
      </c>
      <c r="Z173" s="4"/>
      <c r="AA173" s="4"/>
      <c r="AB173" s="7" t="n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customFormat="false" ht="25" hidden="false" customHeight="true" outlineLevel="0" collapsed="false">
      <c r="A174" s="5" t="n">
        <v>5618</v>
      </c>
      <c r="B174" s="6" t="s">
        <v>57</v>
      </c>
      <c r="C174" s="26" t="s">
        <v>70</v>
      </c>
      <c r="D174" s="27" t="n">
        <v>44494</v>
      </c>
      <c r="E174" s="28"/>
      <c r="F174" s="29" t="str">
        <f aca="false">IF(B174="Premetro VERTIKAAL","MV",IF(B174="Side 3m","3M",IF(B174="Premetro HORIZONTAAL","MH",IF(B174="Window back","CV",IF(B174="Window Back eco","CVE","")))))</f>
        <v/>
      </c>
      <c r="G174" s="30" t="str">
        <f aca="false">IF(B174="Inside banner","BRV","")</f>
        <v/>
      </c>
      <c r="H174" s="30" t="str">
        <f aca="false">IF(B174="Floor sticker","VL","")</f>
        <v/>
      </c>
      <c r="I174" s="31" t="str">
        <f aca="false">IF(B174="Street furniture 2m2","STR","")</f>
        <v/>
      </c>
      <c r="J174" s="31" t="str">
        <f aca="false">IF(B174="Full back uni","FB","")</f>
        <v/>
      </c>
      <c r="K174" s="31" t="str">
        <f aca="false">IF(B174="Window side 2m² Bus","2m2B","")</f>
        <v>2m2B</v>
      </c>
      <c r="L174" s="31" t="str">
        <f aca="false">IF(B174="Window sticker Raam","RM","")</f>
        <v/>
      </c>
      <c r="M174" s="31" t="str">
        <f aca="false">IF(B174="Side 3m Freestyle","FREE","")</f>
        <v/>
      </c>
      <c r="N174" s="31" t="str">
        <f aca="false">IF(B174="Wobbler","WOB","")</f>
        <v/>
      </c>
      <c r="O174" s="31" t="str">
        <f aca="false">IF(B174="Super side 10m² Hermelijn - Trambus","10m2H","")</f>
        <v/>
      </c>
      <c r="P174" s="31" t="str">
        <f aca="false">IF(B174="Roofpanel A7","ROOFXL","")</f>
        <v/>
      </c>
      <c r="Q174" s="32" t="str">
        <f aca="false">IF(B174="Roof panel tram L Hermelijn","ROOFL","")</f>
        <v/>
      </c>
      <c r="R174" s="31" t="str">
        <f aca="false">IF(B174="Roof panel Tram M PCC","DPCC","")</f>
        <v/>
      </c>
      <c r="S174" s="31" t="str">
        <f aca="false">IF(B174="Side pack L A5","SPALBA5",IF(B174="Side pack XL A7","SPALBA7",""))</f>
        <v/>
      </c>
      <c r="T174" s="31" t="str">
        <f aca="false">IF(B174="Window side 2m² Hermelijn","2m2H","")</f>
        <v/>
      </c>
      <c r="U174" s="32" t="str">
        <f aca="false">IF(B174="Window side 2m² Tram","2m2A","")</f>
        <v/>
      </c>
      <c r="V174" s="30" t="str">
        <f aca="false">IF(B174="Inside banner HERMELIJN","BRVH","")</f>
        <v/>
      </c>
      <c r="W174" s="30" t="str">
        <f aca="false">IF(B174="Super side 4m²","4m2","")</f>
        <v/>
      </c>
      <c r="X174" s="7" t="n">
        <v>1</v>
      </c>
      <c r="Y174" s="33" t="str">
        <f aca="false">IF(OR(F174&lt;&gt;"",G174&lt;&gt;"",H174&lt;&gt;"",I174&lt;&gt;"",J174&lt;&gt;"",K174&lt;&gt;"",L174&lt;&gt;"",M174&lt;&gt;"",N174&lt;&gt;"",O174&lt;&gt;"",P174&lt;&gt;"",Q174&lt;&gt;"",R174&lt;&gt;"",S174&lt;&gt;"",T174&lt;&gt;"",U174&lt;&gt;"",V174&lt;&gt;"",W174&lt;&gt;""),"*"&amp;F174&amp;G174&amp;H174&amp;I174&amp;J174&amp;K174&amp;L174&amp;M174&amp;N174&amp;O174&amp;P174&amp;Q174&amp;R174&amp;S174&amp;T174&amp;U174&amp;V174&amp;W174&amp;"*","")</f>
        <v>*2m2B*</v>
      </c>
      <c r="Z174" s="4"/>
      <c r="AA174" s="4"/>
      <c r="AB174" s="7" t="n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customFormat="false" ht="25" hidden="false" customHeight="true" outlineLevel="0" collapsed="false">
      <c r="A175" s="5" t="n">
        <v>5618</v>
      </c>
      <c r="B175" s="6" t="s">
        <v>35</v>
      </c>
      <c r="C175" s="26" t="s">
        <v>37</v>
      </c>
      <c r="D175" s="27" t="n">
        <v>44522</v>
      </c>
      <c r="E175" s="28"/>
      <c r="F175" s="29" t="str">
        <f aca="false">IF(B175="Premetro VERTIKAAL","MV",IF(B175="Side 3m","3M",IF(B175="Premetro HORIZONTAAL","MH",IF(B175="Window back","CV",IF(B175="Window Back eco","CVE","")))))</f>
        <v/>
      </c>
      <c r="G175" s="30" t="str">
        <f aca="false">IF(B175="Inside banner","BRV","")</f>
        <v/>
      </c>
      <c r="H175" s="30" t="str">
        <f aca="false">IF(B175="Floor sticker","VL","")</f>
        <v/>
      </c>
      <c r="I175" s="31" t="str">
        <f aca="false">IF(B175="Street furniture 2m2","STR","")</f>
        <v/>
      </c>
      <c r="J175" s="31" t="str">
        <f aca="false">IF(B175="Full back uni","FB","")</f>
        <v/>
      </c>
      <c r="K175" s="31" t="str">
        <f aca="false">IF(B175="Window side 2m² Bus","2m2B","")</f>
        <v/>
      </c>
      <c r="L175" s="31" t="str">
        <f aca="false">IF(B175="Window sticker Raam","RM","")</f>
        <v/>
      </c>
      <c r="M175" s="31" t="str">
        <f aca="false">IF(B175="Side 3m Freestyle","FREE","")</f>
        <v/>
      </c>
      <c r="N175" s="31" t="str">
        <f aca="false">IF(B175="Wobbler","WOB","")</f>
        <v/>
      </c>
      <c r="O175" s="31" t="str">
        <f aca="false">IF(B175="Super side 10m² Hermelijn - Trambus","10m2H","")</f>
        <v/>
      </c>
      <c r="P175" s="31" t="str">
        <f aca="false">IF(B175="Roofpanel A7","ROOFXL","")</f>
        <v/>
      </c>
      <c r="Q175" s="32" t="str">
        <f aca="false">IF(B175="Roof panel tram L Hermelijn","ROOFL","")</f>
        <v/>
      </c>
      <c r="R175" s="31" t="str">
        <f aca="false">IF(B175="Roof panel Tram M PCC","DPCC","")</f>
        <v/>
      </c>
      <c r="S175" s="31" t="str">
        <f aca="false">IF(B175="Side pack L A5","SPALBA5",IF(B175="Side pack XL A7","SPALBA7",""))</f>
        <v/>
      </c>
      <c r="T175" s="31" t="str">
        <f aca="false">IF(B175="Window side 2m² Hermelijn","2m2H","")</f>
        <v/>
      </c>
      <c r="U175" s="32" t="str">
        <f aca="false">IF(B175="Window side 2m² Tram","2m2A","")</f>
        <v/>
      </c>
      <c r="V175" s="30" t="str">
        <f aca="false">IF(B175="Inside banner HERMELIJN","BRVH","")</f>
        <v/>
      </c>
      <c r="W175" s="30" t="str">
        <f aca="false">IF(B175="Super side 4m²","4m2","")</f>
        <v/>
      </c>
      <c r="X175" s="7" t="n">
        <v>1</v>
      </c>
      <c r="Y175" s="33" t="str">
        <f aca="false">IF(OR(F175&lt;&gt;"",G175&lt;&gt;"",H175&lt;&gt;"",I175&lt;&gt;"",J175&lt;&gt;"",K175&lt;&gt;"",L175&lt;&gt;"",M175&lt;&gt;"",N175&lt;&gt;"",O175&lt;&gt;"",P175&lt;&gt;"",Q175&lt;&gt;"",R175&lt;&gt;"",S175&lt;&gt;"",T175&lt;&gt;"",U175&lt;&gt;"",V175&lt;&gt;"",W175&lt;&gt;""),"*"&amp;F175&amp;G175&amp;H175&amp;I175&amp;J175&amp;K175&amp;L175&amp;M175&amp;N175&amp;O175&amp;P175&amp;Q175&amp;R175&amp;S175&amp;T175&amp;U175&amp;V175&amp;W175&amp;"*","")</f>
        <v/>
      </c>
      <c r="Z175" s="4"/>
      <c r="AA175" s="4"/>
      <c r="AB175" s="7" t="n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customFormat="false" ht="25" hidden="false" customHeight="true" outlineLevel="0" collapsed="false">
      <c r="A176" s="5" t="n">
        <v>5619</v>
      </c>
      <c r="B176" s="6" t="s">
        <v>23</v>
      </c>
      <c r="C176" s="26" t="s">
        <v>66</v>
      </c>
      <c r="D176" s="27" t="n">
        <v>44515</v>
      </c>
      <c r="E176" s="28"/>
      <c r="F176" s="29" t="str">
        <f aca="false">IF(B176="Premetro VERTIKAAL","MV",IF(B176="Side 3m","3M",IF(B176="Premetro HORIZONTAAL","MH",IF(B176="Window back","CV",IF(B176="Window Back eco","CVE","")))))</f>
        <v/>
      </c>
      <c r="G176" s="30" t="str">
        <f aca="false">IF(B176="Inside banner","BRV","")</f>
        <v/>
      </c>
      <c r="H176" s="30" t="str">
        <f aca="false">IF(B176="Floor sticker","VL","")</f>
        <v/>
      </c>
      <c r="I176" s="31" t="str">
        <f aca="false">IF(B176="Street furniture 2m2","STR","")</f>
        <v/>
      </c>
      <c r="J176" s="31" t="str">
        <f aca="false">IF(B176="Full back uni","FB","")</f>
        <v/>
      </c>
      <c r="K176" s="31" t="str">
        <f aca="false">IF(B176="Window side 2m² Bus","2m2B","")</f>
        <v/>
      </c>
      <c r="L176" s="31" t="str">
        <f aca="false">IF(B176="Window sticker Raam","RM","")</f>
        <v/>
      </c>
      <c r="M176" s="31" t="str">
        <f aca="false">IF(B176="Side 3m Freestyle","FREE","")</f>
        <v/>
      </c>
      <c r="N176" s="31" t="str">
        <f aca="false">IF(B176="Wobbler","WOB","")</f>
        <v>WOB</v>
      </c>
      <c r="O176" s="31" t="str">
        <f aca="false">IF(B176="Super side 10m² Hermelijn - Trambus","10m2H","")</f>
        <v/>
      </c>
      <c r="P176" s="31" t="str">
        <f aca="false">IF(B176="Roofpanel A7","ROOFXL","")</f>
        <v/>
      </c>
      <c r="Q176" s="32" t="str">
        <f aca="false">IF(B176="Roof panel tram L Hermelijn","ROOFL","")</f>
        <v/>
      </c>
      <c r="R176" s="31" t="str">
        <f aca="false">IF(B176="Roof panel Tram M PCC","DPCC","")</f>
        <v/>
      </c>
      <c r="S176" s="31" t="str">
        <f aca="false">IF(B176="Side pack L A5","SPALBA5",IF(B176="Side pack XL A7","SPALBA7",""))</f>
        <v/>
      </c>
      <c r="T176" s="31" t="str">
        <f aca="false">IF(B176="Window side 2m² Hermelijn","2m2H","")</f>
        <v/>
      </c>
      <c r="U176" s="32" t="str">
        <f aca="false">IF(B176="Window side 2m² Tram","2m2A","")</f>
        <v/>
      </c>
      <c r="V176" s="30" t="str">
        <f aca="false">IF(B176="Inside banner HERMELIJN","BRVH","")</f>
        <v/>
      </c>
      <c r="W176" s="30" t="str">
        <f aca="false">IF(B176="Super side 4m²","4m2","")</f>
        <v/>
      </c>
      <c r="X176" s="7" t="n">
        <v>6</v>
      </c>
      <c r="Y176" s="33" t="str">
        <f aca="false">IF(OR(F176&lt;&gt;"",G176&lt;&gt;"",H176&lt;&gt;"",I176&lt;&gt;"",J176&lt;&gt;"",K176&lt;&gt;"",L176&lt;&gt;"",M176&lt;&gt;"",N176&lt;&gt;"",O176&lt;&gt;"",P176&lt;&gt;"",Q176&lt;&gt;"",R176&lt;&gt;"",S176&lt;&gt;"",T176&lt;&gt;"",U176&lt;&gt;"",V176&lt;&gt;"",W176&lt;&gt;""),"*"&amp;F176&amp;G176&amp;H176&amp;I176&amp;J176&amp;K176&amp;L176&amp;M176&amp;N176&amp;O176&amp;P176&amp;Q176&amp;R176&amp;S176&amp;T176&amp;U176&amp;V176&amp;W176&amp;"*","")</f>
        <v>*WOB*</v>
      </c>
      <c r="Z176" s="4"/>
      <c r="AA176" s="4"/>
      <c r="AB176" s="7" t="n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customFormat="false" ht="25" hidden="false" customHeight="true" outlineLevel="0" collapsed="false">
      <c r="A177" s="5" t="n">
        <v>5619</v>
      </c>
      <c r="B177" s="6" t="s">
        <v>35</v>
      </c>
      <c r="C177" s="26" t="s">
        <v>37</v>
      </c>
      <c r="D177" s="27" t="n">
        <v>44522</v>
      </c>
      <c r="E177" s="28"/>
      <c r="F177" s="29" t="str">
        <f aca="false">IF(B177="Premetro VERTIKAAL","MV",IF(B177="Side 3m","3M",IF(B177="Premetro HORIZONTAAL","MH",IF(B177="Window back","CV",IF(B177="Window Back eco","CVE","")))))</f>
        <v/>
      </c>
      <c r="G177" s="30" t="str">
        <f aca="false">IF(B177="Inside banner","BRV","")</f>
        <v/>
      </c>
      <c r="H177" s="30" t="str">
        <f aca="false">IF(B177="Floor sticker","VL","")</f>
        <v/>
      </c>
      <c r="I177" s="31" t="str">
        <f aca="false">IF(B177="Street furniture 2m2","STR","")</f>
        <v/>
      </c>
      <c r="J177" s="31" t="str">
        <f aca="false">IF(B177="Full back uni","FB","")</f>
        <v/>
      </c>
      <c r="K177" s="31" t="str">
        <f aca="false">IF(B177="Window side 2m² Bus","2m2B","")</f>
        <v/>
      </c>
      <c r="L177" s="31" t="str">
        <f aca="false">IF(B177="Window sticker Raam","RM","")</f>
        <v/>
      </c>
      <c r="M177" s="31" t="str">
        <f aca="false">IF(B177="Side 3m Freestyle","FREE","")</f>
        <v/>
      </c>
      <c r="N177" s="31" t="str">
        <f aca="false">IF(B177="Wobbler","WOB","")</f>
        <v/>
      </c>
      <c r="O177" s="31" t="str">
        <f aca="false">IF(B177="Super side 10m² Hermelijn - Trambus","10m2H","")</f>
        <v/>
      </c>
      <c r="P177" s="31" t="str">
        <f aca="false">IF(B177="Roofpanel A7","ROOFXL","")</f>
        <v/>
      </c>
      <c r="Q177" s="32" t="str">
        <f aca="false">IF(B177="Roof panel tram L Hermelijn","ROOFL","")</f>
        <v/>
      </c>
      <c r="R177" s="31" t="str">
        <f aca="false">IF(B177="Roof panel Tram M PCC","DPCC","")</f>
        <v/>
      </c>
      <c r="S177" s="31" t="str">
        <f aca="false">IF(B177="Side pack L A5","SPALBA5",IF(B177="Side pack XL A7","SPALBA7",""))</f>
        <v/>
      </c>
      <c r="T177" s="31" t="str">
        <f aca="false">IF(B177="Window side 2m² Hermelijn","2m2H","")</f>
        <v/>
      </c>
      <c r="U177" s="32" t="str">
        <f aca="false">IF(B177="Window side 2m² Tram","2m2A","")</f>
        <v/>
      </c>
      <c r="V177" s="30" t="str">
        <f aca="false">IF(B177="Inside banner HERMELIJN","BRVH","")</f>
        <v/>
      </c>
      <c r="W177" s="30" t="str">
        <f aca="false">IF(B177="Super side 4m²","4m2","")</f>
        <v/>
      </c>
      <c r="X177" s="7" t="n">
        <v>1</v>
      </c>
      <c r="Y177" s="33" t="str">
        <f aca="false">IF(OR(F177&lt;&gt;"",G177&lt;&gt;"",H177&lt;&gt;"",I177&lt;&gt;"",J177&lt;&gt;"",K177&lt;&gt;"",L177&lt;&gt;"",M177&lt;&gt;"",N177&lt;&gt;"",O177&lt;&gt;"",P177&lt;&gt;"",Q177&lt;&gt;"",R177&lt;&gt;"",S177&lt;&gt;"",T177&lt;&gt;"",U177&lt;&gt;"",V177&lt;&gt;"",W177&lt;&gt;""),"*"&amp;F177&amp;G177&amp;H177&amp;I177&amp;J177&amp;K177&amp;L177&amp;M177&amp;N177&amp;O177&amp;P177&amp;Q177&amp;R177&amp;S177&amp;T177&amp;U177&amp;V177&amp;W177&amp;"*","")</f>
        <v/>
      </c>
      <c r="Z177" s="4"/>
      <c r="AA177" s="4"/>
      <c r="AB177" s="7" t="n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customFormat="false" ht="25" hidden="false" customHeight="true" outlineLevel="0" collapsed="false">
      <c r="A178" s="5" t="n">
        <v>5625</v>
      </c>
      <c r="B178" s="6" t="s">
        <v>19</v>
      </c>
      <c r="C178" s="26" t="s">
        <v>22</v>
      </c>
      <c r="D178" s="27" t="n">
        <v>44368</v>
      </c>
      <c r="E178" s="28"/>
      <c r="F178" s="29" t="str">
        <f aca="false">IF(B178="Premetro VERTIKAAL","MV",IF(B178="Side 3m","3M",IF(B178="Premetro HORIZONTAAL","MH",IF(B178="Window back","CV",IF(B178="Window Back eco","CVE","")))))</f>
        <v/>
      </c>
      <c r="G178" s="30" t="str">
        <f aca="false">IF(B178="Inside banner","BRV","")</f>
        <v/>
      </c>
      <c r="H178" s="30" t="str">
        <f aca="false">IF(B178="Floor sticker","VL","")</f>
        <v>VL</v>
      </c>
      <c r="I178" s="31" t="str">
        <f aca="false">IF(B178="Street furniture 2m2","STR","")</f>
        <v/>
      </c>
      <c r="J178" s="31" t="str">
        <f aca="false">IF(B178="Full back uni","FB","")</f>
        <v/>
      </c>
      <c r="K178" s="31" t="str">
        <f aca="false">IF(B178="Window side 2m² Bus","2m2B","")</f>
        <v/>
      </c>
      <c r="L178" s="31" t="str">
        <f aca="false">IF(B178="Window sticker Raam","RM","")</f>
        <v/>
      </c>
      <c r="M178" s="31" t="str">
        <f aca="false">IF(B178="Side 3m Freestyle","FREE","")</f>
        <v/>
      </c>
      <c r="N178" s="31" t="str">
        <f aca="false">IF(B178="Wobbler","WOB","")</f>
        <v/>
      </c>
      <c r="O178" s="31" t="str">
        <f aca="false">IF(B178="Super side 10m² Hermelijn - Trambus","10m2H","")</f>
        <v/>
      </c>
      <c r="P178" s="31" t="str">
        <f aca="false">IF(B178="Roofpanel A7","ROOFXL","")</f>
        <v/>
      </c>
      <c r="Q178" s="32" t="str">
        <f aca="false">IF(B178="Roof panel tram L Hermelijn","ROOFL","")</f>
        <v/>
      </c>
      <c r="R178" s="31" t="str">
        <f aca="false">IF(B178="Roof panel Tram M PCC","DPCC","")</f>
        <v/>
      </c>
      <c r="S178" s="31" t="str">
        <f aca="false">IF(B178="Side pack L A5","SPALBA5",IF(B178="Side pack XL A7","SPALBA7",""))</f>
        <v/>
      </c>
      <c r="T178" s="31" t="str">
        <f aca="false">IF(B178="Window side 2m² Hermelijn","2m2H","")</f>
        <v/>
      </c>
      <c r="U178" s="32" t="str">
        <f aca="false">IF(B178="Window side 2m² Tram","2m2A","")</f>
        <v/>
      </c>
      <c r="V178" s="30" t="str">
        <f aca="false">IF(B178="Inside banner HERMELIJN","BRVH","")</f>
        <v/>
      </c>
      <c r="W178" s="30" t="str">
        <f aca="false">IF(B178="Super side 4m²","4m2","")</f>
        <v/>
      </c>
      <c r="X178" s="7" t="n">
        <v>1</v>
      </c>
      <c r="Y178" s="33" t="str">
        <f aca="false">IF(OR(F178&lt;&gt;"",G178&lt;&gt;"",H178&lt;&gt;"",I178&lt;&gt;"",J178&lt;&gt;"",K178&lt;&gt;"",L178&lt;&gt;"",M178&lt;&gt;"",N178&lt;&gt;"",O178&lt;&gt;"",P178&lt;&gt;"",Q178&lt;&gt;"",R178&lt;&gt;"",S178&lt;&gt;"",T178&lt;&gt;"",U178&lt;&gt;"",V178&lt;&gt;"",W178&lt;&gt;""),"*"&amp;F178&amp;G178&amp;H178&amp;I178&amp;J178&amp;K178&amp;L178&amp;M178&amp;N178&amp;O178&amp;P178&amp;Q178&amp;R178&amp;S178&amp;T178&amp;U178&amp;V178&amp;W178&amp;"*","")</f>
        <v>*VL*</v>
      </c>
      <c r="Z178" s="4"/>
      <c r="AA178" s="4"/>
      <c r="AB178" s="7" t="n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customFormat="false" ht="25" hidden="false" customHeight="true" outlineLevel="0" collapsed="false">
      <c r="A179" s="5" t="n">
        <v>5625</v>
      </c>
      <c r="B179" s="6" t="s">
        <v>23</v>
      </c>
      <c r="C179" s="26" t="s">
        <v>25</v>
      </c>
      <c r="D179" s="27" t="n">
        <v>44368</v>
      </c>
      <c r="E179" s="28"/>
      <c r="F179" s="29" t="str">
        <f aca="false">IF(B179="Premetro VERTIKAAL","MV",IF(B179="Side 3m","3M",IF(B179="Premetro HORIZONTAAL","MH",IF(B179="Window back","CV",IF(B179="Window Back eco","CVE","")))))</f>
        <v/>
      </c>
      <c r="G179" s="30" t="str">
        <f aca="false">IF(B179="Inside banner","BRV","")</f>
        <v/>
      </c>
      <c r="H179" s="30" t="str">
        <f aca="false">IF(B179="Floor sticker","VL","")</f>
        <v/>
      </c>
      <c r="I179" s="31" t="str">
        <f aca="false">IF(B179="Street furniture 2m2","STR","")</f>
        <v/>
      </c>
      <c r="J179" s="31" t="str">
        <f aca="false">IF(B179="Full back uni","FB","")</f>
        <v/>
      </c>
      <c r="K179" s="31" t="str">
        <f aca="false">IF(B179="Window side 2m² Bus","2m2B","")</f>
        <v/>
      </c>
      <c r="L179" s="31" t="str">
        <f aca="false">IF(B179="Window sticker Raam","RM","")</f>
        <v/>
      </c>
      <c r="M179" s="31" t="str">
        <f aca="false">IF(B179="Side 3m Freestyle","FREE","")</f>
        <v/>
      </c>
      <c r="N179" s="31" t="str">
        <f aca="false">IF(B179="Wobbler","WOB","")</f>
        <v>WOB</v>
      </c>
      <c r="O179" s="31" t="str">
        <f aca="false">IF(B179="Super side 10m² Hermelijn - Trambus","10m2H","")</f>
        <v/>
      </c>
      <c r="P179" s="31" t="str">
        <f aca="false">IF(B179="Roofpanel A7","ROOFXL","")</f>
        <v/>
      </c>
      <c r="Q179" s="32" t="str">
        <f aca="false">IF(B179="Roof panel tram L Hermelijn","ROOFL","")</f>
        <v/>
      </c>
      <c r="R179" s="31" t="str">
        <f aca="false">IF(B179="Roof panel Tram M PCC","DPCC","")</f>
        <v/>
      </c>
      <c r="S179" s="31" t="str">
        <f aca="false">IF(B179="Side pack L A5","SPALBA5",IF(B179="Side pack XL A7","SPALBA7",""))</f>
        <v/>
      </c>
      <c r="T179" s="31" t="str">
        <f aca="false">IF(B179="Window side 2m² Hermelijn","2m2H","")</f>
        <v/>
      </c>
      <c r="U179" s="32" t="str">
        <f aca="false">IF(B179="Window side 2m² Tram","2m2A","")</f>
        <v/>
      </c>
      <c r="V179" s="30" t="str">
        <f aca="false">IF(B179="Inside banner HERMELIJN","BRVH","")</f>
        <v/>
      </c>
      <c r="W179" s="30" t="str">
        <f aca="false">IF(B179="Super side 4m²","4m2","")</f>
        <v/>
      </c>
      <c r="X179" s="7" t="n">
        <v>6</v>
      </c>
      <c r="Y179" s="33" t="str">
        <f aca="false">IF(OR(F179&lt;&gt;"",G179&lt;&gt;"",H179&lt;&gt;"",I179&lt;&gt;"",J179&lt;&gt;"",K179&lt;&gt;"",L179&lt;&gt;"",M179&lt;&gt;"",N179&lt;&gt;"",O179&lt;&gt;"",P179&lt;&gt;"",Q179&lt;&gt;"",R179&lt;&gt;"",S179&lt;&gt;"",T179&lt;&gt;"",U179&lt;&gt;"",V179&lt;&gt;"",W179&lt;&gt;""),"*"&amp;F179&amp;G179&amp;H179&amp;I179&amp;J179&amp;K179&amp;L179&amp;M179&amp;N179&amp;O179&amp;P179&amp;Q179&amp;R179&amp;S179&amp;T179&amp;U179&amp;V179&amp;W179&amp;"*","")</f>
        <v>*WOB*</v>
      </c>
      <c r="Z179" s="4"/>
      <c r="AA179" s="4"/>
      <c r="AB179" s="7" t="n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customFormat="false" ht="25" hidden="false" customHeight="true" outlineLevel="0" collapsed="false">
      <c r="A180" s="5" t="n">
        <v>5627</v>
      </c>
      <c r="B180" s="6" t="s">
        <v>35</v>
      </c>
      <c r="C180" s="26" t="s">
        <v>37</v>
      </c>
      <c r="D180" s="27" t="n">
        <v>44522</v>
      </c>
      <c r="E180" s="28"/>
      <c r="F180" s="29" t="str">
        <f aca="false">IF(B180="Premetro VERTIKAAL","MV",IF(B180="Side 3m","3M",IF(B180="Premetro HORIZONTAAL","MH",IF(B180="Window back","CV",IF(B180="Window Back eco","CVE","")))))</f>
        <v/>
      </c>
      <c r="G180" s="30" t="str">
        <f aca="false">IF(B180="Inside banner","BRV","")</f>
        <v/>
      </c>
      <c r="H180" s="30" t="str">
        <f aca="false">IF(B180="Floor sticker","VL","")</f>
        <v/>
      </c>
      <c r="I180" s="31" t="str">
        <f aca="false">IF(B180="Street furniture 2m2","STR","")</f>
        <v/>
      </c>
      <c r="J180" s="31" t="str">
        <f aca="false">IF(B180="Full back uni","FB","")</f>
        <v/>
      </c>
      <c r="K180" s="31" t="str">
        <f aca="false">IF(B180="Window side 2m² Bus","2m2B","")</f>
        <v/>
      </c>
      <c r="L180" s="31" t="str">
        <f aca="false">IF(B180="Window sticker Raam","RM","")</f>
        <v/>
      </c>
      <c r="M180" s="31" t="str">
        <f aca="false">IF(B180="Side 3m Freestyle","FREE","")</f>
        <v/>
      </c>
      <c r="N180" s="31" t="str">
        <f aca="false">IF(B180="Wobbler","WOB","")</f>
        <v/>
      </c>
      <c r="O180" s="31" t="str">
        <f aca="false">IF(B180="Super side 10m² Hermelijn - Trambus","10m2H","")</f>
        <v/>
      </c>
      <c r="P180" s="31" t="str">
        <f aca="false">IF(B180="Roofpanel A7","ROOFXL","")</f>
        <v/>
      </c>
      <c r="Q180" s="32" t="str">
        <f aca="false">IF(B180="Roof panel tram L Hermelijn","ROOFL","")</f>
        <v/>
      </c>
      <c r="R180" s="31" t="str">
        <f aca="false">IF(B180="Roof panel Tram M PCC","DPCC","")</f>
        <v/>
      </c>
      <c r="S180" s="31" t="str">
        <f aca="false">IF(B180="Side pack L A5","SPALBA5",IF(B180="Side pack XL A7","SPALBA7",""))</f>
        <v/>
      </c>
      <c r="T180" s="31" t="str">
        <f aca="false">IF(B180="Window side 2m² Hermelijn","2m2H","")</f>
        <v/>
      </c>
      <c r="U180" s="32" t="str">
        <f aca="false">IF(B180="Window side 2m² Tram","2m2A","")</f>
        <v/>
      </c>
      <c r="V180" s="30" t="str">
        <f aca="false">IF(B180="Inside banner HERMELIJN","BRVH","")</f>
        <v/>
      </c>
      <c r="W180" s="30" t="str">
        <f aca="false">IF(B180="Super side 4m²","4m2","")</f>
        <v/>
      </c>
      <c r="X180" s="7" t="n">
        <v>1</v>
      </c>
      <c r="Y180" s="33" t="str">
        <f aca="false">IF(OR(F180&lt;&gt;"",G180&lt;&gt;"",H180&lt;&gt;"",I180&lt;&gt;"",J180&lt;&gt;"",K180&lt;&gt;"",L180&lt;&gt;"",M180&lt;&gt;"",N180&lt;&gt;"",O180&lt;&gt;"",P180&lt;&gt;"",Q180&lt;&gt;"",R180&lt;&gt;"",S180&lt;&gt;"",T180&lt;&gt;"",U180&lt;&gt;"",V180&lt;&gt;"",W180&lt;&gt;""),"*"&amp;F180&amp;G180&amp;H180&amp;I180&amp;J180&amp;K180&amp;L180&amp;M180&amp;N180&amp;O180&amp;P180&amp;Q180&amp;R180&amp;S180&amp;T180&amp;U180&amp;V180&amp;W180&amp;"*","")</f>
        <v/>
      </c>
      <c r="Z180" s="4"/>
      <c r="AA180" s="4"/>
      <c r="AB180" s="7" t="n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customFormat="false" ht="25" hidden="false" customHeight="true" outlineLevel="0" collapsed="false">
      <c r="A181" s="5" t="n">
        <v>5631</v>
      </c>
      <c r="B181" s="6" t="s">
        <v>57</v>
      </c>
      <c r="C181" s="26" t="s">
        <v>70</v>
      </c>
      <c r="D181" s="27" t="n">
        <v>44494</v>
      </c>
      <c r="E181" s="28"/>
      <c r="F181" s="29" t="str">
        <f aca="false">IF(B181="Premetro VERTIKAAL","MV",IF(B181="Side 3m","3M",IF(B181="Premetro HORIZONTAAL","MH",IF(B181="Window back","CV",IF(B181="Window Back eco","CVE","")))))</f>
        <v/>
      </c>
      <c r="G181" s="30" t="str">
        <f aca="false">IF(B181="Inside banner","BRV","")</f>
        <v/>
      </c>
      <c r="H181" s="30" t="str">
        <f aca="false">IF(B181="Floor sticker","VL","")</f>
        <v/>
      </c>
      <c r="I181" s="31" t="str">
        <f aca="false">IF(B181="Street furniture 2m2","STR","")</f>
        <v/>
      </c>
      <c r="J181" s="31" t="str">
        <f aca="false">IF(B181="Full back uni","FB","")</f>
        <v/>
      </c>
      <c r="K181" s="31" t="str">
        <f aca="false">IF(B181="Window side 2m² Bus","2m2B","")</f>
        <v>2m2B</v>
      </c>
      <c r="L181" s="31" t="str">
        <f aca="false">IF(B181="Window sticker Raam","RM","")</f>
        <v/>
      </c>
      <c r="M181" s="31" t="str">
        <f aca="false">IF(B181="Side 3m Freestyle","FREE","")</f>
        <v/>
      </c>
      <c r="N181" s="31" t="str">
        <f aca="false">IF(B181="Wobbler","WOB","")</f>
        <v/>
      </c>
      <c r="O181" s="31" t="str">
        <f aca="false">IF(B181="Super side 10m² Hermelijn - Trambus","10m2H","")</f>
        <v/>
      </c>
      <c r="P181" s="31" t="str">
        <f aca="false">IF(B181="Roofpanel A7","ROOFXL","")</f>
        <v/>
      </c>
      <c r="Q181" s="32" t="str">
        <f aca="false">IF(B181="Roof panel tram L Hermelijn","ROOFL","")</f>
        <v/>
      </c>
      <c r="R181" s="31" t="str">
        <f aca="false">IF(B181="Roof panel Tram M PCC","DPCC","")</f>
        <v/>
      </c>
      <c r="S181" s="31" t="str">
        <f aca="false">IF(B181="Side pack L A5","SPALBA5",IF(B181="Side pack XL A7","SPALBA7",""))</f>
        <v/>
      </c>
      <c r="T181" s="31" t="str">
        <f aca="false">IF(B181="Window side 2m² Hermelijn","2m2H","")</f>
        <v/>
      </c>
      <c r="U181" s="32" t="str">
        <f aca="false">IF(B181="Window side 2m² Tram","2m2A","")</f>
        <v/>
      </c>
      <c r="V181" s="30" t="str">
        <f aca="false">IF(B181="Inside banner HERMELIJN","BRVH","")</f>
        <v/>
      </c>
      <c r="W181" s="30" t="str">
        <f aca="false">IF(B181="Super side 4m²","4m2","")</f>
        <v/>
      </c>
      <c r="X181" s="7" t="n">
        <v>1</v>
      </c>
      <c r="Y181" s="33" t="str">
        <f aca="false">IF(OR(F181&lt;&gt;"",G181&lt;&gt;"",H181&lt;&gt;"",I181&lt;&gt;"",J181&lt;&gt;"",K181&lt;&gt;"",L181&lt;&gt;"",M181&lt;&gt;"",N181&lt;&gt;"",O181&lt;&gt;"",P181&lt;&gt;"",Q181&lt;&gt;"",R181&lt;&gt;"",S181&lt;&gt;"",T181&lt;&gt;"",U181&lt;&gt;"",V181&lt;&gt;"",W181&lt;&gt;""),"*"&amp;F181&amp;G181&amp;H181&amp;I181&amp;J181&amp;K181&amp;L181&amp;M181&amp;N181&amp;O181&amp;P181&amp;Q181&amp;R181&amp;S181&amp;T181&amp;U181&amp;V181&amp;W181&amp;"*","")</f>
        <v>*2m2B*</v>
      </c>
      <c r="Z181" s="4"/>
      <c r="AA181" s="4"/>
      <c r="AB181" s="7" t="n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customFormat="false" ht="25" hidden="false" customHeight="true" outlineLevel="0" collapsed="false">
      <c r="A182" s="5" t="n">
        <v>5632</v>
      </c>
      <c r="B182" s="6" t="s">
        <v>57</v>
      </c>
      <c r="C182" s="26" t="s">
        <v>70</v>
      </c>
      <c r="D182" s="27" t="n">
        <v>44494</v>
      </c>
      <c r="E182" s="28"/>
      <c r="F182" s="29" t="str">
        <f aca="false">IF(B182="Premetro VERTIKAAL","MV",IF(B182="Side 3m","3M",IF(B182="Premetro HORIZONTAAL","MH",IF(B182="Window back","CV",IF(B182="Window Back eco","CVE","")))))</f>
        <v/>
      </c>
      <c r="G182" s="30" t="str">
        <f aca="false">IF(B182="Inside banner","BRV","")</f>
        <v/>
      </c>
      <c r="H182" s="30" t="str">
        <f aca="false">IF(B182="Floor sticker","VL","")</f>
        <v/>
      </c>
      <c r="I182" s="31" t="str">
        <f aca="false">IF(B182="Street furniture 2m2","STR","")</f>
        <v/>
      </c>
      <c r="J182" s="31" t="str">
        <f aca="false">IF(B182="Full back uni","FB","")</f>
        <v/>
      </c>
      <c r="K182" s="31" t="str">
        <f aca="false">IF(B182="Window side 2m² Bus","2m2B","")</f>
        <v>2m2B</v>
      </c>
      <c r="L182" s="31" t="str">
        <f aca="false">IF(B182="Window sticker Raam","RM","")</f>
        <v/>
      </c>
      <c r="M182" s="31" t="str">
        <f aca="false">IF(B182="Side 3m Freestyle","FREE","")</f>
        <v/>
      </c>
      <c r="N182" s="31" t="str">
        <f aca="false">IF(B182="Wobbler","WOB","")</f>
        <v/>
      </c>
      <c r="O182" s="31" t="str">
        <f aca="false">IF(B182="Super side 10m² Hermelijn - Trambus","10m2H","")</f>
        <v/>
      </c>
      <c r="P182" s="31" t="str">
        <f aca="false">IF(B182="Roofpanel A7","ROOFXL","")</f>
        <v/>
      </c>
      <c r="Q182" s="32" t="str">
        <f aca="false">IF(B182="Roof panel tram L Hermelijn","ROOFL","")</f>
        <v/>
      </c>
      <c r="R182" s="31" t="str">
        <f aca="false">IF(B182="Roof panel Tram M PCC","DPCC","")</f>
        <v/>
      </c>
      <c r="S182" s="31" t="str">
        <f aca="false">IF(B182="Side pack L A5","SPALBA5",IF(B182="Side pack XL A7","SPALBA7",""))</f>
        <v/>
      </c>
      <c r="T182" s="31" t="str">
        <f aca="false">IF(B182="Window side 2m² Hermelijn","2m2H","")</f>
        <v/>
      </c>
      <c r="U182" s="32" t="str">
        <f aca="false">IF(B182="Window side 2m² Tram","2m2A","")</f>
        <v/>
      </c>
      <c r="V182" s="30" t="str">
        <f aca="false">IF(B182="Inside banner HERMELIJN","BRVH","")</f>
        <v/>
      </c>
      <c r="W182" s="30" t="str">
        <f aca="false">IF(B182="Super side 4m²","4m2","")</f>
        <v/>
      </c>
      <c r="X182" s="7" t="n">
        <v>1</v>
      </c>
      <c r="Y182" s="33" t="str">
        <f aca="false">IF(OR(F182&lt;&gt;"",G182&lt;&gt;"",H182&lt;&gt;"",I182&lt;&gt;"",J182&lt;&gt;"",K182&lt;&gt;"",L182&lt;&gt;"",M182&lt;&gt;"",N182&lt;&gt;"",O182&lt;&gt;"",P182&lt;&gt;"",Q182&lt;&gt;"",R182&lt;&gt;"",S182&lt;&gt;"",T182&lt;&gt;"",U182&lt;&gt;"",V182&lt;&gt;"",W182&lt;&gt;""),"*"&amp;F182&amp;G182&amp;H182&amp;I182&amp;J182&amp;K182&amp;L182&amp;M182&amp;N182&amp;O182&amp;P182&amp;Q182&amp;R182&amp;S182&amp;T182&amp;U182&amp;V182&amp;W182&amp;"*","")</f>
        <v>*2m2B*</v>
      </c>
      <c r="Z182" s="4"/>
      <c r="AA182" s="4"/>
      <c r="AB182" s="7" t="n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customFormat="false" ht="25" hidden="false" customHeight="true" outlineLevel="0" collapsed="false">
      <c r="A183" s="5" t="n">
        <v>5634</v>
      </c>
      <c r="B183" s="6" t="s">
        <v>57</v>
      </c>
      <c r="C183" s="26" t="s">
        <v>70</v>
      </c>
      <c r="D183" s="27" t="n">
        <v>44494</v>
      </c>
      <c r="E183" s="28"/>
      <c r="F183" s="29" t="str">
        <f aca="false">IF(B183="Premetro VERTIKAAL","MV",IF(B183="Side 3m","3M",IF(B183="Premetro HORIZONTAAL","MH",IF(B183="Window back","CV",IF(B183="Window Back eco","CVE","")))))</f>
        <v/>
      </c>
      <c r="G183" s="30" t="str">
        <f aca="false">IF(B183="Inside banner","BRV","")</f>
        <v/>
      </c>
      <c r="H183" s="30" t="str">
        <f aca="false">IF(B183="Floor sticker","VL","")</f>
        <v/>
      </c>
      <c r="I183" s="31" t="str">
        <f aca="false">IF(B183="Street furniture 2m2","STR","")</f>
        <v/>
      </c>
      <c r="J183" s="31" t="str">
        <f aca="false">IF(B183="Full back uni","FB","")</f>
        <v/>
      </c>
      <c r="K183" s="31" t="str">
        <f aca="false">IF(B183="Window side 2m² Bus","2m2B","")</f>
        <v>2m2B</v>
      </c>
      <c r="L183" s="31" t="str">
        <f aca="false">IF(B183="Window sticker Raam","RM","")</f>
        <v/>
      </c>
      <c r="M183" s="31" t="str">
        <f aca="false">IF(B183="Side 3m Freestyle","FREE","")</f>
        <v/>
      </c>
      <c r="N183" s="31" t="str">
        <f aca="false">IF(B183="Wobbler","WOB","")</f>
        <v/>
      </c>
      <c r="O183" s="31" t="str">
        <f aca="false">IF(B183="Super side 10m² Hermelijn - Trambus","10m2H","")</f>
        <v/>
      </c>
      <c r="P183" s="31" t="str">
        <f aca="false">IF(B183="Roofpanel A7","ROOFXL","")</f>
        <v/>
      </c>
      <c r="Q183" s="32" t="str">
        <f aca="false">IF(B183="Roof panel tram L Hermelijn","ROOFL","")</f>
        <v/>
      </c>
      <c r="R183" s="31" t="str">
        <f aca="false">IF(B183="Roof panel Tram M PCC","DPCC","")</f>
        <v/>
      </c>
      <c r="S183" s="31" t="str">
        <f aca="false">IF(B183="Side pack L A5","SPALBA5",IF(B183="Side pack XL A7","SPALBA7",""))</f>
        <v/>
      </c>
      <c r="T183" s="31" t="str">
        <f aca="false">IF(B183="Window side 2m² Hermelijn","2m2H","")</f>
        <v/>
      </c>
      <c r="U183" s="32" t="str">
        <f aca="false">IF(B183="Window side 2m² Tram","2m2A","")</f>
        <v/>
      </c>
      <c r="V183" s="30" t="str">
        <f aca="false">IF(B183="Inside banner HERMELIJN","BRVH","")</f>
        <v/>
      </c>
      <c r="W183" s="30" t="str">
        <f aca="false">IF(B183="Super side 4m²","4m2","")</f>
        <v/>
      </c>
      <c r="X183" s="7" t="n">
        <v>1</v>
      </c>
      <c r="Y183" s="33" t="str">
        <f aca="false">IF(OR(F183&lt;&gt;"",G183&lt;&gt;"",H183&lt;&gt;"",I183&lt;&gt;"",J183&lt;&gt;"",K183&lt;&gt;"",L183&lt;&gt;"",M183&lt;&gt;"",N183&lt;&gt;"",O183&lt;&gt;"",P183&lt;&gt;"",Q183&lt;&gt;"",R183&lt;&gt;"",S183&lt;&gt;"",T183&lt;&gt;"",U183&lt;&gt;"",V183&lt;&gt;"",W183&lt;&gt;""),"*"&amp;F183&amp;G183&amp;H183&amp;I183&amp;J183&amp;K183&amp;L183&amp;M183&amp;N183&amp;O183&amp;P183&amp;Q183&amp;R183&amp;S183&amp;T183&amp;U183&amp;V183&amp;W183&amp;"*","")</f>
        <v>*2m2B*</v>
      </c>
      <c r="Z183" s="4"/>
      <c r="AA183" s="4"/>
      <c r="AB183" s="7" t="n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customFormat="false" ht="25" hidden="false" customHeight="true" outlineLevel="0" collapsed="false">
      <c r="A184" s="5" t="n">
        <v>5636</v>
      </c>
      <c r="B184" s="6" t="s">
        <v>32</v>
      </c>
      <c r="C184" s="26" t="s">
        <v>95</v>
      </c>
      <c r="D184" s="27" t="n">
        <v>44431</v>
      </c>
      <c r="E184" s="28"/>
      <c r="F184" s="29" t="str">
        <f aca="false">IF(B184="Premetro VERTIKAAL","MV",IF(B184="Side 3m","3M",IF(B184="Premetro HORIZONTAAL","MH",IF(B184="Window back","CV",IF(B184="Window Back eco","CVE","")))))</f>
        <v/>
      </c>
      <c r="G184" s="30" t="str">
        <f aca="false">IF(B184="Inside banner","BRV","")</f>
        <v/>
      </c>
      <c r="H184" s="30" t="str">
        <f aca="false">IF(B184="Floor sticker","VL","")</f>
        <v/>
      </c>
      <c r="I184" s="31" t="str">
        <f aca="false">IF(B184="Street furniture 2m2","STR","")</f>
        <v/>
      </c>
      <c r="J184" s="31" t="str">
        <f aca="false">IF(B184="Full back uni","FB","")</f>
        <v/>
      </c>
      <c r="K184" s="31" t="str">
        <f aca="false">IF(B184="Window side 2m² Bus","2m2B","")</f>
        <v/>
      </c>
      <c r="L184" s="31" t="str">
        <f aca="false">IF(B184="Window sticker Raam","RM","")</f>
        <v>RM</v>
      </c>
      <c r="M184" s="31" t="str">
        <f aca="false">IF(B184="Side 3m Freestyle","FREE","")</f>
        <v/>
      </c>
      <c r="N184" s="31" t="str">
        <f aca="false">IF(B184="Wobbler","WOB","")</f>
        <v/>
      </c>
      <c r="O184" s="31" t="str">
        <f aca="false">IF(B184="Super side 10m² Hermelijn - Trambus","10m2H","")</f>
        <v/>
      </c>
      <c r="P184" s="31" t="str">
        <f aca="false">IF(B184="Roofpanel A7","ROOFXL","")</f>
        <v/>
      </c>
      <c r="Q184" s="32" t="str">
        <f aca="false">IF(B184="Roof panel tram L Hermelijn","ROOFL","")</f>
        <v/>
      </c>
      <c r="R184" s="31" t="str">
        <f aca="false">IF(B184="Roof panel Tram M PCC","DPCC","")</f>
        <v/>
      </c>
      <c r="S184" s="31" t="str">
        <f aca="false">IF(B184="Side pack L A5","SPALBA5",IF(B184="Side pack XL A7","SPALBA7",""))</f>
        <v/>
      </c>
      <c r="T184" s="31" t="str">
        <f aca="false">IF(B184="Window side 2m² Hermelijn","2m2H","")</f>
        <v/>
      </c>
      <c r="U184" s="32" t="str">
        <f aca="false">IF(B184="Window side 2m² Tram","2m2A","")</f>
        <v/>
      </c>
      <c r="V184" s="30" t="str">
        <f aca="false">IF(B184="Inside banner HERMELIJN","BRVH","")</f>
        <v/>
      </c>
      <c r="W184" s="30" t="str">
        <f aca="false">IF(B184="Super side 4m²","4m2","")</f>
        <v/>
      </c>
      <c r="X184" s="7" t="n">
        <v>1</v>
      </c>
      <c r="Y184" s="33" t="str">
        <f aca="false">IF(OR(F184&lt;&gt;"",G184&lt;&gt;"",H184&lt;&gt;"",I184&lt;&gt;"",J184&lt;&gt;"",K184&lt;&gt;"",L184&lt;&gt;"",M184&lt;&gt;"",N184&lt;&gt;"",O184&lt;&gt;"",P184&lt;&gt;"",Q184&lt;&gt;"",R184&lt;&gt;"",S184&lt;&gt;"",T184&lt;&gt;"",U184&lt;&gt;"",V184&lt;&gt;"",W184&lt;&gt;""),"*"&amp;F184&amp;G184&amp;H184&amp;I184&amp;J184&amp;K184&amp;L184&amp;M184&amp;N184&amp;O184&amp;P184&amp;Q184&amp;R184&amp;S184&amp;T184&amp;U184&amp;V184&amp;W184&amp;"*","")</f>
        <v>*RM*</v>
      </c>
      <c r="Z184" s="4"/>
      <c r="AA184" s="4"/>
      <c r="AB184" s="7" t="n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customFormat="false" ht="25" hidden="false" customHeight="true" outlineLevel="0" collapsed="false">
      <c r="A185" s="5" t="n">
        <v>5636</v>
      </c>
      <c r="B185" s="6" t="s">
        <v>32</v>
      </c>
      <c r="C185" s="26" t="s">
        <v>96</v>
      </c>
      <c r="D185" s="27" t="n">
        <v>44431</v>
      </c>
      <c r="E185" s="28"/>
      <c r="F185" s="29" t="str">
        <f aca="false">IF(B185="Premetro VERTIKAAL","MV",IF(B185="Side 3m","3M",IF(B185="Premetro HORIZONTAAL","MH",IF(B185="Window back","CV",IF(B185="Window Back eco","CVE","")))))</f>
        <v/>
      </c>
      <c r="G185" s="30" t="str">
        <f aca="false">IF(B185="Inside banner","BRV","")</f>
        <v/>
      </c>
      <c r="H185" s="30" t="str">
        <f aca="false">IF(B185="Floor sticker","VL","")</f>
        <v/>
      </c>
      <c r="I185" s="31" t="str">
        <f aca="false">IF(B185="Street furniture 2m2","STR","")</f>
        <v/>
      </c>
      <c r="J185" s="31" t="str">
        <f aca="false">IF(B185="Full back uni","FB","")</f>
        <v/>
      </c>
      <c r="K185" s="31" t="str">
        <f aca="false">IF(B185="Window side 2m² Bus","2m2B","")</f>
        <v/>
      </c>
      <c r="L185" s="31" t="str">
        <f aca="false">IF(B185="Window sticker Raam","RM","")</f>
        <v>RM</v>
      </c>
      <c r="M185" s="31" t="str">
        <f aca="false">IF(B185="Side 3m Freestyle","FREE","")</f>
        <v/>
      </c>
      <c r="N185" s="31" t="str">
        <f aca="false">IF(B185="Wobbler","WOB","")</f>
        <v/>
      </c>
      <c r="O185" s="31" t="str">
        <f aca="false">IF(B185="Super side 10m² Hermelijn - Trambus","10m2H","")</f>
        <v/>
      </c>
      <c r="P185" s="31" t="str">
        <f aca="false">IF(B185="Roofpanel A7","ROOFXL","")</f>
        <v/>
      </c>
      <c r="Q185" s="32" t="str">
        <f aca="false">IF(B185="Roof panel tram L Hermelijn","ROOFL","")</f>
        <v/>
      </c>
      <c r="R185" s="31" t="str">
        <f aca="false">IF(B185="Roof panel Tram M PCC","DPCC","")</f>
        <v/>
      </c>
      <c r="S185" s="31" t="str">
        <f aca="false">IF(B185="Side pack L A5","SPALBA5",IF(B185="Side pack XL A7","SPALBA7",""))</f>
        <v/>
      </c>
      <c r="T185" s="31" t="str">
        <f aca="false">IF(B185="Window side 2m² Hermelijn","2m2H","")</f>
        <v/>
      </c>
      <c r="U185" s="32" t="str">
        <f aca="false">IF(B185="Window side 2m² Tram","2m2A","")</f>
        <v/>
      </c>
      <c r="V185" s="30" t="str">
        <f aca="false">IF(B185="Inside banner HERMELIJN","BRVH","")</f>
        <v/>
      </c>
      <c r="W185" s="30" t="str">
        <f aca="false">IF(B185="Super side 4m²","4m2","")</f>
        <v/>
      </c>
      <c r="X185" s="7" t="n">
        <v>1</v>
      </c>
      <c r="Y185" s="33" t="str">
        <f aca="false">IF(OR(F185&lt;&gt;"",G185&lt;&gt;"",H185&lt;&gt;"",I185&lt;&gt;"",J185&lt;&gt;"",K185&lt;&gt;"",L185&lt;&gt;"",M185&lt;&gt;"",N185&lt;&gt;"",O185&lt;&gt;"",P185&lt;&gt;"",Q185&lt;&gt;"",R185&lt;&gt;"",S185&lt;&gt;"",T185&lt;&gt;"",U185&lt;&gt;"",V185&lt;&gt;"",W185&lt;&gt;""),"*"&amp;F185&amp;G185&amp;H185&amp;I185&amp;J185&amp;K185&amp;L185&amp;M185&amp;N185&amp;O185&amp;P185&amp;Q185&amp;R185&amp;S185&amp;T185&amp;U185&amp;V185&amp;W185&amp;"*","")</f>
        <v>*RM*</v>
      </c>
      <c r="Z185" s="4"/>
      <c r="AA185" s="4"/>
      <c r="AB185" s="7" t="n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customFormat="false" ht="25" hidden="false" customHeight="true" outlineLevel="0" collapsed="false">
      <c r="A186" s="5" t="n">
        <v>5642</v>
      </c>
      <c r="B186" s="6" t="s">
        <v>19</v>
      </c>
      <c r="C186" s="26" t="s">
        <v>22</v>
      </c>
      <c r="D186" s="27" t="n">
        <v>44368</v>
      </c>
      <c r="E186" s="28"/>
      <c r="F186" s="29" t="str">
        <f aca="false">IF(B186="Premetro VERTIKAAL","MV",IF(B186="Side 3m","3M",IF(B186="Premetro HORIZONTAAL","MH",IF(B186="Window back","CV",IF(B186="Window Back eco","CVE","")))))</f>
        <v/>
      </c>
      <c r="G186" s="30" t="str">
        <f aca="false">IF(B186="Inside banner","BRV","")</f>
        <v/>
      </c>
      <c r="H186" s="30" t="str">
        <f aca="false">IF(B186="Floor sticker","VL","")</f>
        <v>VL</v>
      </c>
      <c r="I186" s="31" t="str">
        <f aca="false">IF(B186="Street furniture 2m2","STR","")</f>
        <v/>
      </c>
      <c r="J186" s="31" t="str">
        <f aca="false">IF(B186="Full back uni","FB","")</f>
        <v/>
      </c>
      <c r="K186" s="31" t="str">
        <f aca="false">IF(B186="Window side 2m² Bus","2m2B","")</f>
        <v/>
      </c>
      <c r="L186" s="31" t="str">
        <f aca="false">IF(B186="Window sticker Raam","RM","")</f>
        <v/>
      </c>
      <c r="M186" s="31" t="str">
        <f aca="false">IF(B186="Side 3m Freestyle","FREE","")</f>
        <v/>
      </c>
      <c r="N186" s="31" t="str">
        <f aca="false">IF(B186="Wobbler","WOB","")</f>
        <v/>
      </c>
      <c r="O186" s="31" t="str">
        <f aca="false">IF(B186="Super side 10m² Hermelijn - Trambus","10m2H","")</f>
        <v/>
      </c>
      <c r="P186" s="31" t="str">
        <f aca="false">IF(B186="Roofpanel A7","ROOFXL","")</f>
        <v/>
      </c>
      <c r="Q186" s="32" t="str">
        <f aca="false">IF(B186="Roof panel tram L Hermelijn","ROOFL","")</f>
        <v/>
      </c>
      <c r="R186" s="31" t="str">
        <f aca="false">IF(B186="Roof panel Tram M PCC","DPCC","")</f>
        <v/>
      </c>
      <c r="S186" s="31" t="str">
        <f aca="false">IF(B186="Side pack L A5","SPALBA5",IF(B186="Side pack XL A7","SPALBA7",""))</f>
        <v/>
      </c>
      <c r="T186" s="31" t="str">
        <f aca="false">IF(B186="Window side 2m² Hermelijn","2m2H","")</f>
        <v/>
      </c>
      <c r="U186" s="32" t="str">
        <f aca="false">IF(B186="Window side 2m² Tram","2m2A","")</f>
        <v/>
      </c>
      <c r="V186" s="30" t="str">
        <f aca="false">IF(B186="Inside banner HERMELIJN","BRVH","")</f>
        <v/>
      </c>
      <c r="W186" s="30" t="str">
        <f aca="false">IF(B186="Super side 4m²","4m2","")</f>
        <v/>
      </c>
      <c r="X186" s="7" t="n">
        <v>1</v>
      </c>
      <c r="Y186" s="33" t="str">
        <f aca="false">IF(OR(F186&lt;&gt;"",G186&lt;&gt;"",H186&lt;&gt;"",I186&lt;&gt;"",J186&lt;&gt;"",K186&lt;&gt;"",L186&lt;&gt;"",M186&lt;&gt;"",N186&lt;&gt;"",O186&lt;&gt;"",P186&lt;&gt;"",Q186&lt;&gt;"",R186&lt;&gt;"",S186&lt;&gt;"",T186&lt;&gt;"",U186&lt;&gt;"",V186&lt;&gt;"",W186&lt;&gt;""),"*"&amp;F186&amp;G186&amp;H186&amp;I186&amp;J186&amp;K186&amp;L186&amp;M186&amp;N186&amp;O186&amp;P186&amp;Q186&amp;R186&amp;S186&amp;T186&amp;U186&amp;V186&amp;W186&amp;"*","")</f>
        <v>*VL*</v>
      </c>
      <c r="Z186" s="4"/>
      <c r="AA186" s="4"/>
      <c r="AB186" s="7" t="n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customFormat="false" ht="25" hidden="false" customHeight="true" outlineLevel="0" collapsed="false">
      <c r="A187" s="5" t="n">
        <v>5642</v>
      </c>
      <c r="B187" s="6" t="s">
        <v>48</v>
      </c>
      <c r="C187" s="26" t="s">
        <v>50</v>
      </c>
      <c r="D187" s="27" t="n">
        <v>44186</v>
      </c>
      <c r="E187" s="28"/>
      <c r="F187" s="29" t="str">
        <f aca="false">IF(B187="Premetro VERTIKAAL","MV",IF(B187="Side 3m","3M",IF(B187="Premetro HORIZONTAAL","MH",IF(B187="Window back","CV",IF(B187="Window Back eco","CVE","")))))</f>
        <v/>
      </c>
      <c r="G187" s="30" t="str">
        <f aca="false">IF(B187="Inside banner","BRV","")</f>
        <v/>
      </c>
      <c r="H187" s="30" t="str">
        <f aca="false">IF(B187="Floor sticker","VL","")</f>
        <v/>
      </c>
      <c r="I187" s="31" t="str">
        <f aca="false">IF(B187="Street furniture 2m2","STR","")</f>
        <v/>
      </c>
      <c r="J187" s="31" t="str">
        <f aca="false">IF(B187="Full back uni","FB","")</f>
        <v/>
      </c>
      <c r="K187" s="31" t="str">
        <f aca="false">IF(B187="Window side 2m² Bus","2m2B","")</f>
        <v/>
      </c>
      <c r="L187" s="31" t="str">
        <f aca="false">IF(B187="Window sticker Raam","RM","")</f>
        <v/>
      </c>
      <c r="M187" s="31" t="str">
        <f aca="false">IF(B187="Side 3m Freestyle","FREE","")</f>
        <v/>
      </c>
      <c r="N187" s="31" t="str">
        <f aca="false">IF(B187="Wobbler","WOB","")</f>
        <v/>
      </c>
      <c r="O187" s="31" t="str">
        <f aca="false">IF(B187="Super side 10m² Hermelijn - Trambus","10m2H","")</f>
        <v/>
      </c>
      <c r="P187" s="31" t="str">
        <f aca="false">IF(B187="Roofpanel A7","ROOFXL","")</f>
        <v/>
      </c>
      <c r="Q187" s="32" t="str">
        <f aca="false">IF(B187="Roof panel tram L Hermelijn","ROOFL","")</f>
        <v/>
      </c>
      <c r="R187" s="31" t="str">
        <f aca="false">IF(B187="Roof panel Tram M PCC","DPCC","")</f>
        <v/>
      </c>
      <c r="S187" s="31" t="str">
        <f aca="false">IF(B187="Side pack L A5","SPALBA5",IF(B187="Side pack XL A7","SPALBA7",""))</f>
        <v/>
      </c>
      <c r="T187" s="31" t="str">
        <f aca="false">IF(B187="Window side 2m² Hermelijn","2m2H","")</f>
        <v/>
      </c>
      <c r="U187" s="32" t="str">
        <f aca="false">IF(B187="Window side 2m² Tram","2m2A","")</f>
        <v/>
      </c>
      <c r="V187" s="30" t="str">
        <f aca="false">IF(B187="Inside banner HERMELIJN","BRVH","")</f>
        <v>BRVH</v>
      </c>
      <c r="W187" s="30" t="str">
        <f aca="false">IF(B187="Super side 4m²","4m2","")</f>
        <v/>
      </c>
      <c r="X187" s="7" t="n">
        <v>1</v>
      </c>
      <c r="Y187" s="33" t="str">
        <f aca="false">IF(OR(F187&lt;&gt;"",G187&lt;&gt;"",H187&lt;&gt;"",I187&lt;&gt;"",J187&lt;&gt;"",K187&lt;&gt;"",L187&lt;&gt;"",M187&lt;&gt;"",N187&lt;&gt;"",O187&lt;&gt;"",P187&lt;&gt;"",Q187&lt;&gt;"",R187&lt;&gt;"",S187&lt;&gt;"",T187&lt;&gt;"",U187&lt;&gt;"",V187&lt;&gt;"",W187&lt;&gt;""),"*"&amp;F187&amp;G187&amp;H187&amp;I187&amp;J187&amp;K187&amp;L187&amp;M187&amp;N187&amp;O187&amp;P187&amp;Q187&amp;R187&amp;S187&amp;T187&amp;U187&amp;V187&amp;W187&amp;"*","")</f>
        <v>*BRVH*</v>
      </c>
      <c r="Z187" s="4"/>
      <c r="AA187" s="4"/>
      <c r="AB187" s="7" t="n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customFormat="false" ht="25" hidden="false" customHeight="true" outlineLevel="0" collapsed="false">
      <c r="A188" s="5" t="n">
        <v>5642</v>
      </c>
      <c r="B188" s="6" t="s">
        <v>23</v>
      </c>
      <c r="C188" s="26" t="s">
        <v>27</v>
      </c>
      <c r="D188" s="27" t="n">
        <v>44368</v>
      </c>
      <c r="E188" s="28"/>
      <c r="F188" s="29" t="str">
        <f aca="false">IF(B188="Premetro VERTIKAAL","MV",IF(B188="Side 3m","3M",IF(B188="Premetro HORIZONTAAL","MH",IF(B188="Window back","CV",IF(B188="Window Back eco","CVE","")))))</f>
        <v/>
      </c>
      <c r="G188" s="30" t="str">
        <f aca="false">IF(B188="Inside banner","BRV","")</f>
        <v/>
      </c>
      <c r="H188" s="30" t="str">
        <f aca="false">IF(B188="Floor sticker","VL","")</f>
        <v/>
      </c>
      <c r="I188" s="31" t="str">
        <f aca="false">IF(B188="Street furniture 2m2","STR","")</f>
        <v/>
      </c>
      <c r="J188" s="31" t="str">
        <f aca="false">IF(B188="Full back uni","FB","")</f>
        <v/>
      </c>
      <c r="K188" s="31" t="str">
        <f aca="false">IF(B188="Window side 2m² Bus","2m2B","")</f>
        <v/>
      </c>
      <c r="L188" s="31" t="str">
        <f aca="false">IF(B188="Window sticker Raam","RM","")</f>
        <v/>
      </c>
      <c r="M188" s="31" t="str">
        <f aca="false">IF(B188="Side 3m Freestyle","FREE","")</f>
        <v/>
      </c>
      <c r="N188" s="31" t="str">
        <f aca="false">IF(B188="Wobbler","WOB","")</f>
        <v>WOB</v>
      </c>
      <c r="O188" s="31" t="str">
        <f aca="false">IF(B188="Super side 10m² Hermelijn - Trambus","10m2H","")</f>
        <v/>
      </c>
      <c r="P188" s="31" t="str">
        <f aca="false">IF(B188="Roofpanel A7","ROOFXL","")</f>
        <v/>
      </c>
      <c r="Q188" s="32" t="str">
        <f aca="false">IF(B188="Roof panel tram L Hermelijn","ROOFL","")</f>
        <v/>
      </c>
      <c r="R188" s="31" t="str">
        <f aca="false">IF(B188="Roof panel Tram M PCC","DPCC","")</f>
        <v/>
      </c>
      <c r="S188" s="31" t="str">
        <f aca="false">IF(B188="Side pack L A5","SPALBA5",IF(B188="Side pack XL A7","SPALBA7",""))</f>
        <v/>
      </c>
      <c r="T188" s="31" t="str">
        <f aca="false">IF(B188="Window side 2m² Hermelijn","2m2H","")</f>
        <v/>
      </c>
      <c r="U188" s="32" t="str">
        <f aca="false">IF(B188="Window side 2m² Tram","2m2A","")</f>
        <v/>
      </c>
      <c r="V188" s="30" t="str">
        <f aca="false">IF(B188="Inside banner HERMELIJN","BRVH","")</f>
        <v/>
      </c>
      <c r="W188" s="30" t="str">
        <f aca="false">IF(B188="Super side 4m²","4m2","")</f>
        <v/>
      </c>
      <c r="X188" s="7" t="n">
        <v>6</v>
      </c>
      <c r="Y188" s="33" t="str">
        <f aca="false">IF(OR(F188&lt;&gt;"",G188&lt;&gt;"",H188&lt;&gt;"",I188&lt;&gt;"",J188&lt;&gt;"",K188&lt;&gt;"",L188&lt;&gt;"",M188&lt;&gt;"",N188&lt;&gt;"",O188&lt;&gt;"",P188&lt;&gt;"",Q188&lt;&gt;"",R188&lt;&gt;"",S188&lt;&gt;"",T188&lt;&gt;"",U188&lt;&gt;"",V188&lt;&gt;"",W188&lt;&gt;""),"*"&amp;F188&amp;G188&amp;H188&amp;I188&amp;J188&amp;K188&amp;L188&amp;M188&amp;N188&amp;O188&amp;P188&amp;Q188&amp;R188&amp;S188&amp;T188&amp;U188&amp;V188&amp;W188&amp;"*","")</f>
        <v>*WOB*</v>
      </c>
      <c r="Z188" s="4"/>
      <c r="AA188" s="4"/>
      <c r="AB188" s="7" t="n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customFormat="false" ht="25" hidden="false" customHeight="true" outlineLevel="0" collapsed="false">
      <c r="A189" s="5" t="n">
        <v>5642</v>
      </c>
      <c r="B189" s="6" t="s">
        <v>35</v>
      </c>
      <c r="C189" s="26" t="s">
        <v>37</v>
      </c>
      <c r="D189" s="27" t="n">
        <v>44522</v>
      </c>
      <c r="E189" s="28"/>
      <c r="F189" s="29" t="str">
        <f aca="false">IF(B189="Premetro VERTIKAAL","MV",IF(B189="Side 3m","3M",IF(B189="Premetro HORIZONTAAL","MH",IF(B189="Window back","CV",IF(B189="Window Back eco","CVE","")))))</f>
        <v/>
      </c>
      <c r="G189" s="30" t="str">
        <f aca="false">IF(B189="Inside banner","BRV","")</f>
        <v/>
      </c>
      <c r="H189" s="30" t="str">
        <f aca="false">IF(B189="Floor sticker","VL","")</f>
        <v/>
      </c>
      <c r="I189" s="31" t="str">
        <f aca="false">IF(B189="Street furniture 2m2","STR","")</f>
        <v/>
      </c>
      <c r="J189" s="31" t="str">
        <f aca="false">IF(B189="Full back uni","FB","")</f>
        <v/>
      </c>
      <c r="K189" s="31" t="str">
        <f aca="false">IF(B189="Window side 2m² Bus","2m2B","")</f>
        <v/>
      </c>
      <c r="L189" s="31" t="str">
        <f aca="false">IF(B189="Window sticker Raam","RM","")</f>
        <v/>
      </c>
      <c r="M189" s="31" t="str">
        <f aca="false">IF(B189="Side 3m Freestyle","FREE","")</f>
        <v/>
      </c>
      <c r="N189" s="31" t="str">
        <f aca="false">IF(B189="Wobbler","WOB","")</f>
        <v/>
      </c>
      <c r="O189" s="31" t="str">
        <f aca="false">IF(B189="Super side 10m² Hermelijn - Trambus","10m2H","")</f>
        <v/>
      </c>
      <c r="P189" s="31" t="str">
        <f aca="false">IF(B189="Roofpanel A7","ROOFXL","")</f>
        <v/>
      </c>
      <c r="Q189" s="32" t="str">
        <f aca="false">IF(B189="Roof panel tram L Hermelijn","ROOFL","")</f>
        <v/>
      </c>
      <c r="R189" s="31" t="str">
        <f aca="false">IF(B189="Roof panel Tram M PCC","DPCC","")</f>
        <v/>
      </c>
      <c r="S189" s="31" t="str">
        <f aca="false">IF(B189="Side pack L A5","SPALBA5",IF(B189="Side pack XL A7","SPALBA7",""))</f>
        <v/>
      </c>
      <c r="T189" s="31" t="str">
        <f aca="false">IF(B189="Window side 2m² Hermelijn","2m2H","")</f>
        <v/>
      </c>
      <c r="U189" s="32" t="str">
        <f aca="false">IF(B189="Window side 2m² Tram","2m2A","")</f>
        <v/>
      </c>
      <c r="V189" s="30" t="str">
        <f aca="false">IF(B189="Inside banner HERMELIJN","BRVH","")</f>
        <v/>
      </c>
      <c r="W189" s="30" t="str">
        <f aca="false">IF(B189="Super side 4m²","4m2","")</f>
        <v/>
      </c>
      <c r="X189" s="7" t="n">
        <v>1</v>
      </c>
      <c r="Y189" s="33" t="str">
        <f aca="false">IF(OR(F189&lt;&gt;"",G189&lt;&gt;"",H189&lt;&gt;"",I189&lt;&gt;"",J189&lt;&gt;"",K189&lt;&gt;"",L189&lt;&gt;"",M189&lt;&gt;"",N189&lt;&gt;"",O189&lt;&gt;"",P189&lt;&gt;"",Q189&lt;&gt;"",R189&lt;&gt;"",S189&lt;&gt;"",T189&lt;&gt;"",U189&lt;&gt;"",V189&lt;&gt;"",W189&lt;&gt;""),"*"&amp;F189&amp;G189&amp;H189&amp;I189&amp;J189&amp;K189&amp;L189&amp;M189&amp;N189&amp;O189&amp;P189&amp;Q189&amp;R189&amp;S189&amp;T189&amp;U189&amp;V189&amp;W189&amp;"*","")</f>
        <v/>
      </c>
      <c r="Z189" s="4"/>
      <c r="AA189" s="4"/>
      <c r="AB189" s="7" t="n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customFormat="false" ht="25" hidden="false" customHeight="true" outlineLevel="0" collapsed="false">
      <c r="A190" s="5" t="n">
        <v>5642</v>
      </c>
      <c r="B190" s="6" t="s">
        <v>29</v>
      </c>
      <c r="C190" s="26" t="s">
        <v>31</v>
      </c>
      <c r="D190" s="27" t="n">
        <v>44284</v>
      </c>
      <c r="E190" s="28"/>
      <c r="F190" s="29" t="str">
        <f aca="false">IF(B190="Premetro VERTIKAAL","MV",IF(B190="Side 3m","3M",IF(B190="Premetro HORIZONTAAL","MH",IF(B190="Window back","CV",IF(B190="Window Back eco","CVE","")))))</f>
        <v/>
      </c>
      <c r="G190" s="30" t="str">
        <f aca="false">IF(B190="Inside banner","BRV","")</f>
        <v/>
      </c>
      <c r="H190" s="30" t="str">
        <f aca="false">IF(B190="Floor sticker","VL","")</f>
        <v/>
      </c>
      <c r="I190" s="31" t="str">
        <f aca="false">IF(B190="Street furniture 2m2","STR","")</f>
        <v/>
      </c>
      <c r="J190" s="31" t="str">
        <f aca="false">IF(B190="Full back uni","FB","")</f>
        <v/>
      </c>
      <c r="K190" s="31" t="str">
        <f aca="false">IF(B190="Window side 2m² Bus","2m2B","")</f>
        <v/>
      </c>
      <c r="L190" s="31" t="str">
        <f aca="false">IF(B190="Window sticker Raam","RM","")</f>
        <v/>
      </c>
      <c r="M190" s="31" t="str">
        <f aca="false">IF(B190="Side 3m Freestyle","FREE","")</f>
        <v/>
      </c>
      <c r="N190" s="31" t="str">
        <f aca="false">IF(B190="Wobbler","WOB","")</f>
        <v/>
      </c>
      <c r="O190" s="31" t="str">
        <f aca="false">IF(B190="Super side 10m² Hermelijn - Trambus","10m2H","")</f>
        <v/>
      </c>
      <c r="P190" s="31" t="str">
        <f aca="false">IF(B190="Roofpanel A7","ROOFXL","")</f>
        <v/>
      </c>
      <c r="Q190" s="32" t="str">
        <f aca="false">IF(B190="Roof panel tram L Hermelijn","ROOFL","")</f>
        <v/>
      </c>
      <c r="R190" s="31" t="str">
        <f aca="false">IF(B190="Roof panel Tram M PCC","DPCC","")</f>
        <v/>
      </c>
      <c r="S190" s="31" t="str">
        <f aca="false">IF(B190="Side pack L A5","SPALBA5",IF(B190="Side pack XL A7","SPALBA7",""))</f>
        <v/>
      </c>
      <c r="T190" s="31" t="str">
        <f aca="false">IF(B190="Window side 2m² Hermelijn","2m2H","")</f>
        <v/>
      </c>
      <c r="U190" s="32" t="str">
        <f aca="false">IF(B190="Window side 2m² Tram","2m2A","")</f>
        <v/>
      </c>
      <c r="V190" s="30" t="str">
        <f aca="false">IF(B190="Inside banner HERMELIJN","BRVH","")</f>
        <v/>
      </c>
      <c r="W190" s="30" t="str">
        <f aca="false">IF(B190="Super side 4m²","4m2","")</f>
        <v/>
      </c>
      <c r="X190" s="7" t="n">
        <v>2</v>
      </c>
      <c r="Y190" s="33" t="str">
        <f aca="false">IF(OR(F190&lt;&gt;"",G190&lt;&gt;"",H190&lt;&gt;"",I190&lt;&gt;"",J190&lt;&gt;"",K190&lt;&gt;"",L190&lt;&gt;"",M190&lt;&gt;"",N190&lt;&gt;"",O190&lt;&gt;"",P190&lt;&gt;"",Q190&lt;&gt;"",R190&lt;&gt;"",S190&lt;&gt;"",T190&lt;&gt;"",U190&lt;&gt;"",V190&lt;&gt;"",W190&lt;&gt;""),"*"&amp;F190&amp;G190&amp;H190&amp;I190&amp;J190&amp;K190&amp;L190&amp;M190&amp;N190&amp;O190&amp;P190&amp;Q190&amp;R190&amp;S190&amp;T190&amp;U190&amp;V190&amp;W190&amp;"*","")</f>
        <v/>
      </c>
      <c r="Z190" s="4"/>
      <c r="AA190" s="4"/>
      <c r="AB190" s="7" t="n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customFormat="false" ht="25" hidden="false" customHeight="true" outlineLevel="0" collapsed="false">
      <c r="A191" s="5" t="n">
        <v>5643</v>
      </c>
      <c r="B191" s="6" t="s">
        <v>48</v>
      </c>
      <c r="C191" s="26" t="s">
        <v>50</v>
      </c>
      <c r="D191" s="27" t="n">
        <v>44186</v>
      </c>
      <c r="E191" s="28"/>
      <c r="F191" s="29" t="str">
        <f aca="false">IF(B191="Premetro VERTIKAAL","MV",IF(B191="Side 3m","3M",IF(B191="Premetro HORIZONTAAL","MH",IF(B191="Window back","CV",IF(B191="Window Back eco","CVE","")))))</f>
        <v/>
      </c>
      <c r="G191" s="30" t="str">
        <f aca="false">IF(B191="Inside banner","BRV","")</f>
        <v/>
      </c>
      <c r="H191" s="30" t="str">
        <f aca="false">IF(B191="Floor sticker","VL","")</f>
        <v/>
      </c>
      <c r="I191" s="31" t="str">
        <f aca="false">IF(B191="Street furniture 2m2","STR","")</f>
        <v/>
      </c>
      <c r="J191" s="31" t="str">
        <f aca="false">IF(B191="Full back uni","FB","")</f>
        <v/>
      </c>
      <c r="K191" s="31" t="str">
        <f aca="false">IF(B191="Window side 2m² Bus","2m2B","")</f>
        <v/>
      </c>
      <c r="L191" s="31" t="str">
        <f aca="false">IF(B191="Window sticker Raam","RM","")</f>
        <v/>
      </c>
      <c r="M191" s="31" t="str">
        <f aca="false">IF(B191="Side 3m Freestyle","FREE","")</f>
        <v/>
      </c>
      <c r="N191" s="31" t="str">
        <f aca="false">IF(B191="Wobbler","WOB","")</f>
        <v/>
      </c>
      <c r="O191" s="31" t="str">
        <f aca="false">IF(B191="Super side 10m² Hermelijn - Trambus","10m2H","")</f>
        <v/>
      </c>
      <c r="P191" s="31" t="str">
        <f aca="false">IF(B191="Roofpanel A7","ROOFXL","")</f>
        <v/>
      </c>
      <c r="Q191" s="32" t="str">
        <f aca="false">IF(B191="Roof panel tram L Hermelijn","ROOFL","")</f>
        <v/>
      </c>
      <c r="R191" s="31" t="str">
        <f aca="false">IF(B191="Roof panel Tram M PCC","DPCC","")</f>
        <v/>
      </c>
      <c r="S191" s="31" t="str">
        <f aca="false">IF(B191="Side pack L A5","SPALBA5",IF(B191="Side pack XL A7","SPALBA7",""))</f>
        <v/>
      </c>
      <c r="T191" s="31" t="str">
        <f aca="false">IF(B191="Window side 2m² Hermelijn","2m2H","")</f>
        <v/>
      </c>
      <c r="U191" s="32" t="str">
        <f aca="false">IF(B191="Window side 2m² Tram","2m2A","")</f>
        <v/>
      </c>
      <c r="V191" s="30" t="str">
        <f aca="false">IF(B191="Inside banner HERMELIJN","BRVH","")</f>
        <v>BRVH</v>
      </c>
      <c r="W191" s="30" t="str">
        <f aca="false">IF(B191="Super side 4m²","4m2","")</f>
        <v/>
      </c>
      <c r="X191" s="7" t="n">
        <v>1</v>
      </c>
      <c r="Y191" s="33" t="str">
        <f aca="false">IF(OR(F191&lt;&gt;"",G191&lt;&gt;"",H191&lt;&gt;"",I191&lt;&gt;"",J191&lt;&gt;"",K191&lt;&gt;"",L191&lt;&gt;"",M191&lt;&gt;"",N191&lt;&gt;"",O191&lt;&gt;"",P191&lt;&gt;"",Q191&lt;&gt;"",R191&lt;&gt;"",S191&lt;&gt;"",T191&lt;&gt;"",U191&lt;&gt;"",V191&lt;&gt;"",W191&lt;&gt;""),"*"&amp;F191&amp;G191&amp;H191&amp;I191&amp;J191&amp;K191&amp;L191&amp;M191&amp;N191&amp;O191&amp;P191&amp;Q191&amp;R191&amp;S191&amp;T191&amp;U191&amp;V191&amp;W191&amp;"*","")</f>
        <v>*BRVH*</v>
      </c>
      <c r="Z191" s="4"/>
      <c r="AA191" s="4"/>
      <c r="AB191" s="7" t="n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customFormat="false" ht="25" hidden="false" customHeight="true" outlineLevel="0" collapsed="false">
      <c r="A192" s="5" t="n">
        <v>5651</v>
      </c>
      <c r="B192" s="6" t="s">
        <v>57</v>
      </c>
      <c r="C192" s="26" t="s">
        <v>70</v>
      </c>
      <c r="D192" s="27" t="n">
        <v>44494</v>
      </c>
      <c r="E192" s="28"/>
      <c r="F192" s="29" t="str">
        <f aca="false">IF(B192="Premetro VERTIKAAL","MV",IF(B192="Side 3m","3M",IF(B192="Premetro HORIZONTAAL","MH",IF(B192="Window back","CV",IF(B192="Window Back eco","CVE","")))))</f>
        <v/>
      </c>
      <c r="G192" s="30" t="str">
        <f aca="false">IF(B192="Inside banner","BRV","")</f>
        <v/>
      </c>
      <c r="H192" s="30" t="str">
        <f aca="false">IF(B192="Floor sticker","VL","")</f>
        <v/>
      </c>
      <c r="I192" s="31" t="str">
        <f aca="false">IF(B192="Street furniture 2m2","STR","")</f>
        <v/>
      </c>
      <c r="J192" s="31" t="str">
        <f aca="false">IF(B192="Full back uni","FB","")</f>
        <v/>
      </c>
      <c r="K192" s="31" t="str">
        <f aca="false">IF(B192="Window side 2m² Bus","2m2B","")</f>
        <v>2m2B</v>
      </c>
      <c r="L192" s="31" t="str">
        <f aca="false">IF(B192="Window sticker Raam","RM","")</f>
        <v/>
      </c>
      <c r="M192" s="31" t="str">
        <f aca="false">IF(B192="Side 3m Freestyle","FREE","")</f>
        <v/>
      </c>
      <c r="N192" s="31" t="str">
        <f aca="false">IF(B192="Wobbler","WOB","")</f>
        <v/>
      </c>
      <c r="O192" s="31" t="str">
        <f aca="false">IF(B192="Super side 10m² Hermelijn - Trambus","10m2H","")</f>
        <v/>
      </c>
      <c r="P192" s="31" t="str">
        <f aca="false">IF(B192="Roofpanel A7","ROOFXL","")</f>
        <v/>
      </c>
      <c r="Q192" s="32" t="str">
        <f aca="false">IF(B192="Roof panel tram L Hermelijn","ROOFL","")</f>
        <v/>
      </c>
      <c r="R192" s="31" t="str">
        <f aca="false">IF(B192="Roof panel Tram M PCC","DPCC","")</f>
        <v/>
      </c>
      <c r="S192" s="31" t="str">
        <f aca="false">IF(B192="Side pack L A5","SPALBA5",IF(B192="Side pack XL A7","SPALBA7",""))</f>
        <v/>
      </c>
      <c r="T192" s="31" t="str">
        <f aca="false">IF(B192="Window side 2m² Hermelijn","2m2H","")</f>
        <v/>
      </c>
      <c r="U192" s="32" t="str">
        <f aca="false">IF(B192="Window side 2m² Tram","2m2A","")</f>
        <v/>
      </c>
      <c r="V192" s="30" t="str">
        <f aca="false">IF(B192="Inside banner HERMELIJN","BRVH","")</f>
        <v/>
      </c>
      <c r="W192" s="30" t="str">
        <f aca="false">IF(B192="Super side 4m²","4m2","")</f>
        <v/>
      </c>
      <c r="X192" s="7" t="n">
        <v>1</v>
      </c>
      <c r="Y192" s="33" t="str">
        <f aca="false">IF(OR(F192&lt;&gt;"",G192&lt;&gt;"",H192&lt;&gt;"",I192&lt;&gt;"",J192&lt;&gt;"",K192&lt;&gt;"",L192&lt;&gt;"",M192&lt;&gt;"",N192&lt;&gt;"",O192&lt;&gt;"",P192&lt;&gt;"",Q192&lt;&gt;"",R192&lt;&gt;"",S192&lt;&gt;"",T192&lt;&gt;"",U192&lt;&gt;"",V192&lt;&gt;"",W192&lt;&gt;""),"*"&amp;F192&amp;G192&amp;H192&amp;I192&amp;J192&amp;K192&amp;L192&amp;M192&amp;N192&amp;O192&amp;P192&amp;Q192&amp;R192&amp;S192&amp;T192&amp;U192&amp;V192&amp;W192&amp;"*","")</f>
        <v>*2m2B*</v>
      </c>
      <c r="Z192" s="4"/>
      <c r="AA192" s="4"/>
      <c r="AB192" s="7" t="n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customFormat="false" ht="25" hidden="false" customHeight="true" outlineLevel="0" collapsed="false">
      <c r="A193" s="5" t="n">
        <v>5654</v>
      </c>
      <c r="B193" s="6" t="s">
        <v>57</v>
      </c>
      <c r="C193" s="26" t="s">
        <v>70</v>
      </c>
      <c r="D193" s="27" t="n">
        <v>44494</v>
      </c>
      <c r="E193" s="28"/>
      <c r="F193" s="29" t="str">
        <f aca="false">IF(B193="Premetro VERTIKAAL","MV",IF(B193="Side 3m","3M",IF(B193="Premetro HORIZONTAAL","MH",IF(B193="Window back","CV",IF(B193="Window Back eco","CVE","")))))</f>
        <v/>
      </c>
      <c r="G193" s="30" t="str">
        <f aca="false">IF(B193="Inside banner","BRV","")</f>
        <v/>
      </c>
      <c r="H193" s="30" t="str">
        <f aca="false">IF(B193="Floor sticker","VL","")</f>
        <v/>
      </c>
      <c r="I193" s="31" t="str">
        <f aca="false">IF(B193="Street furniture 2m2","STR","")</f>
        <v/>
      </c>
      <c r="J193" s="31" t="str">
        <f aca="false">IF(B193="Full back uni","FB","")</f>
        <v/>
      </c>
      <c r="K193" s="31" t="str">
        <f aca="false">IF(B193="Window side 2m² Bus","2m2B","")</f>
        <v>2m2B</v>
      </c>
      <c r="L193" s="31" t="str">
        <f aca="false">IF(B193="Window sticker Raam","RM","")</f>
        <v/>
      </c>
      <c r="M193" s="31" t="str">
        <f aca="false">IF(B193="Side 3m Freestyle","FREE","")</f>
        <v/>
      </c>
      <c r="N193" s="31" t="str">
        <f aca="false">IF(B193="Wobbler","WOB","")</f>
        <v/>
      </c>
      <c r="O193" s="31" t="str">
        <f aca="false">IF(B193="Super side 10m² Hermelijn - Trambus","10m2H","")</f>
        <v/>
      </c>
      <c r="P193" s="31" t="str">
        <f aca="false">IF(B193="Roofpanel A7","ROOFXL","")</f>
        <v/>
      </c>
      <c r="Q193" s="32" t="str">
        <f aca="false">IF(B193="Roof panel tram L Hermelijn","ROOFL","")</f>
        <v/>
      </c>
      <c r="R193" s="31" t="str">
        <f aca="false">IF(B193="Roof panel Tram M PCC","DPCC","")</f>
        <v/>
      </c>
      <c r="S193" s="31" t="str">
        <f aca="false">IF(B193="Side pack L A5","SPALBA5",IF(B193="Side pack XL A7","SPALBA7",""))</f>
        <v/>
      </c>
      <c r="T193" s="31" t="str">
        <f aca="false">IF(B193="Window side 2m² Hermelijn","2m2H","")</f>
        <v/>
      </c>
      <c r="U193" s="32" t="str">
        <f aca="false">IF(B193="Window side 2m² Tram","2m2A","")</f>
        <v/>
      </c>
      <c r="V193" s="30" t="str">
        <f aca="false">IF(B193="Inside banner HERMELIJN","BRVH","")</f>
        <v/>
      </c>
      <c r="W193" s="30" t="str">
        <f aca="false">IF(B193="Super side 4m²","4m2","")</f>
        <v/>
      </c>
      <c r="X193" s="7" t="n">
        <v>1</v>
      </c>
      <c r="Y193" s="33" t="str">
        <f aca="false">IF(OR(F193&lt;&gt;"",G193&lt;&gt;"",H193&lt;&gt;"",I193&lt;&gt;"",J193&lt;&gt;"",K193&lt;&gt;"",L193&lt;&gt;"",M193&lt;&gt;"",N193&lt;&gt;"",O193&lt;&gt;"",P193&lt;&gt;"",Q193&lt;&gt;"",R193&lt;&gt;"",S193&lt;&gt;"",T193&lt;&gt;"",U193&lt;&gt;"",V193&lt;&gt;"",W193&lt;&gt;""),"*"&amp;F193&amp;G193&amp;H193&amp;I193&amp;J193&amp;K193&amp;L193&amp;M193&amp;N193&amp;O193&amp;P193&amp;Q193&amp;R193&amp;S193&amp;T193&amp;U193&amp;V193&amp;W193&amp;"*","")</f>
        <v>*2m2B*</v>
      </c>
      <c r="Z193" s="4"/>
      <c r="AA193" s="4"/>
      <c r="AB193" s="7" t="n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customFormat="false" ht="25" hidden="false" customHeight="true" outlineLevel="0" collapsed="false">
      <c r="A194" s="5" t="n">
        <v>5655</v>
      </c>
      <c r="B194" s="6" t="s">
        <v>23</v>
      </c>
      <c r="C194" s="26" t="s">
        <v>66</v>
      </c>
      <c r="D194" s="27" t="n">
        <v>44515</v>
      </c>
      <c r="E194" s="28"/>
      <c r="F194" s="29" t="str">
        <f aca="false">IF(B194="Premetro VERTIKAAL","MV",IF(B194="Side 3m","3M",IF(B194="Premetro HORIZONTAAL","MH",IF(B194="Window back","CV",IF(B194="Window Back eco","CVE","")))))</f>
        <v/>
      </c>
      <c r="G194" s="30" t="str">
        <f aca="false">IF(B194="Inside banner","BRV","")</f>
        <v/>
      </c>
      <c r="H194" s="30" t="str">
        <f aca="false">IF(B194="Floor sticker","VL","")</f>
        <v/>
      </c>
      <c r="I194" s="31" t="str">
        <f aca="false">IF(B194="Street furniture 2m2","STR","")</f>
        <v/>
      </c>
      <c r="J194" s="31" t="str">
        <f aca="false">IF(B194="Full back uni","FB","")</f>
        <v/>
      </c>
      <c r="K194" s="31" t="str">
        <f aca="false">IF(B194="Window side 2m² Bus","2m2B","")</f>
        <v/>
      </c>
      <c r="L194" s="31" t="str">
        <f aca="false">IF(B194="Window sticker Raam","RM","")</f>
        <v/>
      </c>
      <c r="M194" s="31" t="str">
        <f aca="false">IF(B194="Side 3m Freestyle","FREE","")</f>
        <v/>
      </c>
      <c r="N194" s="31" t="str">
        <f aca="false">IF(B194="Wobbler","WOB","")</f>
        <v>WOB</v>
      </c>
      <c r="O194" s="31" t="str">
        <f aca="false">IF(B194="Super side 10m² Hermelijn - Trambus","10m2H","")</f>
        <v/>
      </c>
      <c r="P194" s="31" t="str">
        <f aca="false">IF(B194="Roofpanel A7","ROOFXL","")</f>
        <v/>
      </c>
      <c r="Q194" s="32" t="str">
        <f aca="false">IF(B194="Roof panel tram L Hermelijn","ROOFL","")</f>
        <v/>
      </c>
      <c r="R194" s="31" t="str">
        <f aca="false">IF(B194="Roof panel Tram M PCC","DPCC","")</f>
        <v/>
      </c>
      <c r="S194" s="31" t="str">
        <f aca="false">IF(B194="Side pack L A5","SPALBA5",IF(B194="Side pack XL A7","SPALBA7",""))</f>
        <v/>
      </c>
      <c r="T194" s="31" t="str">
        <f aca="false">IF(B194="Window side 2m² Hermelijn","2m2H","")</f>
        <v/>
      </c>
      <c r="U194" s="32" t="str">
        <f aca="false">IF(B194="Window side 2m² Tram","2m2A","")</f>
        <v/>
      </c>
      <c r="V194" s="30" t="str">
        <f aca="false">IF(B194="Inside banner HERMELIJN","BRVH","")</f>
        <v/>
      </c>
      <c r="W194" s="30" t="str">
        <f aca="false">IF(B194="Super side 4m²","4m2","")</f>
        <v/>
      </c>
      <c r="X194" s="7" t="n">
        <v>6</v>
      </c>
      <c r="Y194" s="33" t="str">
        <f aca="false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 t="n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customFormat="false" ht="25" hidden="false" customHeight="true" outlineLevel="0" collapsed="false">
      <c r="A195" s="5" t="n">
        <v>5656</v>
      </c>
      <c r="B195" s="6" t="s">
        <v>23</v>
      </c>
      <c r="C195" s="26" t="s">
        <v>66</v>
      </c>
      <c r="D195" s="27" t="n">
        <v>44515</v>
      </c>
      <c r="E195" s="28"/>
      <c r="F195" s="29" t="str">
        <f aca="false">IF(B195="Premetro VERTIKAAL","MV",IF(B195="Side 3m","3M",IF(B195="Premetro HORIZONTAAL","MH",IF(B195="Window back","CV",IF(B195="Window Back eco","CVE","")))))</f>
        <v/>
      </c>
      <c r="G195" s="30" t="str">
        <f aca="false">IF(B195="Inside banner","BRV","")</f>
        <v/>
      </c>
      <c r="H195" s="30" t="str">
        <f aca="false">IF(B195="Floor sticker","VL","")</f>
        <v/>
      </c>
      <c r="I195" s="31" t="str">
        <f aca="false">IF(B195="Street furniture 2m2","STR","")</f>
        <v/>
      </c>
      <c r="J195" s="31" t="str">
        <f aca="false">IF(B195="Full back uni","FB","")</f>
        <v/>
      </c>
      <c r="K195" s="31" t="str">
        <f aca="false">IF(B195="Window side 2m² Bus","2m2B","")</f>
        <v/>
      </c>
      <c r="L195" s="31" t="str">
        <f aca="false">IF(B195="Window sticker Raam","RM","")</f>
        <v/>
      </c>
      <c r="M195" s="31" t="str">
        <f aca="false">IF(B195="Side 3m Freestyle","FREE","")</f>
        <v/>
      </c>
      <c r="N195" s="31" t="str">
        <f aca="false">IF(B195="Wobbler","WOB","")</f>
        <v>WOB</v>
      </c>
      <c r="O195" s="31" t="str">
        <f aca="false">IF(B195="Super side 10m² Hermelijn - Trambus","10m2H","")</f>
        <v/>
      </c>
      <c r="P195" s="31" t="str">
        <f aca="false">IF(B195="Roofpanel A7","ROOFXL","")</f>
        <v/>
      </c>
      <c r="Q195" s="32" t="str">
        <f aca="false">IF(B195="Roof panel tram L Hermelijn","ROOFL","")</f>
        <v/>
      </c>
      <c r="R195" s="31" t="str">
        <f aca="false">IF(B195="Roof panel Tram M PCC","DPCC","")</f>
        <v/>
      </c>
      <c r="S195" s="31" t="str">
        <f aca="false">IF(B195="Side pack L A5","SPALBA5",IF(B195="Side pack XL A7","SPALBA7",""))</f>
        <v/>
      </c>
      <c r="T195" s="31" t="str">
        <f aca="false">IF(B195="Window side 2m² Hermelijn","2m2H","")</f>
        <v/>
      </c>
      <c r="U195" s="32" t="str">
        <f aca="false">IF(B195="Window side 2m² Tram","2m2A","")</f>
        <v/>
      </c>
      <c r="V195" s="30" t="str">
        <f aca="false">IF(B195="Inside banner HERMELIJN","BRVH","")</f>
        <v/>
      </c>
      <c r="W195" s="30" t="str">
        <f aca="false">IF(B195="Super side 4m²","4m2","")</f>
        <v/>
      </c>
      <c r="X195" s="7" t="n">
        <v>6</v>
      </c>
      <c r="Y195" s="33" t="str">
        <f aca="false">IF(OR(F195&lt;&gt;"",G195&lt;&gt;"",H195&lt;&gt;"",I195&lt;&gt;"",J195&lt;&gt;"",K195&lt;&gt;"",L195&lt;&gt;"",M195&lt;&gt;"",N195&lt;&gt;"",O195&lt;&gt;"",P195&lt;&gt;"",Q195&lt;&gt;"",R195&lt;&gt;"",S195&lt;&gt;"",T195&lt;&gt;"",U195&lt;&gt;"",V195&lt;&gt;"",W195&lt;&gt;""),"*"&amp;F195&amp;G195&amp;H195&amp;I195&amp;J195&amp;K195&amp;L195&amp;M195&amp;N195&amp;O195&amp;P195&amp;Q195&amp;R195&amp;S195&amp;T195&amp;U195&amp;V195&amp;W195&amp;"*","")</f>
        <v>*WOB*</v>
      </c>
      <c r="Z195" s="4"/>
      <c r="AA195" s="4"/>
      <c r="AB195" s="7" t="n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customFormat="false" ht="25" hidden="false" customHeight="true" outlineLevel="0" collapsed="false">
      <c r="A196" s="5" t="n">
        <v>7007</v>
      </c>
      <c r="B196" s="6" t="s">
        <v>23</v>
      </c>
      <c r="C196" s="26" t="s">
        <v>99</v>
      </c>
      <c r="D196" s="27" t="n">
        <v>44522</v>
      </c>
      <c r="E196" s="28"/>
      <c r="F196" s="29" t="str">
        <f aca="false">IF(B196="Premetro VERTIKAAL","MV",IF(B196="Side 3m","3M",IF(B196="Premetro HORIZONTAAL","MH",IF(B196="Window back","CV",IF(B196="Window Back eco","CVE","")))))</f>
        <v/>
      </c>
      <c r="G196" s="30" t="str">
        <f aca="false">IF(B196="Inside banner","BRV","")</f>
        <v/>
      </c>
      <c r="H196" s="30" t="str">
        <f aca="false">IF(B196="Floor sticker","VL","")</f>
        <v/>
      </c>
      <c r="I196" s="31" t="str">
        <f aca="false">IF(B196="Street furniture 2m2","STR","")</f>
        <v/>
      </c>
      <c r="J196" s="31" t="str">
        <f aca="false">IF(B196="Full back uni","FB","")</f>
        <v/>
      </c>
      <c r="K196" s="31" t="str">
        <f aca="false">IF(B196="Window side 2m² Bus","2m2B","")</f>
        <v/>
      </c>
      <c r="L196" s="31" t="str">
        <f aca="false">IF(B196="Window sticker Raam","RM","")</f>
        <v/>
      </c>
      <c r="M196" s="31" t="str">
        <f aca="false">IF(B196="Side 3m Freestyle","FREE","")</f>
        <v/>
      </c>
      <c r="N196" s="31" t="str">
        <f aca="false">IF(B196="Wobbler","WOB","")</f>
        <v>WOB</v>
      </c>
      <c r="O196" s="31" t="str">
        <f aca="false">IF(B196="Super side 10m² Hermelijn - Trambus","10m2H","")</f>
        <v/>
      </c>
      <c r="P196" s="31" t="str">
        <f aca="false">IF(B196="Roofpanel A7","ROOFXL","")</f>
        <v/>
      </c>
      <c r="Q196" s="32" t="str">
        <f aca="false">IF(B196="Roof panel tram L Hermelijn","ROOFL","")</f>
        <v/>
      </c>
      <c r="R196" s="31" t="str">
        <f aca="false">IF(B196="Roof panel Tram M PCC","DPCC","")</f>
        <v/>
      </c>
      <c r="S196" s="31" t="str">
        <f aca="false">IF(B196="Side pack L A5","SPALBA5",IF(B196="Side pack XL A7","SPALBA7",""))</f>
        <v/>
      </c>
      <c r="T196" s="31" t="str">
        <f aca="false">IF(B196="Window side 2m² Hermelijn","2m2H","")</f>
        <v/>
      </c>
      <c r="U196" s="32" t="str">
        <f aca="false">IF(B196="Window side 2m² Tram","2m2A","")</f>
        <v/>
      </c>
      <c r="V196" s="30" t="str">
        <f aca="false">IF(B196="Inside banner HERMELIJN","BRVH","")</f>
        <v/>
      </c>
      <c r="W196" s="30" t="str">
        <f aca="false">IF(B196="Super side 4m²","4m2","")</f>
        <v/>
      </c>
      <c r="X196" s="7" t="n">
        <v>6</v>
      </c>
      <c r="Y196" s="33" t="str">
        <f aca="false">IF(OR(F196&lt;&gt;"",G196&lt;&gt;"",H196&lt;&gt;"",I196&lt;&gt;"",J196&lt;&gt;"",K196&lt;&gt;"",L196&lt;&gt;"",M196&lt;&gt;"",N196&lt;&gt;"",O196&lt;&gt;"",P196&lt;&gt;"",Q196&lt;&gt;"",R196&lt;&gt;"",S196&lt;&gt;"",T196&lt;&gt;"",U196&lt;&gt;"",V196&lt;&gt;"",W196&lt;&gt;""),"*"&amp;F196&amp;G196&amp;H196&amp;I196&amp;J196&amp;K196&amp;L196&amp;M196&amp;N196&amp;O196&amp;P196&amp;Q196&amp;R196&amp;S196&amp;T196&amp;U196&amp;V196&amp;W196&amp;"*","")</f>
        <v>*WOB*</v>
      </c>
      <c r="Z196" s="4"/>
      <c r="AA196" s="4"/>
      <c r="AB196" s="7" t="n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customFormat="false" ht="25" hidden="false" customHeight="true" outlineLevel="0" collapsed="false">
      <c r="A197" s="5" t="n">
        <v>7008</v>
      </c>
      <c r="B197" s="6" t="s">
        <v>100</v>
      </c>
      <c r="C197" s="26" t="s">
        <v>102</v>
      </c>
      <c r="D197" s="27" t="n">
        <v>44550</v>
      </c>
      <c r="E197" s="28"/>
      <c r="F197" s="29" t="str">
        <f aca="false">IF(B197="Premetro VERTIKAAL","MV",IF(B197="Side 3m","3M",IF(B197="Premetro HORIZONTAAL","MH",IF(B197="Window back","CV",IF(B197="Window Back eco","CVE","")))))</f>
        <v>3M</v>
      </c>
      <c r="G197" s="30" t="str">
        <f aca="false">IF(B197="Inside banner","BRV","")</f>
        <v/>
      </c>
      <c r="H197" s="30" t="str">
        <f aca="false">IF(B197="Floor sticker","VL","")</f>
        <v/>
      </c>
      <c r="I197" s="31" t="str">
        <f aca="false">IF(B197="Street furniture 2m2","STR","")</f>
        <v/>
      </c>
      <c r="J197" s="31" t="str">
        <f aca="false">IF(B197="Full back uni","FB","")</f>
        <v/>
      </c>
      <c r="K197" s="31" t="str">
        <f aca="false">IF(B197="Window side 2m² Bus","2m2B","")</f>
        <v/>
      </c>
      <c r="L197" s="31" t="str">
        <f aca="false">IF(B197="Window sticker Raam","RM","")</f>
        <v/>
      </c>
      <c r="M197" s="31" t="str">
        <f aca="false">IF(B197="Side 3m Freestyle","FREE","")</f>
        <v/>
      </c>
      <c r="N197" s="31" t="str">
        <f aca="false">IF(B197="Wobbler","WOB","")</f>
        <v/>
      </c>
      <c r="O197" s="31" t="str">
        <f aca="false">IF(B197="Super side 10m² Hermelijn - Trambus","10m2H","")</f>
        <v/>
      </c>
      <c r="P197" s="31" t="str">
        <f aca="false">IF(B197="Roofpanel A7","ROOFXL","")</f>
        <v/>
      </c>
      <c r="Q197" s="32" t="str">
        <f aca="false">IF(B197="Roof panel tram L Hermelijn","ROOFL","")</f>
        <v/>
      </c>
      <c r="R197" s="31" t="str">
        <f aca="false">IF(B197="Roof panel Tram M PCC","DPCC","")</f>
        <v/>
      </c>
      <c r="S197" s="31" t="str">
        <f aca="false">IF(B197="Side pack L A5","SPALBA5",IF(B197="Side pack XL A7","SPALBA7",""))</f>
        <v/>
      </c>
      <c r="T197" s="31" t="str">
        <f aca="false">IF(B197="Window side 2m² Hermelijn","2m2H","")</f>
        <v/>
      </c>
      <c r="U197" s="32" t="str">
        <f aca="false">IF(B197="Window side 2m² Tram","2m2A","")</f>
        <v/>
      </c>
      <c r="V197" s="30" t="str">
        <f aca="false">IF(B197="Inside banner HERMELIJN","BRVH","")</f>
        <v/>
      </c>
      <c r="W197" s="30" t="str">
        <f aca="false">IF(B197="Super side 4m²","4m2","")</f>
        <v/>
      </c>
      <c r="X197" s="7" t="n">
        <v>1</v>
      </c>
      <c r="Y197" s="33" t="str">
        <f aca="false">IF(OR(F197&lt;&gt;"",G197&lt;&gt;"",H197&lt;&gt;"",I197&lt;&gt;"",J197&lt;&gt;"",K197&lt;&gt;"",L197&lt;&gt;"",M197&lt;&gt;"",N197&lt;&gt;"",O197&lt;&gt;"",P197&lt;&gt;"",Q197&lt;&gt;"",R197&lt;&gt;"",S197&lt;&gt;"",T197&lt;&gt;"",U197&lt;&gt;"",V197&lt;&gt;"",W197&lt;&gt;""),"*"&amp;F197&amp;G197&amp;H197&amp;I197&amp;J197&amp;K197&amp;L197&amp;M197&amp;N197&amp;O197&amp;P197&amp;Q197&amp;R197&amp;S197&amp;T197&amp;U197&amp;V197&amp;W197&amp;"*","")</f>
        <v>*3M*</v>
      </c>
      <c r="Z197" s="4"/>
      <c r="AA197" s="4"/>
      <c r="AB197" s="7" t="n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customFormat="false" ht="25" hidden="false" customHeight="true" outlineLevel="0" collapsed="false">
      <c r="A198" s="5" t="n">
        <v>7017</v>
      </c>
      <c r="B198" s="6" t="s">
        <v>35</v>
      </c>
      <c r="C198" s="26" t="s">
        <v>37</v>
      </c>
      <c r="D198" s="27" t="n">
        <v>44522</v>
      </c>
      <c r="E198" s="28"/>
      <c r="F198" s="29" t="str">
        <f aca="false">IF(B198="Premetro VERTIKAAL","MV",IF(B198="Side 3m","3M",IF(B198="Premetro HORIZONTAAL","MH",IF(B198="Window back","CV",IF(B198="Window Back eco","CVE","")))))</f>
        <v/>
      </c>
      <c r="G198" s="30" t="str">
        <f aca="false">IF(B198="Inside banner","BRV","")</f>
        <v/>
      </c>
      <c r="H198" s="30" t="str">
        <f aca="false">IF(B198="Floor sticker","VL","")</f>
        <v/>
      </c>
      <c r="I198" s="31" t="str">
        <f aca="false">IF(B198="Street furniture 2m2","STR","")</f>
        <v/>
      </c>
      <c r="J198" s="31" t="str">
        <f aca="false">IF(B198="Full back uni","FB","")</f>
        <v/>
      </c>
      <c r="K198" s="31" t="str">
        <f aca="false">IF(B198="Window side 2m² Bus","2m2B","")</f>
        <v/>
      </c>
      <c r="L198" s="31" t="str">
        <f aca="false">IF(B198="Window sticker Raam","RM","")</f>
        <v/>
      </c>
      <c r="M198" s="31" t="str">
        <f aca="false">IF(B198="Side 3m Freestyle","FREE","")</f>
        <v/>
      </c>
      <c r="N198" s="31" t="str">
        <f aca="false">IF(B198="Wobbler","WOB","")</f>
        <v/>
      </c>
      <c r="O198" s="31" t="str">
        <f aca="false">IF(B198="Super side 10m² Hermelijn - Trambus","10m2H","")</f>
        <v/>
      </c>
      <c r="P198" s="31" t="str">
        <f aca="false">IF(B198="Roofpanel A7","ROOFXL","")</f>
        <v/>
      </c>
      <c r="Q198" s="32" t="str">
        <f aca="false">IF(B198="Roof panel tram L Hermelijn","ROOFL","")</f>
        <v/>
      </c>
      <c r="R198" s="31" t="str">
        <f aca="false">IF(B198="Roof panel Tram M PCC","DPCC","")</f>
        <v/>
      </c>
      <c r="S198" s="31" t="str">
        <f aca="false">IF(B198="Side pack L A5","SPALBA5",IF(B198="Side pack XL A7","SPALBA7",""))</f>
        <v/>
      </c>
      <c r="T198" s="31" t="str">
        <f aca="false">IF(B198="Window side 2m² Hermelijn","2m2H","")</f>
        <v/>
      </c>
      <c r="U198" s="32" t="str">
        <f aca="false">IF(B198="Window side 2m² Tram","2m2A","")</f>
        <v/>
      </c>
      <c r="V198" s="30" t="str">
        <f aca="false">IF(B198="Inside banner HERMELIJN","BRVH","")</f>
        <v/>
      </c>
      <c r="W198" s="30" t="str">
        <f aca="false">IF(B198="Super side 4m²","4m2","")</f>
        <v/>
      </c>
      <c r="X198" s="7" t="n">
        <v>2</v>
      </c>
      <c r="Y198" s="33" t="str">
        <f aca="false">IF(OR(F198&lt;&gt;"",G198&lt;&gt;"",H198&lt;&gt;"",I198&lt;&gt;"",J198&lt;&gt;"",K198&lt;&gt;"",L198&lt;&gt;"",M198&lt;&gt;"",N198&lt;&gt;"",O198&lt;&gt;"",P198&lt;&gt;"",Q198&lt;&gt;"",R198&lt;&gt;"",S198&lt;&gt;"",T198&lt;&gt;"",U198&lt;&gt;"",V198&lt;&gt;"",W198&lt;&gt;""),"*"&amp;F198&amp;G198&amp;H198&amp;I198&amp;J198&amp;K198&amp;L198&amp;M198&amp;N198&amp;O198&amp;P198&amp;Q198&amp;R198&amp;S198&amp;T198&amp;U198&amp;V198&amp;W198&amp;"*","")</f>
        <v/>
      </c>
      <c r="Z198" s="4"/>
      <c r="AA198" s="4"/>
      <c r="AB198" s="7" t="n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customFormat="false" ht="25" hidden="false" customHeight="true" outlineLevel="0" collapsed="false">
      <c r="A199" s="5" t="n">
        <v>7038</v>
      </c>
      <c r="B199" s="6" t="s">
        <v>100</v>
      </c>
      <c r="C199" s="26" t="s">
        <v>104</v>
      </c>
      <c r="D199" s="27" t="n">
        <v>44011</v>
      </c>
      <c r="E199" s="28"/>
      <c r="F199" s="29" t="str">
        <f aca="false">IF(B199="Premetro VERTIKAAL","MV",IF(B199="Side 3m","3M",IF(B199="Premetro HORIZONTAAL","MH",IF(B199="Window back","CV",IF(B199="Window Back eco","CVE","")))))</f>
        <v>3M</v>
      </c>
      <c r="G199" s="30" t="str">
        <f aca="false">IF(B199="Inside banner","BRV","")</f>
        <v/>
      </c>
      <c r="H199" s="30" t="str">
        <f aca="false">IF(B199="Floor sticker","VL","")</f>
        <v/>
      </c>
      <c r="I199" s="31" t="str">
        <f aca="false">IF(B199="Street furniture 2m2","STR","")</f>
        <v/>
      </c>
      <c r="J199" s="31" t="str">
        <f aca="false">IF(B199="Full back uni","FB","")</f>
        <v/>
      </c>
      <c r="K199" s="31" t="str">
        <f aca="false">IF(B199="Window side 2m² Bus","2m2B","")</f>
        <v/>
      </c>
      <c r="L199" s="31" t="str">
        <f aca="false">IF(B199="Window sticker Raam","RM","")</f>
        <v/>
      </c>
      <c r="M199" s="31" t="str">
        <f aca="false">IF(B199="Side 3m Freestyle","FREE","")</f>
        <v/>
      </c>
      <c r="N199" s="31" t="str">
        <f aca="false">IF(B199="Wobbler","WOB","")</f>
        <v/>
      </c>
      <c r="O199" s="31" t="str">
        <f aca="false">IF(B199="Super side 10m² Hermelijn - Trambus","10m2H","")</f>
        <v/>
      </c>
      <c r="P199" s="31" t="str">
        <f aca="false">IF(B199="Roofpanel A7","ROOFXL","")</f>
        <v/>
      </c>
      <c r="Q199" s="32" t="str">
        <f aca="false">IF(B199="Roof panel tram L Hermelijn","ROOFL","")</f>
        <v/>
      </c>
      <c r="R199" s="31" t="str">
        <f aca="false">IF(B199="Roof panel Tram M PCC","DPCC","")</f>
        <v/>
      </c>
      <c r="S199" s="31" t="str">
        <f aca="false">IF(B199="Side pack L A5","SPALBA5",IF(B199="Side pack XL A7","SPALBA7",""))</f>
        <v/>
      </c>
      <c r="T199" s="31" t="str">
        <f aca="false">IF(B199="Window side 2m² Hermelijn","2m2H","")</f>
        <v/>
      </c>
      <c r="U199" s="32" t="str">
        <f aca="false">IF(B199="Window side 2m² Tram","2m2A","")</f>
        <v/>
      </c>
      <c r="V199" s="30" t="str">
        <f aca="false">IF(B199="Inside banner HERMELIJN","BRVH","")</f>
        <v/>
      </c>
      <c r="W199" s="30" t="str">
        <f aca="false">IF(B199="Super side 4m²","4m2","")</f>
        <v/>
      </c>
      <c r="X199" s="7" t="n">
        <v>1</v>
      </c>
      <c r="Y199" s="33" t="str">
        <f aca="false">IF(OR(F199&lt;&gt;"",G199&lt;&gt;"",H199&lt;&gt;"",I199&lt;&gt;"",J199&lt;&gt;"",K199&lt;&gt;"",L199&lt;&gt;"",M199&lt;&gt;"",N199&lt;&gt;"",O199&lt;&gt;"",P199&lt;&gt;"",Q199&lt;&gt;"",R199&lt;&gt;"",S199&lt;&gt;"",T199&lt;&gt;"",U199&lt;&gt;"",V199&lt;&gt;"",W199&lt;&gt;""),"*"&amp;F199&amp;G199&amp;H199&amp;I199&amp;J199&amp;K199&amp;L199&amp;M199&amp;N199&amp;O199&amp;P199&amp;Q199&amp;R199&amp;S199&amp;T199&amp;U199&amp;V199&amp;W199&amp;"*","")</f>
        <v>*3M*</v>
      </c>
      <c r="Z199" s="4"/>
      <c r="AA199" s="4"/>
      <c r="AB199" s="7" t="n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customFormat="false" ht="25" hidden="false" customHeight="true" outlineLevel="0" collapsed="false">
      <c r="A200" s="5" t="n">
        <v>7055</v>
      </c>
      <c r="B200" s="6" t="s">
        <v>100</v>
      </c>
      <c r="C200" s="26" t="s">
        <v>102</v>
      </c>
      <c r="D200" s="27" t="n">
        <v>44550</v>
      </c>
      <c r="E200" s="28"/>
      <c r="F200" s="29" t="str">
        <f aca="false">IF(B200="Premetro VERTIKAAL","MV",IF(B200="Side 3m","3M",IF(B200="Premetro HORIZONTAAL","MH",IF(B200="Window back","CV",IF(B200="Window Back eco","CVE","")))))</f>
        <v>3M</v>
      </c>
      <c r="G200" s="30" t="str">
        <f aca="false">IF(B200="Inside banner","BRV","")</f>
        <v/>
      </c>
      <c r="H200" s="30" t="str">
        <f aca="false">IF(B200="Floor sticker","VL","")</f>
        <v/>
      </c>
      <c r="I200" s="31" t="str">
        <f aca="false">IF(B200="Street furniture 2m2","STR","")</f>
        <v/>
      </c>
      <c r="J200" s="31" t="str">
        <f aca="false">IF(B200="Full back uni","FB","")</f>
        <v/>
      </c>
      <c r="K200" s="31" t="str">
        <f aca="false">IF(B200="Window side 2m² Bus","2m2B","")</f>
        <v/>
      </c>
      <c r="L200" s="31" t="str">
        <f aca="false">IF(B200="Window sticker Raam","RM","")</f>
        <v/>
      </c>
      <c r="M200" s="31" t="str">
        <f aca="false">IF(B200="Side 3m Freestyle","FREE","")</f>
        <v/>
      </c>
      <c r="N200" s="31" t="str">
        <f aca="false">IF(B200="Wobbler","WOB","")</f>
        <v/>
      </c>
      <c r="O200" s="31" t="str">
        <f aca="false">IF(B200="Super side 10m² Hermelijn - Trambus","10m2H","")</f>
        <v/>
      </c>
      <c r="P200" s="31" t="str">
        <f aca="false">IF(B200="Roofpanel A7","ROOFXL","")</f>
        <v/>
      </c>
      <c r="Q200" s="32" t="str">
        <f aca="false">IF(B200="Roof panel tram L Hermelijn","ROOFL","")</f>
        <v/>
      </c>
      <c r="R200" s="31" t="str">
        <f aca="false">IF(B200="Roof panel Tram M PCC","DPCC","")</f>
        <v/>
      </c>
      <c r="S200" s="31" t="str">
        <f aca="false">IF(B200="Side pack L A5","SPALBA5",IF(B200="Side pack XL A7","SPALBA7",""))</f>
        <v/>
      </c>
      <c r="T200" s="31" t="str">
        <f aca="false">IF(B200="Window side 2m² Hermelijn","2m2H","")</f>
        <v/>
      </c>
      <c r="U200" s="32" t="str">
        <f aca="false">IF(B200="Window side 2m² Tram","2m2A","")</f>
        <v/>
      </c>
      <c r="V200" s="30" t="str">
        <f aca="false">IF(B200="Inside banner HERMELIJN","BRVH","")</f>
        <v/>
      </c>
      <c r="W200" s="30" t="str">
        <f aca="false">IF(B200="Super side 4m²","4m2","")</f>
        <v/>
      </c>
      <c r="X200" s="7" t="n">
        <v>1</v>
      </c>
      <c r="Y200" s="33" t="str">
        <f aca="false">IF(OR(F200&lt;&gt;"",G200&lt;&gt;"",H200&lt;&gt;"",I200&lt;&gt;"",J200&lt;&gt;"",K200&lt;&gt;"",L200&lt;&gt;"",M200&lt;&gt;"",N200&lt;&gt;"",O200&lt;&gt;"",P200&lt;&gt;"",Q200&lt;&gt;"",R200&lt;&gt;"",S200&lt;&gt;"",T200&lt;&gt;"",U200&lt;&gt;"",V200&lt;&gt;"",W200&lt;&gt;""),"*"&amp;F200&amp;G200&amp;H200&amp;I200&amp;J200&amp;K200&amp;L200&amp;M200&amp;N200&amp;O200&amp;P200&amp;Q200&amp;R200&amp;S200&amp;T200&amp;U200&amp;V200&amp;W200&amp;"*","")</f>
        <v>*3M*</v>
      </c>
      <c r="Z200" s="4"/>
      <c r="AA200" s="4"/>
      <c r="AB200" s="7" t="n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customFormat="false" ht="25" hidden="false" customHeight="true" outlineLevel="0" collapsed="false">
      <c r="A201" s="5" t="n">
        <v>7055</v>
      </c>
      <c r="B201" s="6" t="s">
        <v>32</v>
      </c>
      <c r="C201" s="26" t="s">
        <v>106</v>
      </c>
      <c r="D201" s="27" t="n">
        <v>44550</v>
      </c>
      <c r="E201" s="28"/>
      <c r="F201" s="29" t="str">
        <f aca="false">IF(B201="Premetro VERTIKAAL","MV",IF(B201="Side 3m","3M",IF(B201="Premetro HORIZONTAAL","MH",IF(B201="Window back","CV",IF(B201="Window Back eco","CVE","")))))</f>
        <v/>
      </c>
      <c r="G201" s="30" t="str">
        <f aca="false">IF(B201="Inside banner","BRV","")</f>
        <v/>
      </c>
      <c r="H201" s="30" t="str">
        <f aca="false">IF(B201="Floor sticker","VL","")</f>
        <v/>
      </c>
      <c r="I201" s="31" t="str">
        <f aca="false">IF(B201="Street furniture 2m2","STR","")</f>
        <v/>
      </c>
      <c r="J201" s="31" t="str">
        <f aca="false">IF(B201="Full back uni","FB","")</f>
        <v/>
      </c>
      <c r="K201" s="31" t="str">
        <f aca="false">IF(B201="Window side 2m² Bus","2m2B","")</f>
        <v/>
      </c>
      <c r="L201" s="31" t="str">
        <f aca="false">IF(B201="Window sticker Raam","RM","")</f>
        <v>RM</v>
      </c>
      <c r="M201" s="31" t="str">
        <f aca="false">IF(B201="Side 3m Freestyle","FREE","")</f>
        <v/>
      </c>
      <c r="N201" s="31" t="str">
        <f aca="false">IF(B201="Wobbler","WOB","")</f>
        <v/>
      </c>
      <c r="O201" s="31" t="str">
        <f aca="false">IF(B201="Super side 10m² Hermelijn - Trambus","10m2H","")</f>
        <v/>
      </c>
      <c r="P201" s="31" t="str">
        <f aca="false">IF(B201="Roofpanel A7","ROOFXL","")</f>
        <v/>
      </c>
      <c r="Q201" s="32" t="str">
        <f aca="false">IF(B201="Roof panel tram L Hermelijn","ROOFL","")</f>
        <v/>
      </c>
      <c r="R201" s="31" t="str">
        <f aca="false">IF(B201="Roof panel Tram M PCC","DPCC","")</f>
        <v/>
      </c>
      <c r="S201" s="31" t="str">
        <f aca="false">IF(B201="Side pack L A5","SPALBA5",IF(B201="Side pack XL A7","SPALBA7",""))</f>
        <v/>
      </c>
      <c r="T201" s="31" t="str">
        <f aca="false">IF(B201="Window side 2m² Hermelijn","2m2H","")</f>
        <v/>
      </c>
      <c r="U201" s="32" t="str">
        <f aca="false">IF(B201="Window side 2m² Tram","2m2A","")</f>
        <v/>
      </c>
      <c r="V201" s="30" t="str">
        <f aca="false">IF(B201="Inside banner HERMELIJN","BRVH","")</f>
        <v/>
      </c>
      <c r="W201" s="30" t="str">
        <f aca="false">IF(B201="Super side 4m²","4m2","")</f>
        <v/>
      </c>
      <c r="X201" s="7" t="n">
        <v>1</v>
      </c>
      <c r="Y201" s="33" t="str">
        <f aca="false">IF(OR(F201&lt;&gt;"",G201&lt;&gt;"",H201&lt;&gt;"",I201&lt;&gt;"",J201&lt;&gt;"",K201&lt;&gt;"",L201&lt;&gt;"",M201&lt;&gt;"",N201&lt;&gt;"",O201&lt;&gt;"",P201&lt;&gt;"",Q201&lt;&gt;"",R201&lt;&gt;"",S201&lt;&gt;"",T201&lt;&gt;"",U201&lt;&gt;"",V201&lt;&gt;"",W201&lt;&gt;""),"*"&amp;F201&amp;G201&amp;H201&amp;I201&amp;J201&amp;K201&amp;L201&amp;M201&amp;N201&amp;O201&amp;P201&amp;Q201&amp;R201&amp;S201&amp;T201&amp;U201&amp;V201&amp;W201&amp;"*","")</f>
        <v>*RM*</v>
      </c>
      <c r="Z201" s="4"/>
      <c r="AA201" s="4"/>
      <c r="AB201" s="7" t="n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customFormat="false" ht="25" hidden="false" customHeight="true" outlineLevel="0" collapsed="false">
      <c r="A202" s="5" t="n">
        <v>7055</v>
      </c>
      <c r="B202" s="6" t="s">
        <v>32</v>
      </c>
      <c r="C202" s="26" t="s">
        <v>106</v>
      </c>
      <c r="D202" s="27" t="n">
        <v>44550</v>
      </c>
      <c r="E202" s="28"/>
      <c r="F202" s="29" t="str">
        <f aca="false">IF(B202="Premetro VERTIKAAL","MV",IF(B202="Side 3m","3M",IF(B202="Premetro HORIZONTAAL","MH",IF(B202="Window back","CV",IF(B202="Window Back eco","CVE","")))))</f>
        <v/>
      </c>
      <c r="G202" s="30" t="str">
        <f aca="false">IF(B202="Inside banner","BRV","")</f>
        <v/>
      </c>
      <c r="H202" s="30" t="str">
        <f aca="false">IF(B202="Floor sticker","VL","")</f>
        <v/>
      </c>
      <c r="I202" s="31" t="str">
        <f aca="false">IF(B202="Street furniture 2m2","STR","")</f>
        <v/>
      </c>
      <c r="J202" s="31" t="str">
        <f aca="false">IF(B202="Full back uni","FB","")</f>
        <v/>
      </c>
      <c r="K202" s="31" t="str">
        <f aca="false">IF(B202="Window side 2m² Bus","2m2B","")</f>
        <v/>
      </c>
      <c r="L202" s="31" t="str">
        <f aca="false">IF(B202="Window sticker Raam","RM","")</f>
        <v>RM</v>
      </c>
      <c r="M202" s="31" t="str">
        <f aca="false">IF(B202="Side 3m Freestyle","FREE","")</f>
        <v/>
      </c>
      <c r="N202" s="31" t="str">
        <f aca="false">IF(B202="Wobbler","WOB","")</f>
        <v/>
      </c>
      <c r="O202" s="31" t="str">
        <f aca="false">IF(B202="Super side 10m² Hermelijn - Trambus","10m2H","")</f>
        <v/>
      </c>
      <c r="P202" s="31" t="str">
        <f aca="false">IF(B202="Roofpanel A7","ROOFXL","")</f>
        <v/>
      </c>
      <c r="Q202" s="32" t="str">
        <f aca="false">IF(B202="Roof panel tram L Hermelijn","ROOFL","")</f>
        <v/>
      </c>
      <c r="R202" s="31" t="str">
        <f aca="false">IF(B202="Roof panel Tram M PCC","DPCC","")</f>
        <v/>
      </c>
      <c r="S202" s="31" t="str">
        <f aca="false">IF(B202="Side pack L A5","SPALBA5",IF(B202="Side pack XL A7","SPALBA7",""))</f>
        <v/>
      </c>
      <c r="T202" s="31" t="str">
        <f aca="false">IF(B202="Window side 2m² Hermelijn","2m2H","")</f>
        <v/>
      </c>
      <c r="U202" s="32" t="str">
        <f aca="false">IF(B202="Window side 2m² Tram","2m2A","")</f>
        <v/>
      </c>
      <c r="V202" s="30" t="str">
        <f aca="false">IF(B202="Inside banner HERMELIJN","BRVH","")</f>
        <v/>
      </c>
      <c r="W202" s="30" t="str">
        <f aca="false">IF(B202="Super side 4m²","4m2","")</f>
        <v/>
      </c>
      <c r="X202" s="7" t="n">
        <v>1</v>
      </c>
      <c r="Y202" s="33" t="str">
        <f aca="false">IF(OR(F202&lt;&gt;"",G202&lt;&gt;"",H202&lt;&gt;"",I202&lt;&gt;"",J202&lt;&gt;"",K202&lt;&gt;"",L202&lt;&gt;"",M202&lt;&gt;"",N202&lt;&gt;"",O202&lt;&gt;"",P202&lt;&gt;"",Q202&lt;&gt;"",R202&lt;&gt;"",S202&lt;&gt;"",T202&lt;&gt;"",U202&lt;&gt;"",V202&lt;&gt;"",W202&lt;&gt;""),"*"&amp;F202&amp;G202&amp;H202&amp;I202&amp;J202&amp;K202&amp;L202&amp;M202&amp;N202&amp;O202&amp;P202&amp;Q202&amp;R202&amp;S202&amp;T202&amp;U202&amp;V202&amp;W202&amp;"*","")</f>
        <v>*RM*</v>
      </c>
      <c r="Z202" s="4"/>
      <c r="AA202" s="4"/>
      <c r="AB202" s="7" t="n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customFormat="false" ht="25" hidden="false" customHeight="true" outlineLevel="0" collapsed="false">
      <c r="A203" s="5" t="n">
        <v>7055</v>
      </c>
      <c r="B203" s="6" t="s">
        <v>32</v>
      </c>
      <c r="C203" s="26" t="s">
        <v>108</v>
      </c>
      <c r="D203" s="27" t="n">
        <v>44571</v>
      </c>
      <c r="E203" s="28"/>
      <c r="F203" s="29" t="str">
        <f aca="false">IF(B203="Premetro VERTIKAAL","MV",IF(B203="Side 3m","3M",IF(B203="Premetro HORIZONTAAL","MH",IF(B203="Window back","CV",IF(B203="Window Back eco","CVE","")))))</f>
        <v/>
      </c>
      <c r="G203" s="30" t="str">
        <f aca="false">IF(B203="Inside banner","BRV","")</f>
        <v/>
      </c>
      <c r="H203" s="30" t="str">
        <f aca="false">IF(B203="Floor sticker","VL","")</f>
        <v/>
      </c>
      <c r="I203" s="31" t="str">
        <f aca="false">IF(B203="Street furniture 2m2","STR","")</f>
        <v/>
      </c>
      <c r="J203" s="31" t="str">
        <f aca="false">IF(B203="Full back uni","FB","")</f>
        <v/>
      </c>
      <c r="K203" s="31" t="str">
        <f aca="false">IF(B203="Window side 2m² Bus","2m2B","")</f>
        <v/>
      </c>
      <c r="L203" s="31" t="str">
        <f aca="false">IF(B203="Window sticker Raam","RM","")</f>
        <v>RM</v>
      </c>
      <c r="M203" s="31" t="str">
        <f aca="false">IF(B203="Side 3m Freestyle","FREE","")</f>
        <v/>
      </c>
      <c r="N203" s="31" t="str">
        <f aca="false">IF(B203="Wobbler","WOB","")</f>
        <v/>
      </c>
      <c r="O203" s="31" t="str">
        <f aca="false">IF(B203="Super side 10m² Hermelijn - Trambus","10m2H","")</f>
        <v/>
      </c>
      <c r="P203" s="31" t="str">
        <f aca="false">IF(B203="Roofpanel A7","ROOFXL","")</f>
        <v/>
      </c>
      <c r="Q203" s="32" t="str">
        <f aca="false">IF(B203="Roof panel tram L Hermelijn","ROOFL","")</f>
        <v/>
      </c>
      <c r="R203" s="31" t="str">
        <f aca="false">IF(B203="Roof panel Tram M PCC","DPCC","")</f>
        <v/>
      </c>
      <c r="S203" s="31" t="str">
        <f aca="false">IF(B203="Side pack L A5","SPALBA5",IF(B203="Side pack XL A7","SPALBA7",""))</f>
        <v/>
      </c>
      <c r="T203" s="31" t="str">
        <f aca="false">IF(B203="Window side 2m² Hermelijn","2m2H","")</f>
        <v/>
      </c>
      <c r="U203" s="32" t="str">
        <f aca="false">IF(B203="Window side 2m² Tram","2m2A","")</f>
        <v/>
      </c>
      <c r="V203" s="30" t="str">
        <f aca="false">IF(B203="Inside banner HERMELIJN","BRVH","")</f>
        <v/>
      </c>
      <c r="W203" s="30" t="str">
        <f aca="false">IF(B203="Super side 4m²","4m2","")</f>
        <v/>
      </c>
      <c r="X203" s="7" t="n">
        <v>1</v>
      </c>
      <c r="Y203" s="33" t="str">
        <f aca="false">IF(OR(F203&lt;&gt;"",G203&lt;&gt;"",H203&lt;&gt;"",I203&lt;&gt;"",J203&lt;&gt;"",K203&lt;&gt;"",L203&lt;&gt;"",M203&lt;&gt;"",N203&lt;&gt;"",O203&lt;&gt;"",P203&lt;&gt;"",Q203&lt;&gt;"",R203&lt;&gt;"",S203&lt;&gt;"",T203&lt;&gt;"",U203&lt;&gt;"",V203&lt;&gt;"",W203&lt;&gt;""),"*"&amp;F203&amp;G203&amp;H203&amp;I203&amp;J203&amp;K203&amp;L203&amp;M203&amp;N203&amp;O203&amp;P203&amp;Q203&amp;R203&amp;S203&amp;T203&amp;U203&amp;V203&amp;W203&amp;"*","")</f>
        <v>*RM*</v>
      </c>
      <c r="Z203" s="4"/>
      <c r="AA203" s="4"/>
      <c r="AB203" s="7" t="n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customFormat="false" ht="25" hidden="false" customHeight="true" outlineLevel="0" collapsed="false">
      <c r="A204" s="5" t="n">
        <v>7055</v>
      </c>
      <c r="B204" s="6" t="s">
        <v>32</v>
      </c>
      <c r="C204" s="26" t="s">
        <v>108</v>
      </c>
      <c r="D204" s="27" t="n">
        <v>44571</v>
      </c>
      <c r="E204" s="28"/>
      <c r="F204" s="29" t="str">
        <f aca="false">IF(B204="Premetro VERTIKAAL","MV",IF(B204="Side 3m","3M",IF(B204="Premetro HORIZONTAAL","MH",IF(B204="Window back","CV",IF(B204="Window Back eco","CVE","")))))</f>
        <v/>
      </c>
      <c r="G204" s="30" t="str">
        <f aca="false">IF(B204="Inside banner","BRV","")</f>
        <v/>
      </c>
      <c r="H204" s="30" t="str">
        <f aca="false">IF(B204="Floor sticker","VL","")</f>
        <v/>
      </c>
      <c r="I204" s="31" t="str">
        <f aca="false">IF(B204="Street furniture 2m2","STR","")</f>
        <v/>
      </c>
      <c r="J204" s="31" t="str">
        <f aca="false">IF(B204="Full back uni","FB","")</f>
        <v/>
      </c>
      <c r="K204" s="31" t="str">
        <f aca="false">IF(B204="Window side 2m² Bus","2m2B","")</f>
        <v/>
      </c>
      <c r="L204" s="31" t="str">
        <f aca="false">IF(B204="Window sticker Raam","RM","")</f>
        <v>RM</v>
      </c>
      <c r="M204" s="31" t="str">
        <f aca="false">IF(B204="Side 3m Freestyle","FREE","")</f>
        <v/>
      </c>
      <c r="N204" s="31" t="str">
        <f aca="false">IF(B204="Wobbler","WOB","")</f>
        <v/>
      </c>
      <c r="O204" s="31" t="str">
        <f aca="false">IF(B204="Super side 10m² Hermelijn - Trambus","10m2H","")</f>
        <v/>
      </c>
      <c r="P204" s="31" t="str">
        <f aca="false">IF(B204="Roofpanel A7","ROOFXL","")</f>
        <v/>
      </c>
      <c r="Q204" s="32" t="str">
        <f aca="false">IF(B204="Roof panel tram L Hermelijn","ROOFL","")</f>
        <v/>
      </c>
      <c r="R204" s="31" t="str">
        <f aca="false">IF(B204="Roof panel Tram M PCC","DPCC","")</f>
        <v/>
      </c>
      <c r="S204" s="31" t="str">
        <f aca="false">IF(B204="Side pack L A5","SPALBA5",IF(B204="Side pack XL A7","SPALBA7",""))</f>
        <v/>
      </c>
      <c r="T204" s="31" t="str">
        <f aca="false">IF(B204="Window side 2m² Hermelijn","2m2H","")</f>
        <v/>
      </c>
      <c r="U204" s="32" t="str">
        <f aca="false">IF(B204="Window side 2m² Tram","2m2A","")</f>
        <v/>
      </c>
      <c r="V204" s="30" t="str">
        <f aca="false">IF(B204="Inside banner HERMELIJN","BRVH","")</f>
        <v/>
      </c>
      <c r="W204" s="30" t="str">
        <f aca="false">IF(B204="Super side 4m²","4m2","")</f>
        <v/>
      </c>
      <c r="X204" s="7" t="n">
        <v>1</v>
      </c>
      <c r="Y204" s="33" t="str">
        <f aca="false">IF(OR(F204&lt;&gt;"",G204&lt;&gt;"",H204&lt;&gt;"",I204&lt;&gt;"",J204&lt;&gt;"",K204&lt;&gt;"",L204&lt;&gt;"",M204&lt;&gt;"",N204&lt;&gt;"",O204&lt;&gt;"",P204&lt;&gt;"",Q204&lt;&gt;"",R204&lt;&gt;"",S204&lt;&gt;"",T204&lt;&gt;"",U204&lt;&gt;"",V204&lt;&gt;"",W204&lt;&gt;""),"*"&amp;F204&amp;G204&amp;H204&amp;I204&amp;J204&amp;K204&amp;L204&amp;M204&amp;N204&amp;O204&amp;P204&amp;Q204&amp;R204&amp;S204&amp;T204&amp;U204&amp;V204&amp;W204&amp;"*","")</f>
        <v>*RM*</v>
      </c>
      <c r="Z204" s="4"/>
      <c r="AA204" s="4"/>
      <c r="AB204" s="7" t="n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customFormat="false" ht="25" hidden="false" customHeight="true" outlineLevel="0" collapsed="false">
      <c r="A205" s="5" t="n">
        <v>7056</v>
      </c>
      <c r="B205" s="6" t="s">
        <v>32</v>
      </c>
      <c r="C205" s="26" t="s">
        <v>106</v>
      </c>
      <c r="D205" s="27" t="n">
        <v>44550</v>
      </c>
      <c r="E205" s="28"/>
      <c r="F205" s="29" t="str">
        <f aca="false">IF(B205="Premetro VERTIKAAL","MV",IF(B205="Side 3m","3M",IF(B205="Premetro HORIZONTAAL","MH",IF(B205="Window back","CV",IF(B205="Window Back eco","CVE","")))))</f>
        <v/>
      </c>
      <c r="G205" s="30" t="str">
        <f aca="false">IF(B205="Inside banner","BRV","")</f>
        <v/>
      </c>
      <c r="H205" s="30" t="str">
        <f aca="false">IF(B205="Floor sticker","VL","")</f>
        <v/>
      </c>
      <c r="I205" s="31" t="str">
        <f aca="false">IF(B205="Street furniture 2m2","STR","")</f>
        <v/>
      </c>
      <c r="J205" s="31" t="str">
        <f aca="false">IF(B205="Full back uni","FB","")</f>
        <v/>
      </c>
      <c r="K205" s="31" t="str">
        <f aca="false">IF(B205="Window side 2m² Bus","2m2B","")</f>
        <v/>
      </c>
      <c r="L205" s="31" t="str">
        <f aca="false">IF(B205="Window sticker Raam","RM","")</f>
        <v>RM</v>
      </c>
      <c r="M205" s="31" t="str">
        <f aca="false">IF(B205="Side 3m Freestyle","FREE","")</f>
        <v/>
      </c>
      <c r="N205" s="31" t="str">
        <f aca="false">IF(B205="Wobbler","WOB","")</f>
        <v/>
      </c>
      <c r="O205" s="31" t="str">
        <f aca="false">IF(B205="Super side 10m² Hermelijn - Trambus","10m2H","")</f>
        <v/>
      </c>
      <c r="P205" s="31" t="str">
        <f aca="false">IF(B205="Roofpanel A7","ROOFXL","")</f>
        <v/>
      </c>
      <c r="Q205" s="32" t="str">
        <f aca="false">IF(B205="Roof panel tram L Hermelijn","ROOFL","")</f>
        <v/>
      </c>
      <c r="R205" s="31" t="str">
        <f aca="false">IF(B205="Roof panel Tram M PCC","DPCC","")</f>
        <v/>
      </c>
      <c r="S205" s="31" t="str">
        <f aca="false">IF(B205="Side pack L A5","SPALBA5",IF(B205="Side pack XL A7","SPALBA7",""))</f>
        <v/>
      </c>
      <c r="T205" s="31" t="str">
        <f aca="false">IF(B205="Window side 2m² Hermelijn","2m2H","")</f>
        <v/>
      </c>
      <c r="U205" s="32" t="str">
        <f aca="false">IF(B205="Window side 2m² Tram","2m2A","")</f>
        <v/>
      </c>
      <c r="V205" s="30" t="str">
        <f aca="false">IF(B205="Inside banner HERMELIJN","BRVH","")</f>
        <v/>
      </c>
      <c r="W205" s="30" t="str">
        <f aca="false">IF(B205="Super side 4m²","4m2","")</f>
        <v/>
      </c>
      <c r="X205" s="7" t="n">
        <v>1</v>
      </c>
      <c r="Y205" s="33" t="str">
        <f aca="false">IF(OR(F205&lt;&gt;"",G205&lt;&gt;"",H205&lt;&gt;"",I205&lt;&gt;"",J205&lt;&gt;"",K205&lt;&gt;"",L205&lt;&gt;"",M205&lt;&gt;"",N205&lt;&gt;"",O205&lt;&gt;"",P205&lt;&gt;"",Q205&lt;&gt;"",R205&lt;&gt;"",S205&lt;&gt;"",T205&lt;&gt;"",U205&lt;&gt;"",V205&lt;&gt;"",W205&lt;&gt;""),"*"&amp;F205&amp;G205&amp;H205&amp;I205&amp;J205&amp;K205&amp;L205&amp;M205&amp;N205&amp;O205&amp;P205&amp;Q205&amp;R205&amp;S205&amp;T205&amp;U205&amp;V205&amp;W205&amp;"*","")</f>
        <v>*RM*</v>
      </c>
      <c r="Z205" s="4"/>
      <c r="AA205" s="4"/>
      <c r="AB205" s="7" t="n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customFormat="false" ht="25" hidden="false" customHeight="true" outlineLevel="0" collapsed="false">
      <c r="A206" s="5" t="n">
        <v>7056</v>
      </c>
      <c r="B206" s="6" t="s">
        <v>32</v>
      </c>
      <c r="C206" s="26" t="s">
        <v>106</v>
      </c>
      <c r="D206" s="27" t="n">
        <v>44550</v>
      </c>
      <c r="E206" s="28"/>
      <c r="F206" s="29" t="str">
        <f aca="false">IF(B206="Premetro VERTIKAAL","MV",IF(B206="Side 3m","3M",IF(B206="Premetro HORIZONTAAL","MH",IF(B206="Window back","CV",IF(B206="Window Back eco","CVE","")))))</f>
        <v/>
      </c>
      <c r="G206" s="30" t="str">
        <f aca="false">IF(B206="Inside banner","BRV","")</f>
        <v/>
      </c>
      <c r="H206" s="30" t="str">
        <f aca="false">IF(B206="Floor sticker","VL","")</f>
        <v/>
      </c>
      <c r="I206" s="31" t="str">
        <f aca="false">IF(B206="Street furniture 2m2","STR","")</f>
        <v/>
      </c>
      <c r="J206" s="31" t="str">
        <f aca="false">IF(B206="Full back uni","FB","")</f>
        <v/>
      </c>
      <c r="K206" s="31" t="str">
        <f aca="false">IF(B206="Window side 2m² Bus","2m2B","")</f>
        <v/>
      </c>
      <c r="L206" s="31" t="str">
        <f aca="false">IF(B206="Window sticker Raam","RM","")</f>
        <v>RM</v>
      </c>
      <c r="M206" s="31" t="str">
        <f aca="false">IF(B206="Side 3m Freestyle","FREE","")</f>
        <v/>
      </c>
      <c r="N206" s="31" t="str">
        <f aca="false">IF(B206="Wobbler","WOB","")</f>
        <v/>
      </c>
      <c r="O206" s="31" t="str">
        <f aca="false">IF(B206="Super side 10m² Hermelijn - Trambus","10m2H","")</f>
        <v/>
      </c>
      <c r="P206" s="31" t="str">
        <f aca="false">IF(B206="Roofpanel A7","ROOFXL","")</f>
        <v/>
      </c>
      <c r="Q206" s="32" t="str">
        <f aca="false">IF(B206="Roof panel tram L Hermelijn","ROOFL","")</f>
        <v/>
      </c>
      <c r="R206" s="31" t="str">
        <f aca="false">IF(B206="Roof panel Tram M PCC","DPCC","")</f>
        <v/>
      </c>
      <c r="S206" s="31" t="str">
        <f aca="false">IF(B206="Side pack L A5","SPALBA5",IF(B206="Side pack XL A7","SPALBA7",""))</f>
        <v/>
      </c>
      <c r="T206" s="31" t="str">
        <f aca="false">IF(B206="Window side 2m² Hermelijn","2m2H","")</f>
        <v/>
      </c>
      <c r="U206" s="32" t="str">
        <f aca="false">IF(B206="Window side 2m² Tram","2m2A","")</f>
        <v/>
      </c>
      <c r="V206" s="30" t="str">
        <f aca="false">IF(B206="Inside banner HERMELIJN","BRVH","")</f>
        <v/>
      </c>
      <c r="W206" s="30" t="str">
        <f aca="false">IF(B206="Super side 4m²","4m2","")</f>
        <v/>
      </c>
      <c r="X206" s="7" t="n">
        <v>1</v>
      </c>
      <c r="Y206" s="33" t="str">
        <f aca="false">IF(OR(F206&lt;&gt;"",G206&lt;&gt;"",H206&lt;&gt;"",I206&lt;&gt;"",J206&lt;&gt;"",K206&lt;&gt;"",L206&lt;&gt;"",M206&lt;&gt;"",N206&lt;&gt;"",O206&lt;&gt;"",P206&lt;&gt;"",Q206&lt;&gt;"",R206&lt;&gt;"",S206&lt;&gt;"",T206&lt;&gt;"",U206&lt;&gt;"",V206&lt;&gt;"",W206&lt;&gt;""),"*"&amp;F206&amp;G206&amp;H206&amp;I206&amp;J206&amp;K206&amp;L206&amp;M206&amp;N206&amp;O206&amp;P206&amp;Q206&amp;R206&amp;S206&amp;T206&amp;U206&amp;V206&amp;W206&amp;"*","")</f>
        <v>*RM*</v>
      </c>
      <c r="Z206" s="4"/>
      <c r="AA206" s="4"/>
      <c r="AB206" s="7" t="n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customFormat="false" ht="25" hidden="false" customHeight="true" outlineLevel="0" collapsed="false">
      <c r="A207" s="5" t="n">
        <v>7056</v>
      </c>
      <c r="B207" s="6" t="s">
        <v>23</v>
      </c>
      <c r="C207" s="26" t="s">
        <v>110</v>
      </c>
      <c r="D207" s="27" t="n">
        <v>44550</v>
      </c>
      <c r="E207" s="28"/>
      <c r="F207" s="29" t="str">
        <f aca="false">IF(B207="Premetro VERTIKAAL","MV",IF(B207="Side 3m","3M",IF(B207="Premetro HORIZONTAAL","MH",IF(B207="Window back","CV",IF(B207="Window Back eco","CVE","")))))</f>
        <v/>
      </c>
      <c r="G207" s="30" t="str">
        <f aca="false">IF(B207="Inside banner","BRV","")</f>
        <v/>
      </c>
      <c r="H207" s="30" t="str">
        <f aca="false">IF(B207="Floor sticker","VL","")</f>
        <v/>
      </c>
      <c r="I207" s="31" t="str">
        <f aca="false">IF(B207="Street furniture 2m2","STR","")</f>
        <v/>
      </c>
      <c r="J207" s="31" t="str">
        <f aca="false">IF(B207="Full back uni","FB","")</f>
        <v/>
      </c>
      <c r="K207" s="31" t="str">
        <f aca="false">IF(B207="Window side 2m² Bus","2m2B","")</f>
        <v/>
      </c>
      <c r="L207" s="31" t="str">
        <f aca="false">IF(B207="Window sticker Raam","RM","")</f>
        <v/>
      </c>
      <c r="M207" s="31" t="str">
        <f aca="false">IF(B207="Side 3m Freestyle","FREE","")</f>
        <v/>
      </c>
      <c r="N207" s="31" t="str">
        <f aca="false">IF(B207="Wobbler","WOB","")</f>
        <v>WOB</v>
      </c>
      <c r="O207" s="31" t="str">
        <f aca="false">IF(B207="Super side 10m² Hermelijn - Trambus","10m2H","")</f>
        <v/>
      </c>
      <c r="P207" s="31" t="str">
        <f aca="false">IF(B207="Roofpanel A7","ROOFXL","")</f>
        <v/>
      </c>
      <c r="Q207" s="32" t="str">
        <f aca="false">IF(B207="Roof panel tram L Hermelijn","ROOFL","")</f>
        <v/>
      </c>
      <c r="R207" s="31" t="str">
        <f aca="false">IF(B207="Roof panel Tram M PCC","DPCC","")</f>
        <v/>
      </c>
      <c r="S207" s="31" t="str">
        <f aca="false">IF(B207="Side pack L A5","SPALBA5",IF(B207="Side pack XL A7","SPALBA7",""))</f>
        <v/>
      </c>
      <c r="T207" s="31" t="str">
        <f aca="false">IF(B207="Window side 2m² Hermelijn","2m2H","")</f>
        <v/>
      </c>
      <c r="U207" s="32" t="str">
        <f aca="false">IF(B207="Window side 2m² Tram","2m2A","")</f>
        <v/>
      </c>
      <c r="V207" s="30" t="str">
        <f aca="false">IF(B207="Inside banner HERMELIJN","BRVH","")</f>
        <v/>
      </c>
      <c r="W207" s="30" t="str">
        <f aca="false">IF(B207="Super side 4m²","4m2","")</f>
        <v/>
      </c>
      <c r="X207" s="7" t="n">
        <v>6</v>
      </c>
      <c r="Y207" s="33" t="str">
        <f aca="false">IF(OR(F207&lt;&gt;"",G207&lt;&gt;"",H207&lt;&gt;"",I207&lt;&gt;"",J207&lt;&gt;"",K207&lt;&gt;"",L207&lt;&gt;"",M207&lt;&gt;"",N207&lt;&gt;"",O207&lt;&gt;"",P207&lt;&gt;"",Q207&lt;&gt;"",R207&lt;&gt;"",S207&lt;&gt;"",T207&lt;&gt;"",U207&lt;&gt;"",V207&lt;&gt;"",W207&lt;&gt;""),"*"&amp;F207&amp;G207&amp;H207&amp;I207&amp;J207&amp;K207&amp;L207&amp;M207&amp;N207&amp;O207&amp;P207&amp;Q207&amp;R207&amp;S207&amp;T207&amp;U207&amp;V207&amp;W207&amp;"*","")</f>
        <v>*WOB*</v>
      </c>
      <c r="Z207" s="4"/>
      <c r="AA207" s="4"/>
      <c r="AB207" s="7" t="n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customFormat="false" ht="25" hidden="false" customHeight="true" outlineLevel="0" collapsed="false">
      <c r="A208" s="5" t="n">
        <v>7059</v>
      </c>
      <c r="B208" s="6" t="s">
        <v>100</v>
      </c>
      <c r="C208" s="26" t="s">
        <v>102</v>
      </c>
      <c r="D208" s="27" t="n">
        <v>44550</v>
      </c>
      <c r="E208" s="28"/>
      <c r="F208" s="29" t="str">
        <f aca="false">IF(B208="Premetro VERTIKAAL","MV",IF(B208="Side 3m","3M",IF(B208="Premetro HORIZONTAAL","MH",IF(B208="Window back","CV",IF(B208="Window Back eco","CVE","")))))</f>
        <v>3M</v>
      </c>
      <c r="G208" s="30" t="str">
        <f aca="false">IF(B208="Inside banner","BRV","")</f>
        <v/>
      </c>
      <c r="H208" s="30" t="str">
        <f aca="false">IF(B208="Floor sticker","VL","")</f>
        <v/>
      </c>
      <c r="I208" s="31" t="str">
        <f aca="false">IF(B208="Street furniture 2m2","STR","")</f>
        <v/>
      </c>
      <c r="J208" s="31" t="str">
        <f aca="false">IF(B208="Full back uni","FB","")</f>
        <v/>
      </c>
      <c r="K208" s="31" t="str">
        <f aca="false">IF(B208="Window side 2m² Bus","2m2B","")</f>
        <v/>
      </c>
      <c r="L208" s="31" t="str">
        <f aca="false">IF(B208="Window sticker Raam","RM","")</f>
        <v/>
      </c>
      <c r="M208" s="31" t="str">
        <f aca="false">IF(B208="Side 3m Freestyle","FREE","")</f>
        <v/>
      </c>
      <c r="N208" s="31" t="str">
        <f aca="false">IF(B208="Wobbler","WOB","")</f>
        <v/>
      </c>
      <c r="O208" s="31" t="str">
        <f aca="false">IF(B208="Super side 10m² Hermelijn - Trambus","10m2H","")</f>
        <v/>
      </c>
      <c r="P208" s="31" t="str">
        <f aca="false">IF(B208="Roofpanel A7","ROOFXL","")</f>
        <v/>
      </c>
      <c r="Q208" s="32" t="str">
        <f aca="false">IF(B208="Roof panel tram L Hermelijn","ROOFL","")</f>
        <v/>
      </c>
      <c r="R208" s="31" t="str">
        <f aca="false">IF(B208="Roof panel Tram M PCC","DPCC","")</f>
        <v/>
      </c>
      <c r="S208" s="31" t="str">
        <f aca="false">IF(B208="Side pack L A5","SPALBA5",IF(B208="Side pack XL A7","SPALBA7",""))</f>
        <v/>
      </c>
      <c r="T208" s="31" t="str">
        <f aca="false">IF(B208="Window side 2m² Hermelijn","2m2H","")</f>
        <v/>
      </c>
      <c r="U208" s="32" t="str">
        <f aca="false">IF(B208="Window side 2m² Tram","2m2A","")</f>
        <v/>
      </c>
      <c r="V208" s="30" t="str">
        <f aca="false">IF(B208="Inside banner HERMELIJN","BRVH","")</f>
        <v/>
      </c>
      <c r="W208" s="30" t="str">
        <f aca="false">IF(B208="Super side 4m²","4m2","")</f>
        <v/>
      </c>
      <c r="X208" s="7" t="n">
        <v>1</v>
      </c>
      <c r="Y208" s="33" t="str">
        <f aca="false">IF(OR(F208&lt;&gt;"",G208&lt;&gt;"",H208&lt;&gt;"",I208&lt;&gt;"",J208&lt;&gt;"",K208&lt;&gt;"",L208&lt;&gt;"",M208&lt;&gt;"",N208&lt;&gt;"",O208&lt;&gt;"",P208&lt;&gt;"",Q208&lt;&gt;"",R208&lt;&gt;"",S208&lt;&gt;"",T208&lt;&gt;"",U208&lt;&gt;"",V208&lt;&gt;"",W208&lt;&gt;""),"*"&amp;F208&amp;G208&amp;H208&amp;I208&amp;J208&amp;K208&amp;L208&amp;M208&amp;N208&amp;O208&amp;P208&amp;Q208&amp;R208&amp;S208&amp;T208&amp;U208&amp;V208&amp;W208&amp;"*","")</f>
        <v>*3M*</v>
      </c>
      <c r="Z208" s="4"/>
      <c r="AA208" s="4"/>
      <c r="AB208" s="7" t="n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customFormat="false" ht="25" hidden="false" customHeight="true" outlineLevel="0" collapsed="false">
      <c r="A209" s="5" t="n">
        <v>7060</v>
      </c>
      <c r="B209" s="6" t="s">
        <v>100</v>
      </c>
      <c r="C209" s="26" t="s">
        <v>112</v>
      </c>
      <c r="D209" s="27" t="n">
        <v>43822</v>
      </c>
      <c r="E209" s="28"/>
      <c r="F209" s="29" t="str">
        <f aca="false">IF(B209="Premetro VERTIKAAL","MV",IF(B209="Side 3m","3M",IF(B209="Premetro HORIZONTAAL","MH",IF(B209="Window back","CV",IF(B209="Window Back eco","CVE","")))))</f>
        <v>3M</v>
      </c>
      <c r="G209" s="30" t="str">
        <f aca="false">IF(B209="Inside banner","BRV","")</f>
        <v/>
      </c>
      <c r="H209" s="30" t="str">
        <f aca="false">IF(B209="Floor sticker","VL","")</f>
        <v/>
      </c>
      <c r="I209" s="31" t="str">
        <f aca="false">IF(B209="Street furniture 2m2","STR","")</f>
        <v/>
      </c>
      <c r="J209" s="31" t="str">
        <f aca="false">IF(B209="Full back uni","FB","")</f>
        <v/>
      </c>
      <c r="K209" s="31" t="str">
        <f aca="false">IF(B209="Window side 2m² Bus","2m2B","")</f>
        <v/>
      </c>
      <c r="L209" s="31" t="str">
        <f aca="false">IF(B209="Window sticker Raam","RM","")</f>
        <v/>
      </c>
      <c r="M209" s="31" t="str">
        <f aca="false">IF(B209="Side 3m Freestyle","FREE","")</f>
        <v/>
      </c>
      <c r="N209" s="31" t="str">
        <f aca="false">IF(B209="Wobbler","WOB","")</f>
        <v/>
      </c>
      <c r="O209" s="31" t="str">
        <f aca="false">IF(B209="Super side 10m² Hermelijn - Trambus","10m2H","")</f>
        <v/>
      </c>
      <c r="P209" s="31" t="str">
        <f aca="false">IF(B209="Roofpanel A7","ROOFXL","")</f>
        <v/>
      </c>
      <c r="Q209" s="32" t="str">
        <f aca="false">IF(B209="Roof panel tram L Hermelijn","ROOFL","")</f>
        <v/>
      </c>
      <c r="R209" s="31" t="str">
        <f aca="false">IF(B209="Roof panel Tram M PCC","DPCC","")</f>
        <v/>
      </c>
      <c r="S209" s="31" t="str">
        <f aca="false">IF(B209="Side pack L A5","SPALBA5",IF(B209="Side pack XL A7","SPALBA7",""))</f>
        <v/>
      </c>
      <c r="T209" s="31" t="str">
        <f aca="false">IF(B209="Window side 2m² Hermelijn","2m2H","")</f>
        <v/>
      </c>
      <c r="U209" s="32" t="str">
        <f aca="false">IF(B209="Window side 2m² Tram","2m2A","")</f>
        <v/>
      </c>
      <c r="V209" s="30" t="str">
        <f aca="false">IF(B209="Inside banner HERMELIJN","BRVH","")</f>
        <v/>
      </c>
      <c r="W209" s="30" t="str">
        <f aca="false">IF(B209="Super side 4m²","4m2","")</f>
        <v/>
      </c>
      <c r="X209" s="7" t="n">
        <v>1</v>
      </c>
      <c r="Y209" s="33" t="str">
        <f aca="false">IF(OR(F209&lt;&gt;"",G209&lt;&gt;"",H209&lt;&gt;"",I209&lt;&gt;"",J209&lt;&gt;"",K209&lt;&gt;"",L209&lt;&gt;"",M209&lt;&gt;"",N209&lt;&gt;"",O209&lt;&gt;"",P209&lt;&gt;"",Q209&lt;&gt;"",R209&lt;&gt;"",S209&lt;&gt;"",T209&lt;&gt;"",U209&lt;&gt;"",V209&lt;&gt;"",W209&lt;&gt;""),"*"&amp;F209&amp;G209&amp;H209&amp;I209&amp;J209&amp;K209&amp;L209&amp;M209&amp;N209&amp;O209&amp;P209&amp;Q209&amp;R209&amp;S209&amp;T209&amp;U209&amp;V209&amp;W209&amp;"*","")</f>
        <v>*3M*</v>
      </c>
      <c r="Z209" s="4"/>
      <c r="AA209" s="4"/>
      <c r="AB209" s="7" t="n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customFormat="false" ht="25" hidden="false" customHeight="true" outlineLevel="0" collapsed="false">
      <c r="A210" s="5" t="n">
        <v>7061</v>
      </c>
      <c r="B210" s="6" t="s">
        <v>100</v>
      </c>
      <c r="C210" s="26" t="s">
        <v>102</v>
      </c>
      <c r="D210" s="27" t="n">
        <v>44550</v>
      </c>
      <c r="E210" s="28"/>
      <c r="F210" s="29" t="str">
        <f aca="false">IF(B210="Premetro VERTIKAAL","MV",IF(B210="Side 3m","3M",IF(B210="Premetro HORIZONTAAL","MH",IF(B210="Window back","CV",IF(B210="Window Back eco","CVE","")))))</f>
        <v>3M</v>
      </c>
      <c r="G210" s="30" t="str">
        <f aca="false">IF(B210="Inside banner","BRV","")</f>
        <v/>
      </c>
      <c r="H210" s="30" t="str">
        <f aca="false">IF(B210="Floor sticker","VL","")</f>
        <v/>
      </c>
      <c r="I210" s="31" t="str">
        <f aca="false">IF(B210="Street furniture 2m2","STR","")</f>
        <v/>
      </c>
      <c r="J210" s="31" t="str">
        <f aca="false">IF(B210="Full back uni","FB","")</f>
        <v/>
      </c>
      <c r="K210" s="31" t="str">
        <f aca="false">IF(B210="Window side 2m² Bus","2m2B","")</f>
        <v/>
      </c>
      <c r="L210" s="31" t="str">
        <f aca="false">IF(B210="Window sticker Raam","RM","")</f>
        <v/>
      </c>
      <c r="M210" s="31" t="str">
        <f aca="false">IF(B210="Side 3m Freestyle","FREE","")</f>
        <v/>
      </c>
      <c r="N210" s="31" t="str">
        <f aca="false">IF(B210="Wobbler","WOB","")</f>
        <v/>
      </c>
      <c r="O210" s="31" t="str">
        <f aca="false">IF(B210="Super side 10m² Hermelijn - Trambus","10m2H","")</f>
        <v/>
      </c>
      <c r="P210" s="31" t="str">
        <f aca="false">IF(B210="Roofpanel A7","ROOFXL","")</f>
        <v/>
      </c>
      <c r="Q210" s="32" t="str">
        <f aca="false">IF(B210="Roof panel tram L Hermelijn","ROOFL","")</f>
        <v/>
      </c>
      <c r="R210" s="31" t="str">
        <f aca="false">IF(B210="Roof panel Tram M PCC","DPCC","")</f>
        <v/>
      </c>
      <c r="S210" s="31" t="str">
        <f aca="false">IF(B210="Side pack L A5","SPALBA5",IF(B210="Side pack XL A7","SPALBA7",""))</f>
        <v/>
      </c>
      <c r="T210" s="31" t="str">
        <f aca="false">IF(B210="Window side 2m² Hermelijn","2m2H","")</f>
        <v/>
      </c>
      <c r="U210" s="32" t="str">
        <f aca="false">IF(B210="Window side 2m² Tram","2m2A","")</f>
        <v/>
      </c>
      <c r="V210" s="30" t="str">
        <f aca="false">IF(B210="Inside banner HERMELIJN","BRVH","")</f>
        <v/>
      </c>
      <c r="W210" s="30" t="str">
        <f aca="false">IF(B210="Super side 4m²","4m2","")</f>
        <v/>
      </c>
      <c r="X210" s="7" t="n">
        <v>1</v>
      </c>
      <c r="Y210" s="33" t="str">
        <f aca="false">IF(OR(F210&lt;&gt;"",G210&lt;&gt;"",H210&lt;&gt;"",I210&lt;&gt;"",J210&lt;&gt;"",K210&lt;&gt;"",L210&lt;&gt;"",M210&lt;&gt;"",N210&lt;&gt;"",O210&lt;&gt;"",P210&lt;&gt;"",Q210&lt;&gt;"",R210&lt;&gt;"",S210&lt;&gt;"",T210&lt;&gt;"",U210&lt;&gt;"",V210&lt;&gt;"",W210&lt;&gt;""),"*"&amp;F210&amp;G210&amp;H210&amp;I210&amp;J210&amp;K210&amp;L210&amp;M210&amp;N210&amp;O210&amp;P210&amp;Q210&amp;R210&amp;S210&amp;T210&amp;U210&amp;V210&amp;W210&amp;"*","")</f>
        <v>*3M*</v>
      </c>
      <c r="Z210" s="4"/>
      <c r="AA210" s="4"/>
      <c r="AB210" s="7" t="n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customFormat="false" ht="25" hidden="false" customHeight="true" outlineLevel="0" collapsed="false">
      <c r="A211" s="5" t="n">
        <v>7061</v>
      </c>
      <c r="B211" s="6" t="s">
        <v>32</v>
      </c>
      <c r="C211" s="26" t="s">
        <v>108</v>
      </c>
      <c r="D211" s="27" t="n">
        <v>44571</v>
      </c>
      <c r="E211" s="28"/>
      <c r="F211" s="29" t="str">
        <f aca="false">IF(B211="Premetro VERTIKAAL","MV",IF(B211="Side 3m","3M",IF(B211="Premetro HORIZONTAAL","MH",IF(B211="Window back","CV",IF(B211="Window Back eco","CVE","")))))</f>
        <v/>
      </c>
      <c r="G211" s="30" t="str">
        <f aca="false">IF(B211="Inside banner","BRV","")</f>
        <v/>
      </c>
      <c r="H211" s="30" t="str">
        <f aca="false">IF(B211="Floor sticker","VL","")</f>
        <v/>
      </c>
      <c r="I211" s="31" t="str">
        <f aca="false">IF(B211="Street furniture 2m2","STR","")</f>
        <v/>
      </c>
      <c r="J211" s="31" t="str">
        <f aca="false">IF(B211="Full back uni","FB","")</f>
        <v/>
      </c>
      <c r="K211" s="31" t="str">
        <f aca="false">IF(B211="Window side 2m² Bus","2m2B","")</f>
        <v/>
      </c>
      <c r="L211" s="31" t="str">
        <f aca="false">IF(B211="Window sticker Raam","RM","")</f>
        <v>RM</v>
      </c>
      <c r="M211" s="31" t="str">
        <f aca="false">IF(B211="Side 3m Freestyle","FREE","")</f>
        <v/>
      </c>
      <c r="N211" s="31" t="str">
        <f aca="false">IF(B211="Wobbler","WOB","")</f>
        <v/>
      </c>
      <c r="O211" s="31" t="str">
        <f aca="false">IF(B211="Super side 10m² Hermelijn - Trambus","10m2H","")</f>
        <v/>
      </c>
      <c r="P211" s="31" t="str">
        <f aca="false">IF(B211="Roofpanel A7","ROOFXL","")</f>
        <v/>
      </c>
      <c r="Q211" s="32" t="str">
        <f aca="false">IF(B211="Roof panel tram L Hermelijn","ROOFL","")</f>
        <v/>
      </c>
      <c r="R211" s="31" t="str">
        <f aca="false">IF(B211="Roof panel Tram M PCC","DPCC","")</f>
        <v/>
      </c>
      <c r="S211" s="31" t="str">
        <f aca="false">IF(B211="Side pack L A5","SPALBA5",IF(B211="Side pack XL A7","SPALBA7",""))</f>
        <v/>
      </c>
      <c r="T211" s="31" t="str">
        <f aca="false">IF(B211="Window side 2m² Hermelijn","2m2H","")</f>
        <v/>
      </c>
      <c r="U211" s="32" t="str">
        <f aca="false">IF(B211="Window side 2m² Tram","2m2A","")</f>
        <v/>
      </c>
      <c r="V211" s="30" t="str">
        <f aca="false">IF(B211="Inside banner HERMELIJN","BRVH","")</f>
        <v/>
      </c>
      <c r="W211" s="30" t="str">
        <f aca="false">IF(B211="Super side 4m²","4m2","")</f>
        <v/>
      </c>
      <c r="X211" s="7" t="n">
        <v>1</v>
      </c>
      <c r="Y211" s="33" t="str">
        <f aca="false">IF(OR(F211&lt;&gt;"",G211&lt;&gt;"",H211&lt;&gt;"",I211&lt;&gt;"",J211&lt;&gt;"",K211&lt;&gt;"",L211&lt;&gt;"",M211&lt;&gt;"",N211&lt;&gt;"",O211&lt;&gt;"",P211&lt;&gt;"",Q211&lt;&gt;"",R211&lt;&gt;"",S211&lt;&gt;"",T211&lt;&gt;"",U211&lt;&gt;"",V211&lt;&gt;"",W211&lt;&gt;""),"*"&amp;F211&amp;G211&amp;H211&amp;I211&amp;J211&amp;K211&amp;L211&amp;M211&amp;N211&amp;O211&amp;P211&amp;Q211&amp;R211&amp;S211&amp;T211&amp;U211&amp;V211&amp;W211&amp;"*","")</f>
        <v>*RM*</v>
      </c>
      <c r="Z211" s="4"/>
      <c r="AA211" s="4"/>
      <c r="AB211" s="7" t="n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customFormat="false" ht="25" hidden="false" customHeight="true" outlineLevel="0" collapsed="false">
      <c r="A212" s="5" t="n">
        <v>7061</v>
      </c>
      <c r="B212" s="6" t="s">
        <v>32</v>
      </c>
      <c r="C212" s="26" t="s">
        <v>108</v>
      </c>
      <c r="D212" s="27" t="n">
        <v>44571</v>
      </c>
      <c r="E212" s="28"/>
      <c r="F212" s="29" t="str">
        <f aca="false">IF(B212="Premetro VERTIKAAL","MV",IF(B212="Side 3m","3M",IF(B212="Premetro HORIZONTAAL","MH",IF(B212="Window back","CV",IF(B212="Window Back eco","CVE","")))))</f>
        <v/>
      </c>
      <c r="G212" s="30" t="str">
        <f aca="false">IF(B212="Inside banner","BRV","")</f>
        <v/>
      </c>
      <c r="H212" s="30" t="str">
        <f aca="false">IF(B212="Floor sticker","VL","")</f>
        <v/>
      </c>
      <c r="I212" s="31" t="str">
        <f aca="false">IF(B212="Street furniture 2m2","STR","")</f>
        <v/>
      </c>
      <c r="J212" s="31" t="str">
        <f aca="false">IF(B212="Full back uni","FB","")</f>
        <v/>
      </c>
      <c r="K212" s="31" t="str">
        <f aca="false">IF(B212="Window side 2m² Bus","2m2B","")</f>
        <v/>
      </c>
      <c r="L212" s="31" t="str">
        <f aca="false">IF(B212="Window sticker Raam","RM","")</f>
        <v>RM</v>
      </c>
      <c r="M212" s="31" t="str">
        <f aca="false">IF(B212="Side 3m Freestyle","FREE","")</f>
        <v/>
      </c>
      <c r="N212" s="31" t="str">
        <f aca="false">IF(B212="Wobbler","WOB","")</f>
        <v/>
      </c>
      <c r="O212" s="31" t="str">
        <f aca="false">IF(B212="Super side 10m² Hermelijn - Trambus","10m2H","")</f>
        <v/>
      </c>
      <c r="P212" s="31" t="str">
        <f aca="false">IF(B212="Roofpanel A7","ROOFXL","")</f>
        <v/>
      </c>
      <c r="Q212" s="32" t="str">
        <f aca="false">IF(B212="Roof panel tram L Hermelijn","ROOFL","")</f>
        <v/>
      </c>
      <c r="R212" s="31" t="str">
        <f aca="false">IF(B212="Roof panel Tram M PCC","DPCC","")</f>
        <v/>
      </c>
      <c r="S212" s="31" t="str">
        <f aca="false">IF(B212="Side pack L A5","SPALBA5",IF(B212="Side pack XL A7","SPALBA7",""))</f>
        <v/>
      </c>
      <c r="T212" s="31" t="str">
        <f aca="false">IF(B212="Window side 2m² Hermelijn","2m2H","")</f>
        <v/>
      </c>
      <c r="U212" s="32" t="str">
        <f aca="false">IF(B212="Window side 2m² Tram","2m2A","")</f>
        <v/>
      </c>
      <c r="V212" s="30" t="str">
        <f aca="false">IF(B212="Inside banner HERMELIJN","BRVH","")</f>
        <v/>
      </c>
      <c r="W212" s="30" t="str">
        <f aca="false">IF(B212="Super side 4m²","4m2","")</f>
        <v/>
      </c>
      <c r="X212" s="7" t="n">
        <v>1</v>
      </c>
      <c r="Y212" s="33" t="str">
        <f aca="false">IF(OR(F212&lt;&gt;"",G212&lt;&gt;"",H212&lt;&gt;"",I212&lt;&gt;"",J212&lt;&gt;"",K212&lt;&gt;"",L212&lt;&gt;"",M212&lt;&gt;"",N212&lt;&gt;"",O212&lt;&gt;"",P212&lt;&gt;"",Q212&lt;&gt;"",R212&lt;&gt;"",S212&lt;&gt;"",T212&lt;&gt;"",U212&lt;&gt;"",V212&lt;&gt;"",W212&lt;&gt;""),"*"&amp;F212&amp;G212&amp;H212&amp;I212&amp;J212&amp;K212&amp;L212&amp;M212&amp;N212&amp;O212&amp;P212&amp;Q212&amp;R212&amp;S212&amp;T212&amp;U212&amp;V212&amp;W212&amp;"*","")</f>
        <v>*RM*</v>
      </c>
      <c r="Z212" s="4"/>
      <c r="AA212" s="4"/>
      <c r="AB212" s="7" t="n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customFormat="false" ht="25" hidden="false" customHeight="true" outlineLevel="0" collapsed="false">
      <c r="A213" s="5" t="n">
        <v>7062</v>
      </c>
      <c r="B213" s="6" t="s">
        <v>100</v>
      </c>
      <c r="C213" s="26" t="s">
        <v>102</v>
      </c>
      <c r="D213" s="27" t="n">
        <v>44550</v>
      </c>
      <c r="E213" s="28"/>
      <c r="F213" s="29" t="str">
        <f aca="false">IF(B213="Premetro VERTIKAAL","MV",IF(B213="Side 3m","3M",IF(B213="Premetro HORIZONTAAL","MH",IF(B213="Window back","CV",IF(B213="Window Back eco","CVE","")))))</f>
        <v>3M</v>
      </c>
      <c r="G213" s="30" t="str">
        <f aca="false">IF(B213="Inside banner","BRV","")</f>
        <v/>
      </c>
      <c r="H213" s="30" t="str">
        <f aca="false">IF(B213="Floor sticker","VL","")</f>
        <v/>
      </c>
      <c r="I213" s="31" t="str">
        <f aca="false">IF(B213="Street furniture 2m2","STR","")</f>
        <v/>
      </c>
      <c r="J213" s="31" t="str">
        <f aca="false">IF(B213="Full back uni","FB","")</f>
        <v/>
      </c>
      <c r="K213" s="31" t="str">
        <f aca="false">IF(B213="Window side 2m² Bus","2m2B","")</f>
        <v/>
      </c>
      <c r="L213" s="31" t="str">
        <f aca="false">IF(B213="Window sticker Raam","RM","")</f>
        <v/>
      </c>
      <c r="M213" s="31" t="str">
        <f aca="false">IF(B213="Side 3m Freestyle","FREE","")</f>
        <v/>
      </c>
      <c r="N213" s="31" t="str">
        <f aca="false">IF(B213="Wobbler","WOB","")</f>
        <v/>
      </c>
      <c r="O213" s="31" t="str">
        <f aca="false">IF(B213="Super side 10m² Hermelijn - Trambus","10m2H","")</f>
        <v/>
      </c>
      <c r="P213" s="31" t="str">
        <f aca="false">IF(B213="Roofpanel A7","ROOFXL","")</f>
        <v/>
      </c>
      <c r="Q213" s="32" t="str">
        <f aca="false">IF(B213="Roof panel tram L Hermelijn","ROOFL","")</f>
        <v/>
      </c>
      <c r="R213" s="31" t="str">
        <f aca="false">IF(B213="Roof panel Tram M PCC","DPCC","")</f>
        <v/>
      </c>
      <c r="S213" s="31" t="str">
        <f aca="false">IF(B213="Side pack L A5","SPALBA5",IF(B213="Side pack XL A7","SPALBA7",""))</f>
        <v/>
      </c>
      <c r="T213" s="31" t="str">
        <f aca="false">IF(B213="Window side 2m² Hermelijn","2m2H","")</f>
        <v/>
      </c>
      <c r="U213" s="32" t="str">
        <f aca="false">IF(B213="Window side 2m² Tram","2m2A","")</f>
        <v/>
      </c>
      <c r="V213" s="30" t="str">
        <f aca="false">IF(B213="Inside banner HERMELIJN","BRVH","")</f>
        <v/>
      </c>
      <c r="W213" s="30" t="str">
        <f aca="false">IF(B213="Super side 4m²","4m2","")</f>
        <v/>
      </c>
      <c r="X213" s="7" t="n">
        <v>1</v>
      </c>
      <c r="Y213" s="33" t="str">
        <f aca="false">IF(OR(F213&lt;&gt;"",G213&lt;&gt;"",H213&lt;&gt;"",I213&lt;&gt;"",J213&lt;&gt;"",K213&lt;&gt;"",L213&lt;&gt;"",M213&lt;&gt;"",N213&lt;&gt;"",O213&lt;&gt;"",P213&lt;&gt;"",Q213&lt;&gt;"",R213&lt;&gt;"",S213&lt;&gt;"",T213&lt;&gt;"",U213&lt;&gt;"",V213&lt;&gt;"",W213&lt;&gt;""),"*"&amp;F213&amp;G213&amp;H213&amp;I213&amp;J213&amp;K213&amp;L213&amp;M213&amp;N213&amp;O213&amp;P213&amp;Q213&amp;R213&amp;S213&amp;T213&amp;U213&amp;V213&amp;W213&amp;"*","")</f>
        <v>*3M*</v>
      </c>
      <c r="Z213" s="4"/>
      <c r="AA213" s="4"/>
      <c r="AB213" s="7" t="n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customFormat="false" ht="25" hidden="false" customHeight="true" outlineLevel="0" collapsed="false">
      <c r="A214" s="5" t="n">
        <v>7065</v>
      </c>
      <c r="B214" s="6" t="s">
        <v>100</v>
      </c>
      <c r="C214" s="26" t="s">
        <v>102</v>
      </c>
      <c r="D214" s="27" t="n">
        <v>44550</v>
      </c>
      <c r="E214" s="28"/>
      <c r="F214" s="29" t="str">
        <f aca="false">IF(B214="Premetro VERTIKAAL","MV",IF(B214="Side 3m","3M",IF(B214="Premetro HORIZONTAAL","MH",IF(B214="Window back","CV",IF(B214="Window Back eco","CVE","")))))</f>
        <v>3M</v>
      </c>
      <c r="G214" s="30" t="str">
        <f aca="false">IF(B214="Inside banner","BRV","")</f>
        <v/>
      </c>
      <c r="H214" s="30" t="str">
        <f aca="false">IF(B214="Floor sticker","VL","")</f>
        <v/>
      </c>
      <c r="I214" s="31" t="str">
        <f aca="false">IF(B214="Street furniture 2m2","STR","")</f>
        <v/>
      </c>
      <c r="J214" s="31" t="str">
        <f aca="false">IF(B214="Full back uni","FB","")</f>
        <v/>
      </c>
      <c r="K214" s="31" t="str">
        <f aca="false">IF(B214="Window side 2m² Bus","2m2B","")</f>
        <v/>
      </c>
      <c r="L214" s="31" t="str">
        <f aca="false">IF(B214="Window sticker Raam","RM","")</f>
        <v/>
      </c>
      <c r="M214" s="31" t="str">
        <f aca="false">IF(B214="Side 3m Freestyle","FREE","")</f>
        <v/>
      </c>
      <c r="N214" s="31" t="str">
        <f aca="false">IF(B214="Wobbler","WOB","")</f>
        <v/>
      </c>
      <c r="O214" s="31" t="str">
        <f aca="false">IF(B214="Super side 10m² Hermelijn - Trambus","10m2H","")</f>
        <v/>
      </c>
      <c r="P214" s="31" t="str">
        <f aca="false">IF(B214="Roofpanel A7","ROOFXL","")</f>
        <v/>
      </c>
      <c r="Q214" s="32" t="str">
        <f aca="false">IF(B214="Roof panel tram L Hermelijn","ROOFL","")</f>
        <v/>
      </c>
      <c r="R214" s="31" t="str">
        <f aca="false">IF(B214="Roof panel Tram M PCC","DPCC","")</f>
        <v/>
      </c>
      <c r="S214" s="31" t="str">
        <f aca="false">IF(B214="Side pack L A5","SPALBA5",IF(B214="Side pack XL A7","SPALBA7",""))</f>
        <v/>
      </c>
      <c r="T214" s="31" t="str">
        <f aca="false">IF(B214="Window side 2m² Hermelijn","2m2H","")</f>
        <v/>
      </c>
      <c r="U214" s="32" t="str">
        <f aca="false">IF(B214="Window side 2m² Tram","2m2A","")</f>
        <v/>
      </c>
      <c r="V214" s="30" t="str">
        <f aca="false">IF(B214="Inside banner HERMELIJN","BRVH","")</f>
        <v/>
      </c>
      <c r="W214" s="30" t="str">
        <f aca="false">IF(B214="Super side 4m²","4m2","")</f>
        <v/>
      </c>
      <c r="X214" s="7" t="n">
        <v>1</v>
      </c>
      <c r="Y214" s="33" t="str">
        <f aca="false">IF(OR(F214&lt;&gt;"",G214&lt;&gt;"",H214&lt;&gt;"",I214&lt;&gt;"",J214&lt;&gt;"",K214&lt;&gt;"",L214&lt;&gt;"",M214&lt;&gt;"",N214&lt;&gt;"",O214&lt;&gt;"",P214&lt;&gt;"",Q214&lt;&gt;"",R214&lt;&gt;"",S214&lt;&gt;"",T214&lt;&gt;"",U214&lt;&gt;"",V214&lt;&gt;"",W214&lt;&gt;""),"*"&amp;F214&amp;G214&amp;H214&amp;I214&amp;J214&amp;K214&amp;L214&amp;M214&amp;N214&amp;O214&amp;P214&amp;Q214&amp;R214&amp;S214&amp;T214&amp;U214&amp;V214&amp;W214&amp;"*","")</f>
        <v>*3M*</v>
      </c>
      <c r="Z214" s="4"/>
      <c r="AA214" s="4"/>
      <c r="AB214" s="7" t="n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customFormat="false" ht="25" hidden="false" customHeight="true" outlineLevel="0" collapsed="false">
      <c r="A215" s="5" t="n">
        <v>7079</v>
      </c>
      <c r="B215" s="6" t="s">
        <v>32</v>
      </c>
      <c r="C215" s="26" t="s">
        <v>114</v>
      </c>
      <c r="D215" s="27" t="n">
        <v>44564</v>
      </c>
      <c r="E215" s="28"/>
      <c r="F215" s="29" t="str">
        <f aca="false">IF(B215="Premetro VERTIKAAL","MV",IF(B215="Side 3m","3M",IF(B215="Premetro HORIZONTAAL","MH",IF(B215="Window back","CV",IF(B215="Window Back eco","CVE","")))))</f>
        <v/>
      </c>
      <c r="G215" s="30" t="str">
        <f aca="false">IF(B215="Inside banner","BRV","")</f>
        <v/>
      </c>
      <c r="H215" s="30" t="str">
        <f aca="false">IF(B215="Floor sticker","VL","")</f>
        <v/>
      </c>
      <c r="I215" s="31" t="str">
        <f aca="false">IF(B215="Street furniture 2m2","STR","")</f>
        <v/>
      </c>
      <c r="J215" s="31" t="str">
        <f aca="false">IF(B215="Full back uni","FB","")</f>
        <v/>
      </c>
      <c r="K215" s="31" t="str">
        <f aca="false">IF(B215="Window side 2m² Bus","2m2B","")</f>
        <v/>
      </c>
      <c r="L215" s="31" t="str">
        <f aca="false">IF(B215="Window sticker Raam","RM","")</f>
        <v>RM</v>
      </c>
      <c r="M215" s="31" t="str">
        <f aca="false">IF(B215="Side 3m Freestyle","FREE","")</f>
        <v/>
      </c>
      <c r="N215" s="31" t="str">
        <f aca="false">IF(B215="Wobbler","WOB","")</f>
        <v/>
      </c>
      <c r="O215" s="31" t="str">
        <f aca="false">IF(B215="Super side 10m² Hermelijn - Trambus","10m2H","")</f>
        <v/>
      </c>
      <c r="P215" s="31" t="str">
        <f aca="false">IF(B215="Roofpanel A7","ROOFXL","")</f>
        <v/>
      </c>
      <c r="Q215" s="32" t="str">
        <f aca="false">IF(B215="Roof panel tram L Hermelijn","ROOFL","")</f>
        <v/>
      </c>
      <c r="R215" s="31" t="str">
        <f aca="false">IF(B215="Roof panel Tram M PCC","DPCC","")</f>
        <v/>
      </c>
      <c r="S215" s="31" t="str">
        <f aca="false">IF(B215="Side pack L A5","SPALBA5",IF(B215="Side pack XL A7","SPALBA7",""))</f>
        <v/>
      </c>
      <c r="T215" s="31" t="str">
        <f aca="false">IF(B215="Window side 2m² Hermelijn","2m2H","")</f>
        <v/>
      </c>
      <c r="U215" s="32" t="str">
        <f aca="false">IF(B215="Window side 2m² Tram","2m2A","")</f>
        <v/>
      </c>
      <c r="V215" s="30" t="str">
        <f aca="false">IF(B215="Inside banner HERMELIJN","BRVH","")</f>
        <v/>
      </c>
      <c r="W215" s="30" t="str">
        <f aca="false">IF(B215="Super side 4m²","4m2","")</f>
        <v/>
      </c>
      <c r="X215" s="7" t="n">
        <v>1</v>
      </c>
      <c r="Y215" s="33" t="str">
        <f aca="false">IF(OR(F215&lt;&gt;"",G215&lt;&gt;"",H215&lt;&gt;"",I215&lt;&gt;"",J215&lt;&gt;"",K215&lt;&gt;"",L215&lt;&gt;"",M215&lt;&gt;"",N215&lt;&gt;"",O215&lt;&gt;"",P215&lt;&gt;"",Q215&lt;&gt;"",R215&lt;&gt;"",S215&lt;&gt;"",T215&lt;&gt;"",U215&lt;&gt;"",V215&lt;&gt;"",W215&lt;&gt;""),"*"&amp;F215&amp;G215&amp;H215&amp;I215&amp;J215&amp;K215&amp;L215&amp;M215&amp;N215&amp;O215&amp;P215&amp;Q215&amp;R215&amp;S215&amp;T215&amp;U215&amp;V215&amp;W215&amp;"*","")</f>
        <v>*RM*</v>
      </c>
      <c r="Z215" s="4"/>
      <c r="AA215" s="4"/>
      <c r="AB215" s="7" t="n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customFormat="false" ht="25" hidden="false" customHeight="true" outlineLevel="0" collapsed="false">
      <c r="A216" s="5" t="n">
        <v>7079</v>
      </c>
      <c r="B216" s="6" t="s">
        <v>32</v>
      </c>
      <c r="C216" s="26" t="s">
        <v>114</v>
      </c>
      <c r="D216" s="27" t="n">
        <v>44564</v>
      </c>
      <c r="E216" s="28"/>
      <c r="F216" s="29" t="str">
        <f aca="false">IF(B216="Premetro VERTIKAAL","MV",IF(B216="Side 3m","3M",IF(B216="Premetro HORIZONTAAL","MH",IF(B216="Window back","CV",IF(B216="Window Back eco","CVE","")))))</f>
        <v/>
      </c>
      <c r="G216" s="30" t="str">
        <f aca="false">IF(B216="Inside banner","BRV","")</f>
        <v/>
      </c>
      <c r="H216" s="30" t="str">
        <f aca="false">IF(B216="Floor sticker","VL","")</f>
        <v/>
      </c>
      <c r="I216" s="31" t="str">
        <f aca="false">IF(B216="Street furniture 2m2","STR","")</f>
        <v/>
      </c>
      <c r="J216" s="31" t="str">
        <f aca="false">IF(B216="Full back uni","FB","")</f>
        <v/>
      </c>
      <c r="K216" s="31" t="str">
        <f aca="false">IF(B216="Window side 2m² Bus","2m2B","")</f>
        <v/>
      </c>
      <c r="L216" s="31" t="str">
        <f aca="false">IF(B216="Window sticker Raam","RM","")</f>
        <v>RM</v>
      </c>
      <c r="M216" s="31" t="str">
        <f aca="false">IF(B216="Side 3m Freestyle","FREE","")</f>
        <v/>
      </c>
      <c r="N216" s="31" t="str">
        <f aca="false">IF(B216="Wobbler","WOB","")</f>
        <v/>
      </c>
      <c r="O216" s="31" t="str">
        <f aca="false">IF(B216="Super side 10m² Hermelijn - Trambus","10m2H","")</f>
        <v/>
      </c>
      <c r="P216" s="31" t="str">
        <f aca="false">IF(B216="Roofpanel A7","ROOFXL","")</f>
        <v/>
      </c>
      <c r="Q216" s="32" t="str">
        <f aca="false">IF(B216="Roof panel tram L Hermelijn","ROOFL","")</f>
        <v/>
      </c>
      <c r="R216" s="31" t="str">
        <f aca="false">IF(B216="Roof panel Tram M PCC","DPCC","")</f>
        <v/>
      </c>
      <c r="S216" s="31" t="str">
        <f aca="false">IF(B216="Side pack L A5","SPALBA5",IF(B216="Side pack XL A7","SPALBA7",""))</f>
        <v/>
      </c>
      <c r="T216" s="31" t="str">
        <f aca="false">IF(B216="Window side 2m² Hermelijn","2m2H","")</f>
        <v/>
      </c>
      <c r="U216" s="32" t="str">
        <f aca="false">IF(B216="Window side 2m² Tram","2m2A","")</f>
        <v/>
      </c>
      <c r="V216" s="30" t="str">
        <f aca="false">IF(B216="Inside banner HERMELIJN","BRVH","")</f>
        <v/>
      </c>
      <c r="W216" s="30" t="str">
        <f aca="false">IF(B216="Super side 4m²","4m2","")</f>
        <v/>
      </c>
      <c r="X216" s="7" t="n">
        <v>1</v>
      </c>
      <c r="Y216" s="33" t="str">
        <f aca="false">IF(OR(F216&lt;&gt;"",G216&lt;&gt;"",H216&lt;&gt;"",I216&lt;&gt;"",J216&lt;&gt;"",K216&lt;&gt;"",L216&lt;&gt;"",M216&lt;&gt;"",N216&lt;&gt;"",O216&lt;&gt;"",P216&lt;&gt;"",Q216&lt;&gt;"",R216&lt;&gt;"",S216&lt;&gt;"",T216&lt;&gt;"",U216&lt;&gt;"",V216&lt;&gt;"",W216&lt;&gt;""),"*"&amp;F216&amp;G216&amp;H216&amp;I216&amp;J216&amp;K216&amp;L216&amp;M216&amp;N216&amp;O216&amp;P216&amp;Q216&amp;R216&amp;S216&amp;T216&amp;U216&amp;V216&amp;W216&amp;"*","")</f>
        <v>*RM*</v>
      </c>
      <c r="Z216" s="4"/>
      <c r="AA216" s="4"/>
      <c r="AB216" s="7" t="n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customFormat="false" ht="25" hidden="false" customHeight="true" outlineLevel="0" collapsed="false">
      <c r="A217" s="5" t="n">
        <v>7079</v>
      </c>
      <c r="B217" s="6" t="s">
        <v>32</v>
      </c>
      <c r="C217" s="26" t="s">
        <v>108</v>
      </c>
      <c r="D217" s="27" t="n">
        <v>44571</v>
      </c>
      <c r="E217" s="28"/>
      <c r="F217" s="29" t="str">
        <f aca="false">IF(B217="Premetro VERTIKAAL","MV",IF(B217="Side 3m","3M",IF(B217="Premetro HORIZONTAAL","MH",IF(B217="Window back","CV",IF(B217="Window Back eco","CVE","")))))</f>
        <v/>
      </c>
      <c r="G217" s="30" t="str">
        <f aca="false">IF(B217="Inside banner","BRV","")</f>
        <v/>
      </c>
      <c r="H217" s="30" t="str">
        <f aca="false">IF(B217="Floor sticker","VL","")</f>
        <v/>
      </c>
      <c r="I217" s="31" t="str">
        <f aca="false">IF(B217="Street furniture 2m2","STR","")</f>
        <v/>
      </c>
      <c r="J217" s="31" t="str">
        <f aca="false">IF(B217="Full back uni","FB","")</f>
        <v/>
      </c>
      <c r="K217" s="31" t="str">
        <f aca="false">IF(B217="Window side 2m² Bus","2m2B","")</f>
        <v/>
      </c>
      <c r="L217" s="31" t="str">
        <f aca="false">IF(B217="Window sticker Raam","RM","")</f>
        <v>RM</v>
      </c>
      <c r="M217" s="31" t="str">
        <f aca="false">IF(B217="Side 3m Freestyle","FREE","")</f>
        <v/>
      </c>
      <c r="N217" s="31" t="str">
        <f aca="false">IF(B217="Wobbler","WOB","")</f>
        <v/>
      </c>
      <c r="O217" s="31" t="str">
        <f aca="false">IF(B217="Super side 10m² Hermelijn - Trambus","10m2H","")</f>
        <v/>
      </c>
      <c r="P217" s="31" t="str">
        <f aca="false">IF(B217="Roofpanel A7","ROOFXL","")</f>
        <v/>
      </c>
      <c r="Q217" s="32" t="str">
        <f aca="false">IF(B217="Roof panel tram L Hermelijn","ROOFL","")</f>
        <v/>
      </c>
      <c r="R217" s="31" t="str">
        <f aca="false">IF(B217="Roof panel Tram M PCC","DPCC","")</f>
        <v/>
      </c>
      <c r="S217" s="31" t="str">
        <f aca="false">IF(B217="Side pack L A5","SPALBA5",IF(B217="Side pack XL A7","SPALBA7",""))</f>
        <v/>
      </c>
      <c r="T217" s="31" t="str">
        <f aca="false">IF(B217="Window side 2m² Hermelijn","2m2H","")</f>
        <v/>
      </c>
      <c r="U217" s="32" t="str">
        <f aca="false">IF(B217="Window side 2m² Tram","2m2A","")</f>
        <v/>
      </c>
      <c r="V217" s="30" t="str">
        <f aca="false">IF(B217="Inside banner HERMELIJN","BRVH","")</f>
        <v/>
      </c>
      <c r="W217" s="30" t="str">
        <f aca="false">IF(B217="Super side 4m²","4m2","")</f>
        <v/>
      </c>
      <c r="X217" s="7" t="n">
        <v>1</v>
      </c>
      <c r="Y217" s="33" t="str">
        <f aca="false">IF(OR(F217&lt;&gt;"",G217&lt;&gt;"",H217&lt;&gt;"",I217&lt;&gt;"",J217&lt;&gt;"",K217&lt;&gt;"",L217&lt;&gt;"",M217&lt;&gt;"",N217&lt;&gt;"",O217&lt;&gt;"",P217&lt;&gt;"",Q217&lt;&gt;"",R217&lt;&gt;"",S217&lt;&gt;"",T217&lt;&gt;"",U217&lt;&gt;"",V217&lt;&gt;"",W217&lt;&gt;""),"*"&amp;F217&amp;G217&amp;H217&amp;I217&amp;J217&amp;K217&amp;L217&amp;M217&amp;N217&amp;O217&amp;P217&amp;Q217&amp;R217&amp;S217&amp;T217&amp;U217&amp;V217&amp;W217&amp;"*","")</f>
        <v>*RM*</v>
      </c>
      <c r="Z217" s="4"/>
      <c r="AA217" s="4"/>
      <c r="AB217" s="7" t="n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customFormat="false" ht="25" hidden="false" customHeight="true" outlineLevel="0" collapsed="false">
      <c r="A218" s="5" t="n">
        <v>7079</v>
      </c>
      <c r="B218" s="6" t="s">
        <v>32</v>
      </c>
      <c r="C218" s="26" t="s">
        <v>108</v>
      </c>
      <c r="D218" s="27" t="n">
        <v>44571</v>
      </c>
      <c r="E218" s="28"/>
      <c r="F218" s="29" t="str">
        <f aca="false">IF(B218="Premetro VERTIKAAL","MV",IF(B218="Side 3m","3M",IF(B218="Premetro HORIZONTAAL","MH",IF(B218="Window back","CV",IF(B218="Window Back eco","CVE","")))))</f>
        <v/>
      </c>
      <c r="G218" s="30" t="str">
        <f aca="false">IF(B218="Inside banner","BRV","")</f>
        <v/>
      </c>
      <c r="H218" s="30" t="str">
        <f aca="false">IF(B218="Floor sticker","VL","")</f>
        <v/>
      </c>
      <c r="I218" s="31" t="str">
        <f aca="false">IF(B218="Street furniture 2m2","STR","")</f>
        <v/>
      </c>
      <c r="J218" s="31" t="str">
        <f aca="false">IF(B218="Full back uni","FB","")</f>
        <v/>
      </c>
      <c r="K218" s="31" t="str">
        <f aca="false">IF(B218="Window side 2m² Bus","2m2B","")</f>
        <v/>
      </c>
      <c r="L218" s="31" t="str">
        <f aca="false">IF(B218="Window sticker Raam","RM","")</f>
        <v>RM</v>
      </c>
      <c r="M218" s="31" t="str">
        <f aca="false">IF(B218="Side 3m Freestyle","FREE","")</f>
        <v/>
      </c>
      <c r="N218" s="31" t="str">
        <f aca="false">IF(B218="Wobbler","WOB","")</f>
        <v/>
      </c>
      <c r="O218" s="31" t="str">
        <f aca="false">IF(B218="Super side 10m² Hermelijn - Trambus","10m2H","")</f>
        <v/>
      </c>
      <c r="P218" s="31" t="str">
        <f aca="false">IF(B218="Roofpanel A7","ROOFXL","")</f>
        <v/>
      </c>
      <c r="Q218" s="32" t="str">
        <f aca="false">IF(B218="Roof panel tram L Hermelijn","ROOFL","")</f>
        <v/>
      </c>
      <c r="R218" s="31" t="str">
        <f aca="false">IF(B218="Roof panel Tram M PCC","DPCC","")</f>
        <v/>
      </c>
      <c r="S218" s="31" t="str">
        <f aca="false">IF(B218="Side pack L A5","SPALBA5",IF(B218="Side pack XL A7","SPALBA7",""))</f>
        <v/>
      </c>
      <c r="T218" s="31" t="str">
        <f aca="false">IF(B218="Window side 2m² Hermelijn","2m2H","")</f>
        <v/>
      </c>
      <c r="U218" s="32" t="str">
        <f aca="false">IF(B218="Window side 2m² Tram","2m2A","")</f>
        <v/>
      </c>
      <c r="V218" s="30" t="str">
        <f aca="false">IF(B218="Inside banner HERMELIJN","BRVH","")</f>
        <v/>
      </c>
      <c r="W218" s="30" t="str">
        <f aca="false">IF(B218="Super side 4m²","4m2","")</f>
        <v/>
      </c>
      <c r="X218" s="7" t="n">
        <v>1</v>
      </c>
      <c r="Y218" s="33" t="str">
        <f aca="false">IF(OR(F218&lt;&gt;"",G218&lt;&gt;"",H218&lt;&gt;"",I218&lt;&gt;"",J218&lt;&gt;"",K218&lt;&gt;"",L218&lt;&gt;"",M218&lt;&gt;"",N218&lt;&gt;"",O218&lt;&gt;"",P218&lt;&gt;"",Q218&lt;&gt;"",R218&lt;&gt;"",S218&lt;&gt;"",T218&lt;&gt;"",U218&lt;&gt;"",V218&lt;&gt;"",W218&lt;&gt;""),"*"&amp;F218&amp;G218&amp;H218&amp;I218&amp;J218&amp;K218&amp;L218&amp;M218&amp;N218&amp;O218&amp;P218&amp;Q218&amp;R218&amp;S218&amp;T218&amp;U218&amp;V218&amp;W218&amp;"*","")</f>
        <v>*RM*</v>
      </c>
      <c r="Z218" s="4"/>
      <c r="AA218" s="4"/>
      <c r="AB218" s="7" t="n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customFormat="false" ht="25" hidden="false" customHeight="true" outlineLevel="0" collapsed="false">
      <c r="A219" s="5" t="n">
        <v>7082</v>
      </c>
      <c r="B219" s="6" t="s">
        <v>32</v>
      </c>
      <c r="C219" s="26" t="s">
        <v>114</v>
      </c>
      <c r="D219" s="27" t="n">
        <v>44564</v>
      </c>
      <c r="E219" s="28"/>
      <c r="F219" s="29" t="str">
        <f aca="false">IF(B219="Premetro VERTIKAAL","MV",IF(B219="Side 3m","3M",IF(B219="Premetro HORIZONTAAL","MH",IF(B219="Window back","CV",IF(B219="Window Back eco","CVE","")))))</f>
        <v/>
      </c>
      <c r="G219" s="30" t="str">
        <f aca="false">IF(B219="Inside banner","BRV","")</f>
        <v/>
      </c>
      <c r="H219" s="30" t="str">
        <f aca="false">IF(B219="Floor sticker","VL","")</f>
        <v/>
      </c>
      <c r="I219" s="31" t="str">
        <f aca="false">IF(B219="Street furniture 2m2","STR","")</f>
        <v/>
      </c>
      <c r="J219" s="31" t="str">
        <f aca="false">IF(B219="Full back uni","FB","")</f>
        <v/>
      </c>
      <c r="K219" s="31" t="str">
        <f aca="false">IF(B219="Window side 2m² Bus","2m2B","")</f>
        <v/>
      </c>
      <c r="L219" s="31" t="str">
        <f aca="false">IF(B219="Window sticker Raam","RM","")</f>
        <v>RM</v>
      </c>
      <c r="M219" s="31" t="str">
        <f aca="false">IF(B219="Side 3m Freestyle","FREE","")</f>
        <v/>
      </c>
      <c r="N219" s="31" t="str">
        <f aca="false">IF(B219="Wobbler","WOB","")</f>
        <v/>
      </c>
      <c r="O219" s="31" t="str">
        <f aca="false">IF(B219="Super side 10m² Hermelijn - Trambus","10m2H","")</f>
        <v/>
      </c>
      <c r="P219" s="31" t="str">
        <f aca="false">IF(B219="Roofpanel A7","ROOFXL","")</f>
        <v/>
      </c>
      <c r="Q219" s="32" t="str">
        <f aca="false">IF(B219="Roof panel tram L Hermelijn","ROOFL","")</f>
        <v/>
      </c>
      <c r="R219" s="31" t="str">
        <f aca="false">IF(B219="Roof panel Tram M PCC","DPCC","")</f>
        <v/>
      </c>
      <c r="S219" s="31" t="str">
        <f aca="false">IF(B219="Side pack L A5","SPALBA5",IF(B219="Side pack XL A7","SPALBA7",""))</f>
        <v/>
      </c>
      <c r="T219" s="31" t="str">
        <f aca="false">IF(B219="Window side 2m² Hermelijn","2m2H","")</f>
        <v/>
      </c>
      <c r="U219" s="32" t="str">
        <f aca="false">IF(B219="Window side 2m² Tram","2m2A","")</f>
        <v/>
      </c>
      <c r="V219" s="30" t="str">
        <f aca="false">IF(B219="Inside banner HERMELIJN","BRVH","")</f>
        <v/>
      </c>
      <c r="W219" s="30" t="str">
        <f aca="false">IF(B219="Super side 4m²","4m2","")</f>
        <v/>
      </c>
      <c r="X219" s="7" t="n">
        <v>1</v>
      </c>
      <c r="Y219" s="33" t="str">
        <f aca="false">IF(OR(F219&lt;&gt;"",G219&lt;&gt;"",H219&lt;&gt;"",I219&lt;&gt;"",J219&lt;&gt;"",K219&lt;&gt;"",L219&lt;&gt;"",M219&lt;&gt;"",N219&lt;&gt;"",O219&lt;&gt;"",P219&lt;&gt;"",Q219&lt;&gt;"",R219&lt;&gt;"",S219&lt;&gt;"",T219&lt;&gt;"",U219&lt;&gt;"",V219&lt;&gt;"",W219&lt;&gt;""),"*"&amp;F219&amp;G219&amp;H219&amp;I219&amp;J219&amp;K219&amp;L219&amp;M219&amp;N219&amp;O219&amp;P219&amp;Q219&amp;R219&amp;S219&amp;T219&amp;U219&amp;V219&amp;W219&amp;"*","")</f>
        <v>*RM*</v>
      </c>
      <c r="Z219" s="4"/>
      <c r="AA219" s="4"/>
      <c r="AB219" s="7" t="n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customFormat="false" ht="25" hidden="false" customHeight="true" outlineLevel="0" collapsed="false">
      <c r="A220" s="5" t="n">
        <v>7082</v>
      </c>
      <c r="B220" s="6" t="s">
        <v>32</v>
      </c>
      <c r="C220" s="26" t="s">
        <v>114</v>
      </c>
      <c r="D220" s="27" t="n">
        <v>44564</v>
      </c>
      <c r="E220" s="28"/>
      <c r="F220" s="29" t="str">
        <f aca="false">IF(B220="Premetro VERTIKAAL","MV",IF(B220="Side 3m","3M",IF(B220="Premetro HORIZONTAAL","MH",IF(B220="Window back","CV",IF(B220="Window Back eco","CVE","")))))</f>
        <v/>
      </c>
      <c r="G220" s="30" t="str">
        <f aca="false">IF(B220="Inside banner","BRV","")</f>
        <v/>
      </c>
      <c r="H220" s="30" t="str">
        <f aca="false">IF(B220="Floor sticker","VL","")</f>
        <v/>
      </c>
      <c r="I220" s="31" t="str">
        <f aca="false">IF(B220="Street furniture 2m2","STR","")</f>
        <v/>
      </c>
      <c r="J220" s="31" t="str">
        <f aca="false">IF(B220="Full back uni","FB","")</f>
        <v/>
      </c>
      <c r="K220" s="31" t="str">
        <f aca="false">IF(B220="Window side 2m² Bus","2m2B","")</f>
        <v/>
      </c>
      <c r="L220" s="31" t="str">
        <f aca="false">IF(B220="Window sticker Raam","RM","")</f>
        <v>RM</v>
      </c>
      <c r="M220" s="31" t="str">
        <f aca="false">IF(B220="Side 3m Freestyle","FREE","")</f>
        <v/>
      </c>
      <c r="N220" s="31" t="str">
        <f aca="false">IF(B220="Wobbler","WOB","")</f>
        <v/>
      </c>
      <c r="O220" s="31" t="str">
        <f aca="false">IF(B220="Super side 10m² Hermelijn - Trambus","10m2H","")</f>
        <v/>
      </c>
      <c r="P220" s="31" t="str">
        <f aca="false">IF(B220="Roofpanel A7","ROOFXL","")</f>
        <v/>
      </c>
      <c r="Q220" s="32" t="str">
        <f aca="false">IF(B220="Roof panel tram L Hermelijn","ROOFL","")</f>
        <v/>
      </c>
      <c r="R220" s="31" t="str">
        <f aca="false">IF(B220="Roof panel Tram M PCC","DPCC","")</f>
        <v/>
      </c>
      <c r="S220" s="31" t="str">
        <f aca="false">IF(B220="Side pack L A5","SPALBA5",IF(B220="Side pack XL A7","SPALBA7",""))</f>
        <v/>
      </c>
      <c r="T220" s="31" t="str">
        <f aca="false">IF(B220="Window side 2m² Hermelijn","2m2H","")</f>
        <v/>
      </c>
      <c r="U220" s="32" t="str">
        <f aca="false">IF(B220="Window side 2m² Tram","2m2A","")</f>
        <v/>
      </c>
      <c r="V220" s="30" t="str">
        <f aca="false">IF(B220="Inside banner HERMELIJN","BRVH","")</f>
        <v/>
      </c>
      <c r="W220" s="30" t="str">
        <f aca="false">IF(B220="Super side 4m²","4m2","")</f>
        <v/>
      </c>
      <c r="X220" s="7" t="n">
        <v>1</v>
      </c>
      <c r="Y220" s="33" t="str">
        <f aca="false">IF(OR(F220&lt;&gt;"",G220&lt;&gt;"",H220&lt;&gt;"",I220&lt;&gt;"",J220&lt;&gt;"",K220&lt;&gt;"",L220&lt;&gt;"",M220&lt;&gt;"",N220&lt;&gt;"",O220&lt;&gt;"",P220&lt;&gt;"",Q220&lt;&gt;"",R220&lt;&gt;"",S220&lt;&gt;"",T220&lt;&gt;"",U220&lt;&gt;"",V220&lt;&gt;"",W220&lt;&gt;""),"*"&amp;F220&amp;G220&amp;H220&amp;I220&amp;J220&amp;K220&amp;L220&amp;M220&amp;N220&amp;O220&amp;P220&amp;Q220&amp;R220&amp;S220&amp;T220&amp;U220&amp;V220&amp;W220&amp;"*","")</f>
        <v>*RM*</v>
      </c>
      <c r="Z220" s="4"/>
      <c r="AA220" s="4"/>
      <c r="AB220" s="7" t="n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customFormat="false" ht="25" hidden="false" customHeight="true" outlineLevel="0" collapsed="false">
      <c r="A221" s="5" t="n">
        <v>7082</v>
      </c>
      <c r="B221" s="6" t="s">
        <v>32</v>
      </c>
      <c r="C221" s="26" t="s">
        <v>108</v>
      </c>
      <c r="D221" s="27" t="n">
        <v>44571</v>
      </c>
      <c r="E221" s="28"/>
      <c r="F221" s="29" t="str">
        <f aca="false">IF(B221="Premetro VERTIKAAL","MV",IF(B221="Side 3m","3M",IF(B221="Premetro HORIZONTAAL","MH",IF(B221="Window back","CV",IF(B221="Window Back eco","CVE","")))))</f>
        <v/>
      </c>
      <c r="G221" s="30" t="str">
        <f aca="false">IF(B221="Inside banner","BRV","")</f>
        <v/>
      </c>
      <c r="H221" s="30" t="str">
        <f aca="false">IF(B221="Floor sticker","VL","")</f>
        <v/>
      </c>
      <c r="I221" s="31" t="str">
        <f aca="false">IF(B221="Street furniture 2m2","STR","")</f>
        <v/>
      </c>
      <c r="J221" s="31" t="str">
        <f aca="false">IF(B221="Full back uni","FB","")</f>
        <v/>
      </c>
      <c r="K221" s="31" t="str">
        <f aca="false">IF(B221="Window side 2m² Bus","2m2B","")</f>
        <v/>
      </c>
      <c r="L221" s="31" t="str">
        <f aca="false">IF(B221="Window sticker Raam","RM","")</f>
        <v>RM</v>
      </c>
      <c r="M221" s="31" t="str">
        <f aca="false">IF(B221="Side 3m Freestyle","FREE","")</f>
        <v/>
      </c>
      <c r="N221" s="31" t="str">
        <f aca="false">IF(B221="Wobbler","WOB","")</f>
        <v/>
      </c>
      <c r="O221" s="31" t="str">
        <f aca="false">IF(B221="Super side 10m² Hermelijn - Trambus","10m2H","")</f>
        <v/>
      </c>
      <c r="P221" s="31" t="str">
        <f aca="false">IF(B221="Roofpanel A7","ROOFXL","")</f>
        <v/>
      </c>
      <c r="Q221" s="32" t="str">
        <f aca="false">IF(B221="Roof panel tram L Hermelijn","ROOFL","")</f>
        <v/>
      </c>
      <c r="R221" s="31" t="str">
        <f aca="false">IF(B221="Roof panel Tram M PCC","DPCC","")</f>
        <v/>
      </c>
      <c r="S221" s="31" t="str">
        <f aca="false">IF(B221="Side pack L A5","SPALBA5",IF(B221="Side pack XL A7","SPALBA7",""))</f>
        <v/>
      </c>
      <c r="T221" s="31" t="str">
        <f aca="false">IF(B221="Window side 2m² Hermelijn","2m2H","")</f>
        <v/>
      </c>
      <c r="U221" s="32" t="str">
        <f aca="false">IF(B221="Window side 2m² Tram","2m2A","")</f>
        <v/>
      </c>
      <c r="V221" s="30" t="str">
        <f aca="false">IF(B221="Inside banner HERMELIJN","BRVH","")</f>
        <v/>
      </c>
      <c r="W221" s="30" t="str">
        <f aca="false">IF(B221="Super side 4m²","4m2","")</f>
        <v/>
      </c>
      <c r="X221" s="7" t="n">
        <v>1</v>
      </c>
      <c r="Y221" s="33" t="str">
        <f aca="false">IF(OR(F221&lt;&gt;"",G221&lt;&gt;"",H221&lt;&gt;"",I221&lt;&gt;"",J221&lt;&gt;"",K221&lt;&gt;"",L221&lt;&gt;"",M221&lt;&gt;"",N221&lt;&gt;"",O221&lt;&gt;"",P221&lt;&gt;"",Q221&lt;&gt;"",R221&lt;&gt;"",S221&lt;&gt;"",T221&lt;&gt;"",U221&lt;&gt;"",V221&lt;&gt;"",W221&lt;&gt;""),"*"&amp;F221&amp;G221&amp;H221&amp;I221&amp;J221&amp;K221&amp;L221&amp;M221&amp;N221&amp;O221&amp;P221&amp;Q221&amp;R221&amp;S221&amp;T221&amp;U221&amp;V221&amp;W221&amp;"*","")</f>
        <v>*RM*</v>
      </c>
      <c r="Z221" s="4"/>
      <c r="AA221" s="4"/>
      <c r="AB221" s="7" t="n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customFormat="false" ht="25" hidden="false" customHeight="true" outlineLevel="0" collapsed="false">
      <c r="A222" s="5" t="n">
        <v>7082</v>
      </c>
      <c r="B222" s="6" t="s">
        <v>32</v>
      </c>
      <c r="C222" s="26" t="s">
        <v>108</v>
      </c>
      <c r="D222" s="27" t="n">
        <v>44571</v>
      </c>
      <c r="E222" s="28"/>
      <c r="F222" s="29" t="str">
        <f aca="false">IF(B222="Premetro VERTIKAAL","MV",IF(B222="Side 3m","3M",IF(B222="Premetro HORIZONTAAL","MH",IF(B222="Window back","CV",IF(B222="Window Back eco","CVE","")))))</f>
        <v/>
      </c>
      <c r="G222" s="30" t="str">
        <f aca="false">IF(B222="Inside banner","BRV","")</f>
        <v/>
      </c>
      <c r="H222" s="30" t="str">
        <f aca="false">IF(B222="Floor sticker","VL","")</f>
        <v/>
      </c>
      <c r="I222" s="31" t="str">
        <f aca="false">IF(B222="Street furniture 2m2","STR","")</f>
        <v/>
      </c>
      <c r="J222" s="31" t="str">
        <f aca="false">IF(B222="Full back uni","FB","")</f>
        <v/>
      </c>
      <c r="K222" s="31" t="str">
        <f aca="false">IF(B222="Window side 2m² Bus","2m2B","")</f>
        <v/>
      </c>
      <c r="L222" s="31" t="str">
        <f aca="false">IF(B222="Window sticker Raam","RM","")</f>
        <v>RM</v>
      </c>
      <c r="M222" s="31" t="str">
        <f aca="false">IF(B222="Side 3m Freestyle","FREE","")</f>
        <v/>
      </c>
      <c r="N222" s="31" t="str">
        <f aca="false">IF(B222="Wobbler","WOB","")</f>
        <v/>
      </c>
      <c r="O222" s="31" t="str">
        <f aca="false">IF(B222="Super side 10m² Hermelijn - Trambus","10m2H","")</f>
        <v/>
      </c>
      <c r="P222" s="31" t="str">
        <f aca="false">IF(B222="Roofpanel A7","ROOFXL","")</f>
        <v/>
      </c>
      <c r="Q222" s="32" t="str">
        <f aca="false">IF(B222="Roof panel tram L Hermelijn","ROOFL","")</f>
        <v/>
      </c>
      <c r="R222" s="31" t="str">
        <f aca="false">IF(B222="Roof panel Tram M PCC","DPCC","")</f>
        <v/>
      </c>
      <c r="S222" s="31" t="str">
        <f aca="false">IF(B222="Side pack L A5","SPALBA5",IF(B222="Side pack XL A7","SPALBA7",""))</f>
        <v/>
      </c>
      <c r="T222" s="31" t="str">
        <f aca="false">IF(B222="Window side 2m² Hermelijn","2m2H","")</f>
        <v/>
      </c>
      <c r="U222" s="32" t="str">
        <f aca="false">IF(B222="Window side 2m² Tram","2m2A","")</f>
        <v/>
      </c>
      <c r="V222" s="30" t="str">
        <f aca="false">IF(B222="Inside banner HERMELIJN","BRVH","")</f>
        <v/>
      </c>
      <c r="W222" s="30" t="str">
        <f aca="false">IF(B222="Super side 4m²","4m2","")</f>
        <v/>
      </c>
      <c r="X222" s="7" t="n">
        <v>1</v>
      </c>
      <c r="Y222" s="33" t="str">
        <f aca="false">IF(OR(F222&lt;&gt;"",G222&lt;&gt;"",H222&lt;&gt;"",I222&lt;&gt;"",J222&lt;&gt;"",K222&lt;&gt;"",L222&lt;&gt;"",M222&lt;&gt;"",N222&lt;&gt;"",O222&lt;&gt;"",P222&lt;&gt;"",Q222&lt;&gt;"",R222&lt;&gt;"",S222&lt;&gt;"",T222&lt;&gt;"",U222&lt;&gt;"",V222&lt;&gt;"",W222&lt;&gt;""),"*"&amp;F222&amp;G222&amp;H222&amp;I222&amp;J222&amp;K222&amp;L222&amp;M222&amp;N222&amp;O222&amp;P222&amp;Q222&amp;R222&amp;S222&amp;T222&amp;U222&amp;V222&amp;W222&amp;"*","")</f>
        <v>*RM*</v>
      </c>
      <c r="Z222" s="4"/>
      <c r="AA222" s="4"/>
      <c r="AB222" s="7" t="n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customFormat="false" ht="25" hidden="false" customHeight="true" outlineLevel="0" collapsed="false">
      <c r="A223" s="5" t="n">
        <v>7087</v>
      </c>
      <c r="B223" s="6" t="s">
        <v>100</v>
      </c>
      <c r="C223" s="26" t="s">
        <v>102</v>
      </c>
      <c r="D223" s="27" t="n">
        <v>44550</v>
      </c>
      <c r="E223" s="28"/>
      <c r="F223" s="29" t="str">
        <f aca="false">IF(B223="Premetro VERTIKAAL","MV",IF(B223="Side 3m","3M",IF(B223="Premetro HORIZONTAAL","MH",IF(B223="Window back","CV",IF(B223="Window Back eco","CVE","")))))</f>
        <v>3M</v>
      </c>
      <c r="G223" s="30" t="str">
        <f aca="false">IF(B223="Inside banner","BRV","")</f>
        <v/>
      </c>
      <c r="H223" s="30" t="str">
        <f aca="false">IF(B223="Floor sticker","VL","")</f>
        <v/>
      </c>
      <c r="I223" s="31" t="str">
        <f aca="false">IF(B223="Street furniture 2m2","STR","")</f>
        <v/>
      </c>
      <c r="J223" s="31" t="str">
        <f aca="false">IF(B223="Full back uni","FB","")</f>
        <v/>
      </c>
      <c r="K223" s="31" t="str">
        <f aca="false">IF(B223="Window side 2m² Bus","2m2B","")</f>
        <v/>
      </c>
      <c r="L223" s="31" t="str">
        <f aca="false">IF(B223="Window sticker Raam","RM","")</f>
        <v/>
      </c>
      <c r="M223" s="31" t="str">
        <f aca="false">IF(B223="Side 3m Freestyle","FREE","")</f>
        <v/>
      </c>
      <c r="N223" s="31" t="str">
        <f aca="false">IF(B223="Wobbler","WOB","")</f>
        <v/>
      </c>
      <c r="O223" s="31" t="str">
        <f aca="false">IF(B223="Super side 10m² Hermelijn - Trambus","10m2H","")</f>
        <v/>
      </c>
      <c r="P223" s="31" t="str">
        <f aca="false">IF(B223="Roofpanel A7","ROOFXL","")</f>
        <v/>
      </c>
      <c r="Q223" s="32" t="str">
        <f aca="false">IF(B223="Roof panel tram L Hermelijn","ROOFL","")</f>
        <v/>
      </c>
      <c r="R223" s="31" t="str">
        <f aca="false">IF(B223="Roof panel Tram M PCC","DPCC","")</f>
        <v/>
      </c>
      <c r="S223" s="31" t="str">
        <f aca="false">IF(B223="Side pack L A5","SPALBA5",IF(B223="Side pack XL A7","SPALBA7",""))</f>
        <v/>
      </c>
      <c r="T223" s="31" t="str">
        <f aca="false">IF(B223="Window side 2m² Hermelijn","2m2H","")</f>
        <v/>
      </c>
      <c r="U223" s="32" t="str">
        <f aca="false">IF(B223="Window side 2m² Tram","2m2A","")</f>
        <v/>
      </c>
      <c r="V223" s="30" t="str">
        <f aca="false">IF(B223="Inside banner HERMELIJN","BRVH","")</f>
        <v/>
      </c>
      <c r="W223" s="30" t="str">
        <f aca="false">IF(B223="Super side 4m²","4m2","")</f>
        <v/>
      </c>
      <c r="X223" s="7" t="n">
        <v>1</v>
      </c>
      <c r="Y223" s="33" t="str">
        <f aca="false">IF(OR(F223&lt;&gt;"",G223&lt;&gt;"",H223&lt;&gt;"",I223&lt;&gt;"",J223&lt;&gt;"",K223&lt;&gt;"",L223&lt;&gt;"",M223&lt;&gt;"",N223&lt;&gt;"",O223&lt;&gt;"",P223&lt;&gt;"",Q223&lt;&gt;"",R223&lt;&gt;"",S223&lt;&gt;"",T223&lt;&gt;"",U223&lt;&gt;"",V223&lt;&gt;"",W223&lt;&gt;""),"*"&amp;F223&amp;G223&amp;H223&amp;I223&amp;J223&amp;K223&amp;L223&amp;M223&amp;N223&amp;O223&amp;P223&amp;Q223&amp;R223&amp;S223&amp;T223&amp;U223&amp;V223&amp;W223&amp;"*","")</f>
        <v>*3M*</v>
      </c>
      <c r="Z223" s="4"/>
      <c r="AA223" s="4"/>
      <c r="AB223" s="7" t="n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customFormat="false" ht="25" hidden="false" customHeight="true" outlineLevel="0" collapsed="false">
      <c r="A224" s="5" t="n">
        <v>7092</v>
      </c>
      <c r="B224" s="6" t="s">
        <v>100</v>
      </c>
      <c r="C224" s="26" t="s">
        <v>121</v>
      </c>
      <c r="D224" s="27" t="n">
        <v>44550</v>
      </c>
      <c r="E224" s="28"/>
      <c r="F224" s="29" t="str">
        <f aca="false">IF(B224="Premetro VERTIKAAL","MV",IF(B224="Side 3m","3M",IF(B224="Premetro HORIZONTAAL","MH",IF(B224="Window back","CV",IF(B224="Window Back eco","CVE","")))))</f>
        <v>3M</v>
      </c>
      <c r="G224" s="30" t="str">
        <f aca="false">IF(B224="Inside banner","BRV","")</f>
        <v/>
      </c>
      <c r="H224" s="30" t="str">
        <f aca="false">IF(B224="Floor sticker","VL","")</f>
        <v/>
      </c>
      <c r="I224" s="31" t="str">
        <f aca="false">IF(B224="Street furniture 2m2","STR","")</f>
        <v/>
      </c>
      <c r="J224" s="31" t="str">
        <f aca="false">IF(B224="Full back uni","FB","")</f>
        <v/>
      </c>
      <c r="K224" s="31" t="str">
        <f aca="false">IF(B224="Window side 2m² Bus","2m2B","")</f>
        <v/>
      </c>
      <c r="L224" s="31" t="str">
        <f aca="false">IF(B224="Window sticker Raam","RM","")</f>
        <v/>
      </c>
      <c r="M224" s="31" t="str">
        <f aca="false">IF(B224="Side 3m Freestyle","FREE","")</f>
        <v/>
      </c>
      <c r="N224" s="31" t="str">
        <f aca="false">IF(B224="Wobbler","WOB","")</f>
        <v/>
      </c>
      <c r="O224" s="31" t="str">
        <f aca="false">IF(B224="Super side 10m² Hermelijn - Trambus","10m2H","")</f>
        <v/>
      </c>
      <c r="P224" s="31" t="str">
        <f aca="false">IF(B224="Roofpanel A7","ROOFXL","")</f>
        <v/>
      </c>
      <c r="Q224" s="32" t="str">
        <f aca="false">IF(B224="Roof panel tram L Hermelijn","ROOFL","")</f>
        <v/>
      </c>
      <c r="R224" s="31" t="str">
        <f aca="false">IF(B224="Roof panel Tram M PCC","DPCC","")</f>
        <v/>
      </c>
      <c r="S224" s="31" t="str">
        <f aca="false">IF(B224="Side pack L A5","SPALBA5",IF(B224="Side pack XL A7","SPALBA7",""))</f>
        <v/>
      </c>
      <c r="T224" s="31" t="str">
        <f aca="false">IF(B224="Window side 2m² Hermelijn","2m2H","")</f>
        <v/>
      </c>
      <c r="U224" s="32" t="str">
        <f aca="false">IF(B224="Window side 2m² Tram","2m2A","")</f>
        <v/>
      </c>
      <c r="V224" s="30" t="str">
        <f aca="false">IF(B224="Inside banner HERMELIJN","BRVH","")</f>
        <v/>
      </c>
      <c r="W224" s="30" t="str">
        <f aca="false">IF(B224="Super side 4m²","4m2","")</f>
        <v/>
      </c>
      <c r="X224" s="7" t="n">
        <v>1</v>
      </c>
      <c r="Y224" s="33" t="str">
        <f aca="false">IF(OR(F224&lt;&gt;"",G224&lt;&gt;"",H224&lt;&gt;"",I224&lt;&gt;"",J224&lt;&gt;"",K224&lt;&gt;"",L224&lt;&gt;"",M224&lt;&gt;"",N224&lt;&gt;"",O224&lt;&gt;"",P224&lt;&gt;"",Q224&lt;&gt;"",R224&lt;&gt;"",S224&lt;&gt;"",T224&lt;&gt;"",U224&lt;&gt;"",V224&lt;&gt;"",W224&lt;&gt;""),"*"&amp;F224&amp;G224&amp;H224&amp;I224&amp;J224&amp;K224&amp;L224&amp;M224&amp;N224&amp;O224&amp;P224&amp;Q224&amp;R224&amp;S224&amp;T224&amp;U224&amp;V224&amp;W224&amp;"*","")</f>
        <v>*3M*</v>
      </c>
      <c r="Z224" s="4"/>
      <c r="AA224" s="4"/>
      <c r="AB224" s="7" t="n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customFormat="false" ht="25" hidden="false" customHeight="true" outlineLevel="0" collapsed="false">
      <c r="A225" s="5" t="n">
        <v>7092</v>
      </c>
      <c r="B225" s="6" t="s">
        <v>32</v>
      </c>
      <c r="C225" s="26" t="s">
        <v>114</v>
      </c>
      <c r="D225" s="27" t="n">
        <v>44564</v>
      </c>
      <c r="E225" s="28"/>
      <c r="F225" s="29" t="str">
        <f aca="false">IF(B225="Premetro VERTIKAAL","MV",IF(B225="Side 3m","3M",IF(B225="Premetro HORIZONTAAL","MH",IF(B225="Window back","CV",IF(B225="Window Back eco","CVE","")))))</f>
        <v/>
      </c>
      <c r="G225" s="30" t="str">
        <f aca="false">IF(B225="Inside banner","BRV","")</f>
        <v/>
      </c>
      <c r="H225" s="30" t="str">
        <f aca="false">IF(B225="Floor sticker","VL","")</f>
        <v/>
      </c>
      <c r="I225" s="31" t="str">
        <f aca="false">IF(B225="Street furniture 2m2","STR","")</f>
        <v/>
      </c>
      <c r="J225" s="31" t="str">
        <f aca="false">IF(B225="Full back uni","FB","")</f>
        <v/>
      </c>
      <c r="K225" s="31" t="str">
        <f aca="false">IF(B225="Window side 2m² Bus","2m2B","")</f>
        <v/>
      </c>
      <c r="L225" s="31" t="str">
        <f aca="false">IF(B225="Window sticker Raam","RM","")</f>
        <v>RM</v>
      </c>
      <c r="M225" s="31" t="str">
        <f aca="false">IF(B225="Side 3m Freestyle","FREE","")</f>
        <v/>
      </c>
      <c r="N225" s="31" t="str">
        <f aca="false">IF(B225="Wobbler","WOB","")</f>
        <v/>
      </c>
      <c r="O225" s="31" t="str">
        <f aca="false">IF(B225="Super side 10m² Hermelijn - Trambus","10m2H","")</f>
        <v/>
      </c>
      <c r="P225" s="31" t="str">
        <f aca="false">IF(B225="Roofpanel A7","ROOFXL","")</f>
        <v/>
      </c>
      <c r="Q225" s="32" t="str">
        <f aca="false">IF(B225="Roof panel tram L Hermelijn","ROOFL","")</f>
        <v/>
      </c>
      <c r="R225" s="31" t="str">
        <f aca="false">IF(B225="Roof panel Tram M PCC","DPCC","")</f>
        <v/>
      </c>
      <c r="S225" s="31" t="str">
        <f aca="false">IF(B225="Side pack L A5","SPALBA5",IF(B225="Side pack XL A7","SPALBA7",""))</f>
        <v/>
      </c>
      <c r="T225" s="31" t="str">
        <f aca="false">IF(B225="Window side 2m² Hermelijn","2m2H","")</f>
        <v/>
      </c>
      <c r="U225" s="32" t="str">
        <f aca="false">IF(B225="Window side 2m² Tram","2m2A","")</f>
        <v/>
      </c>
      <c r="V225" s="30" t="str">
        <f aca="false">IF(B225="Inside banner HERMELIJN","BRVH","")</f>
        <v/>
      </c>
      <c r="W225" s="30" t="str">
        <f aca="false">IF(B225="Super side 4m²","4m2","")</f>
        <v/>
      </c>
      <c r="X225" s="7" t="n">
        <v>1</v>
      </c>
      <c r="Y225" s="33" t="str">
        <f aca="false">IF(OR(F225&lt;&gt;"",G225&lt;&gt;"",H225&lt;&gt;"",I225&lt;&gt;"",J225&lt;&gt;"",K225&lt;&gt;"",L225&lt;&gt;"",M225&lt;&gt;"",N225&lt;&gt;"",O225&lt;&gt;"",P225&lt;&gt;"",Q225&lt;&gt;"",R225&lt;&gt;"",S225&lt;&gt;"",T225&lt;&gt;"",U225&lt;&gt;"",V225&lt;&gt;"",W225&lt;&gt;""),"*"&amp;F225&amp;G225&amp;H225&amp;I225&amp;J225&amp;K225&amp;L225&amp;M225&amp;N225&amp;O225&amp;P225&amp;Q225&amp;R225&amp;S225&amp;T225&amp;U225&amp;V225&amp;W225&amp;"*","")</f>
        <v>*RM*</v>
      </c>
      <c r="Z225" s="4"/>
      <c r="AA225" s="4"/>
      <c r="AB225" s="7" t="n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customFormat="false" ht="25" hidden="false" customHeight="true" outlineLevel="0" collapsed="false">
      <c r="A226" s="5" t="n">
        <v>7092</v>
      </c>
      <c r="B226" s="6" t="s">
        <v>32</v>
      </c>
      <c r="C226" s="26" t="s">
        <v>114</v>
      </c>
      <c r="D226" s="27" t="n">
        <v>44564</v>
      </c>
      <c r="E226" s="28"/>
      <c r="F226" s="29" t="str">
        <f aca="false">IF(B226="Premetro VERTIKAAL","MV",IF(B226="Side 3m","3M",IF(B226="Premetro HORIZONTAAL","MH",IF(B226="Window back","CV",IF(B226="Window Back eco","CVE","")))))</f>
        <v/>
      </c>
      <c r="G226" s="30" t="str">
        <f aca="false">IF(B226="Inside banner","BRV","")</f>
        <v/>
      </c>
      <c r="H226" s="30" t="str">
        <f aca="false">IF(B226="Floor sticker","VL","")</f>
        <v/>
      </c>
      <c r="I226" s="31" t="str">
        <f aca="false">IF(B226="Street furniture 2m2","STR","")</f>
        <v/>
      </c>
      <c r="J226" s="31" t="str">
        <f aca="false">IF(B226="Full back uni","FB","")</f>
        <v/>
      </c>
      <c r="K226" s="31" t="str">
        <f aca="false">IF(B226="Window side 2m² Bus","2m2B","")</f>
        <v/>
      </c>
      <c r="L226" s="31" t="str">
        <f aca="false">IF(B226="Window sticker Raam","RM","")</f>
        <v>RM</v>
      </c>
      <c r="M226" s="31" t="str">
        <f aca="false">IF(B226="Side 3m Freestyle","FREE","")</f>
        <v/>
      </c>
      <c r="N226" s="31" t="str">
        <f aca="false">IF(B226="Wobbler","WOB","")</f>
        <v/>
      </c>
      <c r="O226" s="31" t="str">
        <f aca="false">IF(B226="Super side 10m² Hermelijn - Trambus","10m2H","")</f>
        <v/>
      </c>
      <c r="P226" s="31" t="str">
        <f aca="false">IF(B226="Roofpanel A7","ROOFXL","")</f>
        <v/>
      </c>
      <c r="Q226" s="32" t="str">
        <f aca="false">IF(B226="Roof panel tram L Hermelijn","ROOFL","")</f>
        <v/>
      </c>
      <c r="R226" s="31" t="str">
        <f aca="false">IF(B226="Roof panel Tram M PCC","DPCC","")</f>
        <v/>
      </c>
      <c r="S226" s="31" t="str">
        <f aca="false">IF(B226="Side pack L A5","SPALBA5",IF(B226="Side pack XL A7","SPALBA7",""))</f>
        <v/>
      </c>
      <c r="T226" s="31" t="str">
        <f aca="false">IF(B226="Window side 2m² Hermelijn","2m2H","")</f>
        <v/>
      </c>
      <c r="U226" s="32" t="str">
        <f aca="false">IF(B226="Window side 2m² Tram","2m2A","")</f>
        <v/>
      </c>
      <c r="V226" s="30" t="str">
        <f aca="false">IF(B226="Inside banner HERMELIJN","BRVH","")</f>
        <v/>
      </c>
      <c r="W226" s="30" t="str">
        <f aca="false">IF(B226="Super side 4m²","4m2","")</f>
        <v/>
      </c>
      <c r="X226" s="7" t="n">
        <v>1</v>
      </c>
      <c r="Y226" s="33" t="str">
        <f aca="false">IF(OR(F226&lt;&gt;"",G226&lt;&gt;"",H226&lt;&gt;"",I226&lt;&gt;"",J226&lt;&gt;"",K226&lt;&gt;"",L226&lt;&gt;"",M226&lt;&gt;"",N226&lt;&gt;"",O226&lt;&gt;"",P226&lt;&gt;"",Q226&lt;&gt;"",R226&lt;&gt;"",S226&lt;&gt;"",T226&lt;&gt;"",U226&lt;&gt;"",V226&lt;&gt;"",W226&lt;&gt;""),"*"&amp;F226&amp;G226&amp;H226&amp;I226&amp;J226&amp;K226&amp;L226&amp;M226&amp;N226&amp;O226&amp;P226&amp;Q226&amp;R226&amp;S226&amp;T226&amp;U226&amp;V226&amp;W226&amp;"*","")</f>
        <v>*RM*</v>
      </c>
      <c r="Z226" s="4"/>
      <c r="AA226" s="4"/>
      <c r="AB226" s="7" t="n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customFormat="false" ht="25" hidden="false" customHeight="true" outlineLevel="0" collapsed="false">
      <c r="A227" s="5" t="n">
        <v>7109</v>
      </c>
      <c r="B227" s="6" t="s">
        <v>100</v>
      </c>
      <c r="C227" s="26" t="s">
        <v>126</v>
      </c>
      <c r="D227" s="27" t="n">
        <v>44550</v>
      </c>
      <c r="E227" s="28"/>
      <c r="F227" s="29" t="str">
        <f aca="false">IF(B227="Premetro VERTIKAAL","MV",IF(B227="Side 3m","3M",IF(B227="Premetro HORIZONTAAL","MH",IF(B227="Window back","CV",IF(B227="Window Back eco","CVE","")))))</f>
        <v>3M</v>
      </c>
      <c r="G227" s="30" t="str">
        <f aca="false">IF(B227="Inside banner","BRV","")</f>
        <v/>
      </c>
      <c r="H227" s="30" t="str">
        <f aca="false">IF(B227="Floor sticker","VL","")</f>
        <v/>
      </c>
      <c r="I227" s="31" t="str">
        <f aca="false">IF(B227="Street furniture 2m2","STR","")</f>
        <v/>
      </c>
      <c r="J227" s="31" t="str">
        <f aca="false">IF(B227="Full back uni","FB","")</f>
        <v/>
      </c>
      <c r="K227" s="31" t="str">
        <f aca="false">IF(B227="Window side 2m² Bus","2m2B","")</f>
        <v/>
      </c>
      <c r="L227" s="31" t="str">
        <f aca="false">IF(B227="Window sticker Raam","RM","")</f>
        <v/>
      </c>
      <c r="M227" s="31" t="str">
        <f aca="false">IF(B227="Side 3m Freestyle","FREE","")</f>
        <v/>
      </c>
      <c r="N227" s="31" t="str">
        <f aca="false">IF(B227="Wobbler","WOB","")</f>
        <v/>
      </c>
      <c r="O227" s="31" t="str">
        <f aca="false">IF(B227="Super side 10m² Hermelijn - Trambus","10m2H","")</f>
        <v/>
      </c>
      <c r="P227" s="31" t="str">
        <f aca="false">IF(B227="Roofpanel A7","ROOFXL","")</f>
        <v/>
      </c>
      <c r="Q227" s="32" t="str">
        <f aca="false">IF(B227="Roof panel tram L Hermelijn","ROOFL","")</f>
        <v/>
      </c>
      <c r="R227" s="31" t="str">
        <f aca="false">IF(B227="Roof panel Tram M PCC","DPCC","")</f>
        <v/>
      </c>
      <c r="S227" s="31" t="str">
        <f aca="false">IF(B227="Side pack L A5","SPALBA5",IF(B227="Side pack XL A7","SPALBA7",""))</f>
        <v/>
      </c>
      <c r="T227" s="31" t="str">
        <f aca="false">IF(B227="Window side 2m² Hermelijn","2m2H","")</f>
        <v/>
      </c>
      <c r="U227" s="32" t="str">
        <f aca="false">IF(B227="Window side 2m² Tram","2m2A","")</f>
        <v/>
      </c>
      <c r="V227" s="30" t="str">
        <f aca="false">IF(B227="Inside banner HERMELIJN","BRVH","")</f>
        <v/>
      </c>
      <c r="W227" s="30" t="str">
        <f aca="false">IF(B227="Super side 4m²","4m2","")</f>
        <v/>
      </c>
      <c r="X227" s="7" t="n">
        <v>1</v>
      </c>
      <c r="Y227" s="33" t="str">
        <f aca="false">IF(OR(F227&lt;&gt;"",G227&lt;&gt;"",H227&lt;&gt;"",I227&lt;&gt;"",J227&lt;&gt;"",K227&lt;&gt;"",L227&lt;&gt;"",M227&lt;&gt;"",N227&lt;&gt;"",O227&lt;&gt;"",P227&lt;&gt;"",Q227&lt;&gt;"",R227&lt;&gt;"",S227&lt;&gt;"",T227&lt;&gt;"",U227&lt;&gt;"",V227&lt;&gt;"",W227&lt;&gt;""),"*"&amp;F227&amp;G227&amp;H227&amp;I227&amp;J227&amp;K227&amp;L227&amp;M227&amp;N227&amp;O227&amp;P227&amp;Q227&amp;R227&amp;S227&amp;T227&amp;U227&amp;V227&amp;W227&amp;"*","")</f>
        <v>*3M*</v>
      </c>
      <c r="Z227" s="4"/>
      <c r="AA227" s="4"/>
      <c r="AB227" s="7" t="n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customFormat="false" ht="25" hidden="false" customHeight="true" outlineLevel="0" collapsed="false">
      <c r="A228" s="5" t="n">
        <v>7113</v>
      </c>
      <c r="B228" s="6" t="s">
        <v>100</v>
      </c>
      <c r="C228" s="26" t="s">
        <v>102</v>
      </c>
      <c r="D228" s="27" t="n">
        <v>44550</v>
      </c>
      <c r="E228" s="28"/>
      <c r="F228" s="29" t="str">
        <f aca="false">IF(B228="Premetro VERTIKAAL","MV",IF(B228="Side 3m","3M",IF(B228="Premetro HORIZONTAAL","MH",IF(B228="Window back","CV",IF(B228="Window Back eco","CVE","")))))</f>
        <v>3M</v>
      </c>
      <c r="G228" s="30" t="str">
        <f aca="false">IF(B228="Inside banner","BRV","")</f>
        <v/>
      </c>
      <c r="H228" s="30" t="str">
        <f aca="false">IF(B228="Floor sticker","VL","")</f>
        <v/>
      </c>
      <c r="I228" s="31" t="str">
        <f aca="false">IF(B228="Street furniture 2m2","STR","")</f>
        <v/>
      </c>
      <c r="J228" s="31" t="str">
        <f aca="false">IF(B228="Full back uni","FB","")</f>
        <v/>
      </c>
      <c r="K228" s="31" t="str">
        <f aca="false">IF(B228="Window side 2m² Bus","2m2B","")</f>
        <v/>
      </c>
      <c r="L228" s="31" t="str">
        <f aca="false">IF(B228="Window sticker Raam","RM","")</f>
        <v/>
      </c>
      <c r="M228" s="31" t="str">
        <f aca="false">IF(B228="Side 3m Freestyle","FREE","")</f>
        <v/>
      </c>
      <c r="N228" s="31" t="str">
        <f aca="false">IF(B228="Wobbler","WOB","")</f>
        <v/>
      </c>
      <c r="O228" s="31" t="str">
        <f aca="false">IF(B228="Super side 10m² Hermelijn - Trambus","10m2H","")</f>
        <v/>
      </c>
      <c r="P228" s="31" t="str">
        <f aca="false">IF(B228="Roofpanel A7","ROOFXL","")</f>
        <v/>
      </c>
      <c r="Q228" s="32" t="str">
        <f aca="false">IF(B228="Roof panel tram L Hermelijn","ROOFL","")</f>
        <v/>
      </c>
      <c r="R228" s="31" t="str">
        <f aca="false">IF(B228="Roof panel Tram M PCC","DPCC","")</f>
        <v/>
      </c>
      <c r="S228" s="31" t="str">
        <f aca="false">IF(B228="Side pack L A5","SPALBA5",IF(B228="Side pack XL A7","SPALBA7",""))</f>
        <v/>
      </c>
      <c r="T228" s="31" t="str">
        <f aca="false">IF(B228="Window side 2m² Hermelijn","2m2H","")</f>
        <v/>
      </c>
      <c r="U228" s="32" t="str">
        <f aca="false">IF(B228="Window side 2m² Tram","2m2A","")</f>
        <v/>
      </c>
      <c r="V228" s="30" t="str">
        <f aca="false">IF(B228="Inside banner HERMELIJN","BRVH","")</f>
        <v/>
      </c>
      <c r="W228" s="30" t="str">
        <f aca="false">IF(B228="Super side 4m²","4m2","")</f>
        <v/>
      </c>
      <c r="X228" s="7" t="n">
        <v>1</v>
      </c>
      <c r="Y228" s="33" t="str">
        <f aca="false">IF(OR(F228&lt;&gt;"",G228&lt;&gt;"",H228&lt;&gt;"",I228&lt;&gt;"",J228&lt;&gt;"",K228&lt;&gt;"",L228&lt;&gt;"",M228&lt;&gt;"",N228&lt;&gt;"",O228&lt;&gt;"",P228&lt;&gt;"",Q228&lt;&gt;"",R228&lt;&gt;"",S228&lt;&gt;"",T228&lt;&gt;"",U228&lt;&gt;"",V228&lt;&gt;"",W228&lt;&gt;""),"*"&amp;F228&amp;G228&amp;H228&amp;I228&amp;J228&amp;K228&amp;L228&amp;M228&amp;N228&amp;O228&amp;P228&amp;Q228&amp;R228&amp;S228&amp;T228&amp;U228&amp;V228&amp;W228&amp;"*","")</f>
        <v>*3M*</v>
      </c>
      <c r="Z228" s="4"/>
      <c r="AA228" s="4"/>
      <c r="AB228" s="7" t="n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customFormat="false" ht="25" hidden="false" customHeight="true" outlineLevel="0" collapsed="false">
      <c r="A229" s="5" t="n">
        <v>7117</v>
      </c>
      <c r="B229" s="6" t="s">
        <v>100</v>
      </c>
      <c r="C229" s="26" t="s">
        <v>129</v>
      </c>
      <c r="D229" s="27" t="n">
        <v>44550</v>
      </c>
      <c r="E229" s="28"/>
      <c r="F229" s="29" t="str">
        <f aca="false">IF(B229="Premetro VERTIKAAL","MV",IF(B229="Side 3m","3M",IF(B229="Premetro HORIZONTAAL","MH",IF(B229="Window back","CV",IF(B229="Window Back eco","CVE","")))))</f>
        <v>3M</v>
      </c>
      <c r="G229" s="30" t="str">
        <f aca="false">IF(B229="Inside banner","BRV","")</f>
        <v/>
      </c>
      <c r="H229" s="30" t="str">
        <f aca="false">IF(B229="Floor sticker","VL","")</f>
        <v/>
      </c>
      <c r="I229" s="31" t="str">
        <f aca="false">IF(B229="Street furniture 2m2","STR","")</f>
        <v/>
      </c>
      <c r="J229" s="31" t="str">
        <f aca="false">IF(B229="Full back uni","FB","")</f>
        <v/>
      </c>
      <c r="K229" s="31" t="str">
        <f aca="false">IF(B229="Window side 2m² Bus","2m2B","")</f>
        <v/>
      </c>
      <c r="L229" s="31" t="str">
        <f aca="false">IF(B229="Window sticker Raam","RM","")</f>
        <v/>
      </c>
      <c r="M229" s="31" t="str">
        <f aca="false">IF(B229="Side 3m Freestyle","FREE","")</f>
        <v/>
      </c>
      <c r="N229" s="31" t="str">
        <f aca="false">IF(B229="Wobbler","WOB","")</f>
        <v/>
      </c>
      <c r="O229" s="31" t="str">
        <f aca="false">IF(B229="Super side 10m² Hermelijn - Trambus","10m2H","")</f>
        <v/>
      </c>
      <c r="P229" s="31" t="str">
        <f aca="false">IF(B229="Roofpanel A7","ROOFXL","")</f>
        <v/>
      </c>
      <c r="Q229" s="32" t="str">
        <f aca="false">IF(B229="Roof panel tram L Hermelijn","ROOFL","")</f>
        <v/>
      </c>
      <c r="R229" s="31" t="str">
        <f aca="false">IF(B229="Roof panel Tram M PCC","DPCC","")</f>
        <v/>
      </c>
      <c r="S229" s="31" t="str">
        <f aca="false">IF(B229="Side pack L A5","SPALBA5",IF(B229="Side pack XL A7","SPALBA7",""))</f>
        <v/>
      </c>
      <c r="T229" s="31" t="str">
        <f aca="false">IF(B229="Window side 2m² Hermelijn","2m2H","")</f>
        <v/>
      </c>
      <c r="U229" s="32" t="str">
        <f aca="false">IF(B229="Window side 2m² Tram","2m2A","")</f>
        <v/>
      </c>
      <c r="V229" s="30" t="str">
        <f aca="false">IF(B229="Inside banner HERMELIJN","BRVH","")</f>
        <v/>
      </c>
      <c r="W229" s="30" t="str">
        <f aca="false">IF(B229="Super side 4m²","4m2","")</f>
        <v/>
      </c>
      <c r="X229" s="7" t="n">
        <v>1</v>
      </c>
      <c r="Y229" s="33" t="str">
        <f aca="false">IF(OR(F229&lt;&gt;"",G229&lt;&gt;"",H229&lt;&gt;"",I229&lt;&gt;"",J229&lt;&gt;"",K229&lt;&gt;"",L229&lt;&gt;"",M229&lt;&gt;"",N229&lt;&gt;"",O229&lt;&gt;"",P229&lt;&gt;"",Q229&lt;&gt;"",R229&lt;&gt;"",S229&lt;&gt;"",T229&lt;&gt;"",U229&lt;&gt;"",V229&lt;&gt;"",W229&lt;&gt;""),"*"&amp;F229&amp;G229&amp;H229&amp;I229&amp;J229&amp;K229&amp;L229&amp;M229&amp;N229&amp;O229&amp;P229&amp;Q229&amp;R229&amp;S229&amp;T229&amp;U229&amp;V229&amp;W229&amp;"*","")</f>
        <v>*3M*</v>
      </c>
      <c r="Z229" s="4"/>
      <c r="AA229" s="4"/>
      <c r="AB229" s="7" t="n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customFormat="false" ht="25" hidden="false" customHeight="true" outlineLevel="0" collapsed="false">
      <c r="A230" s="5" t="n">
        <v>7117</v>
      </c>
      <c r="B230" s="6" t="s">
        <v>32</v>
      </c>
      <c r="C230" s="26" t="s">
        <v>108</v>
      </c>
      <c r="D230" s="27" t="n">
        <v>44571</v>
      </c>
      <c r="E230" s="28"/>
      <c r="F230" s="29" t="str">
        <f aca="false">IF(B230="Premetro VERTIKAAL","MV",IF(B230="Side 3m","3M",IF(B230="Premetro HORIZONTAAL","MH",IF(B230="Window back","CV",IF(B230="Window Back eco","CVE","")))))</f>
        <v/>
      </c>
      <c r="G230" s="30" t="str">
        <f aca="false">IF(B230="Inside banner","BRV","")</f>
        <v/>
      </c>
      <c r="H230" s="30" t="str">
        <f aca="false">IF(B230="Floor sticker","VL","")</f>
        <v/>
      </c>
      <c r="I230" s="31" t="str">
        <f aca="false">IF(B230="Street furniture 2m2","STR","")</f>
        <v/>
      </c>
      <c r="J230" s="31" t="str">
        <f aca="false">IF(B230="Full back uni","FB","")</f>
        <v/>
      </c>
      <c r="K230" s="31" t="str">
        <f aca="false">IF(B230="Window side 2m² Bus","2m2B","")</f>
        <v/>
      </c>
      <c r="L230" s="31" t="str">
        <f aca="false">IF(B230="Window sticker Raam","RM","")</f>
        <v>RM</v>
      </c>
      <c r="M230" s="31" t="str">
        <f aca="false">IF(B230="Side 3m Freestyle","FREE","")</f>
        <v/>
      </c>
      <c r="N230" s="31" t="str">
        <f aca="false">IF(B230="Wobbler","WOB","")</f>
        <v/>
      </c>
      <c r="O230" s="31" t="str">
        <f aca="false">IF(B230="Super side 10m² Hermelijn - Trambus","10m2H","")</f>
        <v/>
      </c>
      <c r="P230" s="31" t="str">
        <f aca="false">IF(B230="Roofpanel A7","ROOFXL","")</f>
        <v/>
      </c>
      <c r="Q230" s="32" t="str">
        <f aca="false">IF(B230="Roof panel tram L Hermelijn","ROOFL","")</f>
        <v/>
      </c>
      <c r="R230" s="31" t="str">
        <f aca="false">IF(B230="Roof panel Tram M PCC","DPCC","")</f>
        <v/>
      </c>
      <c r="S230" s="31" t="str">
        <f aca="false">IF(B230="Side pack L A5","SPALBA5",IF(B230="Side pack XL A7","SPALBA7",""))</f>
        <v/>
      </c>
      <c r="T230" s="31" t="str">
        <f aca="false">IF(B230="Window side 2m² Hermelijn","2m2H","")</f>
        <v/>
      </c>
      <c r="U230" s="32" t="str">
        <f aca="false">IF(B230="Window side 2m² Tram","2m2A","")</f>
        <v/>
      </c>
      <c r="V230" s="30" t="str">
        <f aca="false">IF(B230="Inside banner HERMELIJN","BRVH","")</f>
        <v/>
      </c>
      <c r="W230" s="30" t="str">
        <f aca="false">IF(B230="Super side 4m²","4m2","")</f>
        <v/>
      </c>
      <c r="X230" s="7" t="n">
        <v>1</v>
      </c>
      <c r="Y230" s="33" t="str">
        <f aca="false">IF(OR(F230&lt;&gt;"",G230&lt;&gt;"",H230&lt;&gt;"",I230&lt;&gt;"",J230&lt;&gt;"",K230&lt;&gt;"",L230&lt;&gt;"",M230&lt;&gt;"",N230&lt;&gt;"",O230&lt;&gt;"",P230&lt;&gt;"",Q230&lt;&gt;"",R230&lt;&gt;"",S230&lt;&gt;"",T230&lt;&gt;"",U230&lt;&gt;"",V230&lt;&gt;"",W230&lt;&gt;""),"*"&amp;F230&amp;G230&amp;H230&amp;I230&amp;J230&amp;K230&amp;L230&amp;M230&amp;N230&amp;O230&amp;P230&amp;Q230&amp;R230&amp;S230&amp;T230&amp;U230&amp;V230&amp;W230&amp;"*","")</f>
        <v>*RM*</v>
      </c>
      <c r="Z230" s="4"/>
      <c r="AA230" s="4"/>
      <c r="AB230" s="7" t="n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customFormat="false" ht="25" hidden="false" customHeight="true" outlineLevel="0" collapsed="false">
      <c r="A231" s="5" t="n">
        <v>7117</v>
      </c>
      <c r="B231" s="6" t="s">
        <v>32</v>
      </c>
      <c r="C231" s="26" t="s">
        <v>108</v>
      </c>
      <c r="D231" s="27" t="n">
        <v>44571</v>
      </c>
      <c r="E231" s="28"/>
      <c r="F231" s="29" t="str">
        <f aca="false">IF(B231="Premetro VERTIKAAL","MV",IF(B231="Side 3m","3M",IF(B231="Premetro HORIZONTAAL","MH",IF(B231="Window back","CV",IF(B231="Window Back eco","CVE","")))))</f>
        <v/>
      </c>
      <c r="G231" s="30" t="str">
        <f aca="false">IF(B231="Inside banner","BRV","")</f>
        <v/>
      </c>
      <c r="H231" s="30" t="str">
        <f aca="false">IF(B231="Floor sticker","VL","")</f>
        <v/>
      </c>
      <c r="I231" s="31" t="str">
        <f aca="false">IF(B231="Street furniture 2m2","STR","")</f>
        <v/>
      </c>
      <c r="J231" s="31" t="str">
        <f aca="false">IF(B231="Full back uni","FB","")</f>
        <v/>
      </c>
      <c r="K231" s="31" t="str">
        <f aca="false">IF(B231="Window side 2m² Bus","2m2B","")</f>
        <v/>
      </c>
      <c r="L231" s="31" t="str">
        <f aca="false">IF(B231="Window sticker Raam","RM","")</f>
        <v>RM</v>
      </c>
      <c r="M231" s="31" t="str">
        <f aca="false">IF(B231="Side 3m Freestyle","FREE","")</f>
        <v/>
      </c>
      <c r="N231" s="31" t="str">
        <f aca="false">IF(B231="Wobbler","WOB","")</f>
        <v/>
      </c>
      <c r="O231" s="31" t="str">
        <f aca="false">IF(B231="Super side 10m² Hermelijn - Trambus","10m2H","")</f>
        <v/>
      </c>
      <c r="P231" s="31" t="str">
        <f aca="false">IF(B231="Roofpanel A7","ROOFXL","")</f>
        <v/>
      </c>
      <c r="Q231" s="32" t="str">
        <f aca="false">IF(B231="Roof panel tram L Hermelijn","ROOFL","")</f>
        <v/>
      </c>
      <c r="R231" s="31" t="str">
        <f aca="false">IF(B231="Roof panel Tram M PCC","DPCC","")</f>
        <v/>
      </c>
      <c r="S231" s="31" t="str">
        <f aca="false">IF(B231="Side pack L A5","SPALBA5",IF(B231="Side pack XL A7","SPALBA7",""))</f>
        <v/>
      </c>
      <c r="T231" s="31" t="str">
        <f aca="false">IF(B231="Window side 2m² Hermelijn","2m2H","")</f>
        <v/>
      </c>
      <c r="U231" s="32" t="str">
        <f aca="false">IF(B231="Window side 2m² Tram","2m2A","")</f>
        <v/>
      </c>
      <c r="V231" s="30" t="str">
        <f aca="false">IF(B231="Inside banner HERMELIJN","BRVH","")</f>
        <v/>
      </c>
      <c r="W231" s="30" t="str">
        <f aca="false">IF(B231="Super side 4m²","4m2","")</f>
        <v/>
      </c>
      <c r="X231" s="7" t="n">
        <v>1</v>
      </c>
      <c r="Y231" s="33" t="str">
        <f aca="false">IF(OR(F231&lt;&gt;"",G231&lt;&gt;"",H231&lt;&gt;"",I231&lt;&gt;"",J231&lt;&gt;"",K231&lt;&gt;"",L231&lt;&gt;"",M231&lt;&gt;"",N231&lt;&gt;"",O231&lt;&gt;"",P231&lt;&gt;"",Q231&lt;&gt;"",R231&lt;&gt;"",S231&lt;&gt;"",T231&lt;&gt;"",U231&lt;&gt;"",V231&lt;&gt;"",W231&lt;&gt;""),"*"&amp;F231&amp;G231&amp;H231&amp;I231&amp;J231&amp;K231&amp;L231&amp;M231&amp;N231&amp;O231&amp;P231&amp;Q231&amp;R231&amp;S231&amp;T231&amp;U231&amp;V231&amp;W231&amp;"*","")</f>
        <v>*RM*</v>
      </c>
      <c r="Z231" s="4"/>
      <c r="AA231" s="4"/>
      <c r="AB231" s="7" t="n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customFormat="false" ht="25" hidden="false" customHeight="true" outlineLevel="0" collapsed="false">
      <c r="A232" s="5" t="n">
        <v>7119</v>
      </c>
      <c r="B232" s="6" t="s">
        <v>32</v>
      </c>
      <c r="C232" s="26" t="s">
        <v>114</v>
      </c>
      <c r="D232" s="27" t="n">
        <v>44564</v>
      </c>
      <c r="E232" s="28"/>
      <c r="F232" s="29" t="str">
        <f aca="false">IF(B232="Premetro VERTIKAAL","MV",IF(B232="Side 3m","3M",IF(B232="Premetro HORIZONTAAL","MH",IF(B232="Window back","CV",IF(B232="Window Back eco","CVE","")))))</f>
        <v/>
      </c>
      <c r="G232" s="30" t="str">
        <f aca="false">IF(B232="Inside banner","BRV","")</f>
        <v/>
      </c>
      <c r="H232" s="30" t="str">
        <f aca="false">IF(B232="Floor sticker","VL","")</f>
        <v/>
      </c>
      <c r="I232" s="31" t="str">
        <f aca="false">IF(B232="Street furniture 2m2","STR","")</f>
        <v/>
      </c>
      <c r="J232" s="31" t="str">
        <f aca="false">IF(B232="Full back uni","FB","")</f>
        <v/>
      </c>
      <c r="K232" s="31" t="str">
        <f aca="false">IF(B232="Window side 2m² Bus","2m2B","")</f>
        <v/>
      </c>
      <c r="L232" s="31" t="str">
        <f aca="false">IF(B232="Window sticker Raam","RM","")</f>
        <v>RM</v>
      </c>
      <c r="M232" s="31" t="str">
        <f aca="false">IF(B232="Side 3m Freestyle","FREE","")</f>
        <v/>
      </c>
      <c r="N232" s="31" t="str">
        <f aca="false">IF(B232="Wobbler","WOB","")</f>
        <v/>
      </c>
      <c r="O232" s="31" t="str">
        <f aca="false">IF(B232="Super side 10m² Hermelijn - Trambus","10m2H","")</f>
        <v/>
      </c>
      <c r="P232" s="31" t="str">
        <f aca="false">IF(B232="Roofpanel A7","ROOFXL","")</f>
        <v/>
      </c>
      <c r="Q232" s="32" t="str">
        <f aca="false">IF(B232="Roof panel tram L Hermelijn","ROOFL","")</f>
        <v/>
      </c>
      <c r="R232" s="31" t="str">
        <f aca="false">IF(B232="Roof panel Tram M PCC","DPCC","")</f>
        <v/>
      </c>
      <c r="S232" s="31" t="str">
        <f aca="false">IF(B232="Side pack L A5","SPALBA5",IF(B232="Side pack XL A7","SPALBA7",""))</f>
        <v/>
      </c>
      <c r="T232" s="31" t="str">
        <f aca="false">IF(B232="Window side 2m² Hermelijn","2m2H","")</f>
        <v/>
      </c>
      <c r="U232" s="32" t="str">
        <f aca="false">IF(B232="Window side 2m² Tram","2m2A","")</f>
        <v/>
      </c>
      <c r="V232" s="30" t="str">
        <f aca="false">IF(B232="Inside banner HERMELIJN","BRVH","")</f>
        <v/>
      </c>
      <c r="W232" s="30" t="str">
        <f aca="false">IF(B232="Super side 4m²","4m2","")</f>
        <v/>
      </c>
      <c r="X232" s="7" t="n">
        <v>1</v>
      </c>
      <c r="Y232" s="33" t="str">
        <f aca="false">IF(OR(F232&lt;&gt;"",G232&lt;&gt;"",H232&lt;&gt;"",I232&lt;&gt;"",J232&lt;&gt;"",K232&lt;&gt;"",L232&lt;&gt;"",M232&lt;&gt;"",N232&lt;&gt;"",O232&lt;&gt;"",P232&lt;&gt;"",Q232&lt;&gt;"",R232&lt;&gt;"",S232&lt;&gt;"",T232&lt;&gt;"",U232&lt;&gt;"",V232&lt;&gt;"",W232&lt;&gt;""),"*"&amp;F232&amp;G232&amp;H232&amp;I232&amp;J232&amp;K232&amp;L232&amp;M232&amp;N232&amp;O232&amp;P232&amp;Q232&amp;R232&amp;S232&amp;T232&amp;U232&amp;V232&amp;W232&amp;"*","")</f>
        <v>*RM*</v>
      </c>
      <c r="Z232" s="4"/>
      <c r="AA232" s="4"/>
      <c r="AB232" s="7" t="n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customFormat="false" ht="25" hidden="false" customHeight="true" outlineLevel="0" collapsed="false">
      <c r="A233" s="5" t="n">
        <v>7119</v>
      </c>
      <c r="B233" s="6" t="s">
        <v>32</v>
      </c>
      <c r="C233" s="26" t="s">
        <v>114</v>
      </c>
      <c r="D233" s="27" t="n">
        <v>44564</v>
      </c>
      <c r="E233" s="28"/>
      <c r="F233" s="29" t="str">
        <f aca="false">IF(B233="Premetro VERTIKAAL","MV",IF(B233="Side 3m","3M",IF(B233="Premetro HORIZONTAAL","MH",IF(B233="Window back","CV",IF(B233="Window Back eco","CVE","")))))</f>
        <v/>
      </c>
      <c r="G233" s="30" t="str">
        <f aca="false">IF(B233="Inside banner","BRV","")</f>
        <v/>
      </c>
      <c r="H233" s="30" t="str">
        <f aca="false">IF(B233="Floor sticker","VL","")</f>
        <v/>
      </c>
      <c r="I233" s="31" t="str">
        <f aca="false">IF(B233="Street furniture 2m2","STR","")</f>
        <v/>
      </c>
      <c r="J233" s="31" t="str">
        <f aca="false">IF(B233="Full back uni","FB","")</f>
        <v/>
      </c>
      <c r="K233" s="31" t="str">
        <f aca="false">IF(B233="Window side 2m² Bus","2m2B","")</f>
        <v/>
      </c>
      <c r="L233" s="31" t="str">
        <f aca="false">IF(B233="Window sticker Raam","RM","")</f>
        <v>RM</v>
      </c>
      <c r="M233" s="31" t="str">
        <f aca="false">IF(B233="Side 3m Freestyle","FREE","")</f>
        <v/>
      </c>
      <c r="N233" s="31" t="str">
        <f aca="false">IF(B233="Wobbler","WOB","")</f>
        <v/>
      </c>
      <c r="O233" s="31" t="str">
        <f aca="false">IF(B233="Super side 10m² Hermelijn - Trambus","10m2H","")</f>
        <v/>
      </c>
      <c r="P233" s="31" t="str">
        <f aca="false">IF(B233="Roofpanel A7","ROOFXL","")</f>
        <v/>
      </c>
      <c r="Q233" s="32" t="str">
        <f aca="false">IF(B233="Roof panel tram L Hermelijn","ROOFL","")</f>
        <v/>
      </c>
      <c r="R233" s="31" t="str">
        <f aca="false">IF(B233="Roof panel Tram M PCC","DPCC","")</f>
        <v/>
      </c>
      <c r="S233" s="31" t="str">
        <f aca="false">IF(B233="Side pack L A5","SPALBA5",IF(B233="Side pack XL A7","SPALBA7",""))</f>
        <v/>
      </c>
      <c r="T233" s="31" t="str">
        <f aca="false">IF(B233="Window side 2m² Hermelijn","2m2H","")</f>
        <v/>
      </c>
      <c r="U233" s="32" t="str">
        <f aca="false">IF(B233="Window side 2m² Tram","2m2A","")</f>
        <v/>
      </c>
      <c r="V233" s="30" t="str">
        <f aca="false">IF(B233="Inside banner HERMELIJN","BRVH","")</f>
        <v/>
      </c>
      <c r="W233" s="30" t="str">
        <f aca="false">IF(B233="Super side 4m²","4m2","")</f>
        <v/>
      </c>
      <c r="X233" s="7" t="n">
        <v>1</v>
      </c>
      <c r="Y233" s="33" t="str">
        <f aca="false">IF(OR(F233&lt;&gt;"",G233&lt;&gt;"",H233&lt;&gt;"",I233&lt;&gt;"",J233&lt;&gt;"",K233&lt;&gt;"",L233&lt;&gt;"",M233&lt;&gt;"",N233&lt;&gt;"",O233&lt;&gt;"",P233&lt;&gt;"",Q233&lt;&gt;"",R233&lt;&gt;"",S233&lt;&gt;"",T233&lt;&gt;"",U233&lt;&gt;"",V233&lt;&gt;"",W233&lt;&gt;""),"*"&amp;F233&amp;G233&amp;H233&amp;I233&amp;J233&amp;K233&amp;L233&amp;M233&amp;N233&amp;O233&amp;P233&amp;Q233&amp;R233&amp;S233&amp;T233&amp;U233&amp;V233&amp;W233&amp;"*","")</f>
        <v>*RM*</v>
      </c>
      <c r="Z233" s="4"/>
      <c r="AA233" s="4"/>
      <c r="AB233" s="7" t="n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customFormat="false" ht="25" hidden="false" customHeight="true" outlineLevel="0" collapsed="false">
      <c r="A234" s="5" t="n">
        <v>7121</v>
      </c>
      <c r="B234" s="6" t="s">
        <v>100</v>
      </c>
      <c r="C234" s="26" t="s">
        <v>130</v>
      </c>
      <c r="D234" s="27" t="n">
        <v>44550</v>
      </c>
      <c r="E234" s="28"/>
      <c r="F234" s="29" t="str">
        <f aca="false">IF(B234="Premetro VERTIKAAL","MV",IF(B234="Side 3m","3M",IF(B234="Premetro HORIZONTAAL","MH",IF(B234="Window back","CV",IF(B234="Window Back eco","CVE","")))))</f>
        <v>3M</v>
      </c>
      <c r="G234" s="30" t="str">
        <f aca="false">IF(B234="Inside banner","BRV","")</f>
        <v/>
      </c>
      <c r="H234" s="30" t="str">
        <f aca="false">IF(B234="Floor sticker","VL","")</f>
        <v/>
      </c>
      <c r="I234" s="31" t="str">
        <f aca="false">IF(B234="Street furniture 2m2","STR","")</f>
        <v/>
      </c>
      <c r="J234" s="31" t="str">
        <f aca="false">IF(B234="Full back uni","FB","")</f>
        <v/>
      </c>
      <c r="K234" s="31" t="str">
        <f aca="false">IF(B234="Window side 2m² Bus","2m2B","")</f>
        <v/>
      </c>
      <c r="L234" s="31" t="str">
        <f aca="false">IF(B234="Window sticker Raam","RM","")</f>
        <v/>
      </c>
      <c r="M234" s="31" t="str">
        <f aca="false">IF(B234="Side 3m Freestyle","FREE","")</f>
        <v/>
      </c>
      <c r="N234" s="31" t="str">
        <f aca="false">IF(B234="Wobbler","WOB","")</f>
        <v/>
      </c>
      <c r="O234" s="31" t="str">
        <f aca="false">IF(B234="Super side 10m² Hermelijn - Trambus","10m2H","")</f>
        <v/>
      </c>
      <c r="P234" s="31" t="str">
        <f aca="false">IF(B234="Roofpanel A7","ROOFXL","")</f>
        <v/>
      </c>
      <c r="Q234" s="32" t="str">
        <f aca="false">IF(B234="Roof panel tram L Hermelijn","ROOFL","")</f>
        <v/>
      </c>
      <c r="R234" s="31" t="str">
        <f aca="false">IF(B234="Roof panel Tram M PCC","DPCC","")</f>
        <v/>
      </c>
      <c r="S234" s="31" t="str">
        <f aca="false">IF(B234="Side pack L A5","SPALBA5",IF(B234="Side pack XL A7","SPALBA7",""))</f>
        <v/>
      </c>
      <c r="T234" s="31" t="str">
        <f aca="false">IF(B234="Window side 2m² Hermelijn","2m2H","")</f>
        <v/>
      </c>
      <c r="U234" s="32" t="str">
        <f aca="false">IF(B234="Window side 2m² Tram","2m2A","")</f>
        <v/>
      </c>
      <c r="V234" s="30" t="str">
        <f aca="false">IF(B234="Inside banner HERMELIJN","BRVH","")</f>
        <v/>
      </c>
      <c r="W234" s="30" t="str">
        <f aca="false">IF(B234="Super side 4m²","4m2","")</f>
        <v/>
      </c>
      <c r="X234" s="7" t="n">
        <v>1</v>
      </c>
      <c r="Y234" s="33" t="str">
        <f aca="false">IF(OR(F234&lt;&gt;"",G234&lt;&gt;"",H234&lt;&gt;"",I234&lt;&gt;"",J234&lt;&gt;"",K234&lt;&gt;"",L234&lt;&gt;"",M234&lt;&gt;"",N234&lt;&gt;"",O234&lt;&gt;"",P234&lt;&gt;"",Q234&lt;&gt;"",R234&lt;&gt;"",S234&lt;&gt;"",T234&lt;&gt;"",U234&lt;&gt;"",V234&lt;&gt;"",W234&lt;&gt;""),"*"&amp;F234&amp;G234&amp;H234&amp;I234&amp;J234&amp;K234&amp;L234&amp;M234&amp;N234&amp;O234&amp;P234&amp;Q234&amp;R234&amp;S234&amp;T234&amp;U234&amp;V234&amp;W234&amp;"*","")</f>
        <v>*3M*</v>
      </c>
      <c r="Z234" s="4"/>
      <c r="AA234" s="4"/>
      <c r="AB234" s="7" t="n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customFormat="false" ht="25" hidden="false" customHeight="true" outlineLevel="0" collapsed="false">
      <c r="A235" s="5" t="n">
        <v>7122</v>
      </c>
      <c r="B235" s="6" t="s">
        <v>100</v>
      </c>
      <c r="C235" s="26" t="s">
        <v>102</v>
      </c>
      <c r="D235" s="27" t="n">
        <v>44550</v>
      </c>
      <c r="E235" s="28"/>
      <c r="F235" s="29" t="str">
        <f aca="false">IF(B235="Premetro VERTIKAAL","MV",IF(B235="Side 3m","3M",IF(B235="Premetro HORIZONTAAL","MH",IF(B235="Window back","CV",IF(B235="Window Back eco","CVE","")))))</f>
        <v>3M</v>
      </c>
      <c r="G235" s="30" t="str">
        <f aca="false">IF(B235="Inside banner","BRV","")</f>
        <v/>
      </c>
      <c r="H235" s="30" t="str">
        <f aca="false">IF(B235="Floor sticker","VL","")</f>
        <v/>
      </c>
      <c r="I235" s="31" t="str">
        <f aca="false">IF(B235="Street furniture 2m2","STR","")</f>
        <v/>
      </c>
      <c r="J235" s="31" t="str">
        <f aca="false">IF(B235="Full back uni","FB","")</f>
        <v/>
      </c>
      <c r="K235" s="31" t="str">
        <f aca="false">IF(B235="Window side 2m² Bus","2m2B","")</f>
        <v/>
      </c>
      <c r="L235" s="31" t="str">
        <f aca="false">IF(B235="Window sticker Raam","RM","")</f>
        <v/>
      </c>
      <c r="M235" s="31" t="str">
        <f aca="false">IF(B235="Side 3m Freestyle","FREE","")</f>
        <v/>
      </c>
      <c r="N235" s="31" t="str">
        <f aca="false">IF(B235="Wobbler","WOB","")</f>
        <v/>
      </c>
      <c r="O235" s="31" t="str">
        <f aca="false">IF(B235="Super side 10m² Hermelijn - Trambus","10m2H","")</f>
        <v/>
      </c>
      <c r="P235" s="31" t="str">
        <f aca="false">IF(B235="Roofpanel A7","ROOFXL","")</f>
        <v/>
      </c>
      <c r="Q235" s="32" t="str">
        <f aca="false">IF(B235="Roof panel tram L Hermelijn","ROOFL","")</f>
        <v/>
      </c>
      <c r="R235" s="31" t="str">
        <f aca="false">IF(B235="Roof panel Tram M PCC","DPCC","")</f>
        <v/>
      </c>
      <c r="S235" s="31" t="str">
        <f aca="false">IF(B235="Side pack L A5","SPALBA5",IF(B235="Side pack XL A7","SPALBA7",""))</f>
        <v/>
      </c>
      <c r="T235" s="31" t="str">
        <f aca="false">IF(B235="Window side 2m² Hermelijn","2m2H","")</f>
        <v/>
      </c>
      <c r="U235" s="32" t="str">
        <f aca="false">IF(B235="Window side 2m² Tram","2m2A","")</f>
        <v/>
      </c>
      <c r="V235" s="30" t="str">
        <f aca="false">IF(B235="Inside banner HERMELIJN","BRVH","")</f>
        <v/>
      </c>
      <c r="W235" s="30" t="str">
        <f aca="false">IF(B235="Super side 4m²","4m2","")</f>
        <v/>
      </c>
      <c r="X235" s="7" t="n">
        <v>1</v>
      </c>
      <c r="Y235" s="33" t="str">
        <f aca="false">IF(OR(F235&lt;&gt;"",G235&lt;&gt;"",H235&lt;&gt;"",I235&lt;&gt;"",J235&lt;&gt;"",K235&lt;&gt;"",L235&lt;&gt;"",M235&lt;&gt;"",N235&lt;&gt;"",O235&lt;&gt;"",P235&lt;&gt;"",Q235&lt;&gt;"",R235&lt;&gt;"",S235&lt;&gt;"",T235&lt;&gt;"",U235&lt;&gt;"",V235&lt;&gt;"",W235&lt;&gt;""),"*"&amp;F235&amp;G235&amp;H235&amp;I235&amp;J235&amp;K235&amp;L235&amp;M235&amp;N235&amp;O235&amp;P235&amp;Q235&amp;R235&amp;S235&amp;T235&amp;U235&amp;V235&amp;W235&amp;"*","")</f>
        <v>*3M*</v>
      </c>
      <c r="Z235" s="4"/>
      <c r="AA235" s="4"/>
      <c r="AB235" s="7" t="n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customFormat="false" ht="25" hidden="false" customHeight="true" outlineLevel="0" collapsed="false">
      <c r="A236" s="5" t="n">
        <v>7131</v>
      </c>
      <c r="B236" s="6" t="s">
        <v>32</v>
      </c>
      <c r="C236" s="26" t="s">
        <v>108</v>
      </c>
      <c r="D236" s="27" t="n">
        <v>44571</v>
      </c>
      <c r="E236" s="28"/>
      <c r="F236" s="29" t="str">
        <f aca="false">IF(B236="Premetro VERTIKAAL","MV",IF(B236="Side 3m","3M",IF(B236="Premetro HORIZONTAAL","MH",IF(B236="Window back","CV",IF(B236="Window Back eco","CVE","")))))</f>
        <v/>
      </c>
      <c r="G236" s="30" t="str">
        <f aca="false">IF(B236="Inside banner","BRV","")</f>
        <v/>
      </c>
      <c r="H236" s="30" t="str">
        <f aca="false">IF(B236="Floor sticker","VL","")</f>
        <v/>
      </c>
      <c r="I236" s="31" t="str">
        <f aca="false">IF(B236="Street furniture 2m2","STR","")</f>
        <v/>
      </c>
      <c r="J236" s="31" t="str">
        <f aca="false">IF(B236="Full back uni","FB","")</f>
        <v/>
      </c>
      <c r="K236" s="31" t="str">
        <f aca="false">IF(B236="Window side 2m² Bus","2m2B","")</f>
        <v/>
      </c>
      <c r="L236" s="31" t="str">
        <f aca="false">IF(B236="Window sticker Raam","RM","")</f>
        <v>RM</v>
      </c>
      <c r="M236" s="31" t="str">
        <f aca="false">IF(B236="Side 3m Freestyle","FREE","")</f>
        <v/>
      </c>
      <c r="N236" s="31" t="str">
        <f aca="false">IF(B236="Wobbler","WOB","")</f>
        <v/>
      </c>
      <c r="O236" s="31" t="str">
        <f aca="false">IF(B236="Super side 10m² Hermelijn - Trambus","10m2H","")</f>
        <v/>
      </c>
      <c r="P236" s="31" t="str">
        <f aca="false">IF(B236="Roofpanel A7","ROOFXL","")</f>
        <v/>
      </c>
      <c r="Q236" s="32" t="str">
        <f aca="false">IF(B236="Roof panel tram L Hermelijn","ROOFL","")</f>
        <v/>
      </c>
      <c r="R236" s="31" t="str">
        <f aca="false">IF(B236="Roof panel Tram M PCC","DPCC","")</f>
        <v/>
      </c>
      <c r="S236" s="31" t="str">
        <f aca="false">IF(B236="Side pack L A5","SPALBA5",IF(B236="Side pack XL A7","SPALBA7",""))</f>
        <v/>
      </c>
      <c r="T236" s="31" t="str">
        <f aca="false">IF(B236="Window side 2m² Hermelijn","2m2H","")</f>
        <v/>
      </c>
      <c r="U236" s="32" t="str">
        <f aca="false">IF(B236="Window side 2m² Tram","2m2A","")</f>
        <v/>
      </c>
      <c r="V236" s="30" t="str">
        <f aca="false">IF(B236="Inside banner HERMELIJN","BRVH","")</f>
        <v/>
      </c>
      <c r="W236" s="30" t="str">
        <f aca="false">IF(B236="Super side 4m²","4m2","")</f>
        <v/>
      </c>
      <c r="X236" s="7" t="n">
        <v>1</v>
      </c>
      <c r="Y236" s="33" t="str">
        <f aca="false">IF(OR(F236&lt;&gt;"",G236&lt;&gt;"",H236&lt;&gt;"",I236&lt;&gt;"",J236&lt;&gt;"",K236&lt;&gt;"",L236&lt;&gt;"",M236&lt;&gt;"",N236&lt;&gt;"",O236&lt;&gt;"",P236&lt;&gt;"",Q236&lt;&gt;"",R236&lt;&gt;"",S236&lt;&gt;"",T236&lt;&gt;"",U236&lt;&gt;"",V236&lt;&gt;"",W236&lt;&gt;""),"*"&amp;F236&amp;G236&amp;H236&amp;I236&amp;J236&amp;K236&amp;L236&amp;M236&amp;N236&amp;O236&amp;P236&amp;Q236&amp;R236&amp;S236&amp;T236&amp;U236&amp;V236&amp;W236&amp;"*","")</f>
        <v>*RM*</v>
      </c>
      <c r="Z236" s="4"/>
      <c r="AA236" s="4"/>
      <c r="AB236" s="7" t="n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customFormat="false" ht="25" hidden="false" customHeight="true" outlineLevel="0" collapsed="false">
      <c r="A237" s="5" t="n">
        <v>7131</v>
      </c>
      <c r="B237" s="6" t="s">
        <v>32</v>
      </c>
      <c r="C237" s="26" t="s">
        <v>108</v>
      </c>
      <c r="D237" s="27" t="n">
        <v>44571</v>
      </c>
      <c r="E237" s="28"/>
      <c r="F237" s="29" t="str">
        <f aca="false">IF(B237="Premetro VERTIKAAL","MV",IF(B237="Side 3m","3M",IF(B237="Premetro HORIZONTAAL","MH",IF(B237="Window back","CV",IF(B237="Window Back eco","CVE","")))))</f>
        <v/>
      </c>
      <c r="G237" s="30" t="str">
        <f aca="false">IF(B237="Inside banner","BRV","")</f>
        <v/>
      </c>
      <c r="H237" s="30" t="str">
        <f aca="false">IF(B237="Floor sticker","VL","")</f>
        <v/>
      </c>
      <c r="I237" s="31" t="str">
        <f aca="false">IF(B237="Street furniture 2m2","STR","")</f>
        <v/>
      </c>
      <c r="J237" s="31" t="str">
        <f aca="false">IF(B237="Full back uni","FB","")</f>
        <v/>
      </c>
      <c r="K237" s="31" t="str">
        <f aca="false">IF(B237="Window side 2m² Bus","2m2B","")</f>
        <v/>
      </c>
      <c r="L237" s="31" t="str">
        <f aca="false">IF(B237="Window sticker Raam","RM","")</f>
        <v>RM</v>
      </c>
      <c r="M237" s="31" t="str">
        <f aca="false">IF(B237="Side 3m Freestyle","FREE","")</f>
        <v/>
      </c>
      <c r="N237" s="31" t="str">
        <f aca="false">IF(B237="Wobbler","WOB","")</f>
        <v/>
      </c>
      <c r="O237" s="31" t="str">
        <f aca="false">IF(B237="Super side 10m² Hermelijn - Trambus","10m2H","")</f>
        <v/>
      </c>
      <c r="P237" s="31" t="str">
        <f aca="false">IF(B237="Roofpanel A7","ROOFXL","")</f>
        <v/>
      </c>
      <c r="Q237" s="32" t="str">
        <f aca="false">IF(B237="Roof panel tram L Hermelijn","ROOFL","")</f>
        <v/>
      </c>
      <c r="R237" s="31" t="str">
        <f aca="false">IF(B237="Roof panel Tram M PCC","DPCC","")</f>
        <v/>
      </c>
      <c r="S237" s="31" t="str">
        <f aca="false">IF(B237="Side pack L A5","SPALBA5",IF(B237="Side pack XL A7","SPALBA7",""))</f>
        <v/>
      </c>
      <c r="T237" s="31" t="str">
        <f aca="false">IF(B237="Window side 2m² Hermelijn","2m2H","")</f>
        <v/>
      </c>
      <c r="U237" s="32" t="str">
        <f aca="false">IF(B237="Window side 2m² Tram","2m2A","")</f>
        <v/>
      </c>
      <c r="V237" s="30" t="str">
        <f aca="false">IF(B237="Inside banner HERMELIJN","BRVH","")</f>
        <v/>
      </c>
      <c r="W237" s="30" t="str">
        <f aca="false">IF(B237="Super side 4m²","4m2","")</f>
        <v/>
      </c>
      <c r="X237" s="7" t="n">
        <v>1</v>
      </c>
      <c r="Y237" s="33" t="str">
        <f aca="false">IF(OR(F237&lt;&gt;"",G237&lt;&gt;"",H237&lt;&gt;"",I237&lt;&gt;"",J237&lt;&gt;"",K237&lt;&gt;"",L237&lt;&gt;"",M237&lt;&gt;"",N237&lt;&gt;"",O237&lt;&gt;"",P237&lt;&gt;"",Q237&lt;&gt;"",R237&lt;&gt;"",S237&lt;&gt;"",T237&lt;&gt;"",U237&lt;&gt;"",V237&lt;&gt;"",W237&lt;&gt;""),"*"&amp;F237&amp;G237&amp;H237&amp;I237&amp;J237&amp;K237&amp;L237&amp;M237&amp;N237&amp;O237&amp;P237&amp;Q237&amp;R237&amp;S237&amp;T237&amp;U237&amp;V237&amp;W237&amp;"*","")</f>
        <v>*RM*</v>
      </c>
      <c r="Z237" s="4"/>
      <c r="AA237" s="4"/>
      <c r="AB237" s="7" t="n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customFormat="false" ht="25" hidden="false" customHeight="true" outlineLevel="0" collapsed="false">
      <c r="A238" s="5" t="n">
        <v>7133</v>
      </c>
      <c r="B238" s="6" t="s">
        <v>32</v>
      </c>
      <c r="C238" s="26" t="s">
        <v>114</v>
      </c>
      <c r="D238" s="27" t="n">
        <v>44564</v>
      </c>
      <c r="E238" s="28"/>
      <c r="F238" s="29" t="str">
        <f aca="false">IF(B238="Premetro VERTIKAAL","MV",IF(B238="Side 3m","3M",IF(B238="Premetro HORIZONTAAL","MH",IF(B238="Window back","CV",IF(B238="Window Back eco","CVE","")))))</f>
        <v/>
      </c>
      <c r="G238" s="30" t="str">
        <f aca="false">IF(B238="Inside banner","BRV","")</f>
        <v/>
      </c>
      <c r="H238" s="30" t="str">
        <f aca="false">IF(B238="Floor sticker","VL","")</f>
        <v/>
      </c>
      <c r="I238" s="31" t="str">
        <f aca="false">IF(B238="Street furniture 2m2","STR","")</f>
        <v/>
      </c>
      <c r="J238" s="31" t="str">
        <f aca="false">IF(B238="Full back uni","FB","")</f>
        <v/>
      </c>
      <c r="K238" s="31" t="str">
        <f aca="false">IF(B238="Window side 2m² Bus","2m2B","")</f>
        <v/>
      </c>
      <c r="L238" s="31" t="str">
        <f aca="false">IF(B238="Window sticker Raam","RM","")</f>
        <v>RM</v>
      </c>
      <c r="M238" s="31" t="str">
        <f aca="false">IF(B238="Side 3m Freestyle","FREE","")</f>
        <v/>
      </c>
      <c r="N238" s="31" t="str">
        <f aca="false">IF(B238="Wobbler","WOB","")</f>
        <v/>
      </c>
      <c r="O238" s="31" t="str">
        <f aca="false">IF(B238="Super side 10m² Hermelijn - Trambus","10m2H","")</f>
        <v/>
      </c>
      <c r="P238" s="31" t="str">
        <f aca="false">IF(B238="Roofpanel A7","ROOFXL","")</f>
        <v/>
      </c>
      <c r="Q238" s="32" t="str">
        <f aca="false">IF(B238="Roof panel tram L Hermelijn","ROOFL","")</f>
        <v/>
      </c>
      <c r="R238" s="31" t="str">
        <f aca="false">IF(B238="Roof panel Tram M PCC","DPCC","")</f>
        <v/>
      </c>
      <c r="S238" s="31" t="str">
        <f aca="false">IF(B238="Side pack L A5","SPALBA5",IF(B238="Side pack XL A7","SPALBA7",""))</f>
        <v/>
      </c>
      <c r="T238" s="31" t="str">
        <f aca="false">IF(B238="Window side 2m² Hermelijn","2m2H","")</f>
        <v/>
      </c>
      <c r="U238" s="32" t="str">
        <f aca="false">IF(B238="Window side 2m² Tram","2m2A","")</f>
        <v/>
      </c>
      <c r="V238" s="30" t="str">
        <f aca="false">IF(B238="Inside banner HERMELIJN","BRVH","")</f>
        <v/>
      </c>
      <c r="W238" s="30" t="str">
        <f aca="false">IF(B238="Super side 4m²","4m2","")</f>
        <v/>
      </c>
      <c r="X238" s="7" t="n">
        <v>1</v>
      </c>
      <c r="Y238" s="33" t="str">
        <f aca="false">IF(OR(F238&lt;&gt;"",G238&lt;&gt;"",H238&lt;&gt;"",I238&lt;&gt;"",J238&lt;&gt;"",K238&lt;&gt;"",L238&lt;&gt;"",M238&lt;&gt;"",N238&lt;&gt;"",O238&lt;&gt;"",P238&lt;&gt;"",Q238&lt;&gt;"",R238&lt;&gt;"",S238&lt;&gt;"",T238&lt;&gt;"",U238&lt;&gt;"",V238&lt;&gt;"",W238&lt;&gt;""),"*"&amp;F238&amp;G238&amp;H238&amp;I238&amp;J238&amp;K238&amp;L238&amp;M238&amp;N238&amp;O238&amp;P238&amp;Q238&amp;R238&amp;S238&amp;T238&amp;U238&amp;V238&amp;W238&amp;"*","")</f>
        <v>*RM*</v>
      </c>
      <c r="Z238" s="4"/>
      <c r="AA238" s="4"/>
      <c r="AB238" s="7" t="n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customFormat="false" ht="25" hidden="false" customHeight="true" outlineLevel="0" collapsed="false">
      <c r="A239" s="5" t="n">
        <v>7133</v>
      </c>
      <c r="B239" s="6" t="s">
        <v>32</v>
      </c>
      <c r="C239" s="26" t="s">
        <v>114</v>
      </c>
      <c r="D239" s="27" t="n">
        <v>44564</v>
      </c>
      <c r="E239" s="28"/>
      <c r="F239" s="29" t="str">
        <f aca="false">IF(B239="Premetro VERTIKAAL","MV",IF(B239="Side 3m","3M",IF(B239="Premetro HORIZONTAAL","MH",IF(B239="Window back","CV",IF(B239="Window Back eco","CVE","")))))</f>
        <v/>
      </c>
      <c r="G239" s="30" t="str">
        <f aca="false">IF(B239="Inside banner","BRV","")</f>
        <v/>
      </c>
      <c r="H239" s="30" t="str">
        <f aca="false">IF(B239="Floor sticker","VL","")</f>
        <v/>
      </c>
      <c r="I239" s="31" t="str">
        <f aca="false">IF(B239="Street furniture 2m2","STR","")</f>
        <v/>
      </c>
      <c r="J239" s="31" t="str">
        <f aca="false">IF(B239="Full back uni","FB","")</f>
        <v/>
      </c>
      <c r="K239" s="31" t="str">
        <f aca="false">IF(B239="Window side 2m² Bus","2m2B","")</f>
        <v/>
      </c>
      <c r="L239" s="31" t="str">
        <f aca="false">IF(B239="Window sticker Raam","RM","")</f>
        <v>RM</v>
      </c>
      <c r="M239" s="31" t="str">
        <f aca="false">IF(B239="Side 3m Freestyle","FREE","")</f>
        <v/>
      </c>
      <c r="N239" s="31" t="str">
        <f aca="false">IF(B239="Wobbler","WOB","")</f>
        <v/>
      </c>
      <c r="O239" s="31" t="str">
        <f aca="false">IF(B239="Super side 10m² Hermelijn - Trambus","10m2H","")</f>
        <v/>
      </c>
      <c r="P239" s="31" t="str">
        <f aca="false">IF(B239="Roofpanel A7","ROOFXL","")</f>
        <v/>
      </c>
      <c r="Q239" s="32" t="str">
        <f aca="false">IF(B239="Roof panel tram L Hermelijn","ROOFL","")</f>
        <v/>
      </c>
      <c r="R239" s="31" t="str">
        <f aca="false">IF(B239="Roof panel Tram M PCC","DPCC","")</f>
        <v/>
      </c>
      <c r="S239" s="31" t="str">
        <f aca="false">IF(B239="Side pack L A5","SPALBA5",IF(B239="Side pack XL A7","SPALBA7",""))</f>
        <v/>
      </c>
      <c r="T239" s="31" t="str">
        <f aca="false">IF(B239="Window side 2m² Hermelijn","2m2H","")</f>
        <v/>
      </c>
      <c r="U239" s="32" t="str">
        <f aca="false">IF(B239="Window side 2m² Tram","2m2A","")</f>
        <v/>
      </c>
      <c r="V239" s="30" t="str">
        <f aca="false">IF(B239="Inside banner HERMELIJN","BRVH","")</f>
        <v/>
      </c>
      <c r="W239" s="30" t="str">
        <f aca="false">IF(B239="Super side 4m²","4m2","")</f>
        <v/>
      </c>
      <c r="X239" s="7" t="n">
        <v>1</v>
      </c>
      <c r="Y239" s="33" t="str">
        <f aca="false">IF(OR(F239&lt;&gt;"",G239&lt;&gt;"",H239&lt;&gt;"",I239&lt;&gt;"",J239&lt;&gt;"",K239&lt;&gt;"",L239&lt;&gt;"",M239&lt;&gt;"",N239&lt;&gt;"",O239&lt;&gt;"",P239&lt;&gt;"",Q239&lt;&gt;"",R239&lt;&gt;"",S239&lt;&gt;"",T239&lt;&gt;"",U239&lt;&gt;"",V239&lt;&gt;"",W239&lt;&gt;""),"*"&amp;F239&amp;G239&amp;H239&amp;I239&amp;J239&amp;K239&amp;L239&amp;M239&amp;N239&amp;O239&amp;P239&amp;Q239&amp;R239&amp;S239&amp;T239&amp;U239&amp;V239&amp;W239&amp;"*","")</f>
        <v>*RM*</v>
      </c>
      <c r="Z239" s="4"/>
      <c r="AA239" s="4"/>
      <c r="AB239" s="7" t="n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customFormat="false" ht="25" hidden="false" customHeight="true" outlineLevel="0" collapsed="false">
      <c r="A240" s="5" t="n">
        <v>7138</v>
      </c>
      <c r="B240" s="6" t="s">
        <v>35</v>
      </c>
      <c r="C240" s="26" t="s">
        <v>37</v>
      </c>
      <c r="D240" s="27" t="n">
        <v>44522</v>
      </c>
      <c r="E240" s="28"/>
      <c r="F240" s="29" t="str">
        <f aca="false">IF(B240="Premetro VERTIKAAL","MV",IF(B240="Side 3m","3M",IF(B240="Premetro HORIZONTAAL","MH",IF(B240="Window back","CV",IF(B240="Window Back eco","CVE","")))))</f>
        <v/>
      </c>
      <c r="G240" s="30" t="str">
        <f aca="false">IF(B240="Inside banner","BRV","")</f>
        <v/>
      </c>
      <c r="H240" s="30" t="str">
        <f aca="false">IF(B240="Floor sticker","VL","")</f>
        <v/>
      </c>
      <c r="I240" s="31" t="str">
        <f aca="false">IF(B240="Street furniture 2m2","STR","")</f>
        <v/>
      </c>
      <c r="J240" s="31" t="str">
        <f aca="false">IF(B240="Full back uni","FB","")</f>
        <v/>
      </c>
      <c r="K240" s="31" t="str">
        <f aca="false">IF(B240="Window side 2m² Bus","2m2B","")</f>
        <v/>
      </c>
      <c r="L240" s="31" t="str">
        <f aca="false">IF(B240="Window sticker Raam","RM","")</f>
        <v/>
      </c>
      <c r="M240" s="31" t="str">
        <f aca="false">IF(B240="Side 3m Freestyle","FREE","")</f>
        <v/>
      </c>
      <c r="N240" s="31" t="str">
        <f aca="false">IF(B240="Wobbler","WOB","")</f>
        <v/>
      </c>
      <c r="O240" s="31" t="str">
        <f aca="false">IF(B240="Super side 10m² Hermelijn - Trambus","10m2H","")</f>
        <v/>
      </c>
      <c r="P240" s="31" t="str">
        <f aca="false">IF(B240="Roofpanel A7","ROOFXL","")</f>
        <v/>
      </c>
      <c r="Q240" s="32" t="str">
        <f aca="false">IF(B240="Roof panel tram L Hermelijn","ROOFL","")</f>
        <v/>
      </c>
      <c r="R240" s="31" t="str">
        <f aca="false">IF(B240="Roof panel Tram M PCC","DPCC","")</f>
        <v/>
      </c>
      <c r="S240" s="31" t="str">
        <f aca="false">IF(B240="Side pack L A5","SPALBA5",IF(B240="Side pack XL A7","SPALBA7",""))</f>
        <v/>
      </c>
      <c r="T240" s="31" t="str">
        <f aca="false">IF(B240="Window side 2m² Hermelijn","2m2H","")</f>
        <v/>
      </c>
      <c r="U240" s="32" t="str">
        <f aca="false">IF(B240="Window side 2m² Tram","2m2A","")</f>
        <v/>
      </c>
      <c r="V240" s="30" t="str">
        <f aca="false">IF(B240="Inside banner HERMELIJN","BRVH","")</f>
        <v/>
      </c>
      <c r="W240" s="30" t="str">
        <f aca="false">IF(B240="Super side 4m²","4m2","")</f>
        <v/>
      </c>
      <c r="X240" s="7" t="n">
        <v>2</v>
      </c>
      <c r="Y240" s="33" t="str">
        <f aca="false">IF(OR(F240&lt;&gt;"",G240&lt;&gt;"",H240&lt;&gt;"",I240&lt;&gt;"",J240&lt;&gt;"",K240&lt;&gt;"",L240&lt;&gt;"",M240&lt;&gt;"",N240&lt;&gt;"",O240&lt;&gt;"",P240&lt;&gt;"",Q240&lt;&gt;"",R240&lt;&gt;"",S240&lt;&gt;"",T240&lt;&gt;"",U240&lt;&gt;"",V240&lt;&gt;"",W240&lt;&gt;""),"*"&amp;F240&amp;G240&amp;H240&amp;I240&amp;J240&amp;K240&amp;L240&amp;M240&amp;N240&amp;O240&amp;P240&amp;Q240&amp;R240&amp;S240&amp;T240&amp;U240&amp;V240&amp;W240&amp;"*","")</f>
        <v/>
      </c>
      <c r="Z240" s="4"/>
      <c r="AA240" s="4"/>
      <c r="AB240" s="7" t="n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customFormat="false" ht="25" hidden="false" customHeight="true" outlineLevel="0" collapsed="false">
      <c r="A241" s="5" t="n">
        <v>7145</v>
      </c>
      <c r="B241" s="6" t="s">
        <v>100</v>
      </c>
      <c r="C241" s="26" t="s">
        <v>102</v>
      </c>
      <c r="D241" s="27" t="n">
        <v>44550</v>
      </c>
      <c r="E241" s="28"/>
      <c r="F241" s="29" t="str">
        <f aca="false">IF(B241="Premetro VERTIKAAL","MV",IF(B241="Side 3m","3M",IF(B241="Premetro HORIZONTAAL","MH",IF(B241="Window back","CV",IF(B241="Window Back eco","CVE","")))))</f>
        <v>3M</v>
      </c>
      <c r="G241" s="30" t="str">
        <f aca="false">IF(B241="Inside banner","BRV","")</f>
        <v/>
      </c>
      <c r="H241" s="30" t="str">
        <f aca="false">IF(B241="Floor sticker","VL","")</f>
        <v/>
      </c>
      <c r="I241" s="31" t="str">
        <f aca="false">IF(B241="Street furniture 2m2","STR","")</f>
        <v/>
      </c>
      <c r="J241" s="31" t="str">
        <f aca="false">IF(B241="Full back uni","FB","")</f>
        <v/>
      </c>
      <c r="K241" s="31" t="str">
        <f aca="false">IF(B241="Window side 2m² Bus","2m2B","")</f>
        <v/>
      </c>
      <c r="L241" s="31" t="str">
        <f aca="false">IF(B241="Window sticker Raam","RM","")</f>
        <v/>
      </c>
      <c r="M241" s="31" t="str">
        <f aca="false">IF(B241="Side 3m Freestyle","FREE","")</f>
        <v/>
      </c>
      <c r="N241" s="31" t="str">
        <f aca="false">IF(B241="Wobbler","WOB","")</f>
        <v/>
      </c>
      <c r="O241" s="31" t="str">
        <f aca="false">IF(B241="Super side 10m² Hermelijn - Trambus","10m2H","")</f>
        <v/>
      </c>
      <c r="P241" s="31" t="str">
        <f aca="false">IF(B241="Roofpanel A7","ROOFXL","")</f>
        <v/>
      </c>
      <c r="Q241" s="32" t="str">
        <f aca="false">IF(B241="Roof panel tram L Hermelijn","ROOFL","")</f>
        <v/>
      </c>
      <c r="R241" s="31" t="str">
        <f aca="false">IF(B241="Roof panel Tram M PCC","DPCC","")</f>
        <v/>
      </c>
      <c r="S241" s="31" t="str">
        <f aca="false">IF(B241="Side pack L A5","SPALBA5",IF(B241="Side pack XL A7","SPALBA7",""))</f>
        <v/>
      </c>
      <c r="T241" s="31" t="str">
        <f aca="false">IF(B241="Window side 2m² Hermelijn","2m2H","")</f>
        <v/>
      </c>
      <c r="U241" s="32" t="str">
        <f aca="false">IF(B241="Window side 2m² Tram","2m2A","")</f>
        <v/>
      </c>
      <c r="V241" s="30" t="str">
        <f aca="false">IF(B241="Inside banner HERMELIJN","BRVH","")</f>
        <v/>
      </c>
      <c r="W241" s="30" t="str">
        <f aca="false">IF(B241="Super side 4m²","4m2","")</f>
        <v/>
      </c>
      <c r="X241" s="7" t="n">
        <v>1</v>
      </c>
      <c r="Y241" s="33" t="str">
        <f aca="false">IF(OR(F241&lt;&gt;"",G241&lt;&gt;"",H241&lt;&gt;"",I241&lt;&gt;"",J241&lt;&gt;"",K241&lt;&gt;"",L241&lt;&gt;"",M241&lt;&gt;"",N241&lt;&gt;"",O241&lt;&gt;"",P241&lt;&gt;"",Q241&lt;&gt;"",R241&lt;&gt;"",S241&lt;&gt;"",T241&lt;&gt;"",U241&lt;&gt;"",V241&lt;&gt;"",W241&lt;&gt;""),"*"&amp;F241&amp;G241&amp;H241&amp;I241&amp;J241&amp;K241&amp;L241&amp;M241&amp;N241&amp;O241&amp;P241&amp;Q241&amp;R241&amp;S241&amp;T241&amp;U241&amp;V241&amp;W241&amp;"*","")</f>
        <v>*3M*</v>
      </c>
      <c r="Z241" s="4"/>
      <c r="AA241" s="4"/>
      <c r="AB241" s="7" t="n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customFormat="false" ht="25" hidden="false" customHeight="true" outlineLevel="0" collapsed="false">
      <c r="A242" s="5" t="n">
        <v>7147</v>
      </c>
      <c r="B242" s="6" t="s">
        <v>100</v>
      </c>
      <c r="C242" s="26" t="s">
        <v>131</v>
      </c>
      <c r="D242" s="27" t="n">
        <v>44550</v>
      </c>
      <c r="E242" s="28"/>
      <c r="F242" s="29" t="str">
        <f aca="false">IF(B242="Premetro VERTIKAAL","MV",IF(B242="Side 3m","3M",IF(B242="Premetro HORIZONTAAL","MH",IF(B242="Window back","CV",IF(B242="Window Back eco","CVE","")))))</f>
        <v>3M</v>
      </c>
      <c r="G242" s="30" t="str">
        <f aca="false">IF(B242="Inside banner","BRV","")</f>
        <v/>
      </c>
      <c r="H242" s="30" t="str">
        <f aca="false">IF(B242="Floor sticker","VL","")</f>
        <v/>
      </c>
      <c r="I242" s="31" t="str">
        <f aca="false">IF(B242="Street furniture 2m2","STR","")</f>
        <v/>
      </c>
      <c r="J242" s="31" t="str">
        <f aca="false">IF(B242="Full back uni","FB","")</f>
        <v/>
      </c>
      <c r="K242" s="31" t="str">
        <f aca="false">IF(B242="Window side 2m² Bus","2m2B","")</f>
        <v/>
      </c>
      <c r="L242" s="31" t="str">
        <f aca="false">IF(B242="Window sticker Raam","RM","")</f>
        <v/>
      </c>
      <c r="M242" s="31" t="str">
        <f aca="false">IF(B242="Side 3m Freestyle","FREE","")</f>
        <v/>
      </c>
      <c r="N242" s="31" t="str">
        <f aca="false">IF(B242="Wobbler","WOB","")</f>
        <v/>
      </c>
      <c r="O242" s="31" t="str">
        <f aca="false">IF(B242="Super side 10m² Hermelijn - Trambus","10m2H","")</f>
        <v/>
      </c>
      <c r="P242" s="31" t="str">
        <f aca="false">IF(B242="Roofpanel A7","ROOFXL","")</f>
        <v/>
      </c>
      <c r="Q242" s="32" t="str">
        <f aca="false">IF(B242="Roof panel tram L Hermelijn","ROOFL","")</f>
        <v/>
      </c>
      <c r="R242" s="31" t="str">
        <f aca="false">IF(B242="Roof panel Tram M PCC","DPCC","")</f>
        <v/>
      </c>
      <c r="S242" s="31" t="str">
        <f aca="false">IF(B242="Side pack L A5","SPALBA5",IF(B242="Side pack XL A7","SPALBA7",""))</f>
        <v/>
      </c>
      <c r="T242" s="31" t="str">
        <f aca="false">IF(B242="Window side 2m² Hermelijn","2m2H","")</f>
        <v/>
      </c>
      <c r="U242" s="32" t="str">
        <f aca="false">IF(B242="Window side 2m² Tram","2m2A","")</f>
        <v/>
      </c>
      <c r="V242" s="30" t="str">
        <f aca="false">IF(B242="Inside banner HERMELIJN","BRVH","")</f>
        <v/>
      </c>
      <c r="W242" s="30" t="str">
        <f aca="false">IF(B242="Super side 4m²","4m2","")</f>
        <v/>
      </c>
      <c r="X242" s="7" t="n">
        <v>1</v>
      </c>
      <c r="Y242" s="33" t="str">
        <f aca="false">IF(OR(F242&lt;&gt;"",G242&lt;&gt;"",H242&lt;&gt;"",I242&lt;&gt;"",J242&lt;&gt;"",K242&lt;&gt;"",L242&lt;&gt;"",M242&lt;&gt;"",N242&lt;&gt;"",O242&lt;&gt;"",P242&lt;&gt;"",Q242&lt;&gt;"",R242&lt;&gt;"",S242&lt;&gt;"",T242&lt;&gt;"",U242&lt;&gt;"",V242&lt;&gt;"",W242&lt;&gt;""),"*"&amp;F242&amp;G242&amp;H242&amp;I242&amp;J242&amp;K242&amp;L242&amp;M242&amp;N242&amp;O242&amp;P242&amp;Q242&amp;R242&amp;S242&amp;T242&amp;U242&amp;V242&amp;W242&amp;"*","")</f>
        <v>*3M*</v>
      </c>
      <c r="Z242" s="4"/>
      <c r="AA242" s="4"/>
      <c r="AB242" s="7" t="n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customFormat="false" ht="25" hidden="false" customHeight="true" outlineLevel="0" collapsed="false">
      <c r="A243" s="5" t="n">
        <v>7147</v>
      </c>
      <c r="B243" s="6" t="s">
        <v>32</v>
      </c>
      <c r="C243" s="26" t="s">
        <v>108</v>
      </c>
      <c r="D243" s="27" t="n">
        <v>44571</v>
      </c>
      <c r="E243" s="28"/>
      <c r="F243" s="29" t="str">
        <f aca="false">IF(B243="Premetro VERTIKAAL","MV",IF(B243="Side 3m","3M",IF(B243="Premetro HORIZONTAAL","MH",IF(B243="Window back","CV",IF(B243="Window Back eco","CVE","")))))</f>
        <v/>
      </c>
      <c r="G243" s="30" t="str">
        <f aca="false">IF(B243="Inside banner","BRV","")</f>
        <v/>
      </c>
      <c r="H243" s="30" t="str">
        <f aca="false">IF(B243="Floor sticker","VL","")</f>
        <v/>
      </c>
      <c r="I243" s="31" t="str">
        <f aca="false">IF(B243="Street furniture 2m2","STR","")</f>
        <v/>
      </c>
      <c r="J243" s="31" t="str">
        <f aca="false">IF(B243="Full back uni","FB","")</f>
        <v/>
      </c>
      <c r="K243" s="31" t="str">
        <f aca="false">IF(B243="Window side 2m² Bus","2m2B","")</f>
        <v/>
      </c>
      <c r="L243" s="31" t="str">
        <f aca="false">IF(B243="Window sticker Raam","RM","")</f>
        <v>RM</v>
      </c>
      <c r="M243" s="31" t="str">
        <f aca="false">IF(B243="Side 3m Freestyle","FREE","")</f>
        <v/>
      </c>
      <c r="N243" s="31" t="str">
        <f aca="false">IF(B243="Wobbler","WOB","")</f>
        <v/>
      </c>
      <c r="O243" s="31" t="str">
        <f aca="false">IF(B243="Super side 10m² Hermelijn - Trambus","10m2H","")</f>
        <v/>
      </c>
      <c r="P243" s="31" t="str">
        <f aca="false">IF(B243="Roofpanel A7","ROOFXL","")</f>
        <v/>
      </c>
      <c r="Q243" s="32" t="str">
        <f aca="false">IF(B243="Roof panel tram L Hermelijn","ROOFL","")</f>
        <v/>
      </c>
      <c r="R243" s="31" t="str">
        <f aca="false">IF(B243="Roof panel Tram M PCC","DPCC","")</f>
        <v/>
      </c>
      <c r="S243" s="31" t="str">
        <f aca="false">IF(B243="Side pack L A5","SPALBA5",IF(B243="Side pack XL A7","SPALBA7",""))</f>
        <v/>
      </c>
      <c r="T243" s="31" t="str">
        <f aca="false">IF(B243="Window side 2m² Hermelijn","2m2H","")</f>
        <v/>
      </c>
      <c r="U243" s="32" t="str">
        <f aca="false">IF(B243="Window side 2m² Tram","2m2A","")</f>
        <v/>
      </c>
      <c r="V243" s="30" t="str">
        <f aca="false">IF(B243="Inside banner HERMELIJN","BRVH","")</f>
        <v/>
      </c>
      <c r="W243" s="30" t="str">
        <f aca="false">IF(B243="Super side 4m²","4m2","")</f>
        <v/>
      </c>
      <c r="X243" s="7" t="n">
        <v>1</v>
      </c>
      <c r="Y243" s="33" t="str">
        <f aca="false">IF(OR(F243&lt;&gt;"",G243&lt;&gt;"",H243&lt;&gt;"",I243&lt;&gt;"",J243&lt;&gt;"",K243&lt;&gt;"",L243&lt;&gt;"",M243&lt;&gt;"",N243&lt;&gt;"",O243&lt;&gt;"",P243&lt;&gt;"",Q243&lt;&gt;"",R243&lt;&gt;"",S243&lt;&gt;"",T243&lt;&gt;"",U243&lt;&gt;"",V243&lt;&gt;"",W243&lt;&gt;""),"*"&amp;F243&amp;G243&amp;H243&amp;I243&amp;J243&amp;K243&amp;L243&amp;M243&amp;N243&amp;O243&amp;P243&amp;Q243&amp;R243&amp;S243&amp;T243&amp;U243&amp;V243&amp;W243&amp;"*","")</f>
        <v>*RM*</v>
      </c>
      <c r="Z243" s="4"/>
      <c r="AA243" s="4"/>
      <c r="AB243" s="7" t="n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customFormat="false" ht="25" hidden="false" customHeight="true" outlineLevel="0" collapsed="false">
      <c r="A244" s="5" t="n">
        <v>7147</v>
      </c>
      <c r="B244" s="6" t="s">
        <v>32</v>
      </c>
      <c r="C244" s="26" t="s">
        <v>108</v>
      </c>
      <c r="D244" s="27" t="n">
        <v>44571</v>
      </c>
      <c r="E244" s="28"/>
      <c r="F244" s="29" t="str">
        <f aca="false">IF(B244="Premetro VERTIKAAL","MV",IF(B244="Side 3m","3M",IF(B244="Premetro HORIZONTAAL","MH",IF(B244="Window back","CV",IF(B244="Window Back eco","CVE","")))))</f>
        <v/>
      </c>
      <c r="G244" s="30" t="str">
        <f aca="false">IF(B244="Inside banner","BRV","")</f>
        <v/>
      </c>
      <c r="H244" s="30" t="str">
        <f aca="false">IF(B244="Floor sticker","VL","")</f>
        <v/>
      </c>
      <c r="I244" s="31" t="str">
        <f aca="false">IF(B244="Street furniture 2m2","STR","")</f>
        <v/>
      </c>
      <c r="J244" s="31" t="str">
        <f aca="false">IF(B244="Full back uni","FB","")</f>
        <v/>
      </c>
      <c r="K244" s="31" t="str">
        <f aca="false">IF(B244="Window side 2m² Bus","2m2B","")</f>
        <v/>
      </c>
      <c r="L244" s="31" t="str">
        <f aca="false">IF(B244="Window sticker Raam","RM","")</f>
        <v>RM</v>
      </c>
      <c r="M244" s="31" t="str">
        <f aca="false">IF(B244="Side 3m Freestyle","FREE","")</f>
        <v/>
      </c>
      <c r="N244" s="31" t="str">
        <f aca="false">IF(B244="Wobbler","WOB","")</f>
        <v/>
      </c>
      <c r="O244" s="31" t="str">
        <f aca="false">IF(B244="Super side 10m² Hermelijn - Trambus","10m2H","")</f>
        <v/>
      </c>
      <c r="P244" s="31" t="str">
        <f aca="false">IF(B244="Roofpanel A7","ROOFXL","")</f>
        <v/>
      </c>
      <c r="Q244" s="32" t="str">
        <f aca="false">IF(B244="Roof panel tram L Hermelijn","ROOFL","")</f>
        <v/>
      </c>
      <c r="R244" s="31" t="str">
        <f aca="false">IF(B244="Roof panel Tram M PCC","DPCC","")</f>
        <v/>
      </c>
      <c r="S244" s="31" t="str">
        <f aca="false">IF(B244="Side pack L A5","SPALBA5",IF(B244="Side pack XL A7","SPALBA7",""))</f>
        <v/>
      </c>
      <c r="T244" s="31" t="str">
        <f aca="false">IF(B244="Window side 2m² Hermelijn","2m2H","")</f>
        <v/>
      </c>
      <c r="U244" s="32" t="str">
        <f aca="false">IF(B244="Window side 2m² Tram","2m2A","")</f>
        <v/>
      </c>
      <c r="V244" s="30" t="str">
        <f aca="false">IF(B244="Inside banner HERMELIJN","BRVH","")</f>
        <v/>
      </c>
      <c r="W244" s="30" t="str">
        <f aca="false">IF(B244="Super side 4m²","4m2","")</f>
        <v/>
      </c>
      <c r="X244" s="7" t="n">
        <v>1</v>
      </c>
      <c r="Y244" s="33" t="str">
        <f aca="false">IF(OR(F244&lt;&gt;"",G244&lt;&gt;"",H244&lt;&gt;"",I244&lt;&gt;"",J244&lt;&gt;"",K244&lt;&gt;"",L244&lt;&gt;"",M244&lt;&gt;"",N244&lt;&gt;"",O244&lt;&gt;"",P244&lt;&gt;"",Q244&lt;&gt;"",R244&lt;&gt;"",S244&lt;&gt;"",T244&lt;&gt;"",U244&lt;&gt;"",V244&lt;&gt;"",W244&lt;&gt;""),"*"&amp;F244&amp;G244&amp;H244&amp;I244&amp;J244&amp;K244&amp;L244&amp;M244&amp;N244&amp;O244&amp;P244&amp;Q244&amp;R244&amp;S244&amp;T244&amp;U244&amp;V244&amp;W244&amp;"*","")</f>
        <v>*RM*</v>
      </c>
      <c r="Z244" s="4"/>
      <c r="AA244" s="4"/>
      <c r="AB244" s="7" t="n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customFormat="false" ht="25" hidden="false" customHeight="true" outlineLevel="0" collapsed="false">
      <c r="A245" s="5" t="n">
        <v>7148</v>
      </c>
      <c r="B245" s="6" t="s">
        <v>32</v>
      </c>
      <c r="C245" s="26" t="s">
        <v>108</v>
      </c>
      <c r="D245" s="27" t="n">
        <v>44571</v>
      </c>
      <c r="E245" s="28"/>
      <c r="F245" s="29" t="str">
        <f aca="false">IF(B245="Premetro VERTIKAAL","MV",IF(B245="Side 3m","3M",IF(B245="Premetro HORIZONTAAL","MH",IF(B245="Window back","CV",IF(B245="Window Back eco","CVE","")))))</f>
        <v/>
      </c>
      <c r="G245" s="30" t="str">
        <f aca="false">IF(B245="Inside banner","BRV","")</f>
        <v/>
      </c>
      <c r="H245" s="30" t="str">
        <f aca="false">IF(B245="Floor sticker","VL","")</f>
        <v/>
      </c>
      <c r="I245" s="31" t="str">
        <f aca="false">IF(B245="Street furniture 2m2","STR","")</f>
        <v/>
      </c>
      <c r="J245" s="31" t="str">
        <f aca="false">IF(B245="Full back uni","FB","")</f>
        <v/>
      </c>
      <c r="K245" s="31" t="str">
        <f aca="false">IF(B245="Window side 2m² Bus","2m2B","")</f>
        <v/>
      </c>
      <c r="L245" s="31" t="str">
        <f aca="false">IF(B245="Window sticker Raam","RM","")</f>
        <v>RM</v>
      </c>
      <c r="M245" s="31" t="str">
        <f aca="false">IF(B245="Side 3m Freestyle","FREE","")</f>
        <v/>
      </c>
      <c r="N245" s="31" t="str">
        <f aca="false">IF(B245="Wobbler","WOB","")</f>
        <v/>
      </c>
      <c r="O245" s="31" t="str">
        <f aca="false">IF(B245="Super side 10m² Hermelijn - Trambus","10m2H","")</f>
        <v/>
      </c>
      <c r="P245" s="31" t="str">
        <f aca="false">IF(B245="Roofpanel A7","ROOFXL","")</f>
        <v/>
      </c>
      <c r="Q245" s="32" t="str">
        <f aca="false">IF(B245="Roof panel tram L Hermelijn","ROOFL","")</f>
        <v/>
      </c>
      <c r="R245" s="31" t="str">
        <f aca="false">IF(B245="Roof panel Tram M PCC","DPCC","")</f>
        <v/>
      </c>
      <c r="S245" s="31" t="str">
        <f aca="false">IF(B245="Side pack L A5","SPALBA5",IF(B245="Side pack XL A7","SPALBA7",""))</f>
        <v/>
      </c>
      <c r="T245" s="31" t="str">
        <f aca="false">IF(B245="Window side 2m² Hermelijn","2m2H","")</f>
        <v/>
      </c>
      <c r="U245" s="32" t="str">
        <f aca="false">IF(B245="Window side 2m² Tram","2m2A","")</f>
        <v/>
      </c>
      <c r="V245" s="30" t="str">
        <f aca="false">IF(B245="Inside banner HERMELIJN","BRVH","")</f>
        <v/>
      </c>
      <c r="W245" s="30" t="str">
        <f aca="false">IF(B245="Super side 4m²","4m2","")</f>
        <v/>
      </c>
      <c r="X245" s="7" t="n">
        <v>1</v>
      </c>
      <c r="Y245" s="33" t="str">
        <f aca="false">IF(OR(F245&lt;&gt;"",G245&lt;&gt;"",H245&lt;&gt;"",I245&lt;&gt;"",J245&lt;&gt;"",K245&lt;&gt;"",L245&lt;&gt;"",M245&lt;&gt;"",N245&lt;&gt;"",O245&lt;&gt;"",P245&lt;&gt;"",Q245&lt;&gt;"",R245&lt;&gt;"",S245&lt;&gt;"",T245&lt;&gt;"",U245&lt;&gt;"",V245&lt;&gt;"",W245&lt;&gt;""),"*"&amp;F245&amp;G245&amp;H245&amp;I245&amp;J245&amp;K245&amp;L245&amp;M245&amp;N245&amp;O245&amp;P245&amp;Q245&amp;R245&amp;S245&amp;T245&amp;U245&amp;V245&amp;W245&amp;"*","")</f>
        <v>*RM*</v>
      </c>
      <c r="Z245" s="4"/>
      <c r="AA245" s="4"/>
      <c r="AB245" s="7" t="n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customFormat="false" ht="25" hidden="false" customHeight="true" outlineLevel="0" collapsed="false">
      <c r="A246" s="5" t="n">
        <v>7148</v>
      </c>
      <c r="B246" s="6" t="s">
        <v>32</v>
      </c>
      <c r="C246" s="26" t="s">
        <v>108</v>
      </c>
      <c r="D246" s="27" t="n">
        <v>44571</v>
      </c>
      <c r="E246" s="28"/>
      <c r="F246" s="29" t="str">
        <f aca="false">IF(B246="Premetro VERTIKAAL","MV",IF(B246="Side 3m","3M",IF(B246="Premetro HORIZONTAAL","MH",IF(B246="Window back","CV",IF(B246="Window Back eco","CVE","")))))</f>
        <v/>
      </c>
      <c r="G246" s="30" t="str">
        <f aca="false">IF(B246="Inside banner","BRV","")</f>
        <v/>
      </c>
      <c r="H246" s="30" t="str">
        <f aca="false">IF(B246="Floor sticker","VL","")</f>
        <v/>
      </c>
      <c r="I246" s="31" t="str">
        <f aca="false">IF(B246="Street furniture 2m2","STR","")</f>
        <v/>
      </c>
      <c r="J246" s="31" t="str">
        <f aca="false">IF(B246="Full back uni","FB","")</f>
        <v/>
      </c>
      <c r="K246" s="31" t="str">
        <f aca="false">IF(B246="Window side 2m² Bus","2m2B","")</f>
        <v/>
      </c>
      <c r="L246" s="31" t="str">
        <f aca="false">IF(B246="Window sticker Raam","RM","")</f>
        <v>RM</v>
      </c>
      <c r="M246" s="31" t="str">
        <f aca="false">IF(B246="Side 3m Freestyle","FREE","")</f>
        <v/>
      </c>
      <c r="N246" s="31" t="str">
        <f aca="false">IF(B246="Wobbler","WOB","")</f>
        <v/>
      </c>
      <c r="O246" s="31" t="str">
        <f aca="false">IF(B246="Super side 10m² Hermelijn - Trambus","10m2H","")</f>
        <v/>
      </c>
      <c r="P246" s="31" t="str">
        <f aca="false">IF(B246="Roofpanel A7","ROOFXL","")</f>
        <v/>
      </c>
      <c r="Q246" s="32" t="str">
        <f aca="false">IF(B246="Roof panel tram L Hermelijn","ROOFL","")</f>
        <v/>
      </c>
      <c r="R246" s="31" t="str">
        <f aca="false">IF(B246="Roof panel Tram M PCC","DPCC","")</f>
        <v/>
      </c>
      <c r="S246" s="31" t="str">
        <f aca="false">IF(B246="Side pack L A5","SPALBA5",IF(B246="Side pack XL A7","SPALBA7",""))</f>
        <v/>
      </c>
      <c r="T246" s="31" t="str">
        <f aca="false">IF(B246="Window side 2m² Hermelijn","2m2H","")</f>
        <v/>
      </c>
      <c r="U246" s="32" t="str">
        <f aca="false">IF(B246="Window side 2m² Tram","2m2A","")</f>
        <v/>
      </c>
      <c r="V246" s="30" t="str">
        <f aca="false">IF(B246="Inside banner HERMELIJN","BRVH","")</f>
        <v/>
      </c>
      <c r="W246" s="30" t="str">
        <f aca="false">IF(B246="Super side 4m²","4m2","")</f>
        <v/>
      </c>
      <c r="X246" s="7" t="n">
        <v>1</v>
      </c>
      <c r="Y246" s="33" t="str">
        <f aca="false">IF(OR(F246&lt;&gt;"",G246&lt;&gt;"",H246&lt;&gt;"",I246&lt;&gt;"",J246&lt;&gt;"",K246&lt;&gt;"",L246&lt;&gt;"",M246&lt;&gt;"",N246&lt;&gt;"",O246&lt;&gt;"",P246&lt;&gt;"",Q246&lt;&gt;"",R246&lt;&gt;"",S246&lt;&gt;"",T246&lt;&gt;"",U246&lt;&gt;"",V246&lt;&gt;"",W246&lt;&gt;""),"*"&amp;F246&amp;G246&amp;H246&amp;I246&amp;J246&amp;K246&amp;L246&amp;M246&amp;N246&amp;O246&amp;P246&amp;Q246&amp;R246&amp;S246&amp;T246&amp;U246&amp;V246&amp;W246&amp;"*","")</f>
        <v>*RM*</v>
      </c>
      <c r="Z246" s="4"/>
      <c r="AA246" s="4"/>
      <c r="AB246" s="7" t="n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customFormat="false" ht="25" hidden="false" customHeight="true" outlineLevel="0" collapsed="false">
      <c r="A247" s="5" t="n">
        <v>7149</v>
      </c>
      <c r="B247" s="6" t="s">
        <v>100</v>
      </c>
      <c r="C247" s="26" t="s">
        <v>102</v>
      </c>
      <c r="D247" s="27" t="n">
        <v>44550</v>
      </c>
      <c r="E247" s="28"/>
      <c r="F247" s="29" t="str">
        <f aca="false">IF(B247="Premetro VERTIKAAL","MV",IF(B247="Side 3m","3M",IF(B247="Premetro HORIZONTAAL","MH",IF(B247="Window back","CV",IF(B247="Window Back eco","CVE","")))))</f>
        <v>3M</v>
      </c>
      <c r="G247" s="30" t="str">
        <f aca="false">IF(B247="Inside banner","BRV","")</f>
        <v/>
      </c>
      <c r="H247" s="30" t="str">
        <f aca="false">IF(B247="Floor sticker","VL","")</f>
        <v/>
      </c>
      <c r="I247" s="31" t="str">
        <f aca="false">IF(B247="Street furniture 2m2","STR","")</f>
        <v/>
      </c>
      <c r="J247" s="31" t="str">
        <f aca="false">IF(B247="Full back uni","FB","")</f>
        <v/>
      </c>
      <c r="K247" s="31" t="str">
        <f aca="false">IF(B247="Window side 2m² Bus","2m2B","")</f>
        <v/>
      </c>
      <c r="L247" s="31" t="str">
        <f aca="false">IF(B247="Window sticker Raam","RM","")</f>
        <v/>
      </c>
      <c r="M247" s="31" t="str">
        <f aca="false">IF(B247="Side 3m Freestyle","FREE","")</f>
        <v/>
      </c>
      <c r="N247" s="31" t="str">
        <f aca="false">IF(B247="Wobbler","WOB","")</f>
        <v/>
      </c>
      <c r="O247" s="31" t="str">
        <f aca="false">IF(B247="Super side 10m² Hermelijn - Trambus","10m2H","")</f>
        <v/>
      </c>
      <c r="P247" s="31" t="str">
        <f aca="false">IF(B247="Roofpanel A7","ROOFXL","")</f>
        <v/>
      </c>
      <c r="Q247" s="32" t="str">
        <f aca="false">IF(B247="Roof panel tram L Hermelijn","ROOFL","")</f>
        <v/>
      </c>
      <c r="R247" s="31" t="str">
        <f aca="false">IF(B247="Roof panel Tram M PCC","DPCC","")</f>
        <v/>
      </c>
      <c r="S247" s="31" t="str">
        <f aca="false">IF(B247="Side pack L A5","SPALBA5",IF(B247="Side pack XL A7","SPALBA7",""))</f>
        <v/>
      </c>
      <c r="T247" s="31" t="str">
        <f aca="false">IF(B247="Window side 2m² Hermelijn","2m2H","")</f>
        <v/>
      </c>
      <c r="U247" s="32" t="str">
        <f aca="false">IF(B247="Window side 2m² Tram","2m2A","")</f>
        <v/>
      </c>
      <c r="V247" s="30" t="str">
        <f aca="false">IF(B247="Inside banner HERMELIJN","BRVH","")</f>
        <v/>
      </c>
      <c r="W247" s="30" t="str">
        <f aca="false">IF(B247="Super side 4m²","4m2","")</f>
        <v/>
      </c>
      <c r="X247" s="7" t="n">
        <v>1</v>
      </c>
      <c r="Y247" s="33" t="str">
        <f aca="false">IF(OR(F247&lt;&gt;"",G247&lt;&gt;"",H247&lt;&gt;"",I247&lt;&gt;"",J247&lt;&gt;"",K247&lt;&gt;"",L247&lt;&gt;"",M247&lt;&gt;"",N247&lt;&gt;"",O247&lt;&gt;"",P247&lt;&gt;"",Q247&lt;&gt;"",R247&lt;&gt;"",S247&lt;&gt;"",T247&lt;&gt;"",U247&lt;&gt;"",V247&lt;&gt;"",W247&lt;&gt;""),"*"&amp;F247&amp;G247&amp;H247&amp;I247&amp;J247&amp;K247&amp;L247&amp;M247&amp;N247&amp;O247&amp;P247&amp;Q247&amp;R247&amp;S247&amp;T247&amp;U247&amp;V247&amp;W247&amp;"*","")</f>
        <v>*3M*</v>
      </c>
      <c r="Z247" s="4"/>
      <c r="AA247" s="4"/>
      <c r="AB247" s="7" t="n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customFormat="false" ht="25" hidden="false" customHeight="true" outlineLevel="0" collapsed="false">
      <c r="A248" s="5" t="n">
        <v>7151</v>
      </c>
      <c r="B248" s="6" t="s">
        <v>32</v>
      </c>
      <c r="C248" s="26" t="s">
        <v>108</v>
      </c>
      <c r="D248" s="27" t="n">
        <v>44571</v>
      </c>
      <c r="E248" s="28"/>
      <c r="F248" s="29" t="str">
        <f aca="false">IF(B248="Premetro VERTIKAAL","MV",IF(B248="Side 3m","3M",IF(B248="Premetro HORIZONTAAL","MH",IF(B248="Window back","CV",IF(B248="Window Back eco","CVE","")))))</f>
        <v/>
      </c>
      <c r="G248" s="30" t="str">
        <f aca="false">IF(B248="Inside banner","BRV","")</f>
        <v/>
      </c>
      <c r="H248" s="30" t="str">
        <f aca="false">IF(B248="Floor sticker","VL","")</f>
        <v/>
      </c>
      <c r="I248" s="31" t="str">
        <f aca="false">IF(B248="Street furniture 2m2","STR","")</f>
        <v/>
      </c>
      <c r="J248" s="31" t="str">
        <f aca="false">IF(B248="Full back uni","FB","")</f>
        <v/>
      </c>
      <c r="K248" s="31" t="str">
        <f aca="false">IF(B248="Window side 2m² Bus","2m2B","")</f>
        <v/>
      </c>
      <c r="L248" s="31" t="str">
        <f aca="false">IF(B248="Window sticker Raam","RM","")</f>
        <v>RM</v>
      </c>
      <c r="M248" s="31" t="str">
        <f aca="false">IF(B248="Side 3m Freestyle","FREE","")</f>
        <v/>
      </c>
      <c r="N248" s="31" t="str">
        <f aca="false">IF(B248="Wobbler","WOB","")</f>
        <v/>
      </c>
      <c r="O248" s="31" t="str">
        <f aca="false">IF(B248="Super side 10m² Hermelijn - Trambus","10m2H","")</f>
        <v/>
      </c>
      <c r="P248" s="31" t="str">
        <f aca="false">IF(B248="Roofpanel A7","ROOFXL","")</f>
        <v/>
      </c>
      <c r="Q248" s="32" t="str">
        <f aca="false">IF(B248="Roof panel tram L Hermelijn","ROOFL","")</f>
        <v/>
      </c>
      <c r="R248" s="31" t="str">
        <f aca="false">IF(B248="Roof panel Tram M PCC","DPCC","")</f>
        <v/>
      </c>
      <c r="S248" s="31" t="str">
        <f aca="false">IF(B248="Side pack L A5","SPALBA5",IF(B248="Side pack XL A7","SPALBA7",""))</f>
        <v/>
      </c>
      <c r="T248" s="31" t="str">
        <f aca="false">IF(B248="Window side 2m² Hermelijn","2m2H","")</f>
        <v/>
      </c>
      <c r="U248" s="32" t="str">
        <f aca="false">IF(B248="Window side 2m² Tram","2m2A","")</f>
        <v/>
      </c>
      <c r="V248" s="30" t="str">
        <f aca="false">IF(B248="Inside banner HERMELIJN","BRVH","")</f>
        <v/>
      </c>
      <c r="W248" s="30" t="str">
        <f aca="false">IF(B248="Super side 4m²","4m2","")</f>
        <v/>
      </c>
      <c r="X248" s="7" t="n">
        <v>1</v>
      </c>
      <c r="Y248" s="33" t="str">
        <f aca="false">IF(OR(F248&lt;&gt;"",G248&lt;&gt;"",H248&lt;&gt;"",I248&lt;&gt;"",J248&lt;&gt;"",K248&lt;&gt;"",L248&lt;&gt;"",M248&lt;&gt;"",N248&lt;&gt;"",O248&lt;&gt;"",P248&lt;&gt;"",Q248&lt;&gt;"",R248&lt;&gt;"",S248&lt;&gt;"",T248&lt;&gt;"",U248&lt;&gt;"",V248&lt;&gt;"",W248&lt;&gt;""),"*"&amp;F248&amp;G248&amp;H248&amp;I248&amp;J248&amp;K248&amp;L248&amp;M248&amp;N248&amp;O248&amp;P248&amp;Q248&amp;R248&amp;S248&amp;T248&amp;U248&amp;V248&amp;W248&amp;"*","")</f>
        <v>*RM*</v>
      </c>
      <c r="Z248" s="4"/>
      <c r="AA248" s="4"/>
      <c r="AB248" s="7" t="n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customFormat="false" ht="25" hidden="false" customHeight="true" outlineLevel="0" collapsed="false">
      <c r="A249" s="5" t="n">
        <v>7151</v>
      </c>
      <c r="B249" s="6" t="s">
        <v>32</v>
      </c>
      <c r="C249" s="26" t="s">
        <v>108</v>
      </c>
      <c r="D249" s="27" t="n">
        <v>44571</v>
      </c>
      <c r="E249" s="28"/>
      <c r="F249" s="29" t="str">
        <f aca="false">IF(B249="Premetro VERTIKAAL","MV",IF(B249="Side 3m","3M",IF(B249="Premetro HORIZONTAAL","MH",IF(B249="Window back","CV",IF(B249="Window Back eco","CVE","")))))</f>
        <v/>
      </c>
      <c r="G249" s="30" t="str">
        <f aca="false">IF(B249="Inside banner","BRV","")</f>
        <v/>
      </c>
      <c r="H249" s="30" t="str">
        <f aca="false">IF(B249="Floor sticker","VL","")</f>
        <v/>
      </c>
      <c r="I249" s="31" t="str">
        <f aca="false">IF(B249="Street furniture 2m2","STR","")</f>
        <v/>
      </c>
      <c r="J249" s="31" t="str">
        <f aca="false">IF(B249="Full back uni","FB","")</f>
        <v/>
      </c>
      <c r="K249" s="31" t="str">
        <f aca="false">IF(B249="Window side 2m² Bus","2m2B","")</f>
        <v/>
      </c>
      <c r="L249" s="31" t="str">
        <f aca="false">IF(B249="Window sticker Raam","RM","")</f>
        <v>RM</v>
      </c>
      <c r="M249" s="31" t="str">
        <f aca="false">IF(B249="Side 3m Freestyle","FREE","")</f>
        <v/>
      </c>
      <c r="N249" s="31" t="str">
        <f aca="false">IF(B249="Wobbler","WOB","")</f>
        <v/>
      </c>
      <c r="O249" s="31" t="str">
        <f aca="false">IF(B249="Super side 10m² Hermelijn - Trambus","10m2H","")</f>
        <v/>
      </c>
      <c r="P249" s="31" t="str">
        <f aca="false">IF(B249="Roofpanel A7","ROOFXL","")</f>
        <v/>
      </c>
      <c r="Q249" s="32" t="str">
        <f aca="false">IF(B249="Roof panel tram L Hermelijn","ROOFL","")</f>
        <v/>
      </c>
      <c r="R249" s="31" t="str">
        <f aca="false">IF(B249="Roof panel Tram M PCC","DPCC","")</f>
        <v/>
      </c>
      <c r="S249" s="31" t="str">
        <f aca="false">IF(B249="Side pack L A5","SPALBA5",IF(B249="Side pack XL A7","SPALBA7",""))</f>
        <v/>
      </c>
      <c r="T249" s="31" t="str">
        <f aca="false">IF(B249="Window side 2m² Hermelijn","2m2H","")</f>
        <v/>
      </c>
      <c r="U249" s="32" t="str">
        <f aca="false">IF(B249="Window side 2m² Tram","2m2A","")</f>
        <v/>
      </c>
      <c r="V249" s="30" t="str">
        <f aca="false">IF(B249="Inside banner HERMELIJN","BRVH","")</f>
        <v/>
      </c>
      <c r="W249" s="30" t="str">
        <f aca="false">IF(B249="Super side 4m²","4m2","")</f>
        <v/>
      </c>
      <c r="X249" s="7" t="n">
        <v>1</v>
      </c>
      <c r="Y249" s="33" t="str">
        <f aca="false">IF(OR(F249&lt;&gt;"",G249&lt;&gt;"",H249&lt;&gt;"",I249&lt;&gt;"",J249&lt;&gt;"",K249&lt;&gt;"",L249&lt;&gt;"",M249&lt;&gt;"",N249&lt;&gt;"",O249&lt;&gt;"",P249&lt;&gt;"",Q249&lt;&gt;"",R249&lt;&gt;"",S249&lt;&gt;"",T249&lt;&gt;"",U249&lt;&gt;"",V249&lt;&gt;"",W249&lt;&gt;""),"*"&amp;F249&amp;G249&amp;H249&amp;I249&amp;J249&amp;K249&amp;L249&amp;M249&amp;N249&amp;O249&amp;P249&amp;Q249&amp;R249&amp;S249&amp;T249&amp;U249&amp;V249&amp;W249&amp;"*","")</f>
        <v>*RM*</v>
      </c>
      <c r="Z249" s="4"/>
      <c r="AA249" s="4"/>
      <c r="AB249" s="7" t="n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customFormat="false" ht="25" hidden="false" customHeight="true" outlineLevel="0" collapsed="false">
      <c r="A250" s="5" t="n">
        <v>7158</v>
      </c>
      <c r="B250" s="6" t="s">
        <v>100</v>
      </c>
      <c r="C250" s="26" t="s">
        <v>132</v>
      </c>
      <c r="D250" s="27" t="n">
        <v>44550</v>
      </c>
      <c r="E250" s="28"/>
      <c r="F250" s="29" t="str">
        <f aca="false">IF(B250="Premetro VERTIKAAL","MV",IF(B250="Side 3m","3M",IF(B250="Premetro HORIZONTAAL","MH",IF(B250="Window back","CV",IF(B250="Window Back eco","CVE","")))))</f>
        <v>3M</v>
      </c>
      <c r="G250" s="30" t="str">
        <f aca="false">IF(B250="Inside banner","BRV","")</f>
        <v/>
      </c>
      <c r="H250" s="30" t="str">
        <f aca="false">IF(B250="Floor sticker","VL","")</f>
        <v/>
      </c>
      <c r="I250" s="31" t="str">
        <f aca="false">IF(B250="Street furniture 2m2","STR","")</f>
        <v/>
      </c>
      <c r="J250" s="31" t="str">
        <f aca="false">IF(B250="Full back uni","FB","")</f>
        <v/>
      </c>
      <c r="K250" s="31" t="str">
        <f aca="false">IF(B250="Window side 2m² Bus","2m2B","")</f>
        <v/>
      </c>
      <c r="L250" s="31" t="str">
        <f aca="false">IF(B250="Window sticker Raam","RM","")</f>
        <v/>
      </c>
      <c r="M250" s="31" t="str">
        <f aca="false">IF(B250="Side 3m Freestyle","FREE","")</f>
        <v/>
      </c>
      <c r="N250" s="31" t="str">
        <f aca="false">IF(B250="Wobbler","WOB","")</f>
        <v/>
      </c>
      <c r="O250" s="31" t="str">
        <f aca="false">IF(B250="Super side 10m² Hermelijn - Trambus","10m2H","")</f>
        <v/>
      </c>
      <c r="P250" s="31" t="str">
        <f aca="false">IF(B250="Roofpanel A7","ROOFXL","")</f>
        <v/>
      </c>
      <c r="Q250" s="32" t="str">
        <f aca="false">IF(B250="Roof panel tram L Hermelijn","ROOFL","")</f>
        <v/>
      </c>
      <c r="R250" s="31" t="str">
        <f aca="false">IF(B250="Roof panel Tram M PCC","DPCC","")</f>
        <v/>
      </c>
      <c r="S250" s="31" t="str">
        <f aca="false">IF(B250="Side pack L A5","SPALBA5",IF(B250="Side pack XL A7","SPALBA7",""))</f>
        <v/>
      </c>
      <c r="T250" s="31" t="str">
        <f aca="false">IF(B250="Window side 2m² Hermelijn","2m2H","")</f>
        <v/>
      </c>
      <c r="U250" s="32" t="str">
        <f aca="false">IF(B250="Window side 2m² Tram","2m2A","")</f>
        <v/>
      </c>
      <c r="V250" s="30" t="str">
        <f aca="false">IF(B250="Inside banner HERMELIJN","BRVH","")</f>
        <v/>
      </c>
      <c r="W250" s="30" t="str">
        <f aca="false">IF(B250="Super side 4m²","4m2","")</f>
        <v/>
      </c>
      <c r="X250" s="7" t="n">
        <v>1</v>
      </c>
      <c r="Y250" s="33" t="str">
        <f aca="false">IF(OR(F250&lt;&gt;"",G250&lt;&gt;"",H250&lt;&gt;"",I250&lt;&gt;"",J250&lt;&gt;"",K250&lt;&gt;"",L250&lt;&gt;"",M250&lt;&gt;"",N250&lt;&gt;"",O250&lt;&gt;"",P250&lt;&gt;"",Q250&lt;&gt;"",R250&lt;&gt;"",S250&lt;&gt;"",T250&lt;&gt;"",U250&lt;&gt;"",V250&lt;&gt;"",W250&lt;&gt;""),"*"&amp;F250&amp;G250&amp;H250&amp;I250&amp;J250&amp;K250&amp;L250&amp;M250&amp;N250&amp;O250&amp;P250&amp;Q250&amp;R250&amp;S250&amp;T250&amp;U250&amp;V250&amp;W250&amp;"*","")</f>
        <v>*3M*</v>
      </c>
      <c r="Z250" s="4"/>
      <c r="AA250" s="4"/>
      <c r="AB250" s="7" t="n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customFormat="false" ht="25" hidden="false" customHeight="true" outlineLevel="0" collapsed="false">
      <c r="A251" s="5" t="n">
        <v>7162</v>
      </c>
      <c r="B251" s="6" t="s">
        <v>19</v>
      </c>
      <c r="C251" s="26" t="s">
        <v>22</v>
      </c>
      <c r="D251" s="27" t="n">
        <v>44368</v>
      </c>
      <c r="E251" s="28"/>
      <c r="F251" s="29" t="str">
        <f aca="false">IF(B251="Premetro VERTIKAAL","MV",IF(B251="Side 3m","3M",IF(B251="Premetro HORIZONTAAL","MH",IF(B251="Window back","CV",IF(B251="Window Back eco","CVE","")))))</f>
        <v/>
      </c>
      <c r="G251" s="30" t="str">
        <f aca="false">IF(B251="Inside banner","BRV","")</f>
        <v/>
      </c>
      <c r="H251" s="30" t="str">
        <f aca="false">IF(B251="Floor sticker","VL","")</f>
        <v>VL</v>
      </c>
      <c r="I251" s="31" t="str">
        <f aca="false">IF(B251="Street furniture 2m2","STR","")</f>
        <v/>
      </c>
      <c r="J251" s="31" t="str">
        <f aca="false">IF(B251="Full back uni","FB","")</f>
        <v/>
      </c>
      <c r="K251" s="31" t="str">
        <f aca="false">IF(B251="Window side 2m² Bus","2m2B","")</f>
        <v/>
      </c>
      <c r="L251" s="31" t="str">
        <f aca="false">IF(B251="Window sticker Raam","RM","")</f>
        <v/>
      </c>
      <c r="M251" s="31" t="str">
        <f aca="false">IF(B251="Side 3m Freestyle","FREE","")</f>
        <v/>
      </c>
      <c r="N251" s="31" t="str">
        <f aca="false">IF(B251="Wobbler","WOB","")</f>
        <v/>
      </c>
      <c r="O251" s="31" t="str">
        <f aca="false">IF(B251="Super side 10m² Hermelijn - Trambus","10m2H","")</f>
        <v/>
      </c>
      <c r="P251" s="31" t="str">
        <f aca="false">IF(B251="Roofpanel A7","ROOFXL","")</f>
        <v/>
      </c>
      <c r="Q251" s="32" t="str">
        <f aca="false">IF(B251="Roof panel tram L Hermelijn","ROOFL","")</f>
        <v/>
      </c>
      <c r="R251" s="31" t="str">
        <f aca="false">IF(B251="Roof panel Tram M PCC","DPCC","")</f>
        <v/>
      </c>
      <c r="S251" s="31" t="str">
        <f aca="false">IF(B251="Side pack L A5","SPALBA5",IF(B251="Side pack XL A7","SPALBA7",""))</f>
        <v/>
      </c>
      <c r="T251" s="31" t="str">
        <f aca="false">IF(B251="Window side 2m² Hermelijn","2m2H","")</f>
        <v/>
      </c>
      <c r="U251" s="32" t="str">
        <f aca="false">IF(B251="Window side 2m² Tram","2m2A","")</f>
        <v/>
      </c>
      <c r="V251" s="30" t="str">
        <f aca="false">IF(B251="Inside banner HERMELIJN","BRVH","")</f>
        <v/>
      </c>
      <c r="W251" s="30" t="str">
        <f aca="false">IF(B251="Super side 4m²","4m2","")</f>
        <v/>
      </c>
      <c r="X251" s="7" t="n">
        <v>2</v>
      </c>
      <c r="Y251" s="33" t="str">
        <f aca="false">IF(OR(F251&lt;&gt;"",G251&lt;&gt;"",H251&lt;&gt;"",I251&lt;&gt;"",J251&lt;&gt;"",K251&lt;&gt;"",L251&lt;&gt;"",M251&lt;&gt;"",N251&lt;&gt;"",O251&lt;&gt;"",P251&lt;&gt;"",Q251&lt;&gt;"",R251&lt;&gt;"",S251&lt;&gt;"",T251&lt;&gt;"",U251&lt;&gt;"",V251&lt;&gt;"",W251&lt;&gt;""),"*"&amp;F251&amp;G251&amp;H251&amp;I251&amp;J251&amp;K251&amp;L251&amp;M251&amp;N251&amp;O251&amp;P251&amp;Q251&amp;R251&amp;S251&amp;T251&amp;U251&amp;V251&amp;W251&amp;"*","")</f>
        <v>*VL*</v>
      </c>
      <c r="Z251" s="4"/>
      <c r="AA251" s="4"/>
      <c r="AB251" s="7" t="n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customFormat="false" ht="25" hidden="false" customHeight="true" outlineLevel="0" collapsed="false">
      <c r="A252" s="5" t="n">
        <v>7162</v>
      </c>
      <c r="B252" s="6" t="s">
        <v>23</v>
      </c>
      <c r="C252" s="26" t="s">
        <v>27</v>
      </c>
      <c r="D252" s="27" t="n">
        <v>44368</v>
      </c>
      <c r="E252" s="28"/>
      <c r="F252" s="29" t="str">
        <f aca="false">IF(B252="Premetro VERTIKAAL","MV",IF(B252="Side 3m","3M",IF(B252="Premetro HORIZONTAAL","MH",IF(B252="Window back","CV",IF(B252="Window Back eco","CVE","")))))</f>
        <v/>
      </c>
      <c r="G252" s="30" t="str">
        <f aca="false">IF(B252="Inside banner","BRV","")</f>
        <v/>
      </c>
      <c r="H252" s="30" t="str">
        <f aca="false">IF(B252="Floor sticker","VL","")</f>
        <v/>
      </c>
      <c r="I252" s="31" t="str">
        <f aca="false">IF(B252="Street furniture 2m2","STR","")</f>
        <v/>
      </c>
      <c r="J252" s="31" t="str">
        <f aca="false">IF(B252="Full back uni","FB","")</f>
        <v/>
      </c>
      <c r="K252" s="31" t="str">
        <f aca="false">IF(B252="Window side 2m² Bus","2m2B","")</f>
        <v/>
      </c>
      <c r="L252" s="31" t="str">
        <f aca="false">IF(B252="Window sticker Raam","RM","")</f>
        <v/>
      </c>
      <c r="M252" s="31" t="str">
        <f aca="false">IF(B252="Side 3m Freestyle","FREE","")</f>
        <v/>
      </c>
      <c r="N252" s="31" t="str">
        <f aca="false">IF(B252="Wobbler","WOB","")</f>
        <v>WOB</v>
      </c>
      <c r="O252" s="31" t="str">
        <f aca="false">IF(B252="Super side 10m² Hermelijn - Trambus","10m2H","")</f>
        <v/>
      </c>
      <c r="P252" s="31" t="str">
        <f aca="false">IF(B252="Roofpanel A7","ROOFXL","")</f>
        <v/>
      </c>
      <c r="Q252" s="32" t="str">
        <f aca="false">IF(B252="Roof panel tram L Hermelijn","ROOFL","")</f>
        <v/>
      </c>
      <c r="R252" s="31" t="str">
        <f aca="false">IF(B252="Roof panel Tram M PCC","DPCC","")</f>
        <v/>
      </c>
      <c r="S252" s="31" t="str">
        <f aca="false">IF(B252="Side pack L A5","SPALBA5",IF(B252="Side pack XL A7","SPALBA7",""))</f>
        <v/>
      </c>
      <c r="T252" s="31" t="str">
        <f aca="false">IF(B252="Window side 2m² Hermelijn","2m2H","")</f>
        <v/>
      </c>
      <c r="U252" s="32" t="str">
        <f aca="false">IF(B252="Window side 2m² Tram","2m2A","")</f>
        <v/>
      </c>
      <c r="V252" s="30" t="str">
        <f aca="false">IF(B252="Inside banner HERMELIJN","BRVH","")</f>
        <v/>
      </c>
      <c r="W252" s="30" t="str">
        <f aca="false">IF(B252="Super side 4m²","4m2","")</f>
        <v/>
      </c>
      <c r="X252" s="7" t="n">
        <v>6</v>
      </c>
      <c r="Y252" s="33" t="str">
        <f aca="false">IF(OR(F252&lt;&gt;"",G252&lt;&gt;"",H252&lt;&gt;"",I252&lt;&gt;"",J252&lt;&gt;"",K252&lt;&gt;"",L252&lt;&gt;"",M252&lt;&gt;"",N252&lt;&gt;"",O252&lt;&gt;"",P252&lt;&gt;"",Q252&lt;&gt;"",R252&lt;&gt;"",S252&lt;&gt;"",T252&lt;&gt;"",U252&lt;&gt;"",V252&lt;&gt;"",W252&lt;&gt;""),"*"&amp;F252&amp;G252&amp;H252&amp;I252&amp;J252&amp;K252&amp;L252&amp;M252&amp;N252&amp;O252&amp;P252&amp;Q252&amp;R252&amp;S252&amp;T252&amp;U252&amp;V252&amp;W252&amp;"*","")</f>
        <v>*WOB*</v>
      </c>
      <c r="Z252" s="4"/>
      <c r="AA252" s="4"/>
      <c r="AB252" s="7" t="n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customFormat="false" ht="25" hidden="false" customHeight="true" outlineLevel="0" collapsed="false">
      <c r="A253" s="5" t="n">
        <v>7162</v>
      </c>
      <c r="B253" s="6" t="s">
        <v>23</v>
      </c>
      <c r="C253" s="26" t="s">
        <v>134</v>
      </c>
      <c r="D253" s="27" t="n">
        <v>44284</v>
      </c>
      <c r="E253" s="28"/>
      <c r="F253" s="29" t="str">
        <f aca="false">IF(B253="Premetro VERTIKAAL","MV",IF(B253="Side 3m","3M",IF(B253="Premetro HORIZONTAAL","MH",IF(B253="Window back","CV",IF(B253="Window Back eco","CVE","")))))</f>
        <v/>
      </c>
      <c r="G253" s="30" t="str">
        <f aca="false">IF(B253="Inside banner","BRV","")</f>
        <v/>
      </c>
      <c r="H253" s="30" t="str">
        <f aca="false">IF(B253="Floor sticker","VL","")</f>
        <v/>
      </c>
      <c r="I253" s="31" t="str">
        <f aca="false">IF(B253="Street furniture 2m2","STR","")</f>
        <v/>
      </c>
      <c r="J253" s="31" t="str">
        <f aca="false">IF(B253="Full back uni","FB","")</f>
        <v/>
      </c>
      <c r="K253" s="31" t="str">
        <f aca="false">IF(B253="Window side 2m² Bus","2m2B","")</f>
        <v/>
      </c>
      <c r="L253" s="31" t="str">
        <f aca="false">IF(B253="Window sticker Raam","RM","")</f>
        <v/>
      </c>
      <c r="M253" s="31" t="str">
        <f aca="false">IF(B253="Side 3m Freestyle","FREE","")</f>
        <v/>
      </c>
      <c r="N253" s="31" t="str">
        <f aca="false">IF(B253="Wobbler","WOB","")</f>
        <v>WOB</v>
      </c>
      <c r="O253" s="31" t="str">
        <f aca="false">IF(B253="Super side 10m² Hermelijn - Trambus","10m2H","")</f>
        <v/>
      </c>
      <c r="P253" s="31" t="str">
        <f aca="false">IF(B253="Roofpanel A7","ROOFXL","")</f>
        <v/>
      </c>
      <c r="Q253" s="32" t="str">
        <f aca="false">IF(B253="Roof panel tram L Hermelijn","ROOFL","")</f>
        <v/>
      </c>
      <c r="R253" s="31" t="str">
        <f aca="false">IF(B253="Roof panel Tram M PCC","DPCC","")</f>
        <v/>
      </c>
      <c r="S253" s="31" t="str">
        <f aca="false">IF(B253="Side pack L A5","SPALBA5",IF(B253="Side pack XL A7","SPALBA7",""))</f>
        <v/>
      </c>
      <c r="T253" s="31" t="str">
        <f aca="false">IF(B253="Window side 2m² Hermelijn","2m2H","")</f>
        <v/>
      </c>
      <c r="U253" s="32" t="str">
        <f aca="false">IF(B253="Window side 2m² Tram","2m2A","")</f>
        <v/>
      </c>
      <c r="V253" s="30" t="str">
        <f aca="false">IF(B253="Inside banner HERMELIJN","BRVH","")</f>
        <v/>
      </c>
      <c r="W253" s="30" t="str">
        <f aca="false">IF(B253="Super side 4m²","4m2","")</f>
        <v/>
      </c>
      <c r="X253" s="7" t="n">
        <v>2</v>
      </c>
      <c r="Y253" s="33" t="str">
        <f aca="false">IF(OR(F253&lt;&gt;"",G253&lt;&gt;"",H253&lt;&gt;"",I253&lt;&gt;"",J253&lt;&gt;"",K253&lt;&gt;"",L253&lt;&gt;"",M253&lt;&gt;"",N253&lt;&gt;"",O253&lt;&gt;"",P253&lt;&gt;"",Q253&lt;&gt;"",R253&lt;&gt;"",S253&lt;&gt;"",T253&lt;&gt;"",U253&lt;&gt;"",V253&lt;&gt;"",W253&lt;&gt;""),"*"&amp;F253&amp;G253&amp;H253&amp;I253&amp;J253&amp;K253&amp;L253&amp;M253&amp;N253&amp;O253&amp;P253&amp;Q253&amp;R253&amp;S253&amp;T253&amp;U253&amp;V253&amp;W253&amp;"*","")</f>
        <v>*WOB*</v>
      </c>
      <c r="Z253" s="4"/>
      <c r="AA253" s="4"/>
      <c r="AB253" s="7" t="n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customFormat="false" ht="25" hidden="false" customHeight="true" outlineLevel="0" collapsed="false">
      <c r="A254" s="5" t="n">
        <v>7162</v>
      </c>
      <c r="B254" s="6" t="s">
        <v>35</v>
      </c>
      <c r="C254" s="26" t="s">
        <v>37</v>
      </c>
      <c r="D254" s="27" t="n">
        <v>44522</v>
      </c>
      <c r="E254" s="28"/>
      <c r="F254" s="29" t="str">
        <f aca="false">IF(B254="Premetro VERTIKAAL","MV",IF(B254="Side 3m","3M",IF(B254="Premetro HORIZONTAAL","MH",IF(B254="Window back","CV",IF(B254="Window Back eco","CVE","")))))</f>
        <v/>
      </c>
      <c r="G254" s="30" t="str">
        <f aca="false">IF(B254="Inside banner","BRV","")</f>
        <v/>
      </c>
      <c r="H254" s="30" t="str">
        <f aca="false">IF(B254="Floor sticker","VL","")</f>
        <v/>
      </c>
      <c r="I254" s="31" t="str">
        <f aca="false">IF(B254="Street furniture 2m2","STR","")</f>
        <v/>
      </c>
      <c r="J254" s="31" t="str">
        <f aca="false">IF(B254="Full back uni","FB","")</f>
        <v/>
      </c>
      <c r="K254" s="31" t="str">
        <f aca="false">IF(B254="Window side 2m² Bus","2m2B","")</f>
        <v/>
      </c>
      <c r="L254" s="31" t="str">
        <f aca="false">IF(B254="Window sticker Raam","RM","")</f>
        <v/>
      </c>
      <c r="M254" s="31" t="str">
        <f aca="false">IF(B254="Side 3m Freestyle","FREE","")</f>
        <v/>
      </c>
      <c r="N254" s="31" t="str">
        <f aca="false">IF(B254="Wobbler","WOB","")</f>
        <v/>
      </c>
      <c r="O254" s="31" t="str">
        <f aca="false">IF(B254="Super side 10m² Hermelijn - Trambus","10m2H","")</f>
        <v/>
      </c>
      <c r="P254" s="31" t="str">
        <f aca="false">IF(B254="Roofpanel A7","ROOFXL","")</f>
        <v/>
      </c>
      <c r="Q254" s="32" t="str">
        <f aca="false">IF(B254="Roof panel tram L Hermelijn","ROOFL","")</f>
        <v/>
      </c>
      <c r="R254" s="31" t="str">
        <f aca="false">IF(B254="Roof panel Tram M PCC","DPCC","")</f>
        <v/>
      </c>
      <c r="S254" s="31" t="str">
        <f aca="false">IF(B254="Side pack L A5","SPALBA5",IF(B254="Side pack XL A7","SPALBA7",""))</f>
        <v/>
      </c>
      <c r="T254" s="31" t="str">
        <f aca="false">IF(B254="Window side 2m² Hermelijn","2m2H","")</f>
        <v/>
      </c>
      <c r="U254" s="32" t="str">
        <f aca="false">IF(B254="Window side 2m² Tram","2m2A","")</f>
        <v/>
      </c>
      <c r="V254" s="30" t="str">
        <f aca="false">IF(B254="Inside banner HERMELIJN","BRVH","")</f>
        <v/>
      </c>
      <c r="W254" s="30" t="str">
        <f aca="false">IF(B254="Super side 4m²","4m2","")</f>
        <v/>
      </c>
      <c r="X254" s="7" t="n">
        <v>2</v>
      </c>
      <c r="Y254" s="33" t="str">
        <f aca="false">IF(OR(F254&lt;&gt;"",G254&lt;&gt;"",H254&lt;&gt;"",I254&lt;&gt;"",J254&lt;&gt;"",K254&lt;&gt;"",L254&lt;&gt;"",M254&lt;&gt;"",N254&lt;&gt;"",O254&lt;&gt;"",P254&lt;&gt;"",Q254&lt;&gt;"",R254&lt;&gt;"",S254&lt;&gt;"",T254&lt;&gt;"",U254&lt;&gt;"",V254&lt;&gt;"",W254&lt;&gt;""),"*"&amp;F254&amp;G254&amp;H254&amp;I254&amp;J254&amp;K254&amp;L254&amp;M254&amp;N254&amp;O254&amp;P254&amp;Q254&amp;R254&amp;S254&amp;T254&amp;U254&amp;V254&amp;W254&amp;"*","")</f>
        <v/>
      </c>
      <c r="Z254" s="4"/>
      <c r="AA254" s="4"/>
      <c r="AB254" s="7" t="n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customFormat="false" ht="25" hidden="false" customHeight="true" outlineLevel="0" collapsed="false">
      <c r="A255" s="5" t="n">
        <v>7162</v>
      </c>
      <c r="B255" s="6" t="s">
        <v>29</v>
      </c>
      <c r="C255" s="26" t="s">
        <v>136</v>
      </c>
      <c r="D255" s="27" t="n">
        <v>44284</v>
      </c>
      <c r="E255" s="28"/>
      <c r="F255" s="29" t="str">
        <f aca="false">IF(B255="Premetro VERTIKAAL","MV",IF(B255="Side 3m","3M",IF(B255="Premetro HORIZONTAAL","MH",IF(B255="Window back","CV",IF(B255="Window Back eco","CVE","")))))</f>
        <v/>
      </c>
      <c r="G255" s="30" t="str">
        <f aca="false">IF(B255="Inside banner","BRV","")</f>
        <v/>
      </c>
      <c r="H255" s="30" t="str">
        <f aca="false">IF(B255="Floor sticker","VL","")</f>
        <v/>
      </c>
      <c r="I255" s="31" t="str">
        <f aca="false">IF(B255="Street furniture 2m2","STR","")</f>
        <v/>
      </c>
      <c r="J255" s="31" t="str">
        <f aca="false">IF(B255="Full back uni","FB","")</f>
        <v/>
      </c>
      <c r="K255" s="31" t="str">
        <f aca="false">IF(B255="Window side 2m² Bus","2m2B","")</f>
        <v/>
      </c>
      <c r="L255" s="31" t="str">
        <f aca="false">IF(B255="Window sticker Raam","RM","")</f>
        <v/>
      </c>
      <c r="M255" s="31" t="str">
        <f aca="false">IF(B255="Side 3m Freestyle","FREE","")</f>
        <v/>
      </c>
      <c r="N255" s="31" t="str">
        <f aca="false">IF(B255="Wobbler","WOB","")</f>
        <v/>
      </c>
      <c r="O255" s="31" t="str">
        <f aca="false">IF(B255="Super side 10m² Hermelijn - Trambus","10m2H","")</f>
        <v/>
      </c>
      <c r="P255" s="31" t="str">
        <f aca="false">IF(B255="Roofpanel A7","ROOFXL","")</f>
        <v/>
      </c>
      <c r="Q255" s="32" t="str">
        <f aca="false">IF(B255="Roof panel tram L Hermelijn","ROOFL","")</f>
        <v/>
      </c>
      <c r="R255" s="31" t="str">
        <f aca="false">IF(B255="Roof panel Tram M PCC","DPCC","")</f>
        <v/>
      </c>
      <c r="S255" s="31" t="str">
        <f aca="false">IF(B255="Side pack L A5","SPALBA5",IF(B255="Side pack XL A7","SPALBA7",""))</f>
        <v/>
      </c>
      <c r="T255" s="31" t="str">
        <f aca="false">IF(B255="Window side 2m² Hermelijn","2m2H","")</f>
        <v/>
      </c>
      <c r="U255" s="32" t="str">
        <f aca="false">IF(B255="Window side 2m² Tram","2m2A","")</f>
        <v/>
      </c>
      <c r="V255" s="30" t="str">
        <f aca="false">IF(B255="Inside banner HERMELIJN","BRVH","")</f>
        <v/>
      </c>
      <c r="W255" s="30" t="str">
        <f aca="false">IF(B255="Super side 4m²","4m2","")</f>
        <v/>
      </c>
      <c r="X255" s="7" t="n">
        <v>2</v>
      </c>
      <c r="Y255" s="33" t="str">
        <f aca="false">IF(OR(F255&lt;&gt;"",G255&lt;&gt;"",H255&lt;&gt;"",I255&lt;&gt;"",J255&lt;&gt;"",K255&lt;&gt;"",L255&lt;&gt;"",M255&lt;&gt;"",N255&lt;&gt;"",O255&lt;&gt;"",P255&lt;&gt;"",Q255&lt;&gt;"",R255&lt;&gt;"",S255&lt;&gt;"",T255&lt;&gt;"",U255&lt;&gt;"",V255&lt;&gt;"",W255&lt;&gt;""),"*"&amp;F255&amp;G255&amp;H255&amp;I255&amp;J255&amp;K255&amp;L255&amp;M255&amp;N255&amp;O255&amp;P255&amp;Q255&amp;R255&amp;S255&amp;T255&amp;U255&amp;V255&amp;W255&amp;"*","")</f>
        <v/>
      </c>
      <c r="Z255" s="4"/>
      <c r="AA255" s="4"/>
      <c r="AB255" s="7" t="n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customFormat="false" ht="25" hidden="false" customHeight="true" outlineLevel="0" collapsed="false">
      <c r="A256" s="5" t="n">
        <v>7162</v>
      </c>
      <c r="B256" s="6" t="s">
        <v>29</v>
      </c>
      <c r="C256" s="26" t="s">
        <v>31</v>
      </c>
      <c r="D256" s="27" t="n">
        <v>44284</v>
      </c>
      <c r="E256" s="28"/>
      <c r="F256" s="29" t="str">
        <f aca="false">IF(B256="Premetro VERTIKAAL","MV",IF(B256="Side 3m","3M",IF(B256="Premetro HORIZONTAAL","MH",IF(B256="Window back","CV",IF(B256="Window Back eco","CVE","")))))</f>
        <v/>
      </c>
      <c r="G256" s="30" t="str">
        <f aca="false">IF(B256="Inside banner","BRV","")</f>
        <v/>
      </c>
      <c r="H256" s="30" t="str">
        <f aca="false">IF(B256="Floor sticker","VL","")</f>
        <v/>
      </c>
      <c r="I256" s="31" t="str">
        <f aca="false">IF(B256="Street furniture 2m2","STR","")</f>
        <v/>
      </c>
      <c r="J256" s="31" t="str">
        <f aca="false">IF(B256="Full back uni","FB","")</f>
        <v/>
      </c>
      <c r="K256" s="31" t="str">
        <f aca="false">IF(B256="Window side 2m² Bus","2m2B","")</f>
        <v/>
      </c>
      <c r="L256" s="31" t="str">
        <f aca="false">IF(B256="Window sticker Raam","RM","")</f>
        <v/>
      </c>
      <c r="M256" s="31" t="str">
        <f aca="false">IF(B256="Side 3m Freestyle","FREE","")</f>
        <v/>
      </c>
      <c r="N256" s="31" t="str">
        <f aca="false">IF(B256="Wobbler","WOB","")</f>
        <v/>
      </c>
      <c r="O256" s="31" t="str">
        <f aca="false">IF(B256="Super side 10m² Hermelijn - Trambus","10m2H","")</f>
        <v/>
      </c>
      <c r="P256" s="31" t="str">
        <f aca="false">IF(B256="Roofpanel A7","ROOFXL","")</f>
        <v/>
      </c>
      <c r="Q256" s="32" t="str">
        <f aca="false">IF(B256="Roof panel tram L Hermelijn","ROOFL","")</f>
        <v/>
      </c>
      <c r="R256" s="31" t="str">
        <f aca="false">IF(B256="Roof panel Tram M PCC","DPCC","")</f>
        <v/>
      </c>
      <c r="S256" s="31" t="str">
        <f aca="false">IF(B256="Side pack L A5","SPALBA5",IF(B256="Side pack XL A7","SPALBA7",""))</f>
        <v/>
      </c>
      <c r="T256" s="31" t="str">
        <f aca="false">IF(B256="Window side 2m² Hermelijn","2m2H","")</f>
        <v/>
      </c>
      <c r="U256" s="32" t="str">
        <f aca="false">IF(B256="Window side 2m² Tram","2m2A","")</f>
        <v/>
      </c>
      <c r="V256" s="30" t="str">
        <f aca="false">IF(B256="Inside banner HERMELIJN","BRVH","")</f>
        <v/>
      </c>
      <c r="W256" s="30" t="str">
        <f aca="false">IF(B256="Super side 4m²","4m2","")</f>
        <v/>
      </c>
      <c r="X256" s="7" t="n">
        <v>2</v>
      </c>
      <c r="Y256" s="33" t="str">
        <f aca="false">IF(OR(F256&lt;&gt;"",G256&lt;&gt;"",H256&lt;&gt;"",I256&lt;&gt;"",J256&lt;&gt;"",K256&lt;&gt;"",L256&lt;&gt;"",M256&lt;&gt;"",N256&lt;&gt;"",O256&lt;&gt;"",P256&lt;&gt;"",Q256&lt;&gt;"",R256&lt;&gt;"",S256&lt;&gt;"",T256&lt;&gt;"",U256&lt;&gt;"",V256&lt;&gt;"",W256&lt;&gt;""),"*"&amp;F256&amp;G256&amp;H256&amp;I256&amp;J256&amp;K256&amp;L256&amp;M256&amp;N256&amp;O256&amp;P256&amp;Q256&amp;R256&amp;S256&amp;T256&amp;U256&amp;V256&amp;W256&amp;"*","")</f>
        <v/>
      </c>
      <c r="Z256" s="4"/>
      <c r="AA256" s="4"/>
      <c r="AB256" s="7" t="n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customFormat="false" ht="25" hidden="false" customHeight="true" outlineLevel="0" collapsed="false">
      <c r="A257" s="5" t="n">
        <v>7202</v>
      </c>
      <c r="B257" s="6" t="s">
        <v>137</v>
      </c>
      <c r="C257" s="26" t="s">
        <v>139</v>
      </c>
      <c r="D257" s="27" t="n">
        <v>44522</v>
      </c>
      <c r="E257" s="28"/>
      <c r="F257" s="29" t="str">
        <f aca="false">IF(B257="Premetro VERTIKAAL","MV",IF(B257="Side 3m","3M",IF(B257="Premetro HORIZONTAAL","MH",IF(B257="Window back","CV",IF(B257="Window Back eco","CVE","")))))</f>
        <v/>
      </c>
      <c r="G257" s="30" t="str">
        <f aca="false">IF(B257="Inside banner","BRV","")</f>
        <v/>
      </c>
      <c r="H257" s="30" t="str">
        <f aca="false">IF(B257="Floor sticker","VL","")</f>
        <v/>
      </c>
      <c r="I257" s="31" t="str">
        <f aca="false">IF(B257="Street furniture 2m2","STR","")</f>
        <v/>
      </c>
      <c r="J257" s="31" t="str">
        <f aca="false">IF(B257="Full back uni","FB","")</f>
        <v/>
      </c>
      <c r="K257" s="31" t="str">
        <f aca="false">IF(B257="Window side 2m² Bus","2m2B","")</f>
        <v/>
      </c>
      <c r="L257" s="31" t="str">
        <f aca="false">IF(B257="Window sticker Raam","RM","")</f>
        <v/>
      </c>
      <c r="M257" s="31" t="str">
        <f aca="false">IF(B257="Side 3m Freestyle","FREE","")</f>
        <v/>
      </c>
      <c r="N257" s="31" t="str">
        <f aca="false">IF(B257="Wobbler","WOB","")</f>
        <v/>
      </c>
      <c r="O257" s="31" t="str">
        <f aca="false">IF(B257="Super side 10m² Hermelijn - Trambus","10m2H","")</f>
        <v/>
      </c>
      <c r="P257" s="31" t="str">
        <f aca="false">IF(B257="Roofpanel A7","ROOFXL","")</f>
        <v/>
      </c>
      <c r="Q257" s="32" t="str">
        <f aca="false">IF(B257="Roof panel tram L Hermelijn","ROOFL","")</f>
        <v/>
      </c>
      <c r="R257" s="31" t="str">
        <f aca="false">IF(B257="Roof panel Tram M PCC","DPCC","")</f>
        <v/>
      </c>
      <c r="S257" s="31" t="str">
        <f aca="false">IF(B257="Side pack L A5","SPALBA5",IF(B257="Side pack XL A7","SPALBA7",""))</f>
        <v/>
      </c>
      <c r="T257" s="31" t="str">
        <f aca="false">IF(B257="Window side 2m² Hermelijn","2m2H","")</f>
        <v/>
      </c>
      <c r="U257" s="32" t="str">
        <f aca="false">IF(B257="Window side 2m² Tram","2m2A","")</f>
        <v>2m2A</v>
      </c>
      <c r="V257" s="30" t="str">
        <f aca="false">IF(B257="Inside banner HERMELIJN","BRVH","")</f>
        <v/>
      </c>
      <c r="W257" s="30" t="str">
        <f aca="false">IF(B257="Super side 4m²","4m2","")</f>
        <v/>
      </c>
      <c r="X257" s="7" t="n">
        <v>1</v>
      </c>
      <c r="Y257" s="33" t="str">
        <f aca="false">IF(OR(F257&lt;&gt;"",G257&lt;&gt;"",H257&lt;&gt;"",I257&lt;&gt;"",J257&lt;&gt;"",K257&lt;&gt;"",L257&lt;&gt;"",M257&lt;&gt;"",N257&lt;&gt;"",O257&lt;&gt;"",P257&lt;&gt;"",Q257&lt;&gt;"",R257&lt;&gt;"",S257&lt;&gt;"",T257&lt;&gt;"",U257&lt;&gt;"",V257&lt;&gt;"",W257&lt;&gt;""),"*"&amp;F257&amp;G257&amp;H257&amp;I257&amp;J257&amp;K257&amp;L257&amp;M257&amp;N257&amp;O257&amp;P257&amp;Q257&amp;R257&amp;S257&amp;T257&amp;U257&amp;V257&amp;W257&amp;"*","")</f>
        <v>*2m2A*</v>
      </c>
      <c r="Z257" s="4"/>
      <c r="AA257" s="4"/>
      <c r="AB257" s="7" t="n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customFormat="false" ht="25" hidden="false" customHeight="true" outlineLevel="0" collapsed="false">
      <c r="A258" s="5" t="n">
        <v>7202</v>
      </c>
      <c r="B258" s="6" t="s">
        <v>137</v>
      </c>
      <c r="C258" s="26" t="s">
        <v>141</v>
      </c>
      <c r="D258" s="27" t="n">
        <v>44564</v>
      </c>
      <c r="E258" s="28"/>
      <c r="F258" s="29" t="str">
        <f aca="false">IF(B258="Premetro VERTIKAAL","MV",IF(B258="Side 3m","3M",IF(B258="Premetro HORIZONTAAL","MH",IF(B258="Window back","CV",IF(B258="Window Back eco","CVE","")))))</f>
        <v/>
      </c>
      <c r="G258" s="30" t="str">
        <f aca="false">IF(B258="Inside banner","BRV","")</f>
        <v/>
      </c>
      <c r="H258" s="30" t="str">
        <f aca="false">IF(B258="Floor sticker","VL","")</f>
        <v/>
      </c>
      <c r="I258" s="31" t="str">
        <f aca="false">IF(B258="Street furniture 2m2","STR","")</f>
        <v/>
      </c>
      <c r="J258" s="31" t="str">
        <f aca="false">IF(B258="Full back uni","FB","")</f>
        <v/>
      </c>
      <c r="K258" s="31" t="str">
        <f aca="false">IF(B258="Window side 2m² Bus","2m2B","")</f>
        <v/>
      </c>
      <c r="L258" s="31" t="str">
        <f aca="false">IF(B258="Window sticker Raam","RM","")</f>
        <v/>
      </c>
      <c r="M258" s="31" t="str">
        <f aca="false">IF(B258="Side 3m Freestyle","FREE","")</f>
        <v/>
      </c>
      <c r="N258" s="31" t="str">
        <f aca="false">IF(B258="Wobbler","WOB","")</f>
        <v/>
      </c>
      <c r="O258" s="31" t="str">
        <f aca="false">IF(B258="Super side 10m² Hermelijn - Trambus","10m2H","")</f>
        <v/>
      </c>
      <c r="P258" s="31" t="str">
        <f aca="false">IF(B258="Roofpanel A7","ROOFXL","")</f>
        <v/>
      </c>
      <c r="Q258" s="32" t="str">
        <f aca="false">IF(B258="Roof panel tram L Hermelijn","ROOFL","")</f>
        <v/>
      </c>
      <c r="R258" s="31" t="str">
        <f aca="false">IF(B258="Roof panel Tram M PCC","DPCC","")</f>
        <v/>
      </c>
      <c r="S258" s="31" t="str">
        <f aca="false">IF(B258="Side pack L A5","SPALBA5",IF(B258="Side pack XL A7","SPALBA7",""))</f>
        <v/>
      </c>
      <c r="T258" s="31" t="str">
        <f aca="false">IF(B258="Window side 2m² Hermelijn","2m2H","")</f>
        <v/>
      </c>
      <c r="U258" s="32" t="str">
        <f aca="false">IF(B258="Window side 2m² Tram","2m2A","")</f>
        <v>2m2A</v>
      </c>
      <c r="V258" s="30" t="str">
        <f aca="false">IF(B258="Inside banner HERMELIJN","BRVH","")</f>
        <v/>
      </c>
      <c r="W258" s="30" t="str">
        <f aca="false">IF(B258="Super side 4m²","4m2","")</f>
        <v/>
      </c>
      <c r="X258" s="7" t="n">
        <v>1</v>
      </c>
      <c r="Y258" s="33" t="str">
        <f aca="false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 t="n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customFormat="false" ht="25" hidden="false" customHeight="true" outlineLevel="0" collapsed="false">
      <c r="A259" s="5" t="n">
        <v>7202</v>
      </c>
      <c r="B259" s="6" t="s">
        <v>35</v>
      </c>
      <c r="C259" s="26" t="s">
        <v>37</v>
      </c>
      <c r="D259" s="27" t="n">
        <v>44522</v>
      </c>
      <c r="E259" s="28"/>
      <c r="F259" s="29" t="str">
        <f aca="false">IF(B259="Premetro VERTIKAAL","MV",IF(B259="Side 3m","3M",IF(B259="Premetro HORIZONTAAL","MH",IF(B259="Window back","CV",IF(B259="Window Back eco","CVE","")))))</f>
        <v/>
      </c>
      <c r="G259" s="30" t="str">
        <f aca="false">IF(B259="Inside banner","BRV","")</f>
        <v/>
      </c>
      <c r="H259" s="30" t="str">
        <f aca="false">IF(B259="Floor sticker","VL","")</f>
        <v/>
      </c>
      <c r="I259" s="31" t="str">
        <f aca="false">IF(B259="Street furniture 2m2","STR","")</f>
        <v/>
      </c>
      <c r="J259" s="31" t="str">
        <f aca="false">IF(B259="Full back uni","FB","")</f>
        <v/>
      </c>
      <c r="K259" s="31" t="str">
        <f aca="false">IF(B259="Window side 2m² Bus","2m2B","")</f>
        <v/>
      </c>
      <c r="L259" s="31" t="str">
        <f aca="false">IF(B259="Window sticker Raam","RM","")</f>
        <v/>
      </c>
      <c r="M259" s="31" t="str">
        <f aca="false">IF(B259="Side 3m Freestyle","FREE","")</f>
        <v/>
      </c>
      <c r="N259" s="31" t="str">
        <f aca="false">IF(B259="Wobbler","WOB","")</f>
        <v/>
      </c>
      <c r="O259" s="31" t="str">
        <f aca="false">IF(B259="Super side 10m² Hermelijn - Trambus","10m2H","")</f>
        <v/>
      </c>
      <c r="P259" s="31" t="str">
        <f aca="false">IF(B259="Roofpanel A7","ROOFXL","")</f>
        <v/>
      </c>
      <c r="Q259" s="32" t="str">
        <f aca="false">IF(B259="Roof panel tram L Hermelijn","ROOFL","")</f>
        <v/>
      </c>
      <c r="R259" s="31" t="str">
        <f aca="false">IF(B259="Roof panel Tram M PCC","DPCC","")</f>
        <v/>
      </c>
      <c r="S259" s="31" t="str">
        <f aca="false">IF(B259="Side pack L A5","SPALBA5",IF(B259="Side pack XL A7","SPALBA7",""))</f>
        <v/>
      </c>
      <c r="T259" s="31" t="str">
        <f aca="false">IF(B259="Window side 2m² Hermelijn","2m2H","")</f>
        <v/>
      </c>
      <c r="U259" s="32" t="str">
        <f aca="false">IF(B259="Window side 2m² Tram","2m2A","")</f>
        <v/>
      </c>
      <c r="V259" s="30" t="str">
        <f aca="false">IF(B259="Inside banner HERMELIJN","BRVH","")</f>
        <v/>
      </c>
      <c r="W259" s="30" t="str">
        <f aca="false">IF(B259="Super side 4m²","4m2","")</f>
        <v/>
      </c>
      <c r="X259" s="7" t="n">
        <v>2</v>
      </c>
      <c r="Y259" s="33" t="str">
        <f aca="false">IF(OR(F259&lt;&gt;"",G259&lt;&gt;"",H259&lt;&gt;"",I259&lt;&gt;"",J259&lt;&gt;"",K259&lt;&gt;"",L259&lt;&gt;"",M259&lt;&gt;"",N259&lt;&gt;"",O259&lt;&gt;"",P259&lt;&gt;"",Q259&lt;&gt;"",R259&lt;&gt;"",S259&lt;&gt;"",T259&lt;&gt;"",U259&lt;&gt;"",V259&lt;&gt;"",W259&lt;&gt;""),"*"&amp;F259&amp;G259&amp;H259&amp;I259&amp;J259&amp;K259&amp;L259&amp;M259&amp;N259&amp;O259&amp;P259&amp;Q259&amp;R259&amp;S259&amp;T259&amp;U259&amp;V259&amp;W259&amp;"*","")</f>
        <v/>
      </c>
      <c r="Z259" s="4"/>
      <c r="AA259" s="4"/>
      <c r="AB259" s="7" t="n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customFormat="false" ht="25" hidden="false" customHeight="true" outlineLevel="0" collapsed="false">
      <c r="A260" s="9" t="n">
        <v>7207</v>
      </c>
      <c r="B260" s="10" t="s">
        <v>19</v>
      </c>
      <c r="C260" s="34" t="s">
        <v>180</v>
      </c>
      <c r="D260" s="35" t="n">
        <v>44543</v>
      </c>
      <c r="F260" s="29" t="str">
        <f aca="false">IF(B260="Premetro VERTIKAAL","MV",IF(B260="Side 3m","3M",IF(B260="Premetro HORIZONTAAL","MH",IF(B260="Window back","CV",IF(B260="Window Back eco","CVE","")))))</f>
        <v/>
      </c>
      <c r="G260" s="30" t="str">
        <f aca="false">IF(B260="Inside banner","BRV","")</f>
        <v/>
      </c>
      <c r="H260" s="30" t="str">
        <f aca="false">IF(B260="Floor sticker","VL","")</f>
        <v>VL</v>
      </c>
      <c r="I260" s="31" t="str">
        <f aca="false">IF(B260="Street furniture 2m2","STR","")</f>
        <v/>
      </c>
      <c r="J260" s="31" t="str">
        <f aca="false">IF(B260="Full back uni","FB","")</f>
        <v/>
      </c>
      <c r="K260" s="31" t="str">
        <f aca="false">IF(B260="Window side 2m² Bus","2m2B","")</f>
        <v/>
      </c>
      <c r="L260" s="31" t="str">
        <f aca="false">IF(B260="Window sticker Raam","RM","")</f>
        <v/>
      </c>
      <c r="M260" s="31" t="str">
        <f aca="false">IF(B260="Side 3m Freestyle","FREE","")</f>
        <v/>
      </c>
      <c r="N260" s="31" t="str">
        <f aca="false">IF(B260="Wobbler","WOB","")</f>
        <v/>
      </c>
      <c r="O260" s="31" t="str">
        <f aca="false">IF(B260="Super side 10m² Hermelijn - Trambus","10m2H","")</f>
        <v/>
      </c>
      <c r="P260" s="31" t="str">
        <f aca="false">IF(B260="Roofpanel A7","ROOFXL","")</f>
        <v/>
      </c>
      <c r="Q260" s="32" t="str">
        <f aca="false">IF(B260="Roof panel tram L Hermelijn","ROOFL","")</f>
        <v/>
      </c>
      <c r="R260" s="31" t="str">
        <f aca="false">IF(B260="Roof panel Tram M PCC","DPCC","")</f>
        <v/>
      </c>
      <c r="S260" s="31" t="str">
        <f aca="false">IF(B260="Side pack L A5","SPALBA5",IF(B260="Side pack XL A7","SPALBA7",""))</f>
        <v/>
      </c>
      <c r="T260" s="31" t="str">
        <f aca="false">IF(B260="Window side 2m² Hermelijn","2m2H","")</f>
        <v/>
      </c>
      <c r="U260" s="32" t="str">
        <f aca="false">IF(B260="Window side 2m² Tram","2m2A","")</f>
        <v/>
      </c>
      <c r="V260" s="30" t="str">
        <f aca="false">IF(B260="Inside banner HERMELIJN","BRVH","")</f>
        <v/>
      </c>
      <c r="W260" s="30" t="str">
        <f aca="false">IF(B260="Super side 4m²","4m2","")</f>
        <v/>
      </c>
      <c r="X260" s="11" t="n">
        <v>1</v>
      </c>
      <c r="Y260" s="33" t="str">
        <f aca="false">IF(OR(F260&lt;&gt;"",G260&lt;&gt;"",H260&lt;&gt;"",I260&lt;&gt;"",J260&lt;&gt;"",K260&lt;&gt;"",L260&lt;&gt;"",M260&lt;&gt;"",N260&lt;&gt;"",O260&lt;&gt;"",P260&lt;&gt;"",Q260&lt;&gt;"",R260&lt;&gt;"",S260&lt;&gt;"",T260&lt;&gt;"",U260&lt;&gt;"",V260&lt;&gt;"",W260&lt;&gt;""),"*"&amp;F260&amp;G260&amp;H260&amp;I260&amp;J260&amp;K260&amp;L260&amp;M260&amp;N260&amp;O260&amp;P260&amp;Q260&amp;R260&amp;S260&amp;T260&amp;U260&amp;V260&amp;W260&amp;"*","")</f>
        <v>*VL*</v>
      </c>
      <c r="AB260" s="11" t="n">
        <v>1</v>
      </c>
    </row>
    <row r="261" customFormat="false" ht="25" hidden="false" customHeight="true" outlineLevel="0" collapsed="false">
      <c r="A261" s="9" t="n">
        <v>7207</v>
      </c>
      <c r="B261" s="10" t="s">
        <v>19</v>
      </c>
      <c r="C261" s="34" t="s">
        <v>180</v>
      </c>
      <c r="D261" s="35" t="n">
        <v>44543</v>
      </c>
      <c r="F261" s="29" t="str">
        <f aca="false">IF(B261="Premetro VERTIKAAL","MV",IF(B261="Side 3m","3M",IF(B261="Premetro HORIZONTAAL","MH",IF(B261="Window back","CV",IF(B261="Window Back eco","CVE","")))))</f>
        <v/>
      </c>
      <c r="G261" s="30" t="str">
        <f aca="false">IF(B261="Inside banner","BRV","")</f>
        <v/>
      </c>
      <c r="H261" s="30" t="str">
        <f aca="false">IF(B261="Floor sticker","VL","")</f>
        <v>VL</v>
      </c>
      <c r="I261" s="31" t="str">
        <f aca="false">IF(B261="Street furniture 2m2","STR","")</f>
        <v/>
      </c>
      <c r="J261" s="31" t="str">
        <f aca="false">IF(B261="Full back uni","FB","")</f>
        <v/>
      </c>
      <c r="K261" s="31" t="str">
        <f aca="false">IF(B261="Window side 2m² Bus","2m2B","")</f>
        <v/>
      </c>
      <c r="L261" s="31" t="str">
        <f aca="false">IF(B261="Window sticker Raam","RM","")</f>
        <v/>
      </c>
      <c r="M261" s="31" t="str">
        <f aca="false">IF(B261="Side 3m Freestyle","FREE","")</f>
        <v/>
      </c>
      <c r="N261" s="31" t="str">
        <f aca="false">IF(B261="Wobbler","WOB","")</f>
        <v/>
      </c>
      <c r="O261" s="31" t="str">
        <f aca="false">IF(B261="Super side 10m² Hermelijn - Trambus","10m2H","")</f>
        <v/>
      </c>
      <c r="P261" s="31" t="str">
        <f aca="false">IF(B261="Roofpanel A7","ROOFXL","")</f>
        <v/>
      </c>
      <c r="Q261" s="32" t="str">
        <f aca="false">IF(B261="Roof panel tram L Hermelijn","ROOFL","")</f>
        <v/>
      </c>
      <c r="R261" s="31" t="str">
        <f aca="false">IF(B261="Roof panel Tram M PCC","DPCC","")</f>
        <v/>
      </c>
      <c r="S261" s="31" t="str">
        <f aca="false">IF(B261="Side pack L A5","SPALBA5",IF(B261="Side pack XL A7","SPALBA7",""))</f>
        <v/>
      </c>
      <c r="T261" s="31" t="str">
        <f aca="false">IF(B261="Window side 2m² Hermelijn","2m2H","")</f>
        <v/>
      </c>
      <c r="U261" s="32" t="str">
        <f aca="false">IF(B261="Window side 2m² Tram","2m2A","")</f>
        <v/>
      </c>
      <c r="V261" s="30" t="str">
        <f aca="false">IF(B261="Inside banner HERMELIJN","BRVH","")</f>
        <v/>
      </c>
      <c r="W261" s="30" t="str">
        <f aca="false">IF(B261="Super side 4m²","4m2","")</f>
        <v/>
      </c>
      <c r="X261" s="11" t="n">
        <v>1</v>
      </c>
      <c r="Y261" s="33" t="str">
        <f aca="false">IF(OR(F261&lt;&gt;"",G261&lt;&gt;"",H261&lt;&gt;"",I261&lt;&gt;"",J261&lt;&gt;"",K261&lt;&gt;"",L261&lt;&gt;"",M261&lt;&gt;"",N261&lt;&gt;"",O261&lt;&gt;"",P261&lt;&gt;"",Q261&lt;&gt;"",R261&lt;&gt;"",S261&lt;&gt;"",T261&lt;&gt;"",U261&lt;&gt;"",V261&lt;&gt;"",W261&lt;&gt;""),"*"&amp;F261&amp;G261&amp;H261&amp;I261&amp;J261&amp;K261&amp;L261&amp;M261&amp;N261&amp;O261&amp;P261&amp;Q261&amp;R261&amp;S261&amp;T261&amp;U261&amp;V261&amp;W261&amp;"*","")</f>
        <v>*VL*</v>
      </c>
      <c r="AB261" s="11" t="n">
        <v>1</v>
      </c>
    </row>
    <row r="262" customFormat="false" ht="25" hidden="false" customHeight="true" outlineLevel="0" collapsed="false">
      <c r="A262" s="9" t="n">
        <v>7207</v>
      </c>
      <c r="B262" s="10" t="s">
        <v>19</v>
      </c>
      <c r="C262" s="34" t="s">
        <v>180</v>
      </c>
      <c r="D262" s="35" t="n">
        <v>44543</v>
      </c>
      <c r="F262" s="29" t="str">
        <f aca="false">IF(B262="Premetro VERTIKAAL","MV",IF(B262="Side 3m","3M",IF(B262="Premetro HORIZONTAAL","MH",IF(B262="Window back","CV",IF(B262="Window Back eco","CVE","")))))</f>
        <v/>
      </c>
      <c r="G262" s="30" t="str">
        <f aca="false">IF(B262="Inside banner","BRV","")</f>
        <v/>
      </c>
      <c r="H262" s="30" t="str">
        <f aca="false">IF(B262="Floor sticker","VL","")</f>
        <v>VL</v>
      </c>
      <c r="I262" s="31" t="str">
        <f aca="false">IF(B262="Street furniture 2m2","STR","")</f>
        <v/>
      </c>
      <c r="J262" s="31" t="str">
        <f aca="false">IF(B262="Full back uni","FB","")</f>
        <v/>
      </c>
      <c r="K262" s="31" t="str">
        <f aca="false">IF(B262="Window side 2m² Bus","2m2B","")</f>
        <v/>
      </c>
      <c r="L262" s="31" t="str">
        <f aca="false">IF(B262="Window sticker Raam","RM","")</f>
        <v/>
      </c>
      <c r="M262" s="31" t="str">
        <f aca="false">IF(B262="Side 3m Freestyle","FREE","")</f>
        <v/>
      </c>
      <c r="N262" s="31" t="str">
        <f aca="false">IF(B262="Wobbler","WOB","")</f>
        <v/>
      </c>
      <c r="O262" s="31" t="str">
        <f aca="false">IF(B262="Super side 10m² Hermelijn - Trambus","10m2H","")</f>
        <v/>
      </c>
      <c r="P262" s="31" t="str">
        <f aca="false">IF(B262="Roofpanel A7","ROOFXL","")</f>
        <v/>
      </c>
      <c r="Q262" s="32" t="str">
        <f aca="false">IF(B262="Roof panel tram L Hermelijn","ROOFL","")</f>
        <v/>
      </c>
      <c r="R262" s="31" t="str">
        <f aca="false">IF(B262="Roof panel Tram M PCC","DPCC","")</f>
        <v/>
      </c>
      <c r="S262" s="31" t="str">
        <f aca="false">IF(B262="Side pack L A5","SPALBA5",IF(B262="Side pack XL A7","SPALBA7",""))</f>
        <v/>
      </c>
      <c r="T262" s="31" t="str">
        <f aca="false">IF(B262="Window side 2m² Hermelijn","2m2H","")</f>
        <v/>
      </c>
      <c r="U262" s="32" t="str">
        <f aca="false">IF(B262="Window side 2m² Tram","2m2A","")</f>
        <v/>
      </c>
      <c r="V262" s="30" t="str">
        <f aca="false">IF(B262="Inside banner HERMELIJN","BRVH","")</f>
        <v/>
      </c>
      <c r="W262" s="30" t="str">
        <f aca="false">IF(B262="Super side 4m²","4m2","")</f>
        <v/>
      </c>
      <c r="X262" s="11" t="n">
        <v>1</v>
      </c>
      <c r="Y262" s="33" t="str">
        <f aca="false">IF(OR(F262&lt;&gt;"",G262&lt;&gt;"",H262&lt;&gt;"",I262&lt;&gt;"",J262&lt;&gt;"",K262&lt;&gt;"",L262&lt;&gt;"",M262&lt;&gt;"",N262&lt;&gt;"",O262&lt;&gt;"",P262&lt;&gt;"",Q262&lt;&gt;"",R262&lt;&gt;"",S262&lt;&gt;"",T262&lt;&gt;"",U262&lt;&gt;"",V262&lt;&gt;"",W262&lt;&gt;""),"*"&amp;F262&amp;G262&amp;H262&amp;I262&amp;J262&amp;K262&amp;L262&amp;M262&amp;N262&amp;O262&amp;P262&amp;Q262&amp;R262&amp;S262&amp;T262&amp;U262&amp;V262&amp;W262&amp;"*","")</f>
        <v>*VL*</v>
      </c>
      <c r="AB262" s="11" t="n">
        <v>1</v>
      </c>
    </row>
    <row r="263" customFormat="false" ht="25" hidden="false" customHeight="true" outlineLevel="0" collapsed="false">
      <c r="A263" s="9" t="n">
        <v>7207</v>
      </c>
      <c r="B263" s="10" t="s">
        <v>19</v>
      </c>
      <c r="C263" s="34" t="s">
        <v>180</v>
      </c>
      <c r="D263" s="35" t="n">
        <v>44543</v>
      </c>
      <c r="F263" s="29" t="str">
        <f aca="false">IF(B263="Premetro VERTIKAAL","MV",IF(B263="Side 3m","3M",IF(B263="Premetro HORIZONTAAL","MH",IF(B263="Window back","CV",IF(B263="Window Back eco","CVE","")))))</f>
        <v/>
      </c>
      <c r="G263" s="30" t="str">
        <f aca="false">IF(B263="Inside banner","BRV","")</f>
        <v/>
      </c>
      <c r="H263" s="30" t="str">
        <f aca="false">IF(B263="Floor sticker","VL","")</f>
        <v>VL</v>
      </c>
      <c r="I263" s="31" t="str">
        <f aca="false">IF(B263="Street furniture 2m2","STR","")</f>
        <v/>
      </c>
      <c r="J263" s="31" t="str">
        <f aca="false">IF(B263="Full back uni","FB","")</f>
        <v/>
      </c>
      <c r="K263" s="31" t="str">
        <f aca="false">IF(B263="Window side 2m² Bus","2m2B","")</f>
        <v/>
      </c>
      <c r="L263" s="31" t="str">
        <f aca="false">IF(B263="Window sticker Raam","RM","")</f>
        <v/>
      </c>
      <c r="M263" s="31" t="str">
        <f aca="false">IF(B263="Side 3m Freestyle","FREE","")</f>
        <v/>
      </c>
      <c r="N263" s="31" t="str">
        <f aca="false">IF(B263="Wobbler","WOB","")</f>
        <v/>
      </c>
      <c r="O263" s="31" t="str">
        <f aca="false">IF(B263="Super side 10m² Hermelijn - Trambus","10m2H","")</f>
        <v/>
      </c>
      <c r="P263" s="31" t="str">
        <f aca="false">IF(B263="Roofpanel A7","ROOFXL","")</f>
        <v/>
      </c>
      <c r="Q263" s="32" t="str">
        <f aca="false">IF(B263="Roof panel tram L Hermelijn","ROOFL","")</f>
        <v/>
      </c>
      <c r="R263" s="31" t="str">
        <f aca="false">IF(B263="Roof panel Tram M PCC","DPCC","")</f>
        <v/>
      </c>
      <c r="S263" s="31" t="str">
        <f aca="false">IF(B263="Side pack L A5","SPALBA5",IF(B263="Side pack XL A7","SPALBA7",""))</f>
        <v/>
      </c>
      <c r="T263" s="31" t="str">
        <f aca="false">IF(B263="Window side 2m² Hermelijn","2m2H","")</f>
        <v/>
      </c>
      <c r="U263" s="32" t="str">
        <f aca="false">IF(B263="Window side 2m² Tram","2m2A","")</f>
        <v/>
      </c>
      <c r="V263" s="30" t="str">
        <f aca="false">IF(B263="Inside banner HERMELIJN","BRVH","")</f>
        <v/>
      </c>
      <c r="W263" s="30" t="str">
        <f aca="false">IF(B263="Super side 4m²","4m2","")</f>
        <v/>
      </c>
      <c r="X263" s="11" t="n">
        <v>1</v>
      </c>
      <c r="Y263" s="33" t="str">
        <f aca="false">IF(OR(F263&lt;&gt;"",G263&lt;&gt;"",H263&lt;&gt;"",I263&lt;&gt;"",J263&lt;&gt;"",K263&lt;&gt;"",L263&lt;&gt;"",M263&lt;&gt;"",N263&lt;&gt;"",O263&lt;&gt;"",P263&lt;&gt;"",Q263&lt;&gt;"",R263&lt;&gt;"",S263&lt;&gt;"",T263&lt;&gt;"",U263&lt;&gt;"",V263&lt;&gt;"",W263&lt;&gt;""),"*"&amp;F263&amp;G263&amp;H263&amp;I263&amp;J263&amp;K263&amp;L263&amp;M263&amp;N263&amp;O263&amp;P263&amp;Q263&amp;R263&amp;S263&amp;T263&amp;U263&amp;V263&amp;W263&amp;"*","")</f>
        <v>*VL*</v>
      </c>
      <c r="AB263" s="11" t="n">
        <v>1</v>
      </c>
    </row>
    <row r="264" customFormat="false" ht="25" hidden="false" customHeight="true" outlineLevel="0" collapsed="false">
      <c r="A264" s="9" t="n">
        <v>7207</v>
      </c>
      <c r="B264" s="10" t="s">
        <v>19</v>
      </c>
      <c r="C264" s="34" t="s">
        <v>180</v>
      </c>
      <c r="D264" s="35" t="n">
        <v>44543</v>
      </c>
      <c r="F264" s="29" t="str">
        <f aca="false">IF(B264="Premetro VERTIKAAL","MV",IF(B264="Side 3m","3M",IF(B264="Premetro HORIZONTAAL","MH",IF(B264="Window back","CV",IF(B264="Window Back eco","CVE","")))))</f>
        <v/>
      </c>
      <c r="G264" s="30" t="str">
        <f aca="false">IF(B264="Inside banner","BRV","")</f>
        <v/>
      </c>
      <c r="H264" s="30" t="str">
        <f aca="false">IF(B264="Floor sticker","VL","")</f>
        <v>VL</v>
      </c>
      <c r="I264" s="31" t="str">
        <f aca="false">IF(B264="Street furniture 2m2","STR","")</f>
        <v/>
      </c>
      <c r="J264" s="31" t="str">
        <f aca="false">IF(B264="Full back uni","FB","")</f>
        <v/>
      </c>
      <c r="K264" s="31" t="str">
        <f aca="false">IF(B264="Window side 2m² Bus","2m2B","")</f>
        <v/>
      </c>
      <c r="L264" s="31" t="str">
        <f aca="false">IF(B264="Window sticker Raam","RM","")</f>
        <v/>
      </c>
      <c r="M264" s="31" t="str">
        <f aca="false">IF(B264="Side 3m Freestyle","FREE","")</f>
        <v/>
      </c>
      <c r="N264" s="31" t="str">
        <f aca="false">IF(B264="Wobbler","WOB","")</f>
        <v/>
      </c>
      <c r="O264" s="31" t="str">
        <f aca="false">IF(B264="Super side 10m² Hermelijn - Trambus","10m2H","")</f>
        <v/>
      </c>
      <c r="P264" s="31" t="str">
        <f aca="false">IF(B264="Roofpanel A7","ROOFXL","")</f>
        <v/>
      </c>
      <c r="Q264" s="32" t="str">
        <f aca="false">IF(B264="Roof panel tram L Hermelijn","ROOFL","")</f>
        <v/>
      </c>
      <c r="R264" s="31" t="str">
        <f aca="false">IF(B264="Roof panel Tram M PCC","DPCC","")</f>
        <v/>
      </c>
      <c r="S264" s="31" t="str">
        <f aca="false">IF(B264="Side pack L A5","SPALBA5",IF(B264="Side pack XL A7","SPALBA7",""))</f>
        <v/>
      </c>
      <c r="T264" s="31" t="str">
        <f aca="false">IF(B264="Window side 2m² Hermelijn","2m2H","")</f>
        <v/>
      </c>
      <c r="U264" s="32" t="str">
        <f aca="false">IF(B264="Window side 2m² Tram","2m2A","")</f>
        <v/>
      </c>
      <c r="V264" s="30" t="str">
        <f aca="false">IF(B264="Inside banner HERMELIJN","BRVH","")</f>
        <v/>
      </c>
      <c r="W264" s="30" t="str">
        <f aca="false">IF(B264="Super side 4m²","4m2","")</f>
        <v/>
      </c>
      <c r="X264" s="11" t="n">
        <v>1</v>
      </c>
      <c r="Y264" s="33" t="str">
        <f aca="false">IF(OR(F264&lt;&gt;"",G264&lt;&gt;"",H264&lt;&gt;"",I264&lt;&gt;"",J264&lt;&gt;"",K264&lt;&gt;"",L264&lt;&gt;"",M264&lt;&gt;"",N264&lt;&gt;"",O264&lt;&gt;"",P264&lt;&gt;"",Q264&lt;&gt;"",R264&lt;&gt;"",S264&lt;&gt;"",T264&lt;&gt;"",U264&lt;&gt;"",V264&lt;&gt;"",W264&lt;&gt;""),"*"&amp;F264&amp;G264&amp;H264&amp;I264&amp;J264&amp;K264&amp;L264&amp;M264&amp;N264&amp;O264&amp;P264&amp;Q264&amp;R264&amp;S264&amp;T264&amp;U264&amp;V264&amp;W264&amp;"*","")</f>
        <v>*VL*</v>
      </c>
      <c r="AB264" s="11" t="n">
        <v>1</v>
      </c>
    </row>
    <row r="265" customFormat="false" ht="25" hidden="false" customHeight="true" outlineLevel="0" collapsed="false">
      <c r="A265" s="9" t="n">
        <v>7207</v>
      </c>
      <c r="B265" s="10" t="s">
        <v>19</v>
      </c>
      <c r="C265" s="34" t="s">
        <v>180</v>
      </c>
      <c r="D265" s="35" t="n">
        <v>44543</v>
      </c>
      <c r="F265" s="29" t="str">
        <f aca="false">IF(B265="Premetro VERTIKAAL","MV",IF(B265="Side 3m","3M",IF(B265="Premetro HORIZONTAAL","MH",IF(B265="Window back","CV",IF(B265="Window Back eco","CVE","")))))</f>
        <v/>
      </c>
      <c r="G265" s="30" t="str">
        <f aca="false">IF(B265="Inside banner","BRV","")</f>
        <v/>
      </c>
      <c r="H265" s="30" t="str">
        <f aca="false">IF(B265="Floor sticker","VL","")</f>
        <v>VL</v>
      </c>
      <c r="I265" s="31" t="str">
        <f aca="false">IF(B265="Street furniture 2m2","STR","")</f>
        <v/>
      </c>
      <c r="J265" s="31" t="str">
        <f aca="false">IF(B265="Full back uni","FB","")</f>
        <v/>
      </c>
      <c r="K265" s="31" t="str">
        <f aca="false">IF(B265="Window side 2m² Bus","2m2B","")</f>
        <v/>
      </c>
      <c r="L265" s="31" t="str">
        <f aca="false">IF(B265="Window sticker Raam","RM","")</f>
        <v/>
      </c>
      <c r="M265" s="31" t="str">
        <f aca="false">IF(B265="Side 3m Freestyle","FREE","")</f>
        <v/>
      </c>
      <c r="N265" s="31" t="str">
        <f aca="false">IF(B265="Wobbler","WOB","")</f>
        <v/>
      </c>
      <c r="O265" s="31" t="str">
        <f aca="false">IF(B265="Super side 10m² Hermelijn - Trambus","10m2H","")</f>
        <v/>
      </c>
      <c r="P265" s="31" t="str">
        <f aca="false">IF(B265="Roofpanel A7","ROOFXL","")</f>
        <v/>
      </c>
      <c r="Q265" s="32" t="str">
        <f aca="false">IF(B265="Roof panel tram L Hermelijn","ROOFL","")</f>
        <v/>
      </c>
      <c r="R265" s="31" t="str">
        <f aca="false">IF(B265="Roof panel Tram M PCC","DPCC","")</f>
        <v/>
      </c>
      <c r="S265" s="31" t="str">
        <f aca="false">IF(B265="Side pack L A5","SPALBA5",IF(B265="Side pack XL A7","SPALBA7",""))</f>
        <v/>
      </c>
      <c r="T265" s="31" t="str">
        <f aca="false">IF(B265="Window side 2m² Hermelijn","2m2H","")</f>
        <v/>
      </c>
      <c r="U265" s="32" t="str">
        <f aca="false">IF(B265="Window side 2m² Tram","2m2A","")</f>
        <v/>
      </c>
      <c r="V265" s="30" t="str">
        <f aca="false">IF(B265="Inside banner HERMELIJN","BRVH","")</f>
        <v/>
      </c>
      <c r="W265" s="30" t="str">
        <f aca="false">IF(B265="Super side 4m²","4m2","")</f>
        <v/>
      </c>
      <c r="X265" s="11" t="n">
        <v>1</v>
      </c>
      <c r="Y265" s="33" t="str">
        <f aca="false">IF(OR(F265&lt;&gt;"",G265&lt;&gt;"",H265&lt;&gt;"",I265&lt;&gt;"",J265&lt;&gt;"",K265&lt;&gt;"",L265&lt;&gt;"",M265&lt;&gt;"",N265&lt;&gt;"",O265&lt;&gt;"",P265&lt;&gt;"",Q265&lt;&gt;"",R265&lt;&gt;"",S265&lt;&gt;"",T265&lt;&gt;"",U265&lt;&gt;"",V265&lt;&gt;"",W265&lt;&gt;""),"*"&amp;F265&amp;G265&amp;H265&amp;I265&amp;J265&amp;K265&amp;L265&amp;M265&amp;N265&amp;O265&amp;P265&amp;Q265&amp;R265&amp;S265&amp;T265&amp;U265&amp;V265&amp;W265&amp;"*","")</f>
        <v>*VL*</v>
      </c>
      <c r="AB265" s="11" t="n">
        <v>1</v>
      </c>
    </row>
    <row r="266" customFormat="false" ht="25" hidden="false" customHeight="true" outlineLevel="0" collapsed="false">
      <c r="A266" s="9" t="n">
        <v>7207</v>
      </c>
      <c r="B266" s="10" t="s">
        <v>19</v>
      </c>
      <c r="C266" s="34" t="s">
        <v>180</v>
      </c>
      <c r="D266" s="35" t="n">
        <v>44543</v>
      </c>
      <c r="F266" s="29" t="str">
        <f aca="false">IF(B266="Premetro VERTIKAAL","MV",IF(B266="Side 3m","3M",IF(B266="Premetro HORIZONTAAL","MH",IF(B266="Window back","CV",IF(B266="Window Back eco","CVE","")))))</f>
        <v/>
      </c>
      <c r="G266" s="30" t="str">
        <f aca="false">IF(B266="Inside banner","BRV","")</f>
        <v/>
      </c>
      <c r="H266" s="30" t="str">
        <f aca="false">IF(B266="Floor sticker","VL","")</f>
        <v>VL</v>
      </c>
      <c r="I266" s="31" t="str">
        <f aca="false">IF(B266="Street furniture 2m2","STR","")</f>
        <v/>
      </c>
      <c r="J266" s="31" t="str">
        <f aca="false">IF(B266="Full back uni","FB","")</f>
        <v/>
      </c>
      <c r="K266" s="31" t="str">
        <f aca="false">IF(B266="Window side 2m² Bus","2m2B","")</f>
        <v/>
      </c>
      <c r="L266" s="31" t="str">
        <f aca="false">IF(B266="Window sticker Raam","RM","")</f>
        <v/>
      </c>
      <c r="M266" s="31" t="str">
        <f aca="false">IF(B266="Side 3m Freestyle","FREE","")</f>
        <v/>
      </c>
      <c r="N266" s="31" t="str">
        <f aca="false">IF(B266="Wobbler","WOB","")</f>
        <v/>
      </c>
      <c r="O266" s="31" t="str">
        <f aca="false">IF(B266="Super side 10m² Hermelijn - Trambus","10m2H","")</f>
        <v/>
      </c>
      <c r="P266" s="31" t="str">
        <f aca="false">IF(B266="Roofpanel A7","ROOFXL","")</f>
        <v/>
      </c>
      <c r="Q266" s="32" t="str">
        <f aca="false">IF(B266="Roof panel tram L Hermelijn","ROOFL","")</f>
        <v/>
      </c>
      <c r="R266" s="31" t="str">
        <f aca="false">IF(B266="Roof panel Tram M PCC","DPCC","")</f>
        <v/>
      </c>
      <c r="S266" s="31" t="str">
        <f aca="false">IF(B266="Side pack L A5","SPALBA5",IF(B266="Side pack XL A7","SPALBA7",""))</f>
        <v/>
      </c>
      <c r="T266" s="31" t="str">
        <f aca="false">IF(B266="Window side 2m² Hermelijn","2m2H","")</f>
        <v/>
      </c>
      <c r="U266" s="32" t="str">
        <f aca="false">IF(B266="Window side 2m² Tram","2m2A","")</f>
        <v/>
      </c>
      <c r="V266" s="30" t="str">
        <f aca="false">IF(B266="Inside banner HERMELIJN","BRVH","")</f>
        <v/>
      </c>
      <c r="W266" s="30" t="str">
        <f aca="false">IF(B266="Super side 4m²","4m2","")</f>
        <v/>
      </c>
      <c r="X266" s="11" t="n">
        <v>1</v>
      </c>
      <c r="Y266" s="33" t="str">
        <f aca="false">IF(OR(F266&lt;&gt;"",G266&lt;&gt;"",H266&lt;&gt;"",I266&lt;&gt;"",J266&lt;&gt;"",K266&lt;&gt;"",L266&lt;&gt;"",M266&lt;&gt;"",N266&lt;&gt;"",O266&lt;&gt;"",P266&lt;&gt;"",Q266&lt;&gt;"",R266&lt;&gt;"",S266&lt;&gt;"",T266&lt;&gt;"",U266&lt;&gt;"",V266&lt;&gt;"",W266&lt;&gt;""),"*"&amp;F266&amp;G266&amp;H266&amp;I266&amp;J266&amp;K266&amp;L266&amp;M266&amp;N266&amp;O266&amp;P266&amp;Q266&amp;R266&amp;S266&amp;T266&amp;U266&amp;V266&amp;W266&amp;"*","")</f>
        <v>*VL*</v>
      </c>
      <c r="AB266" s="11" t="n">
        <v>1</v>
      </c>
    </row>
    <row r="267" customFormat="false" ht="25" hidden="false" customHeight="true" outlineLevel="0" collapsed="false">
      <c r="A267" s="9" t="n">
        <v>7207</v>
      </c>
      <c r="B267" s="10" t="s">
        <v>19</v>
      </c>
      <c r="C267" s="34" t="s">
        <v>180</v>
      </c>
      <c r="D267" s="35" t="n">
        <v>44543</v>
      </c>
      <c r="F267" s="29" t="str">
        <f aca="false">IF(B267="Premetro VERTIKAAL","MV",IF(B267="Side 3m","3M",IF(B267="Premetro HORIZONTAAL","MH",IF(B267="Window back","CV",IF(B267="Window Back eco","CVE","")))))</f>
        <v/>
      </c>
      <c r="G267" s="30" t="str">
        <f aca="false">IF(B267="Inside banner","BRV","")</f>
        <v/>
      </c>
      <c r="H267" s="30" t="str">
        <f aca="false">IF(B267="Floor sticker","VL","")</f>
        <v>VL</v>
      </c>
      <c r="I267" s="31" t="str">
        <f aca="false">IF(B267="Street furniture 2m2","STR","")</f>
        <v/>
      </c>
      <c r="J267" s="31" t="str">
        <f aca="false">IF(B267="Full back uni","FB","")</f>
        <v/>
      </c>
      <c r="K267" s="31" t="str">
        <f aca="false">IF(B267="Window side 2m² Bus","2m2B","")</f>
        <v/>
      </c>
      <c r="L267" s="31" t="str">
        <f aca="false">IF(B267="Window sticker Raam","RM","")</f>
        <v/>
      </c>
      <c r="M267" s="31" t="str">
        <f aca="false">IF(B267="Side 3m Freestyle","FREE","")</f>
        <v/>
      </c>
      <c r="N267" s="31" t="str">
        <f aca="false">IF(B267="Wobbler","WOB","")</f>
        <v/>
      </c>
      <c r="O267" s="31" t="str">
        <f aca="false">IF(B267="Super side 10m² Hermelijn - Trambus","10m2H","")</f>
        <v/>
      </c>
      <c r="P267" s="31" t="str">
        <f aca="false">IF(B267="Roofpanel A7","ROOFXL","")</f>
        <v/>
      </c>
      <c r="Q267" s="32" t="str">
        <f aca="false">IF(B267="Roof panel tram L Hermelijn","ROOFL","")</f>
        <v/>
      </c>
      <c r="R267" s="31" t="str">
        <f aca="false">IF(B267="Roof panel Tram M PCC","DPCC","")</f>
        <v/>
      </c>
      <c r="S267" s="31" t="str">
        <f aca="false">IF(B267="Side pack L A5","SPALBA5",IF(B267="Side pack XL A7","SPALBA7",""))</f>
        <v/>
      </c>
      <c r="T267" s="31" t="str">
        <f aca="false">IF(B267="Window side 2m² Hermelijn","2m2H","")</f>
        <v/>
      </c>
      <c r="U267" s="32" t="str">
        <f aca="false">IF(B267="Window side 2m² Tram","2m2A","")</f>
        <v/>
      </c>
      <c r="V267" s="30" t="str">
        <f aca="false">IF(B267="Inside banner HERMELIJN","BRVH","")</f>
        <v/>
      </c>
      <c r="W267" s="30" t="str">
        <f aca="false">IF(B267="Super side 4m²","4m2","")</f>
        <v/>
      </c>
      <c r="X267" s="11" t="n">
        <v>1</v>
      </c>
      <c r="Y267" s="33" t="str">
        <f aca="false">IF(OR(F267&lt;&gt;"",G267&lt;&gt;"",H267&lt;&gt;"",I267&lt;&gt;"",J267&lt;&gt;"",K267&lt;&gt;"",L267&lt;&gt;"",M267&lt;&gt;"",N267&lt;&gt;"",O267&lt;&gt;"",P267&lt;&gt;"",Q267&lt;&gt;"",R267&lt;&gt;"",S267&lt;&gt;"",T267&lt;&gt;"",U267&lt;&gt;"",V267&lt;&gt;"",W267&lt;&gt;""),"*"&amp;F267&amp;G267&amp;H267&amp;I267&amp;J267&amp;K267&amp;L267&amp;M267&amp;N267&amp;O267&amp;P267&amp;Q267&amp;R267&amp;S267&amp;T267&amp;U267&amp;V267&amp;W267&amp;"*","")</f>
        <v>*VL*</v>
      </c>
      <c r="AB267" s="11" t="n">
        <v>1</v>
      </c>
    </row>
    <row r="268" customFormat="false" ht="25" hidden="false" customHeight="true" outlineLevel="0" collapsed="false">
      <c r="A268" s="9" t="n">
        <v>7207</v>
      </c>
      <c r="B268" s="10" t="s">
        <v>19</v>
      </c>
      <c r="C268" s="34" t="s">
        <v>180</v>
      </c>
      <c r="D268" s="35" t="n">
        <v>44543</v>
      </c>
      <c r="F268" s="29" t="str">
        <f aca="false">IF(B268="Premetro VERTIKAAL","MV",IF(B268="Side 3m","3M",IF(B268="Premetro HORIZONTAAL","MH",IF(B268="Window back","CV",IF(B268="Window Back eco","CVE","")))))</f>
        <v/>
      </c>
      <c r="G268" s="30" t="str">
        <f aca="false">IF(B268="Inside banner","BRV","")</f>
        <v/>
      </c>
      <c r="H268" s="30" t="str">
        <f aca="false">IF(B268="Floor sticker","VL","")</f>
        <v>VL</v>
      </c>
      <c r="I268" s="31" t="str">
        <f aca="false">IF(B268="Street furniture 2m2","STR","")</f>
        <v/>
      </c>
      <c r="J268" s="31" t="str">
        <f aca="false">IF(B268="Full back uni","FB","")</f>
        <v/>
      </c>
      <c r="K268" s="31" t="str">
        <f aca="false">IF(B268="Window side 2m² Bus","2m2B","")</f>
        <v/>
      </c>
      <c r="L268" s="31" t="str">
        <f aca="false">IF(B268="Window sticker Raam","RM","")</f>
        <v/>
      </c>
      <c r="M268" s="31" t="str">
        <f aca="false">IF(B268="Side 3m Freestyle","FREE","")</f>
        <v/>
      </c>
      <c r="N268" s="31" t="str">
        <f aca="false">IF(B268="Wobbler","WOB","")</f>
        <v/>
      </c>
      <c r="O268" s="31" t="str">
        <f aca="false">IF(B268="Super side 10m² Hermelijn - Trambus","10m2H","")</f>
        <v/>
      </c>
      <c r="P268" s="31" t="str">
        <f aca="false">IF(B268="Roofpanel A7","ROOFXL","")</f>
        <v/>
      </c>
      <c r="Q268" s="32" t="str">
        <f aca="false">IF(B268="Roof panel tram L Hermelijn","ROOFL","")</f>
        <v/>
      </c>
      <c r="R268" s="31" t="str">
        <f aca="false">IF(B268="Roof panel Tram M PCC","DPCC","")</f>
        <v/>
      </c>
      <c r="S268" s="31" t="str">
        <f aca="false">IF(B268="Side pack L A5","SPALBA5",IF(B268="Side pack XL A7","SPALBA7",""))</f>
        <v/>
      </c>
      <c r="T268" s="31" t="str">
        <f aca="false">IF(B268="Window side 2m² Hermelijn","2m2H","")</f>
        <v/>
      </c>
      <c r="U268" s="32" t="str">
        <f aca="false">IF(B268="Window side 2m² Tram","2m2A","")</f>
        <v/>
      </c>
      <c r="V268" s="30" t="str">
        <f aca="false">IF(B268="Inside banner HERMELIJN","BRVH","")</f>
        <v/>
      </c>
      <c r="W268" s="30" t="str">
        <f aca="false">IF(B268="Super side 4m²","4m2","")</f>
        <v/>
      </c>
      <c r="X268" s="11" t="n">
        <v>1</v>
      </c>
      <c r="Y268" s="33" t="str">
        <f aca="false">IF(OR(F268&lt;&gt;"",G268&lt;&gt;"",H268&lt;&gt;"",I268&lt;&gt;"",J268&lt;&gt;"",K268&lt;&gt;"",L268&lt;&gt;"",M268&lt;&gt;"",N268&lt;&gt;"",O268&lt;&gt;"",P268&lt;&gt;"",Q268&lt;&gt;"",R268&lt;&gt;"",S268&lt;&gt;"",T268&lt;&gt;"",U268&lt;&gt;"",V268&lt;&gt;"",W268&lt;&gt;""),"*"&amp;F268&amp;G268&amp;H268&amp;I268&amp;J268&amp;K268&amp;L268&amp;M268&amp;N268&amp;O268&amp;P268&amp;Q268&amp;R268&amp;S268&amp;T268&amp;U268&amp;V268&amp;W268&amp;"*","")</f>
        <v>*VL*</v>
      </c>
      <c r="AB268" s="11" t="n">
        <v>1</v>
      </c>
    </row>
    <row r="269" customFormat="false" ht="25" hidden="false" customHeight="true" outlineLevel="0" collapsed="false">
      <c r="A269" s="9" t="n">
        <v>7207</v>
      </c>
      <c r="B269" s="10" t="s">
        <v>161</v>
      </c>
      <c r="C269" s="34" t="s">
        <v>182</v>
      </c>
      <c r="D269" s="35" t="n">
        <v>44543</v>
      </c>
      <c r="F269" s="29" t="str">
        <f aca="false">IF(B269="Premetro VERTIKAAL","MV",IF(B269="Side 3m","3M",IF(B269="Premetro HORIZONTAAL","MH",IF(B269="Window back","CV",IF(B269="Window Back eco","CVE","")))))</f>
        <v/>
      </c>
      <c r="G269" s="30" t="str">
        <f aca="false">IF(B269="Inside banner","BRV","")</f>
        <v>BRV</v>
      </c>
      <c r="H269" s="30" t="str">
        <f aca="false">IF(B269="Floor sticker","VL","")</f>
        <v/>
      </c>
      <c r="I269" s="31" t="str">
        <f aca="false">IF(B269="Street furniture 2m2","STR","")</f>
        <v/>
      </c>
      <c r="J269" s="31" t="str">
        <f aca="false">IF(B269="Full back uni","FB","")</f>
        <v/>
      </c>
      <c r="K269" s="31" t="str">
        <f aca="false">IF(B269="Window side 2m² Bus","2m2B","")</f>
        <v/>
      </c>
      <c r="L269" s="31" t="str">
        <f aca="false">IF(B269="Window sticker Raam","RM","")</f>
        <v/>
      </c>
      <c r="M269" s="31" t="str">
        <f aca="false">IF(B269="Side 3m Freestyle","FREE","")</f>
        <v/>
      </c>
      <c r="N269" s="31" t="str">
        <f aca="false">IF(B269="Wobbler","WOB","")</f>
        <v/>
      </c>
      <c r="O269" s="31" t="str">
        <f aca="false">IF(B269="Super side 10m² Hermelijn - Trambus","10m2H","")</f>
        <v/>
      </c>
      <c r="P269" s="31" t="str">
        <f aca="false">IF(B269="Roofpanel A7","ROOFXL","")</f>
        <v/>
      </c>
      <c r="Q269" s="32" t="str">
        <f aca="false">IF(B269="Roof panel tram L Hermelijn","ROOFL","")</f>
        <v/>
      </c>
      <c r="R269" s="31" t="str">
        <f aca="false">IF(B269="Roof panel Tram M PCC","DPCC","")</f>
        <v/>
      </c>
      <c r="S269" s="31" t="str">
        <f aca="false">IF(B269="Side pack L A5","SPALBA5",IF(B269="Side pack XL A7","SPALBA7",""))</f>
        <v/>
      </c>
      <c r="T269" s="31" t="str">
        <f aca="false">IF(B269="Window side 2m² Hermelijn","2m2H","")</f>
        <v/>
      </c>
      <c r="U269" s="32" t="str">
        <f aca="false">IF(B269="Window side 2m² Tram","2m2A","")</f>
        <v/>
      </c>
      <c r="V269" s="30" t="str">
        <f aca="false">IF(B269="Inside banner HERMELIJN","BRVH","")</f>
        <v/>
      </c>
      <c r="W269" s="30" t="str">
        <f aca="false">IF(B269="Super side 4m²","4m2","")</f>
        <v/>
      </c>
      <c r="X269" s="11" t="n">
        <v>1</v>
      </c>
      <c r="Y269" s="33" t="str">
        <f aca="false">IF(OR(F269&lt;&gt;"",G269&lt;&gt;"",H269&lt;&gt;"",I269&lt;&gt;"",J269&lt;&gt;"",K269&lt;&gt;"",L269&lt;&gt;"",M269&lt;&gt;"",N269&lt;&gt;"",O269&lt;&gt;"",P269&lt;&gt;"",Q269&lt;&gt;"",R269&lt;&gt;"",S269&lt;&gt;"",T269&lt;&gt;"",U269&lt;&gt;"",V269&lt;&gt;"",W269&lt;&gt;""),"*"&amp;F269&amp;G269&amp;H269&amp;I269&amp;J269&amp;K269&amp;L269&amp;M269&amp;N269&amp;O269&amp;P269&amp;Q269&amp;R269&amp;S269&amp;T269&amp;U269&amp;V269&amp;W269&amp;"*","")</f>
        <v>*BRV*</v>
      </c>
      <c r="AB269" s="11" t="n">
        <v>1</v>
      </c>
    </row>
    <row r="270" customFormat="false" ht="25" hidden="false" customHeight="true" outlineLevel="0" collapsed="false">
      <c r="A270" s="9" t="n">
        <v>7207</v>
      </c>
      <c r="B270" s="10" t="s">
        <v>161</v>
      </c>
      <c r="C270" s="34" t="s">
        <v>182</v>
      </c>
      <c r="D270" s="35" t="n">
        <v>44543</v>
      </c>
      <c r="F270" s="29" t="str">
        <f aca="false">IF(B270="Premetro VERTIKAAL","MV",IF(B270="Side 3m","3M",IF(B270="Premetro HORIZONTAAL","MH",IF(B270="Window back","CV",IF(B270="Window Back eco","CVE","")))))</f>
        <v/>
      </c>
      <c r="G270" s="30" t="str">
        <f aca="false">IF(B270="Inside banner","BRV","")</f>
        <v>BRV</v>
      </c>
      <c r="H270" s="30" t="str">
        <f aca="false">IF(B270="Floor sticker","VL","")</f>
        <v/>
      </c>
      <c r="I270" s="31" t="str">
        <f aca="false">IF(B270="Street furniture 2m2","STR","")</f>
        <v/>
      </c>
      <c r="J270" s="31" t="str">
        <f aca="false">IF(B270="Full back uni","FB","")</f>
        <v/>
      </c>
      <c r="K270" s="31" t="str">
        <f aca="false">IF(B270="Window side 2m² Bus","2m2B","")</f>
        <v/>
      </c>
      <c r="L270" s="31" t="str">
        <f aca="false">IF(B270="Window sticker Raam","RM","")</f>
        <v/>
      </c>
      <c r="M270" s="31" t="str">
        <f aca="false">IF(B270="Side 3m Freestyle","FREE","")</f>
        <v/>
      </c>
      <c r="N270" s="31" t="str">
        <f aca="false">IF(B270="Wobbler","WOB","")</f>
        <v/>
      </c>
      <c r="O270" s="31" t="str">
        <f aca="false">IF(B270="Super side 10m² Hermelijn - Trambus","10m2H","")</f>
        <v/>
      </c>
      <c r="P270" s="31" t="str">
        <f aca="false">IF(B270="Roofpanel A7","ROOFXL","")</f>
        <v/>
      </c>
      <c r="Q270" s="32" t="str">
        <f aca="false">IF(B270="Roof panel tram L Hermelijn","ROOFL","")</f>
        <v/>
      </c>
      <c r="R270" s="31" t="str">
        <f aca="false">IF(B270="Roof panel Tram M PCC","DPCC","")</f>
        <v/>
      </c>
      <c r="S270" s="31" t="str">
        <f aca="false">IF(B270="Side pack L A5","SPALBA5",IF(B270="Side pack XL A7","SPALBA7",""))</f>
        <v/>
      </c>
      <c r="T270" s="31" t="str">
        <f aca="false">IF(B270="Window side 2m² Hermelijn","2m2H","")</f>
        <v/>
      </c>
      <c r="U270" s="32" t="str">
        <f aca="false">IF(B270="Window side 2m² Tram","2m2A","")</f>
        <v/>
      </c>
      <c r="V270" s="30" t="str">
        <f aca="false">IF(B270="Inside banner HERMELIJN","BRVH","")</f>
        <v/>
      </c>
      <c r="W270" s="30" t="str">
        <f aca="false">IF(B270="Super side 4m²","4m2","")</f>
        <v/>
      </c>
      <c r="X270" s="11" t="n">
        <v>1</v>
      </c>
      <c r="Y270" s="33" t="str">
        <f aca="false">IF(OR(F270&lt;&gt;"",G270&lt;&gt;"",H270&lt;&gt;"",I270&lt;&gt;"",J270&lt;&gt;"",K270&lt;&gt;"",L270&lt;&gt;"",M270&lt;&gt;"",N270&lt;&gt;"",O270&lt;&gt;"",P270&lt;&gt;"",Q270&lt;&gt;"",R270&lt;&gt;"",S270&lt;&gt;"",T270&lt;&gt;"",U270&lt;&gt;"",V270&lt;&gt;"",W270&lt;&gt;""),"*"&amp;F270&amp;G270&amp;H270&amp;I270&amp;J270&amp;K270&amp;L270&amp;M270&amp;N270&amp;O270&amp;P270&amp;Q270&amp;R270&amp;S270&amp;T270&amp;U270&amp;V270&amp;W270&amp;"*","")</f>
        <v>*BRV*</v>
      </c>
      <c r="AB270" s="11" t="n">
        <v>1</v>
      </c>
    </row>
    <row r="271" customFormat="false" ht="25" hidden="false" customHeight="true" outlineLevel="0" collapsed="false">
      <c r="A271" s="9" t="n">
        <v>7207</v>
      </c>
      <c r="B271" s="10" t="s">
        <v>161</v>
      </c>
      <c r="C271" s="34" t="s">
        <v>182</v>
      </c>
      <c r="D271" s="35" t="n">
        <v>44543</v>
      </c>
      <c r="F271" s="29" t="str">
        <f aca="false">IF(B271="Premetro VERTIKAAL","MV",IF(B271="Side 3m","3M",IF(B271="Premetro HORIZONTAAL","MH",IF(B271="Window back","CV",IF(B271="Window Back eco","CVE","")))))</f>
        <v/>
      </c>
      <c r="G271" s="30" t="str">
        <f aca="false">IF(B271="Inside banner","BRV","")</f>
        <v>BRV</v>
      </c>
      <c r="H271" s="30" t="str">
        <f aca="false">IF(B271="Floor sticker","VL","")</f>
        <v/>
      </c>
      <c r="I271" s="31" t="str">
        <f aca="false">IF(B271="Street furniture 2m2","STR","")</f>
        <v/>
      </c>
      <c r="J271" s="31" t="str">
        <f aca="false">IF(B271="Full back uni","FB","")</f>
        <v/>
      </c>
      <c r="K271" s="31" t="str">
        <f aca="false">IF(B271="Window side 2m² Bus","2m2B","")</f>
        <v/>
      </c>
      <c r="L271" s="31" t="str">
        <f aca="false">IF(B271="Window sticker Raam","RM","")</f>
        <v/>
      </c>
      <c r="M271" s="31" t="str">
        <f aca="false">IF(B271="Side 3m Freestyle","FREE","")</f>
        <v/>
      </c>
      <c r="N271" s="31" t="str">
        <f aca="false">IF(B271="Wobbler","WOB","")</f>
        <v/>
      </c>
      <c r="O271" s="31" t="str">
        <f aca="false">IF(B271="Super side 10m² Hermelijn - Trambus","10m2H","")</f>
        <v/>
      </c>
      <c r="P271" s="31" t="str">
        <f aca="false">IF(B271="Roofpanel A7","ROOFXL","")</f>
        <v/>
      </c>
      <c r="Q271" s="32" t="str">
        <f aca="false">IF(B271="Roof panel tram L Hermelijn","ROOFL","")</f>
        <v/>
      </c>
      <c r="R271" s="31" t="str">
        <f aca="false">IF(B271="Roof panel Tram M PCC","DPCC","")</f>
        <v/>
      </c>
      <c r="S271" s="31" t="str">
        <f aca="false">IF(B271="Side pack L A5","SPALBA5",IF(B271="Side pack XL A7","SPALBA7",""))</f>
        <v/>
      </c>
      <c r="T271" s="31" t="str">
        <f aca="false">IF(B271="Window side 2m² Hermelijn","2m2H","")</f>
        <v/>
      </c>
      <c r="U271" s="32" t="str">
        <f aca="false">IF(B271="Window side 2m² Tram","2m2A","")</f>
        <v/>
      </c>
      <c r="V271" s="30" t="str">
        <f aca="false">IF(B271="Inside banner HERMELIJN","BRVH","")</f>
        <v/>
      </c>
      <c r="W271" s="30" t="str">
        <f aca="false">IF(B271="Super side 4m²","4m2","")</f>
        <v/>
      </c>
      <c r="X271" s="11" t="n">
        <v>1</v>
      </c>
      <c r="Y271" s="33" t="str">
        <f aca="false">IF(OR(F271&lt;&gt;"",G271&lt;&gt;"",H271&lt;&gt;"",I271&lt;&gt;"",J271&lt;&gt;"",K271&lt;&gt;"",L271&lt;&gt;"",M271&lt;&gt;"",N271&lt;&gt;"",O271&lt;&gt;"",P271&lt;&gt;"",Q271&lt;&gt;"",R271&lt;&gt;"",S271&lt;&gt;"",T271&lt;&gt;"",U271&lt;&gt;"",V271&lt;&gt;"",W271&lt;&gt;""),"*"&amp;F271&amp;G271&amp;H271&amp;I271&amp;J271&amp;K271&amp;L271&amp;M271&amp;N271&amp;O271&amp;P271&amp;Q271&amp;R271&amp;S271&amp;T271&amp;U271&amp;V271&amp;W271&amp;"*","")</f>
        <v>*BRV*</v>
      </c>
      <c r="AB271" s="11" t="n">
        <v>1</v>
      </c>
    </row>
    <row r="272" customFormat="false" ht="25" hidden="false" customHeight="true" outlineLevel="0" collapsed="false">
      <c r="A272" s="9" t="n">
        <v>7207</v>
      </c>
      <c r="B272" s="10" t="s">
        <v>161</v>
      </c>
      <c r="C272" s="34" t="s">
        <v>182</v>
      </c>
      <c r="D272" s="35" t="n">
        <v>44543</v>
      </c>
      <c r="F272" s="29" t="str">
        <f aca="false">IF(B272="Premetro VERTIKAAL","MV",IF(B272="Side 3m","3M",IF(B272="Premetro HORIZONTAAL","MH",IF(B272="Window back","CV",IF(B272="Window Back eco","CVE","")))))</f>
        <v/>
      </c>
      <c r="G272" s="30" t="str">
        <f aca="false">IF(B272="Inside banner","BRV","")</f>
        <v>BRV</v>
      </c>
      <c r="H272" s="30" t="str">
        <f aca="false">IF(B272="Floor sticker","VL","")</f>
        <v/>
      </c>
      <c r="I272" s="31" t="str">
        <f aca="false">IF(B272="Street furniture 2m2","STR","")</f>
        <v/>
      </c>
      <c r="J272" s="31" t="str">
        <f aca="false">IF(B272="Full back uni","FB","")</f>
        <v/>
      </c>
      <c r="K272" s="31" t="str">
        <f aca="false">IF(B272="Window side 2m² Bus","2m2B","")</f>
        <v/>
      </c>
      <c r="L272" s="31" t="str">
        <f aca="false">IF(B272="Window sticker Raam","RM","")</f>
        <v/>
      </c>
      <c r="M272" s="31" t="str">
        <f aca="false">IF(B272="Side 3m Freestyle","FREE","")</f>
        <v/>
      </c>
      <c r="N272" s="31" t="str">
        <f aca="false">IF(B272="Wobbler","WOB","")</f>
        <v/>
      </c>
      <c r="O272" s="31" t="str">
        <f aca="false">IF(B272="Super side 10m² Hermelijn - Trambus","10m2H","")</f>
        <v/>
      </c>
      <c r="P272" s="31" t="str">
        <f aca="false">IF(B272="Roofpanel A7","ROOFXL","")</f>
        <v/>
      </c>
      <c r="Q272" s="32" t="str">
        <f aca="false">IF(B272="Roof panel tram L Hermelijn","ROOFL","")</f>
        <v/>
      </c>
      <c r="R272" s="31" t="str">
        <f aca="false">IF(B272="Roof panel Tram M PCC","DPCC","")</f>
        <v/>
      </c>
      <c r="S272" s="31" t="str">
        <f aca="false">IF(B272="Side pack L A5","SPALBA5",IF(B272="Side pack XL A7","SPALBA7",""))</f>
        <v/>
      </c>
      <c r="T272" s="31" t="str">
        <f aca="false">IF(B272="Window side 2m² Hermelijn","2m2H","")</f>
        <v/>
      </c>
      <c r="U272" s="32" t="str">
        <f aca="false">IF(B272="Window side 2m² Tram","2m2A","")</f>
        <v/>
      </c>
      <c r="V272" s="30" t="str">
        <f aca="false">IF(B272="Inside banner HERMELIJN","BRVH","")</f>
        <v/>
      </c>
      <c r="W272" s="30" t="str">
        <f aca="false">IF(B272="Super side 4m²","4m2","")</f>
        <v/>
      </c>
      <c r="X272" s="11" t="n">
        <v>1</v>
      </c>
      <c r="Y272" s="33" t="str">
        <f aca="false">IF(OR(F272&lt;&gt;"",G272&lt;&gt;"",H272&lt;&gt;"",I272&lt;&gt;"",J272&lt;&gt;"",K272&lt;&gt;"",L272&lt;&gt;"",M272&lt;&gt;"",N272&lt;&gt;"",O272&lt;&gt;"",P272&lt;&gt;"",Q272&lt;&gt;"",R272&lt;&gt;"",S272&lt;&gt;"",T272&lt;&gt;"",U272&lt;&gt;"",V272&lt;&gt;"",W272&lt;&gt;""),"*"&amp;F272&amp;G272&amp;H272&amp;I272&amp;J272&amp;K272&amp;L272&amp;M272&amp;N272&amp;O272&amp;P272&amp;Q272&amp;R272&amp;S272&amp;T272&amp;U272&amp;V272&amp;W272&amp;"*","")</f>
        <v>*BRV*</v>
      </c>
      <c r="AB272" s="11" t="n">
        <v>1</v>
      </c>
    </row>
    <row r="273" customFormat="false" ht="25" hidden="false" customHeight="true" outlineLevel="0" collapsed="false">
      <c r="A273" s="9" t="n">
        <v>7207</v>
      </c>
      <c r="B273" s="10" t="s">
        <v>161</v>
      </c>
      <c r="C273" s="34" t="s">
        <v>182</v>
      </c>
      <c r="D273" s="35" t="n">
        <v>44543</v>
      </c>
      <c r="F273" s="29" t="str">
        <f aca="false">IF(B273="Premetro VERTIKAAL","MV",IF(B273="Side 3m","3M",IF(B273="Premetro HORIZONTAAL","MH",IF(B273="Window back","CV",IF(B273="Window Back eco","CVE","")))))</f>
        <v/>
      </c>
      <c r="G273" s="30" t="str">
        <f aca="false">IF(B273="Inside banner","BRV","")</f>
        <v>BRV</v>
      </c>
      <c r="H273" s="30" t="str">
        <f aca="false">IF(B273="Floor sticker","VL","")</f>
        <v/>
      </c>
      <c r="I273" s="31" t="str">
        <f aca="false">IF(B273="Street furniture 2m2","STR","")</f>
        <v/>
      </c>
      <c r="J273" s="31" t="str">
        <f aca="false">IF(B273="Full back uni","FB","")</f>
        <v/>
      </c>
      <c r="K273" s="31" t="str">
        <f aca="false">IF(B273="Window side 2m² Bus","2m2B","")</f>
        <v/>
      </c>
      <c r="L273" s="31" t="str">
        <f aca="false">IF(B273="Window sticker Raam","RM","")</f>
        <v/>
      </c>
      <c r="M273" s="31" t="str">
        <f aca="false">IF(B273="Side 3m Freestyle","FREE","")</f>
        <v/>
      </c>
      <c r="N273" s="31" t="str">
        <f aca="false">IF(B273="Wobbler","WOB","")</f>
        <v/>
      </c>
      <c r="O273" s="31" t="str">
        <f aca="false">IF(B273="Super side 10m² Hermelijn - Trambus","10m2H","")</f>
        <v/>
      </c>
      <c r="P273" s="31" t="str">
        <f aca="false">IF(B273="Roofpanel A7","ROOFXL","")</f>
        <v/>
      </c>
      <c r="Q273" s="32" t="str">
        <f aca="false">IF(B273="Roof panel tram L Hermelijn","ROOFL","")</f>
        <v/>
      </c>
      <c r="R273" s="31" t="str">
        <f aca="false">IF(B273="Roof panel Tram M PCC","DPCC","")</f>
        <v/>
      </c>
      <c r="S273" s="31" t="str">
        <f aca="false">IF(B273="Side pack L A5","SPALBA5",IF(B273="Side pack XL A7","SPALBA7",""))</f>
        <v/>
      </c>
      <c r="T273" s="31" t="str">
        <f aca="false">IF(B273="Window side 2m² Hermelijn","2m2H","")</f>
        <v/>
      </c>
      <c r="U273" s="32" t="str">
        <f aca="false">IF(B273="Window side 2m² Tram","2m2A","")</f>
        <v/>
      </c>
      <c r="V273" s="30" t="str">
        <f aca="false">IF(B273="Inside banner HERMELIJN","BRVH","")</f>
        <v/>
      </c>
      <c r="W273" s="30" t="str">
        <f aca="false">IF(B273="Super side 4m²","4m2","")</f>
        <v/>
      </c>
      <c r="X273" s="11" t="n">
        <v>1</v>
      </c>
      <c r="Y273" s="33" t="str">
        <f aca="false">IF(OR(F273&lt;&gt;"",G273&lt;&gt;"",H273&lt;&gt;"",I273&lt;&gt;"",J273&lt;&gt;"",K273&lt;&gt;"",L273&lt;&gt;"",M273&lt;&gt;"",N273&lt;&gt;"",O273&lt;&gt;"",P273&lt;&gt;"",Q273&lt;&gt;"",R273&lt;&gt;"",S273&lt;&gt;"",T273&lt;&gt;"",U273&lt;&gt;"",V273&lt;&gt;"",W273&lt;&gt;""),"*"&amp;F273&amp;G273&amp;H273&amp;I273&amp;J273&amp;K273&amp;L273&amp;M273&amp;N273&amp;O273&amp;P273&amp;Q273&amp;R273&amp;S273&amp;T273&amp;U273&amp;V273&amp;W273&amp;"*","")</f>
        <v>*BRV*</v>
      </c>
      <c r="AB273" s="11" t="n">
        <v>1</v>
      </c>
    </row>
    <row r="274" customFormat="false" ht="25" hidden="false" customHeight="true" outlineLevel="0" collapsed="false">
      <c r="A274" s="9" t="n">
        <v>7207</v>
      </c>
      <c r="B274" s="10" t="s">
        <v>161</v>
      </c>
      <c r="C274" s="34" t="s">
        <v>182</v>
      </c>
      <c r="D274" s="35" t="n">
        <v>44543</v>
      </c>
      <c r="F274" s="29" t="str">
        <f aca="false">IF(B274="Premetro VERTIKAAL","MV",IF(B274="Side 3m","3M",IF(B274="Premetro HORIZONTAAL","MH",IF(B274="Window back","CV",IF(B274="Window Back eco","CVE","")))))</f>
        <v/>
      </c>
      <c r="G274" s="30" t="str">
        <f aca="false">IF(B274="Inside banner","BRV","")</f>
        <v>BRV</v>
      </c>
      <c r="H274" s="30" t="str">
        <f aca="false">IF(B274="Floor sticker","VL","")</f>
        <v/>
      </c>
      <c r="I274" s="31" t="str">
        <f aca="false">IF(B274="Street furniture 2m2","STR","")</f>
        <v/>
      </c>
      <c r="J274" s="31" t="str">
        <f aca="false">IF(B274="Full back uni","FB","")</f>
        <v/>
      </c>
      <c r="K274" s="31" t="str">
        <f aca="false">IF(B274="Window side 2m² Bus","2m2B","")</f>
        <v/>
      </c>
      <c r="L274" s="31" t="str">
        <f aca="false">IF(B274="Window sticker Raam","RM","")</f>
        <v/>
      </c>
      <c r="M274" s="31" t="str">
        <f aca="false">IF(B274="Side 3m Freestyle","FREE","")</f>
        <v/>
      </c>
      <c r="N274" s="31" t="str">
        <f aca="false">IF(B274="Wobbler","WOB","")</f>
        <v/>
      </c>
      <c r="O274" s="31" t="str">
        <f aca="false">IF(B274="Super side 10m² Hermelijn - Trambus","10m2H","")</f>
        <v/>
      </c>
      <c r="P274" s="31" t="str">
        <f aca="false">IF(B274="Roofpanel A7","ROOFXL","")</f>
        <v/>
      </c>
      <c r="Q274" s="32" t="str">
        <f aca="false">IF(B274="Roof panel tram L Hermelijn","ROOFL","")</f>
        <v/>
      </c>
      <c r="R274" s="31" t="str">
        <f aca="false">IF(B274="Roof panel Tram M PCC","DPCC","")</f>
        <v/>
      </c>
      <c r="S274" s="31" t="str">
        <f aca="false">IF(B274="Side pack L A5","SPALBA5",IF(B274="Side pack XL A7","SPALBA7",""))</f>
        <v/>
      </c>
      <c r="T274" s="31" t="str">
        <f aca="false">IF(B274="Window side 2m² Hermelijn","2m2H","")</f>
        <v/>
      </c>
      <c r="U274" s="32" t="str">
        <f aca="false">IF(B274="Window side 2m² Tram","2m2A","")</f>
        <v/>
      </c>
      <c r="V274" s="30" t="str">
        <f aca="false">IF(B274="Inside banner HERMELIJN","BRVH","")</f>
        <v/>
      </c>
      <c r="W274" s="30" t="str">
        <f aca="false">IF(B274="Super side 4m²","4m2","")</f>
        <v/>
      </c>
      <c r="X274" s="11" t="n">
        <v>1</v>
      </c>
      <c r="Y274" s="33" t="str">
        <f aca="false">IF(OR(F274&lt;&gt;"",G274&lt;&gt;"",H274&lt;&gt;"",I274&lt;&gt;"",J274&lt;&gt;"",K274&lt;&gt;"",L274&lt;&gt;"",M274&lt;&gt;"",N274&lt;&gt;"",O274&lt;&gt;"",P274&lt;&gt;"",Q274&lt;&gt;"",R274&lt;&gt;"",S274&lt;&gt;"",T274&lt;&gt;"",U274&lt;&gt;"",V274&lt;&gt;"",W274&lt;&gt;""),"*"&amp;F274&amp;G274&amp;H274&amp;I274&amp;J274&amp;K274&amp;L274&amp;M274&amp;N274&amp;O274&amp;P274&amp;Q274&amp;R274&amp;S274&amp;T274&amp;U274&amp;V274&amp;W274&amp;"*","")</f>
        <v>*BRV*</v>
      </c>
      <c r="AB274" s="11" t="n">
        <v>1</v>
      </c>
    </row>
    <row r="275" customFormat="false" ht="25" hidden="false" customHeight="true" outlineLevel="0" collapsed="false">
      <c r="A275" s="9" t="n">
        <v>7207</v>
      </c>
      <c r="B275" s="10" t="s">
        <v>161</v>
      </c>
      <c r="C275" s="34" t="s">
        <v>182</v>
      </c>
      <c r="D275" s="35" t="n">
        <v>44543</v>
      </c>
      <c r="F275" s="29" t="str">
        <f aca="false">IF(B275="Premetro VERTIKAAL","MV",IF(B275="Side 3m","3M",IF(B275="Premetro HORIZONTAAL","MH",IF(B275="Window back","CV",IF(B275="Window Back eco","CVE","")))))</f>
        <v/>
      </c>
      <c r="G275" s="30" t="str">
        <f aca="false">IF(B275="Inside banner","BRV","")</f>
        <v>BRV</v>
      </c>
      <c r="H275" s="30" t="str">
        <f aca="false">IF(B275="Floor sticker","VL","")</f>
        <v/>
      </c>
      <c r="I275" s="31" t="str">
        <f aca="false">IF(B275="Street furniture 2m2","STR","")</f>
        <v/>
      </c>
      <c r="J275" s="31" t="str">
        <f aca="false">IF(B275="Full back uni","FB","")</f>
        <v/>
      </c>
      <c r="K275" s="31" t="str">
        <f aca="false">IF(B275="Window side 2m² Bus","2m2B","")</f>
        <v/>
      </c>
      <c r="L275" s="31" t="str">
        <f aca="false">IF(B275="Window sticker Raam","RM","")</f>
        <v/>
      </c>
      <c r="M275" s="31" t="str">
        <f aca="false">IF(B275="Side 3m Freestyle","FREE","")</f>
        <v/>
      </c>
      <c r="N275" s="31" t="str">
        <f aca="false">IF(B275="Wobbler","WOB","")</f>
        <v/>
      </c>
      <c r="O275" s="31" t="str">
        <f aca="false">IF(B275="Super side 10m² Hermelijn - Trambus","10m2H","")</f>
        <v/>
      </c>
      <c r="P275" s="31" t="str">
        <f aca="false">IF(B275="Roofpanel A7","ROOFXL","")</f>
        <v/>
      </c>
      <c r="Q275" s="32" t="str">
        <f aca="false">IF(B275="Roof panel tram L Hermelijn","ROOFL","")</f>
        <v/>
      </c>
      <c r="R275" s="31" t="str">
        <f aca="false">IF(B275="Roof panel Tram M PCC","DPCC","")</f>
        <v/>
      </c>
      <c r="S275" s="31" t="str">
        <f aca="false">IF(B275="Side pack L A5","SPALBA5",IF(B275="Side pack XL A7","SPALBA7",""))</f>
        <v/>
      </c>
      <c r="T275" s="31" t="str">
        <f aca="false">IF(B275="Window side 2m² Hermelijn","2m2H","")</f>
        <v/>
      </c>
      <c r="U275" s="32" t="str">
        <f aca="false">IF(B275="Window side 2m² Tram","2m2A","")</f>
        <v/>
      </c>
      <c r="V275" s="30" t="str">
        <f aca="false">IF(B275="Inside banner HERMELIJN","BRVH","")</f>
        <v/>
      </c>
      <c r="W275" s="30" t="str">
        <f aca="false">IF(B275="Super side 4m²","4m2","")</f>
        <v/>
      </c>
      <c r="X275" s="11" t="n">
        <v>1</v>
      </c>
      <c r="Y275" s="33" t="str">
        <f aca="false">IF(OR(F275&lt;&gt;"",G275&lt;&gt;"",H275&lt;&gt;"",I275&lt;&gt;"",J275&lt;&gt;"",K275&lt;&gt;"",L275&lt;&gt;"",M275&lt;&gt;"",N275&lt;&gt;"",O275&lt;&gt;"",P275&lt;&gt;"",Q275&lt;&gt;"",R275&lt;&gt;"",S275&lt;&gt;"",T275&lt;&gt;"",U275&lt;&gt;"",V275&lt;&gt;"",W275&lt;&gt;""),"*"&amp;F275&amp;G275&amp;H275&amp;I275&amp;J275&amp;K275&amp;L275&amp;M275&amp;N275&amp;O275&amp;P275&amp;Q275&amp;R275&amp;S275&amp;T275&amp;U275&amp;V275&amp;W275&amp;"*","")</f>
        <v>*BRV*</v>
      </c>
      <c r="AB275" s="11" t="n">
        <v>1</v>
      </c>
    </row>
    <row r="276" customFormat="false" ht="25" hidden="false" customHeight="true" outlineLevel="0" collapsed="false">
      <c r="A276" s="9" t="n">
        <v>7207</v>
      </c>
      <c r="B276" s="10" t="s">
        <v>23</v>
      </c>
      <c r="C276" s="34" t="s">
        <v>184</v>
      </c>
      <c r="D276" s="35" t="n">
        <v>44543</v>
      </c>
      <c r="F276" s="29" t="str">
        <f aca="false">IF(B276="Premetro VERTIKAAL","MV",IF(B276="Side 3m","3M",IF(B276="Premetro HORIZONTAAL","MH",IF(B276="Window back","CV",IF(B276="Window Back eco","CVE","")))))</f>
        <v/>
      </c>
      <c r="G276" s="30" t="str">
        <f aca="false">IF(B276="Inside banner","BRV","")</f>
        <v/>
      </c>
      <c r="H276" s="30" t="str">
        <f aca="false">IF(B276="Floor sticker","VL","")</f>
        <v/>
      </c>
      <c r="I276" s="31" t="str">
        <f aca="false">IF(B276="Street furniture 2m2","STR","")</f>
        <v/>
      </c>
      <c r="J276" s="31" t="str">
        <f aca="false">IF(B276="Full back uni","FB","")</f>
        <v/>
      </c>
      <c r="K276" s="31" t="str">
        <f aca="false">IF(B276="Window side 2m² Bus","2m2B","")</f>
        <v/>
      </c>
      <c r="L276" s="31" t="str">
        <f aca="false">IF(B276="Window sticker Raam","RM","")</f>
        <v/>
      </c>
      <c r="M276" s="31" t="str">
        <f aca="false">IF(B276="Side 3m Freestyle","FREE","")</f>
        <v/>
      </c>
      <c r="N276" s="31" t="str">
        <f aca="false">IF(B276="Wobbler","WOB","")</f>
        <v>WOB</v>
      </c>
      <c r="O276" s="31" t="str">
        <f aca="false">IF(B276="Super side 10m² Hermelijn - Trambus","10m2H","")</f>
        <v/>
      </c>
      <c r="P276" s="31" t="str">
        <f aca="false">IF(B276="Roofpanel A7","ROOFXL","")</f>
        <v/>
      </c>
      <c r="Q276" s="32" t="str">
        <f aca="false">IF(B276="Roof panel tram L Hermelijn","ROOFL","")</f>
        <v/>
      </c>
      <c r="R276" s="31" t="str">
        <f aca="false">IF(B276="Roof panel Tram M PCC","DPCC","")</f>
        <v/>
      </c>
      <c r="S276" s="31" t="str">
        <f aca="false">IF(B276="Side pack L A5","SPALBA5",IF(B276="Side pack XL A7","SPALBA7",""))</f>
        <v/>
      </c>
      <c r="T276" s="31" t="str">
        <f aca="false">IF(B276="Window side 2m² Hermelijn","2m2H","")</f>
        <v/>
      </c>
      <c r="U276" s="32" t="str">
        <f aca="false">IF(B276="Window side 2m² Tram","2m2A","")</f>
        <v/>
      </c>
      <c r="V276" s="30" t="str">
        <f aca="false">IF(B276="Inside banner HERMELIJN","BRVH","")</f>
        <v/>
      </c>
      <c r="W276" s="30" t="str">
        <f aca="false">IF(B276="Super side 4m²","4m2","")</f>
        <v/>
      </c>
      <c r="X276" s="11" t="n">
        <v>12</v>
      </c>
      <c r="Y276" s="33" t="str">
        <f aca="false">IF(OR(F276&lt;&gt;"",G276&lt;&gt;"",H276&lt;&gt;"",I276&lt;&gt;"",J276&lt;&gt;"",K276&lt;&gt;"",L276&lt;&gt;"",M276&lt;&gt;"",N276&lt;&gt;"",O276&lt;&gt;"",P276&lt;&gt;"",Q276&lt;&gt;"",R276&lt;&gt;"",S276&lt;&gt;"",T276&lt;&gt;"",U276&lt;&gt;"",V276&lt;&gt;"",W276&lt;&gt;""),"*"&amp;F276&amp;G276&amp;H276&amp;I276&amp;J276&amp;K276&amp;L276&amp;M276&amp;N276&amp;O276&amp;P276&amp;Q276&amp;R276&amp;S276&amp;T276&amp;U276&amp;V276&amp;W276&amp;"*","")</f>
        <v>*WOB*</v>
      </c>
      <c r="AB276" s="11" t="n">
        <v>12</v>
      </c>
    </row>
    <row r="277" customFormat="false" ht="25" hidden="false" customHeight="true" outlineLevel="0" collapsed="false">
      <c r="A277" s="5" t="n">
        <v>7208</v>
      </c>
      <c r="B277" s="6" t="s">
        <v>142</v>
      </c>
      <c r="C277" s="26" t="s">
        <v>144</v>
      </c>
      <c r="D277" s="27" t="n">
        <v>44578</v>
      </c>
      <c r="E277" s="28"/>
      <c r="F277" s="29" t="str">
        <f aca="false">IF(B277="Premetro VERTIKAAL","MV",IF(B277="Side 3m","3M",IF(B277="Premetro HORIZONTAAL","MH",IF(B277="Window back","CV",IF(B277="Window Back eco","CVE","")))))</f>
        <v/>
      </c>
      <c r="G277" s="30" t="str">
        <f aca="false">IF(B277="Inside banner","BRV","")</f>
        <v/>
      </c>
      <c r="H277" s="30" t="str">
        <f aca="false">IF(B277="Floor sticker","VL","")</f>
        <v/>
      </c>
      <c r="I277" s="31" t="str">
        <f aca="false">IF(B277="Street furniture 2m2","STR","")</f>
        <v/>
      </c>
      <c r="J277" s="31" t="str">
        <f aca="false">IF(B277="Full back uni","FB","")</f>
        <v/>
      </c>
      <c r="K277" s="31" t="str">
        <f aca="false">IF(B277="Window side 2m² Bus","2m2B","")</f>
        <v/>
      </c>
      <c r="L277" s="31" t="str">
        <f aca="false">IF(B277="Window sticker Raam","RM","")</f>
        <v/>
      </c>
      <c r="M277" s="31" t="str">
        <f aca="false">IF(B277="Side 3m Freestyle","FREE","")</f>
        <v/>
      </c>
      <c r="N277" s="31" t="str">
        <f aca="false">IF(B277="Wobbler","WOB","")</f>
        <v/>
      </c>
      <c r="O277" s="31" t="str">
        <f aca="false">IF(B277="Super side 10m² Hermelijn - Trambus","10m2H","")</f>
        <v>10m2H</v>
      </c>
      <c r="P277" s="31" t="str">
        <f aca="false">IF(B277="Roofpanel A7","ROOFXL","")</f>
        <v/>
      </c>
      <c r="Q277" s="32" t="str">
        <f aca="false">IF(B277="Roof panel tram L Hermelijn","ROOFL","")</f>
        <v/>
      </c>
      <c r="R277" s="31" t="str">
        <f aca="false">IF(B277="Roof panel Tram M PCC","DPCC","")</f>
        <v/>
      </c>
      <c r="S277" s="31" t="str">
        <f aca="false">IF(B277="Side pack L A5","SPALBA5",IF(B277="Side pack XL A7","SPALBA7",""))</f>
        <v/>
      </c>
      <c r="T277" s="31" t="str">
        <f aca="false">IF(B277="Window side 2m² Hermelijn","2m2H","")</f>
        <v/>
      </c>
      <c r="U277" s="32" t="str">
        <f aca="false">IF(B277="Window side 2m² Tram","2m2A","")</f>
        <v/>
      </c>
      <c r="V277" s="30" t="str">
        <f aca="false">IF(B277="Inside banner HERMELIJN","BRVH","")</f>
        <v/>
      </c>
      <c r="W277" s="30" t="str">
        <f aca="false">IF(B277="Super side 4m²","4m2","")</f>
        <v/>
      </c>
      <c r="X277" s="7" t="n">
        <v>1</v>
      </c>
      <c r="Y277" s="33" t="str">
        <f aca="false">IF(OR(F277&lt;&gt;"",G277&lt;&gt;"",H277&lt;&gt;"",I277&lt;&gt;"",J277&lt;&gt;"",K277&lt;&gt;"",L277&lt;&gt;"",M277&lt;&gt;"",N277&lt;&gt;"",O277&lt;&gt;"",P277&lt;&gt;"",Q277&lt;&gt;"",R277&lt;&gt;"",S277&lt;&gt;"",T277&lt;&gt;"",U277&lt;&gt;"",V277&lt;&gt;"",W277&lt;&gt;""),"*"&amp;F277&amp;G277&amp;H277&amp;I277&amp;J277&amp;K277&amp;L277&amp;M277&amp;N277&amp;O277&amp;P277&amp;Q277&amp;R277&amp;S277&amp;T277&amp;U277&amp;V277&amp;W277&amp;"*","")</f>
        <v>*10m2H*</v>
      </c>
      <c r="Z277" s="4"/>
      <c r="AA277" s="4"/>
      <c r="AB277" s="7" t="n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customFormat="false" ht="25" hidden="false" customHeight="true" outlineLevel="0" collapsed="false">
      <c r="A278" s="5" t="n">
        <v>7210</v>
      </c>
      <c r="B278" s="6" t="s">
        <v>142</v>
      </c>
      <c r="C278" s="26" t="s">
        <v>144</v>
      </c>
      <c r="D278" s="27" t="n">
        <v>44578</v>
      </c>
      <c r="E278" s="28"/>
      <c r="F278" s="29" t="str">
        <f aca="false">IF(B278="Premetro VERTIKAAL","MV",IF(B278="Side 3m","3M",IF(B278="Premetro HORIZONTAAL","MH",IF(B278="Window back","CV",IF(B278="Window Back eco","CVE","")))))</f>
        <v/>
      </c>
      <c r="G278" s="30" t="str">
        <f aca="false">IF(B278="Inside banner","BRV","")</f>
        <v/>
      </c>
      <c r="H278" s="30" t="str">
        <f aca="false">IF(B278="Floor sticker","VL","")</f>
        <v/>
      </c>
      <c r="I278" s="31" t="str">
        <f aca="false">IF(B278="Street furniture 2m2","STR","")</f>
        <v/>
      </c>
      <c r="J278" s="31" t="str">
        <f aca="false">IF(B278="Full back uni","FB","")</f>
        <v/>
      </c>
      <c r="K278" s="31" t="str">
        <f aca="false">IF(B278="Window side 2m² Bus","2m2B","")</f>
        <v/>
      </c>
      <c r="L278" s="31" t="str">
        <f aca="false">IF(B278="Window sticker Raam","RM","")</f>
        <v/>
      </c>
      <c r="M278" s="31" t="str">
        <f aca="false">IF(B278="Side 3m Freestyle","FREE","")</f>
        <v/>
      </c>
      <c r="N278" s="31" t="str">
        <f aca="false">IF(B278="Wobbler","WOB","")</f>
        <v/>
      </c>
      <c r="O278" s="31" t="str">
        <f aca="false">IF(B278="Super side 10m² Hermelijn - Trambus","10m2H","")</f>
        <v>10m2H</v>
      </c>
      <c r="P278" s="31" t="str">
        <f aca="false">IF(B278="Roofpanel A7","ROOFXL","")</f>
        <v/>
      </c>
      <c r="Q278" s="32" t="str">
        <f aca="false">IF(B278="Roof panel tram L Hermelijn","ROOFL","")</f>
        <v/>
      </c>
      <c r="R278" s="31" t="str">
        <f aca="false">IF(B278="Roof panel Tram M PCC","DPCC","")</f>
        <v/>
      </c>
      <c r="S278" s="31" t="str">
        <f aca="false">IF(B278="Side pack L A5","SPALBA5",IF(B278="Side pack XL A7","SPALBA7",""))</f>
        <v/>
      </c>
      <c r="T278" s="31" t="str">
        <f aca="false">IF(B278="Window side 2m² Hermelijn","2m2H","")</f>
        <v/>
      </c>
      <c r="U278" s="32" t="str">
        <f aca="false">IF(B278="Window side 2m² Tram","2m2A","")</f>
        <v/>
      </c>
      <c r="V278" s="30" t="str">
        <f aca="false">IF(B278="Inside banner HERMELIJN","BRVH","")</f>
        <v/>
      </c>
      <c r="W278" s="30" t="str">
        <f aca="false">IF(B278="Super side 4m²","4m2","")</f>
        <v/>
      </c>
      <c r="X278" s="7" t="n">
        <v>1</v>
      </c>
      <c r="Y278" s="33" t="str">
        <f aca="false">IF(OR(F278&lt;&gt;"",G278&lt;&gt;"",H278&lt;&gt;"",I278&lt;&gt;"",J278&lt;&gt;"",K278&lt;&gt;"",L278&lt;&gt;"",M278&lt;&gt;"",N278&lt;&gt;"",O278&lt;&gt;"",P278&lt;&gt;"",Q278&lt;&gt;"",R278&lt;&gt;"",S278&lt;&gt;"",T278&lt;&gt;"",U278&lt;&gt;"",V278&lt;&gt;"",W278&lt;&gt;""),"*"&amp;F278&amp;G278&amp;H278&amp;I278&amp;J278&amp;K278&amp;L278&amp;M278&amp;N278&amp;O278&amp;P278&amp;Q278&amp;R278&amp;S278&amp;T278&amp;U278&amp;V278&amp;W278&amp;"*","")</f>
        <v>*10m2H*</v>
      </c>
      <c r="Z278" s="4"/>
      <c r="AA278" s="4"/>
      <c r="AB278" s="7" t="n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customFormat="false" ht="25" hidden="false" customHeight="true" outlineLevel="0" collapsed="false">
      <c r="A279" s="5" t="n">
        <v>7211</v>
      </c>
      <c r="B279" s="6" t="s">
        <v>137</v>
      </c>
      <c r="C279" s="26" t="s">
        <v>139</v>
      </c>
      <c r="D279" s="27" t="n">
        <v>44522</v>
      </c>
      <c r="E279" s="28"/>
      <c r="F279" s="29" t="str">
        <f aca="false">IF(B279="Premetro VERTIKAAL","MV",IF(B279="Side 3m","3M",IF(B279="Premetro HORIZONTAAL","MH",IF(B279="Window back","CV",IF(B279="Window Back eco","CVE","")))))</f>
        <v/>
      </c>
      <c r="G279" s="30" t="str">
        <f aca="false">IF(B279="Inside banner","BRV","")</f>
        <v/>
      </c>
      <c r="H279" s="30" t="str">
        <f aca="false">IF(B279="Floor sticker","VL","")</f>
        <v/>
      </c>
      <c r="I279" s="31" t="str">
        <f aca="false">IF(B279="Street furniture 2m2","STR","")</f>
        <v/>
      </c>
      <c r="J279" s="31" t="str">
        <f aca="false">IF(B279="Full back uni","FB","")</f>
        <v/>
      </c>
      <c r="K279" s="31" t="str">
        <f aca="false">IF(B279="Window side 2m² Bus","2m2B","")</f>
        <v/>
      </c>
      <c r="L279" s="31" t="str">
        <f aca="false">IF(B279="Window sticker Raam","RM","")</f>
        <v/>
      </c>
      <c r="M279" s="31" t="str">
        <f aca="false">IF(B279="Side 3m Freestyle","FREE","")</f>
        <v/>
      </c>
      <c r="N279" s="31" t="str">
        <f aca="false">IF(B279="Wobbler","WOB","")</f>
        <v/>
      </c>
      <c r="O279" s="31" t="str">
        <f aca="false">IF(B279="Super side 10m² Hermelijn - Trambus","10m2H","")</f>
        <v/>
      </c>
      <c r="P279" s="31" t="str">
        <f aca="false">IF(B279="Roofpanel A7","ROOFXL","")</f>
        <v/>
      </c>
      <c r="Q279" s="32" t="str">
        <f aca="false">IF(B279="Roof panel tram L Hermelijn","ROOFL","")</f>
        <v/>
      </c>
      <c r="R279" s="31" t="str">
        <f aca="false">IF(B279="Roof panel Tram M PCC","DPCC","")</f>
        <v/>
      </c>
      <c r="S279" s="31" t="str">
        <f aca="false">IF(B279="Side pack L A5","SPALBA5",IF(B279="Side pack XL A7","SPALBA7",""))</f>
        <v/>
      </c>
      <c r="T279" s="31" t="str">
        <f aca="false">IF(B279="Window side 2m² Hermelijn","2m2H","")</f>
        <v/>
      </c>
      <c r="U279" s="32" t="str">
        <f aca="false">IF(B279="Window side 2m² Tram","2m2A","")</f>
        <v>2m2A</v>
      </c>
      <c r="V279" s="30" t="str">
        <f aca="false">IF(B279="Inside banner HERMELIJN","BRVH","")</f>
        <v/>
      </c>
      <c r="W279" s="30" t="str">
        <f aca="false">IF(B279="Super side 4m²","4m2","")</f>
        <v/>
      </c>
      <c r="X279" s="7" t="n">
        <v>1</v>
      </c>
      <c r="Y279" s="33" t="str">
        <f aca="false">IF(OR(F279&lt;&gt;"",G279&lt;&gt;"",H279&lt;&gt;"",I279&lt;&gt;"",J279&lt;&gt;"",K279&lt;&gt;"",L279&lt;&gt;"",M279&lt;&gt;"",N279&lt;&gt;"",O279&lt;&gt;"",P279&lt;&gt;"",Q279&lt;&gt;"",R279&lt;&gt;"",S279&lt;&gt;"",T279&lt;&gt;"",U279&lt;&gt;"",V279&lt;&gt;"",W279&lt;&gt;""),"*"&amp;F279&amp;G279&amp;H279&amp;I279&amp;J279&amp;K279&amp;L279&amp;M279&amp;N279&amp;O279&amp;P279&amp;Q279&amp;R279&amp;S279&amp;T279&amp;U279&amp;V279&amp;W279&amp;"*","")</f>
        <v>*2m2A*</v>
      </c>
      <c r="Z279" s="4"/>
      <c r="AA279" s="4"/>
      <c r="AB279" s="7" t="n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customFormat="false" ht="25" hidden="false" customHeight="true" outlineLevel="0" collapsed="false">
      <c r="A280" s="5" t="n">
        <v>7211</v>
      </c>
      <c r="B280" s="6" t="s">
        <v>137</v>
      </c>
      <c r="C280" s="26" t="s">
        <v>141</v>
      </c>
      <c r="D280" s="27" t="n">
        <v>44564</v>
      </c>
      <c r="E280" s="28"/>
      <c r="F280" s="29" t="str">
        <f aca="false">IF(B280="Premetro VERTIKAAL","MV",IF(B280="Side 3m","3M",IF(B280="Premetro HORIZONTAAL","MH",IF(B280="Window back","CV",IF(B280="Window Back eco","CVE","")))))</f>
        <v/>
      </c>
      <c r="G280" s="30" t="str">
        <f aca="false">IF(B280="Inside banner","BRV","")</f>
        <v/>
      </c>
      <c r="H280" s="30" t="str">
        <f aca="false">IF(B280="Floor sticker","VL","")</f>
        <v/>
      </c>
      <c r="I280" s="31" t="str">
        <f aca="false">IF(B280="Street furniture 2m2","STR","")</f>
        <v/>
      </c>
      <c r="J280" s="31" t="str">
        <f aca="false">IF(B280="Full back uni","FB","")</f>
        <v/>
      </c>
      <c r="K280" s="31" t="str">
        <f aca="false">IF(B280="Window side 2m² Bus","2m2B","")</f>
        <v/>
      </c>
      <c r="L280" s="31" t="str">
        <f aca="false">IF(B280="Window sticker Raam","RM","")</f>
        <v/>
      </c>
      <c r="M280" s="31" t="str">
        <f aca="false">IF(B280="Side 3m Freestyle","FREE","")</f>
        <v/>
      </c>
      <c r="N280" s="31" t="str">
        <f aca="false">IF(B280="Wobbler","WOB","")</f>
        <v/>
      </c>
      <c r="O280" s="31" t="str">
        <f aca="false">IF(B280="Super side 10m² Hermelijn - Trambus","10m2H","")</f>
        <v/>
      </c>
      <c r="P280" s="31" t="str">
        <f aca="false">IF(B280="Roofpanel A7","ROOFXL","")</f>
        <v/>
      </c>
      <c r="Q280" s="32" t="str">
        <f aca="false">IF(B280="Roof panel tram L Hermelijn","ROOFL","")</f>
        <v/>
      </c>
      <c r="R280" s="31" t="str">
        <f aca="false">IF(B280="Roof panel Tram M PCC","DPCC","")</f>
        <v/>
      </c>
      <c r="S280" s="31" t="str">
        <f aca="false">IF(B280="Side pack L A5","SPALBA5",IF(B280="Side pack XL A7","SPALBA7",""))</f>
        <v/>
      </c>
      <c r="T280" s="31" t="str">
        <f aca="false">IF(B280="Window side 2m² Hermelijn","2m2H","")</f>
        <v/>
      </c>
      <c r="U280" s="32" t="str">
        <f aca="false">IF(B280="Window side 2m² Tram","2m2A","")</f>
        <v>2m2A</v>
      </c>
      <c r="V280" s="30" t="str">
        <f aca="false">IF(B280="Inside banner HERMELIJN","BRVH","")</f>
        <v/>
      </c>
      <c r="W280" s="30" t="str">
        <f aca="false">IF(B280="Super side 4m²","4m2","")</f>
        <v/>
      </c>
      <c r="X280" s="7" t="n">
        <v>1</v>
      </c>
      <c r="Y280" s="33" t="str">
        <f aca="false">IF(OR(F280&lt;&gt;"",G280&lt;&gt;"",H280&lt;&gt;"",I280&lt;&gt;"",J280&lt;&gt;"",K280&lt;&gt;"",L280&lt;&gt;"",M280&lt;&gt;"",N280&lt;&gt;"",O280&lt;&gt;"",P280&lt;&gt;"",Q280&lt;&gt;"",R280&lt;&gt;"",S280&lt;&gt;"",T280&lt;&gt;"",U280&lt;&gt;"",V280&lt;&gt;"",W280&lt;&gt;""),"*"&amp;F280&amp;G280&amp;H280&amp;I280&amp;J280&amp;K280&amp;L280&amp;M280&amp;N280&amp;O280&amp;P280&amp;Q280&amp;R280&amp;S280&amp;T280&amp;U280&amp;V280&amp;W280&amp;"*","")</f>
        <v>*2m2A*</v>
      </c>
      <c r="Z280" s="4"/>
      <c r="AA280" s="4"/>
      <c r="AB280" s="7" t="n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customFormat="false" ht="25" hidden="false" customHeight="true" outlineLevel="0" collapsed="false">
      <c r="A281" s="5" t="n">
        <v>7213</v>
      </c>
      <c r="B281" s="6" t="s">
        <v>142</v>
      </c>
      <c r="C281" s="26" t="s">
        <v>144</v>
      </c>
      <c r="D281" s="27" t="n">
        <v>44578</v>
      </c>
      <c r="E281" s="28"/>
      <c r="F281" s="29" t="str">
        <f aca="false">IF(B281="Premetro VERTIKAAL","MV",IF(B281="Side 3m","3M",IF(B281="Premetro HORIZONTAAL","MH",IF(B281="Window back","CV",IF(B281="Window Back eco","CVE","")))))</f>
        <v/>
      </c>
      <c r="G281" s="30" t="str">
        <f aca="false">IF(B281="Inside banner","BRV","")</f>
        <v/>
      </c>
      <c r="H281" s="30" t="str">
        <f aca="false">IF(B281="Floor sticker","VL","")</f>
        <v/>
      </c>
      <c r="I281" s="31" t="str">
        <f aca="false">IF(B281="Street furniture 2m2","STR","")</f>
        <v/>
      </c>
      <c r="J281" s="31" t="str">
        <f aca="false">IF(B281="Full back uni","FB","")</f>
        <v/>
      </c>
      <c r="K281" s="31" t="str">
        <f aca="false">IF(B281="Window side 2m² Bus","2m2B","")</f>
        <v/>
      </c>
      <c r="L281" s="31" t="str">
        <f aca="false">IF(B281="Window sticker Raam","RM","")</f>
        <v/>
      </c>
      <c r="M281" s="31" t="str">
        <f aca="false">IF(B281="Side 3m Freestyle","FREE","")</f>
        <v/>
      </c>
      <c r="N281" s="31" t="str">
        <f aca="false">IF(B281="Wobbler","WOB","")</f>
        <v/>
      </c>
      <c r="O281" s="31" t="str">
        <f aca="false">IF(B281="Super side 10m² Hermelijn - Trambus","10m2H","")</f>
        <v>10m2H</v>
      </c>
      <c r="P281" s="31" t="str">
        <f aca="false">IF(B281="Roofpanel A7","ROOFXL","")</f>
        <v/>
      </c>
      <c r="Q281" s="32" t="str">
        <f aca="false">IF(B281="Roof panel tram L Hermelijn","ROOFL","")</f>
        <v/>
      </c>
      <c r="R281" s="31" t="str">
        <f aca="false">IF(B281="Roof panel Tram M PCC","DPCC","")</f>
        <v/>
      </c>
      <c r="S281" s="31" t="str">
        <f aca="false">IF(B281="Side pack L A5","SPALBA5",IF(B281="Side pack XL A7","SPALBA7",""))</f>
        <v/>
      </c>
      <c r="T281" s="31" t="str">
        <f aca="false">IF(B281="Window side 2m² Hermelijn","2m2H","")</f>
        <v/>
      </c>
      <c r="U281" s="32" t="str">
        <f aca="false">IF(B281="Window side 2m² Tram","2m2A","")</f>
        <v/>
      </c>
      <c r="V281" s="30" t="str">
        <f aca="false">IF(B281="Inside banner HERMELIJN","BRVH","")</f>
        <v/>
      </c>
      <c r="W281" s="30" t="str">
        <f aca="false">IF(B281="Super side 4m²","4m2","")</f>
        <v/>
      </c>
      <c r="X281" s="7" t="n">
        <v>1</v>
      </c>
      <c r="Y281" s="33" t="str">
        <f aca="false">IF(OR(F281&lt;&gt;"",G281&lt;&gt;"",H281&lt;&gt;"",I281&lt;&gt;"",J281&lt;&gt;"",K281&lt;&gt;"",L281&lt;&gt;"",M281&lt;&gt;"",N281&lt;&gt;"",O281&lt;&gt;"",P281&lt;&gt;"",Q281&lt;&gt;"",R281&lt;&gt;"",S281&lt;&gt;"",T281&lt;&gt;"",U281&lt;&gt;"",V281&lt;&gt;"",W281&lt;&gt;""),"*"&amp;F281&amp;G281&amp;H281&amp;I281&amp;J281&amp;K281&amp;L281&amp;M281&amp;N281&amp;O281&amp;P281&amp;Q281&amp;R281&amp;S281&amp;T281&amp;U281&amp;V281&amp;W281&amp;"*","")</f>
        <v>*10m2H*</v>
      </c>
      <c r="Z281" s="4"/>
      <c r="AA281" s="4"/>
      <c r="AB281" s="7" t="n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customFormat="false" ht="25" hidden="false" customHeight="true" outlineLevel="0" collapsed="false">
      <c r="A282" s="5" t="n">
        <v>7215</v>
      </c>
      <c r="B282" s="6" t="s">
        <v>142</v>
      </c>
      <c r="C282" s="26" t="s">
        <v>144</v>
      </c>
      <c r="D282" s="27" t="n">
        <v>44578</v>
      </c>
      <c r="E282" s="28"/>
      <c r="F282" s="29" t="str">
        <f aca="false">IF(B282="Premetro VERTIKAAL","MV",IF(B282="Side 3m","3M",IF(B282="Premetro HORIZONTAAL","MH",IF(B282="Window back","CV",IF(B282="Window Back eco","CVE","")))))</f>
        <v/>
      </c>
      <c r="G282" s="30" t="str">
        <f aca="false">IF(B282="Inside banner","BRV","")</f>
        <v/>
      </c>
      <c r="H282" s="30" t="str">
        <f aca="false">IF(B282="Floor sticker","VL","")</f>
        <v/>
      </c>
      <c r="I282" s="31" t="str">
        <f aca="false">IF(B282="Street furniture 2m2","STR","")</f>
        <v/>
      </c>
      <c r="J282" s="31" t="str">
        <f aca="false">IF(B282="Full back uni","FB","")</f>
        <v/>
      </c>
      <c r="K282" s="31" t="str">
        <f aca="false">IF(B282="Window side 2m² Bus","2m2B","")</f>
        <v/>
      </c>
      <c r="L282" s="31" t="str">
        <f aca="false">IF(B282="Window sticker Raam","RM","")</f>
        <v/>
      </c>
      <c r="M282" s="31" t="str">
        <f aca="false">IF(B282="Side 3m Freestyle","FREE","")</f>
        <v/>
      </c>
      <c r="N282" s="31" t="str">
        <f aca="false">IF(B282="Wobbler","WOB","")</f>
        <v/>
      </c>
      <c r="O282" s="31" t="str">
        <f aca="false">IF(B282="Super side 10m² Hermelijn - Trambus","10m2H","")</f>
        <v>10m2H</v>
      </c>
      <c r="P282" s="31" t="str">
        <f aca="false">IF(B282="Roofpanel A7","ROOFXL","")</f>
        <v/>
      </c>
      <c r="Q282" s="32" t="str">
        <f aca="false">IF(B282="Roof panel tram L Hermelijn","ROOFL","")</f>
        <v/>
      </c>
      <c r="R282" s="31" t="str">
        <f aca="false">IF(B282="Roof panel Tram M PCC","DPCC","")</f>
        <v/>
      </c>
      <c r="S282" s="31" t="str">
        <f aca="false">IF(B282="Side pack L A5","SPALBA5",IF(B282="Side pack XL A7","SPALBA7",""))</f>
        <v/>
      </c>
      <c r="T282" s="31" t="str">
        <f aca="false">IF(B282="Window side 2m² Hermelijn","2m2H","")</f>
        <v/>
      </c>
      <c r="U282" s="32" t="str">
        <f aca="false">IF(B282="Window side 2m² Tram","2m2A","")</f>
        <v/>
      </c>
      <c r="V282" s="30" t="str">
        <f aca="false">IF(B282="Inside banner HERMELIJN","BRVH","")</f>
        <v/>
      </c>
      <c r="W282" s="30" t="str">
        <f aca="false">IF(B282="Super side 4m²","4m2","")</f>
        <v/>
      </c>
      <c r="X282" s="7" t="n">
        <v>1</v>
      </c>
      <c r="Y282" s="33" t="str">
        <f aca="false">IF(OR(F282&lt;&gt;"",G282&lt;&gt;"",H282&lt;&gt;"",I282&lt;&gt;"",J282&lt;&gt;"",K282&lt;&gt;"",L282&lt;&gt;"",M282&lt;&gt;"",N282&lt;&gt;"",O282&lt;&gt;"",P282&lt;&gt;"",Q282&lt;&gt;"",R282&lt;&gt;"",S282&lt;&gt;"",T282&lt;&gt;"",U282&lt;&gt;"",V282&lt;&gt;"",W282&lt;&gt;""),"*"&amp;F282&amp;G282&amp;H282&amp;I282&amp;J282&amp;K282&amp;L282&amp;M282&amp;N282&amp;O282&amp;P282&amp;Q282&amp;R282&amp;S282&amp;T282&amp;U282&amp;V282&amp;W282&amp;"*","")</f>
        <v>*10m2H*</v>
      </c>
      <c r="Z282" s="4"/>
      <c r="AA282" s="4"/>
      <c r="AB282" s="7" t="n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customFormat="false" ht="25" hidden="false" customHeight="true" outlineLevel="0" collapsed="false">
      <c r="A283" s="5" t="n">
        <v>7216</v>
      </c>
      <c r="B283" s="6" t="s">
        <v>142</v>
      </c>
      <c r="C283" s="26" t="s">
        <v>144</v>
      </c>
      <c r="D283" s="27" t="n">
        <v>44578</v>
      </c>
      <c r="E283" s="28"/>
      <c r="F283" s="29" t="str">
        <f aca="false">IF(B283="Premetro VERTIKAAL","MV",IF(B283="Side 3m","3M",IF(B283="Premetro HORIZONTAAL","MH",IF(B283="Window back","CV",IF(B283="Window Back eco","CVE","")))))</f>
        <v/>
      </c>
      <c r="G283" s="30" t="str">
        <f aca="false">IF(B283="Inside banner","BRV","")</f>
        <v/>
      </c>
      <c r="H283" s="30" t="str">
        <f aca="false">IF(B283="Floor sticker","VL","")</f>
        <v/>
      </c>
      <c r="I283" s="31" t="str">
        <f aca="false">IF(B283="Street furniture 2m2","STR","")</f>
        <v/>
      </c>
      <c r="J283" s="31" t="str">
        <f aca="false">IF(B283="Full back uni","FB","")</f>
        <v/>
      </c>
      <c r="K283" s="31" t="str">
        <f aca="false">IF(B283="Window side 2m² Bus","2m2B","")</f>
        <v/>
      </c>
      <c r="L283" s="31" t="str">
        <f aca="false">IF(B283="Window sticker Raam","RM","")</f>
        <v/>
      </c>
      <c r="M283" s="31" t="str">
        <f aca="false">IF(B283="Side 3m Freestyle","FREE","")</f>
        <v/>
      </c>
      <c r="N283" s="31" t="str">
        <f aca="false">IF(B283="Wobbler","WOB","")</f>
        <v/>
      </c>
      <c r="O283" s="31" t="str">
        <f aca="false">IF(B283="Super side 10m² Hermelijn - Trambus","10m2H","")</f>
        <v>10m2H</v>
      </c>
      <c r="P283" s="31" t="str">
        <f aca="false">IF(B283="Roofpanel A7","ROOFXL","")</f>
        <v/>
      </c>
      <c r="Q283" s="32" t="str">
        <f aca="false">IF(B283="Roof panel tram L Hermelijn","ROOFL","")</f>
        <v/>
      </c>
      <c r="R283" s="31" t="str">
        <f aca="false">IF(B283="Roof panel Tram M PCC","DPCC","")</f>
        <v/>
      </c>
      <c r="S283" s="31" t="str">
        <f aca="false">IF(B283="Side pack L A5","SPALBA5",IF(B283="Side pack XL A7","SPALBA7",""))</f>
        <v/>
      </c>
      <c r="T283" s="31" t="str">
        <f aca="false">IF(B283="Window side 2m² Hermelijn","2m2H","")</f>
        <v/>
      </c>
      <c r="U283" s="32" t="str">
        <f aca="false">IF(B283="Window side 2m² Tram","2m2A","")</f>
        <v/>
      </c>
      <c r="V283" s="30" t="str">
        <f aca="false">IF(B283="Inside banner HERMELIJN","BRVH","")</f>
        <v/>
      </c>
      <c r="W283" s="30" t="str">
        <f aca="false">IF(B283="Super side 4m²","4m2","")</f>
        <v/>
      </c>
      <c r="X283" s="7" t="n">
        <v>1</v>
      </c>
      <c r="Y283" s="33" t="str">
        <f aca="false">IF(OR(F283&lt;&gt;"",G283&lt;&gt;"",H283&lt;&gt;"",I283&lt;&gt;"",J283&lt;&gt;"",K283&lt;&gt;"",L283&lt;&gt;"",M283&lt;&gt;"",N283&lt;&gt;"",O283&lt;&gt;"",P283&lt;&gt;"",Q283&lt;&gt;"",R283&lt;&gt;"",S283&lt;&gt;"",T283&lt;&gt;"",U283&lt;&gt;"",V283&lt;&gt;"",W283&lt;&gt;""),"*"&amp;F283&amp;G283&amp;H283&amp;I283&amp;J283&amp;K283&amp;L283&amp;M283&amp;N283&amp;O283&amp;P283&amp;Q283&amp;R283&amp;S283&amp;T283&amp;U283&amp;V283&amp;W283&amp;"*","")</f>
        <v>*10m2H*</v>
      </c>
      <c r="Z283" s="4"/>
      <c r="AA283" s="4"/>
      <c r="AB283" s="7" t="n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customFormat="false" ht="25" hidden="false" customHeight="true" outlineLevel="0" collapsed="false">
      <c r="A284" s="5" t="n">
        <v>7217</v>
      </c>
      <c r="B284" s="6" t="s">
        <v>137</v>
      </c>
      <c r="C284" s="26" t="s">
        <v>149</v>
      </c>
      <c r="D284" s="27" t="n">
        <v>44550</v>
      </c>
      <c r="E284" s="28"/>
      <c r="F284" s="29" t="str">
        <f aca="false">IF(B284="Premetro VERTIKAAL","MV",IF(B284="Side 3m","3M",IF(B284="Premetro HORIZONTAAL","MH",IF(B284="Window back","CV",IF(B284="Window Back eco","CVE","")))))</f>
        <v/>
      </c>
      <c r="G284" s="30" t="str">
        <f aca="false">IF(B284="Inside banner","BRV","")</f>
        <v/>
      </c>
      <c r="H284" s="30" t="str">
        <f aca="false">IF(B284="Floor sticker","VL","")</f>
        <v/>
      </c>
      <c r="I284" s="31" t="str">
        <f aca="false">IF(B284="Street furniture 2m2","STR","")</f>
        <v/>
      </c>
      <c r="J284" s="31" t="str">
        <f aca="false">IF(B284="Full back uni","FB","")</f>
        <v/>
      </c>
      <c r="K284" s="31" t="str">
        <f aca="false">IF(B284="Window side 2m² Bus","2m2B","")</f>
        <v/>
      </c>
      <c r="L284" s="31" t="str">
        <f aca="false">IF(B284="Window sticker Raam","RM","")</f>
        <v/>
      </c>
      <c r="M284" s="31" t="str">
        <f aca="false">IF(B284="Side 3m Freestyle","FREE","")</f>
        <v/>
      </c>
      <c r="N284" s="31" t="str">
        <f aca="false">IF(B284="Wobbler","WOB","")</f>
        <v/>
      </c>
      <c r="O284" s="31" t="str">
        <f aca="false">IF(B284="Super side 10m² Hermelijn - Trambus","10m2H","")</f>
        <v/>
      </c>
      <c r="P284" s="31" t="str">
        <f aca="false">IF(B284="Roofpanel A7","ROOFXL","")</f>
        <v/>
      </c>
      <c r="Q284" s="32" t="str">
        <f aca="false">IF(B284="Roof panel tram L Hermelijn","ROOFL","")</f>
        <v/>
      </c>
      <c r="R284" s="31" t="str">
        <f aca="false">IF(B284="Roof panel Tram M PCC","DPCC","")</f>
        <v/>
      </c>
      <c r="S284" s="31" t="str">
        <f aca="false">IF(B284="Side pack L A5","SPALBA5",IF(B284="Side pack XL A7","SPALBA7",""))</f>
        <v/>
      </c>
      <c r="T284" s="31" t="str">
        <f aca="false">IF(B284="Window side 2m² Hermelijn","2m2H","")</f>
        <v/>
      </c>
      <c r="U284" s="32" t="str">
        <f aca="false">IF(B284="Window side 2m² Tram","2m2A","")</f>
        <v>2m2A</v>
      </c>
      <c r="V284" s="30" t="str">
        <f aca="false">IF(B284="Inside banner HERMELIJN","BRVH","")</f>
        <v/>
      </c>
      <c r="W284" s="30" t="str">
        <f aca="false">IF(B284="Super side 4m²","4m2","")</f>
        <v/>
      </c>
      <c r="X284" s="7" t="n">
        <v>1</v>
      </c>
      <c r="Y284" s="33" t="str">
        <f aca="false">IF(OR(F284&lt;&gt;"",G284&lt;&gt;"",H284&lt;&gt;"",I284&lt;&gt;"",J284&lt;&gt;"",K284&lt;&gt;"",L284&lt;&gt;"",M284&lt;&gt;"",N284&lt;&gt;"",O284&lt;&gt;"",P284&lt;&gt;"",Q284&lt;&gt;"",R284&lt;&gt;"",S284&lt;&gt;"",T284&lt;&gt;"",U284&lt;&gt;"",V284&lt;&gt;"",W284&lt;&gt;""),"*"&amp;F284&amp;G284&amp;H284&amp;I284&amp;J284&amp;K284&amp;L284&amp;M284&amp;N284&amp;O284&amp;P284&amp;Q284&amp;R284&amp;S284&amp;T284&amp;U284&amp;V284&amp;W284&amp;"*","")</f>
        <v>*2m2A*</v>
      </c>
      <c r="Z284" s="4"/>
      <c r="AA284" s="4"/>
      <c r="AB284" s="7" t="n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customFormat="false" ht="25" hidden="false" customHeight="true" outlineLevel="0" collapsed="false">
      <c r="A285" s="5" t="n">
        <v>7222</v>
      </c>
      <c r="B285" s="6" t="s">
        <v>142</v>
      </c>
      <c r="C285" s="26" t="s">
        <v>144</v>
      </c>
      <c r="D285" s="27" t="n">
        <v>44578</v>
      </c>
      <c r="E285" s="28"/>
      <c r="F285" s="29" t="str">
        <f aca="false">IF(B285="Premetro VERTIKAAL","MV",IF(B285="Side 3m","3M",IF(B285="Premetro HORIZONTAAL","MH",IF(B285="Window back","CV",IF(B285="Window Back eco","CVE","")))))</f>
        <v/>
      </c>
      <c r="G285" s="30" t="str">
        <f aca="false">IF(B285="Inside banner","BRV","")</f>
        <v/>
      </c>
      <c r="H285" s="30" t="str">
        <f aca="false">IF(B285="Floor sticker","VL","")</f>
        <v/>
      </c>
      <c r="I285" s="31" t="str">
        <f aca="false">IF(B285="Street furniture 2m2","STR","")</f>
        <v/>
      </c>
      <c r="J285" s="31" t="str">
        <f aca="false">IF(B285="Full back uni","FB","")</f>
        <v/>
      </c>
      <c r="K285" s="31" t="str">
        <f aca="false">IF(B285="Window side 2m² Bus","2m2B","")</f>
        <v/>
      </c>
      <c r="L285" s="31" t="str">
        <f aca="false">IF(B285="Window sticker Raam","RM","")</f>
        <v/>
      </c>
      <c r="M285" s="31" t="str">
        <f aca="false">IF(B285="Side 3m Freestyle","FREE","")</f>
        <v/>
      </c>
      <c r="N285" s="31" t="str">
        <f aca="false">IF(B285="Wobbler","WOB","")</f>
        <v/>
      </c>
      <c r="O285" s="31" t="str">
        <f aca="false">IF(B285="Super side 10m² Hermelijn - Trambus","10m2H","")</f>
        <v>10m2H</v>
      </c>
      <c r="P285" s="31" t="str">
        <f aca="false">IF(B285="Roofpanel A7","ROOFXL","")</f>
        <v/>
      </c>
      <c r="Q285" s="32" t="str">
        <f aca="false">IF(B285="Roof panel tram L Hermelijn","ROOFL","")</f>
        <v/>
      </c>
      <c r="R285" s="31" t="str">
        <f aca="false">IF(B285="Roof panel Tram M PCC","DPCC","")</f>
        <v/>
      </c>
      <c r="S285" s="31" t="str">
        <f aca="false">IF(B285="Side pack L A5","SPALBA5",IF(B285="Side pack XL A7","SPALBA7",""))</f>
        <v/>
      </c>
      <c r="T285" s="31" t="str">
        <f aca="false">IF(B285="Window side 2m² Hermelijn","2m2H","")</f>
        <v/>
      </c>
      <c r="U285" s="32" t="str">
        <f aca="false">IF(B285="Window side 2m² Tram","2m2A","")</f>
        <v/>
      </c>
      <c r="V285" s="30" t="str">
        <f aca="false">IF(B285="Inside banner HERMELIJN","BRVH","")</f>
        <v/>
      </c>
      <c r="W285" s="30" t="str">
        <f aca="false">IF(B285="Super side 4m²","4m2","")</f>
        <v/>
      </c>
      <c r="X285" s="7" t="n">
        <v>1</v>
      </c>
      <c r="Y285" s="33" t="str">
        <f aca="false">IF(OR(F285&lt;&gt;"",G285&lt;&gt;"",H285&lt;&gt;"",I285&lt;&gt;"",J285&lt;&gt;"",K285&lt;&gt;"",L285&lt;&gt;"",M285&lt;&gt;"",N285&lt;&gt;"",O285&lt;&gt;"",P285&lt;&gt;"",Q285&lt;&gt;"",R285&lt;&gt;"",S285&lt;&gt;"",T285&lt;&gt;"",U285&lt;&gt;"",V285&lt;&gt;"",W285&lt;&gt;""),"*"&amp;F285&amp;G285&amp;H285&amp;I285&amp;J285&amp;K285&amp;L285&amp;M285&amp;N285&amp;O285&amp;P285&amp;Q285&amp;R285&amp;S285&amp;T285&amp;U285&amp;V285&amp;W285&amp;"*","")</f>
        <v>*10m2H*</v>
      </c>
      <c r="Z285" s="4"/>
      <c r="AA285" s="4"/>
      <c r="AB285" s="7" t="n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customFormat="false" ht="25" hidden="false" customHeight="true" outlineLevel="0" collapsed="false">
      <c r="A286" s="5" t="n">
        <v>7223</v>
      </c>
      <c r="B286" s="6" t="s">
        <v>137</v>
      </c>
      <c r="C286" s="26" t="s">
        <v>139</v>
      </c>
      <c r="D286" s="27" t="n">
        <v>44522</v>
      </c>
      <c r="E286" s="28"/>
      <c r="F286" s="29" t="str">
        <f aca="false">IF(B286="Premetro VERTIKAAL","MV",IF(B286="Side 3m","3M",IF(B286="Premetro HORIZONTAAL","MH",IF(B286="Window back","CV",IF(B286="Window Back eco","CVE","")))))</f>
        <v/>
      </c>
      <c r="G286" s="30" t="str">
        <f aca="false">IF(B286="Inside banner","BRV","")</f>
        <v/>
      </c>
      <c r="H286" s="30" t="str">
        <f aca="false">IF(B286="Floor sticker","VL","")</f>
        <v/>
      </c>
      <c r="I286" s="31" t="str">
        <f aca="false">IF(B286="Street furniture 2m2","STR","")</f>
        <v/>
      </c>
      <c r="J286" s="31" t="str">
        <f aca="false">IF(B286="Full back uni","FB","")</f>
        <v/>
      </c>
      <c r="K286" s="31" t="str">
        <f aca="false">IF(B286="Window side 2m² Bus","2m2B","")</f>
        <v/>
      </c>
      <c r="L286" s="31" t="str">
        <f aca="false">IF(B286="Window sticker Raam","RM","")</f>
        <v/>
      </c>
      <c r="M286" s="31" t="str">
        <f aca="false">IF(B286="Side 3m Freestyle","FREE","")</f>
        <v/>
      </c>
      <c r="N286" s="31" t="str">
        <f aca="false">IF(B286="Wobbler","WOB","")</f>
        <v/>
      </c>
      <c r="O286" s="31" t="str">
        <f aca="false">IF(B286="Super side 10m² Hermelijn - Trambus","10m2H","")</f>
        <v/>
      </c>
      <c r="P286" s="31" t="str">
        <f aca="false">IF(B286="Roofpanel A7","ROOFXL","")</f>
        <v/>
      </c>
      <c r="Q286" s="32" t="str">
        <f aca="false">IF(B286="Roof panel tram L Hermelijn","ROOFL","")</f>
        <v/>
      </c>
      <c r="R286" s="31" t="str">
        <f aca="false">IF(B286="Roof panel Tram M PCC","DPCC","")</f>
        <v/>
      </c>
      <c r="S286" s="31" t="str">
        <f aca="false">IF(B286="Side pack L A5","SPALBA5",IF(B286="Side pack XL A7","SPALBA7",""))</f>
        <v/>
      </c>
      <c r="T286" s="31" t="str">
        <f aca="false">IF(B286="Window side 2m² Hermelijn","2m2H","")</f>
        <v/>
      </c>
      <c r="U286" s="32" t="str">
        <f aca="false">IF(B286="Window side 2m² Tram","2m2A","")</f>
        <v>2m2A</v>
      </c>
      <c r="V286" s="30" t="str">
        <f aca="false">IF(B286="Inside banner HERMELIJN","BRVH","")</f>
        <v/>
      </c>
      <c r="W286" s="30" t="str">
        <f aca="false">IF(B286="Super side 4m²","4m2","")</f>
        <v/>
      </c>
      <c r="X286" s="7" t="n">
        <v>1</v>
      </c>
      <c r="Y286" s="33" t="str">
        <f aca="false">IF(OR(F286&lt;&gt;"",G286&lt;&gt;"",H286&lt;&gt;"",I286&lt;&gt;"",J286&lt;&gt;"",K286&lt;&gt;"",L286&lt;&gt;"",M286&lt;&gt;"",N286&lt;&gt;"",O286&lt;&gt;"",P286&lt;&gt;"",Q286&lt;&gt;"",R286&lt;&gt;"",S286&lt;&gt;"",T286&lt;&gt;"",U286&lt;&gt;"",V286&lt;&gt;"",W286&lt;&gt;""),"*"&amp;F286&amp;G286&amp;H286&amp;I286&amp;J286&amp;K286&amp;L286&amp;M286&amp;N286&amp;O286&amp;P286&amp;Q286&amp;R286&amp;S286&amp;T286&amp;U286&amp;V286&amp;W286&amp;"*","")</f>
        <v>*2m2A*</v>
      </c>
      <c r="Z286" s="4"/>
      <c r="AA286" s="4"/>
      <c r="AB286" s="7" t="n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customFormat="false" ht="25" hidden="false" customHeight="true" outlineLevel="0" collapsed="false">
      <c r="A287" s="5" t="n">
        <v>7224</v>
      </c>
      <c r="B287" s="6" t="s">
        <v>142</v>
      </c>
      <c r="C287" s="26" t="s">
        <v>144</v>
      </c>
      <c r="D287" s="27" t="n">
        <v>44578</v>
      </c>
      <c r="E287" s="28"/>
      <c r="F287" s="29" t="str">
        <f aca="false">IF(B287="Premetro VERTIKAAL","MV",IF(B287="Side 3m","3M",IF(B287="Premetro HORIZONTAAL","MH",IF(B287="Window back","CV",IF(B287="Window Back eco","CVE","")))))</f>
        <v/>
      </c>
      <c r="G287" s="30" t="str">
        <f aca="false">IF(B287="Inside banner","BRV","")</f>
        <v/>
      </c>
      <c r="H287" s="30" t="str">
        <f aca="false">IF(B287="Floor sticker","VL","")</f>
        <v/>
      </c>
      <c r="I287" s="31" t="str">
        <f aca="false">IF(B287="Street furniture 2m2","STR","")</f>
        <v/>
      </c>
      <c r="J287" s="31" t="str">
        <f aca="false">IF(B287="Full back uni","FB","")</f>
        <v/>
      </c>
      <c r="K287" s="31" t="str">
        <f aca="false">IF(B287="Window side 2m² Bus","2m2B","")</f>
        <v/>
      </c>
      <c r="L287" s="31" t="str">
        <f aca="false">IF(B287="Window sticker Raam","RM","")</f>
        <v/>
      </c>
      <c r="M287" s="31" t="str">
        <f aca="false">IF(B287="Side 3m Freestyle","FREE","")</f>
        <v/>
      </c>
      <c r="N287" s="31" t="str">
        <f aca="false">IF(B287="Wobbler","WOB","")</f>
        <v/>
      </c>
      <c r="O287" s="31" t="str">
        <f aca="false">IF(B287="Super side 10m² Hermelijn - Trambus","10m2H","")</f>
        <v>10m2H</v>
      </c>
      <c r="P287" s="31" t="str">
        <f aca="false">IF(B287="Roofpanel A7","ROOFXL","")</f>
        <v/>
      </c>
      <c r="Q287" s="32" t="str">
        <f aca="false">IF(B287="Roof panel tram L Hermelijn","ROOFL","")</f>
        <v/>
      </c>
      <c r="R287" s="31" t="str">
        <f aca="false">IF(B287="Roof panel Tram M PCC","DPCC","")</f>
        <v/>
      </c>
      <c r="S287" s="31" t="str">
        <f aca="false">IF(B287="Side pack L A5","SPALBA5",IF(B287="Side pack XL A7","SPALBA7",""))</f>
        <v/>
      </c>
      <c r="T287" s="31" t="str">
        <f aca="false">IF(B287="Window side 2m² Hermelijn","2m2H","")</f>
        <v/>
      </c>
      <c r="U287" s="32" t="str">
        <f aca="false">IF(B287="Window side 2m² Tram","2m2A","")</f>
        <v/>
      </c>
      <c r="V287" s="30" t="str">
        <f aca="false">IF(B287="Inside banner HERMELIJN","BRVH","")</f>
        <v/>
      </c>
      <c r="W287" s="30" t="str">
        <f aca="false">IF(B287="Super side 4m²","4m2","")</f>
        <v/>
      </c>
      <c r="X287" s="7" t="n">
        <v>1</v>
      </c>
      <c r="Y287" s="33" t="str">
        <f aca="false">IF(OR(F287&lt;&gt;"",G287&lt;&gt;"",H287&lt;&gt;"",I287&lt;&gt;"",J287&lt;&gt;"",K287&lt;&gt;"",L287&lt;&gt;"",M287&lt;&gt;"",N287&lt;&gt;"",O287&lt;&gt;"",P287&lt;&gt;"",Q287&lt;&gt;"",R287&lt;&gt;"",S287&lt;&gt;"",T287&lt;&gt;"",U287&lt;&gt;"",V287&lt;&gt;"",W287&lt;&gt;""),"*"&amp;F287&amp;G287&amp;H287&amp;I287&amp;J287&amp;K287&amp;L287&amp;M287&amp;N287&amp;O287&amp;P287&amp;Q287&amp;R287&amp;S287&amp;T287&amp;U287&amp;V287&amp;W287&amp;"*","")</f>
        <v>*10m2H*</v>
      </c>
      <c r="Z287" s="4"/>
      <c r="AA287" s="4"/>
      <c r="AB287" s="7" t="n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customFormat="false" ht="25" hidden="false" customHeight="true" outlineLevel="0" collapsed="false">
      <c r="A288" s="5" t="n">
        <v>7224</v>
      </c>
      <c r="B288" s="6" t="s">
        <v>32</v>
      </c>
      <c r="C288" s="26" t="s">
        <v>108</v>
      </c>
      <c r="D288" s="27" t="n">
        <v>44571</v>
      </c>
      <c r="E288" s="28"/>
      <c r="F288" s="29" t="str">
        <f aca="false">IF(B288="Premetro VERTIKAAL","MV",IF(B288="Side 3m","3M",IF(B288="Premetro HORIZONTAAL","MH",IF(B288="Window back","CV",IF(B288="Window Back eco","CVE","")))))</f>
        <v/>
      </c>
      <c r="G288" s="30" t="str">
        <f aca="false">IF(B288="Inside banner","BRV","")</f>
        <v/>
      </c>
      <c r="H288" s="30" t="str">
        <f aca="false">IF(B288="Floor sticker","VL","")</f>
        <v/>
      </c>
      <c r="I288" s="31" t="str">
        <f aca="false">IF(B288="Street furniture 2m2","STR","")</f>
        <v/>
      </c>
      <c r="J288" s="31" t="str">
        <f aca="false">IF(B288="Full back uni","FB","")</f>
        <v/>
      </c>
      <c r="K288" s="31" t="str">
        <f aca="false">IF(B288="Window side 2m² Bus","2m2B","")</f>
        <v/>
      </c>
      <c r="L288" s="31" t="str">
        <f aca="false">IF(B288="Window sticker Raam","RM","")</f>
        <v>RM</v>
      </c>
      <c r="M288" s="31" t="str">
        <f aca="false">IF(B288="Side 3m Freestyle","FREE","")</f>
        <v/>
      </c>
      <c r="N288" s="31" t="str">
        <f aca="false">IF(B288="Wobbler","WOB","")</f>
        <v/>
      </c>
      <c r="O288" s="31" t="str">
        <f aca="false">IF(B288="Super side 10m² Hermelijn - Trambus","10m2H","")</f>
        <v/>
      </c>
      <c r="P288" s="31" t="str">
        <f aca="false">IF(B288="Roofpanel A7","ROOFXL","")</f>
        <v/>
      </c>
      <c r="Q288" s="32" t="str">
        <f aca="false">IF(B288="Roof panel tram L Hermelijn","ROOFL","")</f>
        <v/>
      </c>
      <c r="R288" s="31" t="str">
        <f aca="false">IF(B288="Roof panel Tram M PCC","DPCC","")</f>
        <v/>
      </c>
      <c r="S288" s="31" t="str">
        <f aca="false">IF(B288="Side pack L A5","SPALBA5",IF(B288="Side pack XL A7","SPALBA7",""))</f>
        <v/>
      </c>
      <c r="T288" s="31" t="str">
        <f aca="false">IF(B288="Window side 2m² Hermelijn","2m2H","")</f>
        <v/>
      </c>
      <c r="U288" s="32" t="str">
        <f aca="false">IF(B288="Window side 2m² Tram","2m2A","")</f>
        <v/>
      </c>
      <c r="V288" s="30" t="str">
        <f aca="false">IF(B288="Inside banner HERMELIJN","BRVH","")</f>
        <v/>
      </c>
      <c r="W288" s="30" t="str">
        <f aca="false">IF(B288="Super side 4m²","4m2","")</f>
        <v/>
      </c>
      <c r="X288" s="7" t="n">
        <v>1</v>
      </c>
      <c r="Y288" s="33" t="str">
        <f aca="false">IF(OR(F288&lt;&gt;"",G288&lt;&gt;"",H288&lt;&gt;"",I288&lt;&gt;"",J288&lt;&gt;"",K288&lt;&gt;"",L288&lt;&gt;"",M288&lt;&gt;"",N288&lt;&gt;"",O288&lt;&gt;"",P288&lt;&gt;"",Q288&lt;&gt;"",R288&lt;&gt;"",S288&lt;&gt;"",T288&lt;&gt;"",U288&lt;&gt;"",V288&lt;&gt;"",W288&lt;&gt;""),"*"&amp;F288&amp;G288&amp;H288&amp;I288&amp;J288&amp;K288&amp;L288&amp;M288&amp;N288&amp;O288&amp;P288&amp;Q288&amp;R288&amp;S288&amp;T288&amp;U288&amp;V288&amp;W288&amp;"*","")</f>
        <v>*RM*</v>
      </c>
      <c r="Z288" s="4"/>
      <c r="AA288" s="4"/>
      <c r="AB288" s="7" t="n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customFormat="false" ht="25" hidden="false" customHeight="true" outlineLevel="0" collapsed="false">
      <c r="A289" s="5" t="n">
        <v>7224</v>
      </c>
      <c r="B289" s="6" t="s">
        <v>32</v>
      </c>
      <c r="C289" s="26" t="s">
        <v>108</v>
      </c>
      <c r="D289" s="27" t="n">
        <v>44571</v>
      </c>
      <c r="E289" s="28"/>
      <c r="F289" s="29" t="str">
        <f aca="false">IF(B289="Premetro VERTIKAAL","MV",IF(B289="Side 3m","3M",IF(B289="Premetro HORIZONTAAL","MH",IF(B289="Window back","CV",IF(B289="Window Back eco","CVE","")))))</f>
        <v/>
      </c>
      <c r="G289" s="30" t="str">
        <f aca="false">IF(B289="Inside banner","BRV","")</f>
        <v/>
      </c>
      <c r="H289" s="30" t="str">
        <f aca="false">IF(B289="Floor sticker","VL","")</f>
        <v/>
      </c>
      <c r="I289" s="31" t="str">
        <f aca="false">IF(B289="Street furniture 2m2","STR","")</f>
        <v/>
      </c>
      <c r="J289" s="31" t="str">
        <f aca="false">IF(B289="Full back uni","FB","")</f>
        <v/>
      </c>
      <c r="K289" s="31" t="str">
        <f aca="false">IF(B289="Window side 2m² Bus","2m2B","")</f>
        <v/>
      </c>
      <c r="L289" s="31" t="str">
        <f aca="false">IF(B289="Window sticker Raam","RM","")</f>
        <v>RM</v>
      </c>
      <c r="M289" s="31" t="str">
        <f aca="false">IF(B289="Side 3m Freestyle","FREE","")</f>
        <v/>
      </c>
      <c r="N289" s="31" t="str">
        <f aca="false">IF(B289="Wobbler","WOB","")</f>
        <v/>
      </c>
      <c r="O289" s="31" t="str">
        <f aca="false">IF(B289="Super side 10m² Hermelijn - Trambus","10m2H","")</f>
        <v/>
      </c>
      <c r="P289" s="31" t="str">
        <f aca="false">IF(B289="Roofpanel A7","ROOFXL","")</f>
        <v/>
      </c>
      <c r="Q289" s="32" t="str">
        <f aca="false">IF(B289="Roof panel tram L Hermelijn","ROOFL","")</f>
        <v/>
      </c>
      <c r="R289" s="31" t="str">
        <f aca="false">IF(B289="Roof panel Tram M PCC","DPCC","")</f>
        <v/>
      </c>
      <c r="S289" s="31" t="str">
        <f aca="false">IF(B289="Side pack L A5","SPALBA5",IF(B289="Side pack XL A7","SPALBA7",""))</f>
        <v/>
      </c>
      <c r="T289" s="31" t="str">
        <f aca="false">IF(B289="Window side 2m² Hermelijn","2m2H","")</f>
        <v/>
      </c>
      <c r="U289" s="32" t="str">
        <f aca="false">IF(B289="Window side 2m² Tram","2m2A","")</f>
        <v/>
      </c>
      <c r="V289" s="30" t="str">
        <f aca="false">IF(B289="Inside banner HERMELIJN","BRVH","")</f>
        <v/>
      </c>
      <c r="W289" s="30" t="str">
        <f aca="false">IF(B289="Super side 4m²","4m2","")</f>
        <v/>
      </c>
      <c r="X289" s="7" t="n">
        <v>1</v>
      </c>
      <c r="Y289" s="33" t="str">
        <f aca="false">IF(OR(F289&lt;&gt;"",G289&lt;&gt;"",H289&lt;&gt;"",I289&lt;&gt;"",J289&lt;&gt;"",K289&lt;&gt;"",L289&lt;&gt;"",M289&lt;&gt;"",N289&lt;&gt;"",O289&lt;&gt;"",P289&lt;&gt;"",Q289&lt;&gt;"",R289&lt;&gt;"",S289&lt;&gt;"",T289&lt;&gt;"",U289&lt;&gt;"",V289&lt;&gt;"",W289&lt;&gt;""),"*"&amp;F289&amp;G289&amp;H289&amp;I289&amp;J289&amp;K289&amp;L289&amp;M289&amp;N289&amp;O289&amp;P289&amp;Q289&amp;R289&amp;S289&amp;T289&amp;U289&amp;V289&amp;W289&amp;"*","")</f>
        <v>*RM*</v>
      </c>
      <c r="Z289" s="4"/>
      <c r="AA289" s="4"/>
      <c r="AB289" s="7" t="n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customFormat="false" ht="25" hidden="false" customHeight="true" outlineLevel="0" collapsed="false">
      <c r="A290" s="5" t="n">
        <v>7225</v>
      </c>
      <c r="B290" s="6" t="s">
        <v>142</v>
      </c>
      <c r="C290" s="26" t="s">
        <v>144</v>
      </c>
      <c r="D290" s="27" t="n">
        <v>44578</v>
      </c>
      <c r="E290" s="28"/>
      <c r="F290" s="29" t="str">
        <f aca="false">IF(B290="Premetro VERTIKAAL","MV",IF(B290="Side 3m","3M",IF(B290="Premetro HORIZONTAAL","MH",IF(B290="Window back","CV",IF(B290="Window Back eco","CVE","")))))</f>
        <v/>
      </c>
      <c r="G290" s="30" t="str">
        <f aca="false">IF(B290="Inside banner","BRV","")</f>
        <v/>
      </c>
      <c r="H290" s="30" t="str">
        <f aca="false">IF(B290="Floor sticker","VL","")</f>
        <v/>
      </c>
      <c r="I290" s="31" t="str">
        <f aca="false">IF(B290="Street furniture 2m2","STR","")</f>
        <v/>
      </c>
      <c r="J290" s="31" t="str">
        <f aca="false">IF(B290="Full back uni","FB","")</f>
        <v/>
      </c>
      <c r="K290" s="31" t="str">
        <f aca="false">IF(B290="Window side 2m² Bus","2m2B","")</f>
        <v/>
      </c>
      <c r="L290" s="31" t="str">
        <f aca="false">IF(B290="Window sticker Raam","RM","")</f>
        <v/>
      </c>
      <c r="M290" s="31" t="str">
        <f aca="false">IF(B290="Side 3m Freestyle","FREE","")</f>
        <v/>
      </c>
      <c r="N290" s="31" t="str">
        <f aca="false">IF(B290="Wobbler","WOB","")</f>
        <v/>
      </c>
      <c r="O290" s="31" t="str">
        <f aca="false">IF(B290="Super side 10m² Hermelijn - Trambus","10m2H","")</f>
        <v>10m2H</v>
      </c>
      <c r="P290" s="31" t="str">
        <f aca="false">IF(B290="Roofpanel A7","ROOFXL","")</f>
        <v/>
      </c>
      <c r="Q290" s="32" t="str">
        <f aca="false">IF(B290="Roof panel tram L Hermelijn","ROOFL","")</f>
        <v/>
      </c>
      <c r="R290" s="31" t="str">
        <f aca="false">IF(B290="Roof panel Tram M PCC","DPCC","")</f>
        <v/>
      </c>
      <c r="S290" s="31" t="str">
        <f aca="false">IF(B290="Side pack L A5","SPALBA5",IF(B290="Side pack XL A7","SPALBA7",""))</f>
        <v/>
      </c>
      <c r="T290" s="31" t="str">
        <f aca="false">IF(B290="Window side 2m² Hermelijn","2m2H","")</f>
        <v/>
      </c>
      <c r="U290" s="32" t="str">
        <f aca="false">IF(B290="Window side 2m² Tram","2m2A","")</f>
        <v/>
      </c>
      <c r="V290" s="30" t="str">
        <f aca="false">IF(B290="Inside banner HERMELIJN","BRVH","")</f>
        <v/>
      </c>
      <c r="W290" s="30" t="str">
        <f aca="false">IF(B290="Super side 4m²","4m2","")</f>
        <v/>
      </c>
      <c r="X290" s="7" t="n">
        <v>1</v>
      </c>
      <c r="Y290" s="33" t="str">
        <f aca="false">IF(OR(F290&lt;&gt;"",G290&lt;&gt;"",H290&lt;&gt;"",I290&lt;&gt;"",J290&lt;&gt;"",K290&lt;&gt;"",L290&lt;&gt;"",M290&lt;&gt;"",N290&lt;&gt;"",O290&lt;&gt;"",P290&lt;&gt;"",Q290&lt;&gt;"",R290&lt;&gt;"",S290&lt;&gt;"",T290&lt;&gt;"",U290&lt;&gt;"",V290&lt;&gt;"",W290&lt;&gt;""),"*"&amp;F290&amp;G290&amp;H290&amp;I290&amp;J290&amp;K290&amp;L290&amp;M290&amp;N290&amp;O290&amp;P290&amp;Q290&amp;R290&amp;S290&amp;T290&amp;U290&amp;V290&amp;W290&amp;"*","")</f>
        <v>*10m2H*</v>
      </c>
      <c r="Z290" s="4"/>
      <c r="AA290" s="4"/>
      <c r="AB290" s="7" t="n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customFormat="false" ht="25" hidden="false" customHeight="true" outlineLevel="0" collapsed="false">
      <c r="A291" s="5" t="n">
        <v>7226</v>
      </c>
      <c r="B291" s="6" t="s">
        <v>142</v>
      </c>
      <c r="C291" s="26" t="s">
        <v>144</v>
      </c>
      <c r="D291" s="27" t="n">
        <v>44578</v>
      </c>
      <c r="E291" s="28"/>
      <c r="F291" s="29" t="str">
        <f aca="false">IF(B291="Premetro VERTIKAAL","MV",IF(B291="Side 3m","3M",IF(B291="Premetro HORIZONTAAL","MH",IF(B291="Window back","CV",IF(B291="Window Back eco","CVE","")))))</f>
        <v/>
      </c>
      <c r="G291" s="30" t="str">
        <f aca="false">IF(B291="Inside banner","BRV","")</f>
        <v/>
      </c>
      <c r="H291" s="30" t="str">
        <f aca="false">IF(B291="Floor sticker","VL","")</f>
        <v/>
      </c>
      <c r="I291" s="31" t="str">
        <f aca="false">IF(B291="Street furniture 2m2","STR","")</f>
        <v/>
      </c>
      <c r="J291" s="31" t="str">
        <f aca="false">IF(B291="Full back uni","FB","")</f>
        <v/>
      </c>
      <c r="K291" s="31" t="str">
        <f aca="false">IF(B291="Window side 2m² Bus","2m2B","")</f>
        <v/>
      </c>
      <c r="L291" s="31" t="str">
        <f aca="false">IF(B291="Window sticker Raam","RM","")</f>
        <v/>
      </c>
      <c r="M291" s="31" t="str">
        <f aca="false">IF(B291="Side 3m Freestyle","FREE","")</f>
        <v/>
      </c>
      <c r="N291" s="31" t="str">
        <f aca="false">IF(B291="Wobbler","WOB","")</f>
        <v/>
      </c>
      <c r="O291" s="31" t="str">
        <f aca="false">IF(B291="Super side 10m² Hermelijn - Trambus","10m2H","")</f>
        <v>10m2H</v>
      </c>
      <c r="P291" s="31" t="str">
        <f aca="false">IF(B291="Roofpanel A7","ROOFXL","")</f>
        <v/>
      </c>
      <c r="Q291" s="32" t="str">
        <f aca="false">IF(B291="Roof panel tram L Hermelijn","ROOFL","")</f>
        <v/>
      </c>
      <c r="R291" s="31" t="str">
        <f aca="false">IF(B291="Roof panel Tram M PCC","DPCC","")</f>
        <v/>
      </c>
      <c r="S291" s="31" t="str">
        <f aca="false">IF(B291="Side pack L A5","SPALBA5",IF(B291="Side pack XL A7","SPALBA7",""))</f>
        <v/>
      </c>
      <c r="T291" s="31" t="str">
        <f aca="false">IF(B291="Window side 2m² Hermelijn","2m2H","")</f>
        <v/>
      </c>
      <c r="U291" s="32" t="str">
        <f aca="false">IF(B291="Window side 2m² Tram","2m2A","")</f>
        <v/>
      </c>
      <c r="V291" s="30" t="str">
        <f aca="false">IF(B291="Inside banner HERMELIJN","BRVH","")</f>
        <v/>
      </c>
      <c r="W291" s="30" t="str">
        <f aca="false">IF(B291="Super side 4m²","4m2","")</f>
        <v/>
      </c>
      <c r="X291" s="7" t="n">
        <v>1</v>
      </c>
      <c r="Y291" s="33" t="str">
        <f aca="false">IF(OR(F291&lt;&gt;"",G291&lt;&gt;"",H291&lt;&gt;"",I291&lt;&gt;"",J291&lt;&gt;"",K291&lt;&gt;"",L291&lt;&gt;"",M291&lt;&gt;"",N291&lt;&gt;"",O291&lt;&gt;"",P291&lt;&gt;"",Q291&lt;&gt;"",R291&lt;&gt;"",S291&lt;&gt;"",T291&lt;&gt;"",U291&lt;&gt;"",V291&lt;&gt;"",W291&lt;&gt;""),"*"&amp;F291&amp;G291&amp;H291&amp;I291&amp;J291&amp;K291&amp;L291&amp;M291&amp;N291&amp;O291&amp;P291&amp;Q291&amp;R291&amp;S291&amp;T291&amp;U291&amp;V291&amp;W291&amp;"*","")</f>
        <v>*10m2H*</v>
      </c>
      <c r="Z291" s="4"/>
      <c r="AA291" s="4"/>
      <c r="AB291" s="7" t="n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customFormat="false" ht="25" hidden="false" customHeight="true" outlineLevel="0" collapsed="false">
      <c r="A292" s="5" t="n">
        <v>7226</v>
      </c>
      <c r="B292" s="6" t="s">
        <v>137</v>
      </c>
      <c r="C292" s="26" t="s">
        <v>151</v>
      </c>
      <c r="D292" s="27" t="n">
        <v>44571</v>
      </c>
      <c r="E292" s="28"/>
      <c r="F292" s="29" t="str">
        <f aca="false">IF(B292="Premetro VERTIKAAL","MV",IF(B292="Side 3m","3M",IF(B292="Premetro HORIZONTAAL","MH",IF(B292="Window back","CV",IF(B292="Window Back eco","CVE","")))))</f>
        <v/>
      </c>
      <c r="G292" s="30" t="str">
        <f aca="false">IF(B292="Inside banner","BRV","")</f>
        <v/>
      </c>
      <c r="H292" s="30" t="str">
        <f aca="false">IF(B292="Floor sticker","VL","")</f>
        <v/>
      </c>
      <c r="I292" s="31" t="str">
        <f aca="false">IF(B292="Street furniture 2m2","STR","")</f>
        <v/>
      </c>
      <c r="J292" s="31" t="str">
        <f aca="false">IF(B292="Full back uni","FB","")</f>
        <v/>
      </c>
      <c r="K292" s="31" t="str">
        <f aca="false">IF(B292="Window side 2m² Bus","2m2B","")</f>
        <v/>
      </c>
      <c r="L292" s="31" t="str">
        <f aca="false">IF(B292="Window sticker Raam","RM","")</f>
        <v/>
      </c>
      <c r="M292" s="31" t="str">
        <f aca="false">IF(B292="Side 3m Freestyle","FREE","")</f>
        <v/>
      </c>
      <c r="N292" s="31" t="str">
        <f aca="false">IF(B292="Wobbler","WOB","")</f>
        <v/>
      </c>
      <c r="O292" s="31" t="str">
        <f aca="false">IF(B292="Super side 10m² Hermelijn - Trambus","10m2H","")</f>
        <v/>
      </c>
      <c r="P292" s="31" t="str">
        <f aca="false">IF(B292="Roofpanel A7","ROOFXL","")</f>
        <v/>
      </c>
      <c r="Q292" s="32" t="str">
        <f aca="false">IF(B292="Roof panel tram L Hermelijn","ROOFL","")</f>
        <v/>
      </c>
      <c r="R292" s="31" t="str">
        <f aca="false">IF(B292="Roof panel Tram M PCC","DPCC","")</f>
        <v/>
      </c>
      <c r="S292" s="31" t="str">
        <f aca="false">IF(B292="Side pack L A5","SPALBA5",IF(B292="Side pack XL A7","SPALBA7",""))</f>
        <v/>
      </c>
      <c r="T292" s="31" t="str">
        <f aca="false">IF(B292="Window side 2m² Hermelijn","2m2H","")</f>
        <v/>
      </c>
      <c r="U292" s="32" t="str">
        <f aca="false">IF(B292="Window side 2m² Tram","2m2A","")</f>
        <v>2m2A</v>
      </c>
      <c r="V292" s="30" t="str">
        <f aca="false">IF(B292="Inside banner HERMELIJN","BRVH","")</f>
        <v/>
      </c>
      <c r="W292" s="30" t="str">
        <f aca="false">IF(B292="Super side 4m²","4m2","")</f>
        <v/>
      </c>
      <c r="X292" s="7" t="n">
        <v>1</v>
      </c>
      <c r="Y292" s="33" t="str">
        <f aca="false">IF(OR(F292&lt;&gt;"",G292&lt;&gt;"",H292&lt;&gt;"",I292&lt;&gt;"",J292&lt;&gt;"",K292&lt;&gt;"",L292&lt;&gt;"",M292&lt;&gt;"",N292&lt;&gt;"",O292&lt;&gt;"",P292&lt;&gt;"",Q292&lt;&gt;"",R292&lt;&gt;"",S292&lt;&gt;"",T292&lt;&gt;"",U292&lt;&gt;"",V292&lt;&gt;"",W292&lt;&gt;""),"*"&amp;F292&amp;G292&amp;H292&amp;I292&amp;J292&amp;K292&amp;L292&amp;M292&amp;N292&amp;O292&amp;P292&amp;Q292&amp;R292&amp;S292&amp;T292&amp;U292&amp;V292&amp;W292&amp;"*","")</f>
        <v>*2m2A*</v>
      </c>
      <c r="Z292" s="4"/>
      <c r="AA292" s="4"/>
      <c r="AB292" s="7" t="n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customFormat="false" ht="25" hidden="false" customHeight="true" outlineLevel="0" collapsed="false">
      <c r="A293" s="5" t="n">
        <v>7226</v>
      </c>
      <c r="B293" s="6" t="s">
        <v>23</v>
      </c>
      <c r="C293" s="26" t="s">
        <v>110</v>
      </c>
      <c r="D293" s="27" t="n">
        <v>44550</v>
      </c>
      <c r="E293" s="28"/>
      <c r="F293" s="29" t="str">
        <f aca="false">IF(B293="Premetro VERTIKAAL","MV",IF(B293="Side 3m","3M",IF(B293="Premetro HORIZONTAAL","MH",IF(B293="Window back","CV",IF(B293="Window Back eco","CVE","")))))</f>
        <v/>
      </c>
      <c r="G293" s="30" t="str">
        <f aca="false">IF(B293="Inside banner","BRV","")</f>
        <v/>
      </c>
      <c r="H293" s="30" t="str">
        <f aca="false">IF(B293="Floor sticker","VL","")</f>
        <v/>
      </c>
      <c r="I293" s="31" t="str">
        <f aca="false">IF(B293="Street furniture 2m2","STR","")</f>
        <v/>
      </c>
      <c r="J293" s="31" t="str">
        <f aca="false">IF(B293="Full back uni","FB","")</f>
        <v/>
      </c>
      <c r="K293" s="31" t="str">
        <f aca="false">IF(B293="Window side 2m² Bus","2m2B","")</f>
        <v/>
      </c>
      <c r="L293" s="31" t="str">
        <f aca="false">IF(B293="Window sticker Raam","RM","")</f>
        <v/>
      </c>
      <c r="M293" s="31" t="str">
        <f aca="false">IF(B293="Side 3m Freestyle","FREE","")</f>
        <v/>
      </c>
      <c r="N293" s="31" t="str">
        <f aca="false">IF(B293="Wobbler","WOB","")</f>
        <v>WOB</v>
      </c>
      <c r="O293" s="31" t="str">
        <f aca="false">IF(B293="Super side 10m² Hermelijn - Trambus","10m2H","")</f>
        <v/>
      </c>
      <c r="P293" s="31" t="str">
        <f aca="false">IF(B293="Roofpanel A7","ROOFXL","")</f>
        <v/>
      </c>
      <c r="Q293" s="32" t="str">
        <f aca="false">IF(B293="Roof panel tram L Hermelijn","ROOFL","")</f>
        <v/>
      </c>
      <c r="R293" s="31" t="str">
        <f aca="false">IF(B293="Roof panel Tram M PCC","DPCC","")</f>
        <v/>
      </c>
      <c r="S293" s="31" t="str">
        <f aca="false">IF(B293="Side pack L A5","SPALBA5",IF(B293="Side pack XL A7","SPALBA7",""))</f>
        <v/>
      </c>
      <c r="T293" s="31" t="str">
        <f aca="false">IF(B293="Window side 2m² Hermelijn","2m2H","")</f>
        <v/>
      </c>
      <c r="U293" s="32" t="str">
        <f aca="false">IF(B293="Window side 2m² Tram","2m2A","")</f>
        <v/>
      </c>
      <c r="V293" s="30" t="str">
        <f aca="false">IF(B293="Inside banner HERMELIJN","BRVH","")</f>
        <v/>
      </c>
      <c r="W293" s="30" t="str">
        <f aca="false">IF(B293="Super side 4m²","4m2","")</f>
        <v/>
      </c>
      <c r="X293" s="7" t="n">
        <v>6</v>
      </c>
      <c r="Y293" s="33" t="str">
        <f aca="false">IF(OR(F293&lt;&gt;"",G293&lt;&gt;"",H293&lt;&gt;"",I293&lt;&gt;"",J293&lt;&gt;"",K293&lt;&gt;"",L293&lt;&gt;"",M293&lt;&gt;"",N293&lt;&gt;"",O293&lt;&gt;"",P293&lt;&gt;"",Q293&lt;&gt;"",R293&lt;&gt;"",S293&lt;&gt;"",T293&lt;&gt;"",U293&lt;&gt;"",V293&lt;&gt;"",W293&lt;&gt;""),"*"&amp;F293&amp;G293&amp;H293&amp;I293&amp;J293&amp;K293&amp;L293&amp;M293&amp;N293&amp;O293&amp;P293&amp;Q293&amp;R293&amp;S293&amp;T293&amp;U293&amp;V293&amp;W293&amp;"*","")</f>
        <v>*WOB*</v>
      </c>
      <c r="Z293" s="4"/>
      <c r="AA293" s="4"/>
      <c r="AB293" s="7" t="n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customFormat="false" ht="25" hidden="false" customHeight="true" outlineLevel="0" collapsed="false">
      <c r="A294" s="5" t="n">
        <v>7227</v>
      </c>
      <c r="B294" s="6" t="s">
        <v>137</v>
      </c>
      <c r="C294" s="26" t="s">
        <v>152</v>
      </c>
      <c r="D294" s="27" t="n">
        <v>44571</v>
      </c>
      <c r="E294" s="28"/>
      <c r="F294" s="29" t="str">
        <f aca="false">IF(B294="Premetro VERTIKAAL","MV",IF(B294="Side 3m","3M",IF(B294="Premetro HORIZONTAAL","MH",IF(B294="Window back","CV",IF(B294="Window Back eco","CVE","")))))</f>
        <v/>
      </c>
      <c r="G294" s="30" t="str">
        <f aca="false">IF(B294="Inside banner","BRV","")</f>
        <v/>
      </c>
      <c r="H294" s="30" t="str">
        <f aca="false">IF(B294="Floor sticker","VL","")</f>
        <v/>
      </c>
      <c r="I294" s="31" t="str">
        <f aca="false">IF(B294="Street furniture 2m2","STR","")</f>
        <v/>
      </c>
      <c r="J294" s="31" t="str">
        <f aca="false">IF(B294="Full back uni","FB","")</f>
        <v/>
      </c>
      <c r="K294" s="31" t="str">
        <f aca="false">IF(B294="Window side 2m² Bus","2m2B","")</f>
        <v/>
      </c>
      <c r="L294" s="31" t="str">
        <f aca="false">IF(B294="Window sticker Raam","RM","")</f>
        <v/>
      </c>
      <c r="M294" s="31" t="str">
        <f aca="false">IF(B294="Side 3m Freestyle","FREE","")</f>
        <v/>
      </c>
      <c r="N294" s="31" t="str">
        <f aca="false">IF(B294="Wobbler","WOB","")</f>
        <v/>
      </c>
      <c r="O294" s="31" t="str">
        <f aca="false">IF(B294="Super side 10m² Hermelijn - Trambus","10m2H","")</f>
        <v/>
      </c>
      <c r="P294" s="31" t="str">
        <f aca="false">IF(B294="Roofpanel A7","ROOFXL","")</f>
        <v/>
      </c>
      <c r="Q294" s="32" t="str">
        <f aca="false">IF(B294="Roof panel tram L Hermelijn","ROOFL","")</f>
        <v/>
      </c>
      <c r="R294" s="31" t="str">
        <f aca="false">IF(B294="Roof panel Tram M PCC","DPCC","")</f>
        <v/>
      </c>
      <c r="S294" s="31" t="str">
        <f aca="false">IF(B294="Side pack L A5","SPALBA5",IF(B294="Side pack XL A7","SPALBA7",""))</f>
        <v/>
      </c>
      <c r="T294" s="31" t="str">
        <f aca="false">IF(B294="Window side 2m² Hermelijn","2m2H","")</f>
        <v/>
      </c>
      <c r="U294" s="32" t="str">
        <f aca="false">IF(B294="Window side 2m² Tram","2m2A","")</f>
        <v>2m2A</v>
      </c>
      <c r="V294" s="30" t="str">
        <f aca="false">IF(B294="Inside banner HERMELIJN","BRVH","")</f>
        <v/>
      </c>
      <c r="W294" s="30" t="str">
        <f aca="false">IF(B294="Super side 4m²","4m2","")</f>
        <v/>
      </c>
      <c r="X294" s="7" t="n">
        <v>1</v>
      </c>
      <c r="Y294" s="33" t="str">
        <f aca="false">IF(OR(F294&lt;&gt;"",G294&lt;&gt;"",H294&lt;&gt;"",I294&lt;&gt;"",J294&lt;&gt;"",K294&lt;&gt;"",L294&lt;&gt;"",M294&lt;&gt;"",N294&lt;&gt;"",O294&lt;&gt;"",P294&lt;&gt;"",Q294&lt;&gt;"",R294&lt;&gt;"",S294&lt;&gt;"",T294&lt;&gt;"",U294&lt;&gt;"",V294&lt;&gt;"",W294&lt;&gt;""),"*"&amp;F294&amp;G294&amp;H294&amp;I294&amp;J294&amp;K294&amp;L294&amp;M294&amp;N294&amp;O294&amp;P294&amp;Q294&amp;R294&amp;S294&amp;T294&amp;U294&amp;V294&amp;W294&amp;"*","")</f>
        <v>*2m2A*</v>
      </c>
      <c r="Z294" s="4"/>
      <c r="AA294" s="4"/>
      <c r="AB294" s="7" t="n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customFormat="false" ht="25" hidden="false" customHeight="true" outlineLevel="0" collapsed="false">
      <c r="A295" s="5" t="n">
        <v>7228</v>
      </c>
      <c r="B295" s="6" t="s">
        <v>32</v>
      </c>
      <c r="C295" s="26" t="s">
        <v>108</v>
      </c>
      <c r="D295" s="27" t="n">
        <v>44571</v>
      </c>
      <c r="E295" s="28"/>
      <c r="F295" s="29" t="str">
        <f aca="false">IF(B295="Premetro VERTIKAAL","MV",IF(B295="Side 3m","3M",IF(B295="Premetro HORIZONTAAL","MH",IF(B295="Window back","CV",IF(B295="Window Back eco","CVE","")))))</f>
        <v/>
      </c>
      <c r="G295" s="30" t="str">
        <f aca="false">IF(B295="Inside banner","BRV","")</f>
        <v/>
      </c>
      <c r="H295" s="30" t="str">
        <f aca="false">IF(B295="Floor sticker","VL","")</f>
        <v/>
      </c>
      <c r="I295" s="31" t="str">
        <f aca="false">IF(B295="Street furniture 2m2","STR","")</f>
        <v/>
      </c>
      <c r="J295" s="31" t="str">
        <f aca="false">IF(B295="Full back uni","FB","")</f>
        <v/>
      </c>
      <c r="K295" s="31" t="str">
        <f aca="false">IF(B295="Window side 2m² Bus","2m2B","")</f>
        <v/>
      </c>
      <c r="L295" s="31" t="str">
        <f aca="false">IF(B295="Window sticker Raam","RM","")</f>
        <v>RM</v>
      </c>
      <c r="M295" s="31" t="str">
        <f aca="false">IF(B295="Side 3m Freestyle","FREE","")</f>
        <v/>
      </c>
      <c r="N295" s="31" t="str">
        <f aca="false">IF(B295="Wobbler","WOB","")</f>
        <v/>
      </c>
      <c r="O295" s="31" t="str">
        <f aca="false">IF(B295="Super side 10m² Hermelijn - Trambus","10m2H","")</f>
        <v/>
      </c>
      <c r="P295" s="31" t="str">
        <f aca="false">IF(B295="Roofpanel A7","ROOFXL","")</f>
        <v/>
      </c>
      <c r="Q295" s="32" t="str">
        <f aca="false">IF(B295="Roof panel tram L Hermelijn","ROOFL","")</f>
        <v/>
      </c>
      <c r="R295" s="31" t="str">
        <f aca="false">IF(B295="Roof panel Tram M PCC","DPCC","")</f>
        <v/>
      </c>
      <c r="S295" s="31" t="str">
        <f aca="false">IF(B295="Side pack L A5","SPALBA5",IF(B295="Side pack XL A7","SPALBA7",""))</f>
        <v/>
      </c>
      <c r="T295" s="31" t="str">
        <f aca="false">IF(B295="Window side 2m² Hermelijn","2m2H","")</f>
        <v/>
      </c>
      <c r="U295" s="32" t="str">
        <f aca="false">IF(B295="Window side 2m² Tram","2m2A","")</f>
        <v/>
      </c>
      <c r="V295" s="30" t="str">
        <f aca="false">IF(B295="Inside banner HERMELIJN","BRVH","")</f>
        <v/>
      </c>
      <c r="W295" s="30" t="str">
        <f aca="false">IF(B295="Super side 4m²","4m2","")</f>
        <v/>
      </c>
      <c r="X295" s="7" t="n">
        <v>1</v>
      </c>
      <c r="Y295" s="33" t="str">
        <f aca="false">IF(OR(F295&lt;&gt;"",G295&lt;&gt;"",H295&lt;&gt;"",I295&lt;&gt;"",J295&lt;&gt;"",K295&lt;&gt;"",L295&lt;&gt;"",M295&lt;&gt;"",N295&lt;&gt;"",O295&lt;&gt;"",P295&lt;&gt;"",Q295&lt;&gt;"",R295&lt;&gt;"",S295&lt;&gt;"",T295&lt;&gt;"",U295&lt;&gt;"",V295&lt;&gt;"",W295&lt;&gt;""),"*"&amp;F295&amp;G295&amp;H295&amp;I295&amp;J295&amp;K295&amp;L295&amp;M295&amp;N295&amp;O295&amp;P295&amp;Q295&amp;R295&amp;S295&amp;T295&amp;U295&amp;V295&amp;W295&amp;"*","")</f>
        <v>*RM*</v>
      </c>
      <c r="Z295" s="4"/>
      <c r="AA295" s="4"/>
      <c r="AB295" s="7" t="n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customFormat="false" ht="25" hidden="false" customHeight="true" outlineLevel="0" collapsed="false">
      <c r="A296" s="5" t="n">
        <v>7228</v>
      </c>
      <c r="B296" s="6" t="s">
        <v>32</v>
      </c>
      <c r="C296" s="26" t="s">
        <v>108</v>
      </c>
      <c r="D296" s="27" t="n">
        <v>44571</v>
      </c>
      <c r="E296" s="28"/>
      <c r="F296" s="29" t="str">
        <f aca="false">IF(B296="Premetro VERTIKAAL","MV",IF(B296="Side 3m","3M",IF(B296="Premetro HORIZONTAAL","MH",IF(B296="Window back","CV",IF(B296="Window Back eco","CVE","")))))</f>
        <v/>
      </c>
      <c r="G296" s="30" t="str">
        <f aca="false">IF(B296="Inside banner","BRV","")</f>
        <v/>
      </c>
      <c r="H296" s="30" t="str">
        <f aca="false">IF(B296="Floor sticker","VL","")</f>
        <v/>
      </c>
      <c r="I296" s="31" t="str">
        <f aca="false">IF(B296="Street furniture 2m2","STR","")</f>
        <v/>
      </c>
      <c r="J296" s="31" t="str">
        <f aca="false">IF(B296="Full back uni","FB","")</f>
        <v/>
      </c>
      <c r="K296" s="31" t="str">
        <f aca="false">IF(B296="Window side 2m² Bus","2m2B","")</f>
        <v/>
      </c>
      <c r="L296" s="31" t="str">
        <f aca="false">IF(B296="Window sticker Raam","RM","")</f>
        <v>RM</v>
      </c>
      <c r="M296" s="31" t="str">
        <f aca="false">IF(B296="Side 3m Freestyle","FREE","")</f>
        <v/>
      </c>
      <c r="N296" s="31" t="str">
        <f aca="false">IF(B296="Wobbler","WOB","")</f>
        <v/>
      </c>
      <c r="O296" s="31" t="str">
        <f aca="false">IF(B296="Super side 10m² Hermelijn - Trambus","10m2H","")</f>
        <v/>
      </c>
      <c r="P296" s="31" t="str">
        <f aca="false">IF(B296="Roofpanel A7","ROOFXL","")</f>
        <v/>
      </c>
      <c r="Q296" s="32" t="str">
        <f aca="false">IF(B296="Roof panel tram L Hermelijn","ROOFL","")</f>
        <v/>
      </c>
      <c r="R296" s="31" t="str">
        <f aca="false">IF(B296="Roof panel Tram M PCC","DPCC","")</f>
        <v/>
      </c>
      <c r="S296" s="31" t="str">
        <f aca="false">IF(B296="Side pack L A5","SPALBA5",IF(B296="Side pack XL A7","SPALBA7",""))</f>
        <v/>
      </c>
      <c r="T296" s="31" t="str">
        <f aca="false">IF(B296="Window side 2m² Hermelijn","2m2H","")</f>
        <v/>
      </c>
      <c r="U296" s="32" t="str">
        <f aca="false">IF(B296="Window side 2m² Tram","2m2A","")</f>
        <v/>
      </c>
      <c r="V296" s="30" t="str">
        <f aca="false">IF(B296="Inside banner HERMELIJN","BRVH","")</f>
        <v/>
      </c>
      <c r="W296" s="30" t="str">
        <f aca="false">IF(B296="Super side 4m²","4m2","")</f>
        <v/>
      </c>
      <c r="X296" s="7" t="n">
        <v>1</v>
      </c>
      <c r="Y296" s="33" t="str">
        <f aca="false">IF(OR(F296&lt;&gt;"",G296&lt;&gt;"",H296&lt;&gt;"",I296&lt;&gt;"",J296&lt;&gt;"",K296&lt;&gt;"",L296&lt;&gt;"",M296&lt;&gt;"",N296&lt;&gt;"",O296&lt;&gt;"",P296&lt;&gt;"",Q296&lt;&gt;"",R296&lt;&gt;"",S296&lt;&gt;"",T296&lt;&gt;"",U296&lt;&gt;"",V296&lt;&gt;"",W296&lt;&gt;""),"*"&amp;F296&amp;G296&amp;H296&amp;I296&amp;J296&amp;K296&amp;L296&amp;M296&amp;N296&amp;O296&amp;P296&amp;Q296&amp;R296&amp;S296&amp;T296&amp;U296&amp;V296&amp;W296&amp;"*","")</f>
        <v>*RM*</v>
      </c>
      <c r="Z296" s="4"/>
      <c r="AA296" s="4"/>
      <c r="AB296" s="7" t="n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customFormat="false" ht="25" hidden="false" customHeight="true" outlineLevel="0" collapsed="false">
      <c r="A297" s="5" t="n">
        <v>7230</v>
      </c>
      <c r="B297" s="6" t="s">
        <v>41</v>
      </c>
      <c r="C297" s="26" t="s">
        <v>154</v>
      </c>
      <c r="D297" s="27" t="n">
        <v>44550</v>
      </c>
      <c r="E297" s="28"/>
      <c r="F297" s="29" t="str">
        <f aca="false">IF(B297="Premetro VERTIKAAL","MV",IF(B297="Side 3m","3M",IF(B297="Premetro HORIZONTAAL","MH",IF(B297="Window back","CV",IF(B297="Window Back eco","CVE","")))))</f>
        <v/>
      </c>
      <c r="G297" s="30" t="str">
        <f aca="false">IF(B297="Inside banner","BRV","")</f>
        <v/>
      </c>
      <c r="H297" s="30" t="str">
        <f aca="false">IF(B297="Floor sticker","VL","")</f>
        <v/>
      </c>
      <c r="I297" s="31" t="str">
        <f aca="false">IF(B297="Street furniture 2m2","STR","")</f>
        <v/>
      </c>
      <c r="J297" s="31" t="str">
        <f aca="false">IF(B297="Full back uni","FB","")</f>
        <v/>
      </c>
      <c r="K297" s="31" t="str">
        <f aca="false">IF(B297="Window side 2m² Bus","2m2B","")</f>
        <v/>
      </c>
      <c r="L297" s="31" t="str">
        <f aca="false">IF(B297="Window sticker Raam","RM","")</f>
        <v/>
      </c>
      <c r="M297" s="31" t="str">
        <f aca="false">IF(B297="Side 3m Freestyle","FREE","")</f>
        <v/>
      </c>
      <c r="N297" s="31" t="str">
        <f aca="false">IF(B297="Wobbler","WOB","")</f>
        <v/>
      </c>
      <c r="O297" s="31" t="str">
        <f aca="false">IF(B297="Super side 10m² Hermelijn - Trambus","10m2H","")</f>
        <v/>
      </c>
      <c r="P297" s="31" t="str">
        <f aca="false">IF(B297="Roofpanel A7","ROOFXL","")</f>
        <v/>
      </c>
      <c r="Q297" s="32" t="str">
        <f aca="false">IF(B297="Roof panel tram L Hermelijn","ROOFL","")</f>
        <v/>
      </c>
      <c r="R297" s="31" t="str">
        <f aca="false">IF(B297="Roof panel Tram M PCC","DPCC","")</f>
        <v/>
      </c>
      <c r="S297" s="31" t="str">
        <f aca="false">IF(B297="Side pack L A5","SPALBA5",IF(B297="Side pack XL A7","SPALBA7",""))</f>
        <v/>
      </c>
      <c r="T297" s="31" t="str">
        <f aca="false">IF(B297="Window side 2m² Hermelijn","2m2H","")</f>
        <v/>
      </c>
      <c r="U297" s="32" t="str">
        <f aca="false">IF(B297="Window side 2m² Tram","2m2A","")</f>
        <v/>
      </c>
      <c r="V297" s="30" t="str">
        <f aca="false">IF(B297="Inside banner HERMELIJN","BRVH","")</f>
        <v/>
      </c>
      <c r="W297" s="30" t="str">
        <f aca="false">IF(B297="Super side 4m²","4m2","")</f>
        <v>4m2</v>
      </c>
      <c r="X297" s="7" t="n">
        <v>1</v>
      </c>
      <c r="Y297" s="33" t="str">
        <f aca="false">IF(OR(F297&lt;&gt;"",G297&lt;&gt;"",H297&lt;&gt;"",I297&lt;&gt;"",J297&lt;&gt;"",K297&lt;&gt;"",L297&lt;&gt;"",M297&lt;&gt;"",N297&lt;&gt;"",O297&lt;&gt;"",P297&lt;&gt;"",Q297&lt;&gt;"",R297&lt;&gt;"",S297&lt;&gt;"",T297&lt;&gt;"",U297&lt;&gt;"",V297&lt;&gt;"",W297&lt;&gt;""),"*"&amp;F297&amp;G297&amp;H297&amp;I297&amp;J297&amp;K297&amp;L297&amp;M297&amp;N297&amp;O297&amp;P297&amp;Q297&amp;R297&amp;S297&amp;T297&amp;U297&amp;V297&amp;W297&amp;"*","")</f>
        <v>*4m2*</v>
      </c>
      <c r="Z297" s="4"/>
      <c r="AA297" s="4"/>
      <c r="AB297" s="7" t="n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customFormat="false" ht="25" hidden="false" customHeight="true" outlineLevel="0" collapsed="false">
      <c r="A298" s="5" t="n">
        <v>7230</v>
      </c>
      <c r="B298" s="6" t="s">
        <v>137</v>
      </c>
      <c r="C298" s="26" t="s">
        <v>149</v>
      </c>
      <c r="D298" s="27" t="n">
        <v>44550</v>
      </c>
      <c r="E298" s="28"/>
      <c r="F298" s="29" t="str">
        <f aca="false">IF(B298="Premetro VERTIKAAL","MV",IF(B298="Side 3m","3M",IF(B298="Premetro HORIZONTAAL","MH",IF(B298="Window back","CV",IF(B298="Window Back eco","CVE","")))))</f>
        <v/>
      </c>
      <c r="G298" s="30" t="str">
        <f aca="false">IF(B298="Inside banner","BRV","")</f>
        <v/>
      </c>
      <c r="H298" s="30" t="str">
        <f aca="false">IF(B298="Floor sticker","VL","")</f>
        <v/>
      </c>
      <c r="I298" s="31" t="str">
        <f aca="false">IF(B298="Street furniture 2m2","STR","")</f>
        <v/>
      </c>
      <c r="J298" s="31" t="str">
        <f aca="false">IF(B298="Full back uni","FB","")</f>
        <v/>
      </c>
      <c r="K298" s="31" t="str">
        <f aca="false">IF(B298="Window side 2m² Bus","2m2B","")</f>
        <v/>
      </c>
      <c r="L298" s="31" t="str">
        <f aca="false">IF(B298="Window sticker Raam","RM","")</f>
        <v/>
      </c>
      <c r="M298" s="31" t="str">
        <f aca="false">IF(B298="Side 3m Freestyle","FREE","")</f>
        <v/>
      </c>
      <c r="N298" s="31" t="str">
        <f aca="false">IF(B298="Wobbler","WOB","")</f>
        <v/>
      </c>
      <c r="O298" s="31" t="str">
        <f aca="false">IF(B298="Super side 10m² Hermelijn - Trambus","10m2H","")</f>
        <v/>
      </c>
      <c r="P298" s="31" t="str">
        <f aca="false">IF(B298="Roofpanel A7","ROOFXL","")</f>
        <v/>
      </c>
      <c r="Q298" s="32" t="str">
        <f aca="false">IF(B298="Roof panel tram L Hermelijn","ROOFL","")</f>
        <v/>
      </c>
      <c r="R298" s="31" t="str">
        <f aca="false">IF(B298="Roof panel Tram M PCC","DPCC","")</f>
        <v/>
      </c>
      <c r="S298" s="31" t="str">
        <f aca="false">IF(B298="Side pack L A5","SPALBA5",IF(B298="Side pack XL A7","SPALBA7",""))</f>
        <v/>
      </c>
      <c r="T298" s="31" t="str">
        <f aca="false">IF(B298="Window side 2m² Hermelijn","2m2H","")</f>
        <v/>
      </c>
      <c r="U298" s="32" t="str">
        <f aca="false">IF(B298="Window side 2m² Tram","2m2A","")</f>
        <v>2m2A</v>
      </c>
      <c r="V298" s="30" t="str">
        <f aca="false">IF(B298="Inside banner HERMELIJN","BRVH","")</f>
        <v/>
      </c>
      <c r="W298" s="30" t="str">
        <f aca="false">IF(B298="Super side 4m²","4m2","")</f>
        <v/>
      </c>
      <c r="X298" s="7" t="n">
        <v>1</v>
      </c>
      <c r="Y298" s="33" t="str">
        <f aca="false">IF(OR(F298&lt;&gt;"",G298&lt;&gt;"",H298&lt;&gt;"",I298&lt;&gt;"",J298&lt;&gt;"",K298&lt;&gt;"",L298&lt;&gt;"",M298&lt;&gt;"",N298&lt;&gt;"",O298&lt;&gt;"",P298&lt;&gt;"",Q298&lt;&gt;"",R298&lt;&gt;"",S298&lt;&gt;"",T298&lt;&gt;"",U298&lt;&gt;"",V298&lt;&gt;"",W298&lt;&gt;""),"*"&amp;F298&amp;G298&amp;H298&amp;I298&amp;J298&amp;K298&amp;L298&amp;M298&amp;N298&amp;O298&amp;P298&amp;Q298&amp;R298&amp;S298&amp;T298&amp;U298&amp;V298&amp;W298&amp;"*","")</f>
        <v>*2m2A*</v>
      </c>
      <c r="Z298" s="4"/>
      <c r="AA298" s="4"/>
      <c r="AB298" s="7" t="n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customFormat="false" ht="25" hidden="false" customHeight="true" outlineLevel="0" collapsed="false">
      <c r="A299" s="5" t="n">
        <v>7230</v>
      </c>
      <c r="B299" s="6" t="s">
        <v>137</v>
      </c>
      <c r="C299" s="26" t="s">
        <v>141</v>
      </c>
      <c r="D299" s="27" t="n">
        <v>44564</v>
      </c>
      <c r="E299" s="28"/>
      <c r="F299" s="29" t="str">
        <f aca="false">IF(B299="Premetro VERTIKAAL","MV",IF(B299="Side 3m","3M",IF(B299="Premetro HORIZONTAAL","MH",IF(B299="Window back","CV",IF(B299="Window Back eco","CVE","")))))</f>
        <v/>
      </c>
      <c r="G299" s="30" t="str">
        <f aca="false">IF(B299="Inside banner","BRV","")</f>
        <v/>
      </c>
      <c r="H299" s="30" t="str">
        <f aca="false">IF(B299="Floor sticker","VL","")</f>
        <v/>
      </c>
      <c r="I299" s="31" t="str">
        <f aca="false">IF(B299="Street furniture 2m2","STR","")</f>
        <v/>
      </c>
      <c r="J299" s="31" t="str">
        <f aca="false">IF(B299="Full back uni","FB","")</f>
        <v/>
      </c>
      <c r="K299" s="31" t="str">
        <f aca="false">IF(B299="Window side 2m² Bus","2m2B","")</f>
        <v/>
      </c>
      <c r="L299" s="31" t="str">
        <f aca="false">IF(B299="Window sticker Raam","RM","")</f>
        <v/>
      </c>
      <c r="M299" s="31" t="str">
        <f aca="false">IF(B299="Side 3m Freestyle","FREE","")</f>
        <v/>
      </c>
      <c r="N299" s="31" t="str">
        <f aca="false">IF(B299="Wobbler","WOB","")</f>
        <v/>
      </c>
      <c r="O299" s="31" t="str">
        <f aca="false">IF(B299="Super side 10m² Hermelijn - Trambus","10m2H","")</f>
        <v/>
      </c>
      <c r="P299" s="31" t="str">
        <f aca="false">IF(B299="Roofpanel A7","ROOFXL","")</f>
        <v/>
      </c>
      <c r="Q299" s="32" t="str">
        <f aca="false">IF(B299="Roof panel tram L Hermelijn","ROOFL","")</f>
        <v/>
      </c>
      <c r="R299" s="31" t="str">
        <f aca="false">IF(B299="Roof panel Tram M PCC","DPCC","")</f>
        <v/>
      </c>
      <c r="S299" s="31" t="str">
        <f aca="false">IF(B299="Side pack L A5","SPALBA5",IF(B299="Side pack XL A7","SPALBA7",""))</f>
        <v/>
      </c>
      <c r="T299" s="31" t="str">
        <f aca="false">IF(B299="Window side 2m² Hermelijn","2m2H","")</f>
        <v/>
      </c>
      <c r="U299" s="32" t="str">
        <f aca="false">IF(B299="Window side 2m² Tram","2m2A","")</f>
        <v>2m2A</v>
      </c>
      <c r="V299" s="30" t="str">
        <f aca="false">IF(B299="Inside banner HERMELIJN","BRVH","")</f>
        <v/>
      </c>
      <c r="W299" s="30" t="str">
        <f aca="false">IF(B299="Super side 4m²","4m2","")</f>
        <v/>
      </c>
      <c r="X299" s="7" t="n">
        <v>1</v>
      </c>
      <c r="Y299" s="33" t="str">
        <f aca="false">IF(OR(F299&lt;&gt;"",G299&lt;&gt;"",H299&lt;&gt;"",I299&lt;&gt;"",J299&lt;&gt;"",K299&lt;&gt;"",L299&lt;&gt;"",M299&lt;&gt;"",N299&lt;&gt;"",O299&lt;&gt;"",P299&lt;&gt;"",Q299&lt;&gt;"",R299&lt;&gt;"",S299&lt;&gt;"",T299&lt;&gt;"",U299&lt;&gt;"",V299&lt;&gt;"",W299&lt;&gt;""),"*"&amp;F299&amp;G299&amp;H299&amp;I299&amp;J299&amp;K299&amp;L299&amp;M299&amp;N299&amp;O299&amp;P299&amp;Q299&amp;R299&amp;S299&amp;T299&amp;U299&amp;V299&amp;W299&amp;"*","")</f>
        <v>*2m2A*</v>
      </c>
      <c r="Z299" s="4"/>
      <c r="AA299" s="4"/>
      <c r="AB299" s="7" t="n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customFormat="false" ht="25" hidden="false" customHeight="true" outlineLevel="0" collapsed="false">
      <c r="A300" s="5" t="n">
        <v>7230</v>
      </c>
      <c r="B300" s="6" t="s">
        <v>32</v>
      </c>
      <c r="C300" s="26" t="s">
        <v>39</v>
      </c>
      <c r="D300" s="27" t="n">
        <v>44564</v>
      </c>
      <c r="E300" s="28"/>
      <c r="F300" s="29" t="str">
        <f aca="false">IF(B300="Premetro VERTIKAAL","MV",IF(B300="Side 3m","3M",IF(B300="Premetro HORIZONTAAL","MH",IF(B300="Window back","CV",IF(B300="Window Back eco","CVE","")))))</f>
        <v/>
      </c>
      <c r="G300" s="30" t="str">
        <f aca="false">IF(B300="Inside banner","BRV","")</f>
        <v/>
      </c>
      <c r="H300" s="30" t="str">
        <f aca="false">IF(B300="Floor sticker","VL","")</f>
        <v/>
      </c>
      <c r="I300" s="31" t="str">
        <f aca="false">IF(B300="Street furniture 2m2","STR","")</f>
        <v/>
      </c>
      <c r="J300" s="31" t="str">
        <f aca="false">IF(B300="Full back uni","FB","")</f>
        <v/>
      </c>
      <c r="K300" s="31" t="str">
        <f aca="false">IF(B300="Window side 2m² Bus","2m2B","")</f>
        <v/>
      </c>
      <c r="L300" s="31" t="str">
        <f aca="false">IF(B300="Window sticker Raam","RM","")</f>
        <v>RM</v>
      </c>
      <c r="M300" s="31" t="str">
        <f aca="false">IF(B300="Side 3m Freestyle","FREE","")</f>
        <v/>
      </c>
      <c r="N300" s="31" t="str">
        <f aca="false">IF(B300="Wobbler","WOB","")</f>
        <v/>
      </c>
      <c r="O300" s="31" t="str">
        <f aca="false">IF(B300="Super side 10m² Hermelijn - Trambus","10m2H","")</f>
        <v/>
      </c>
      <c r="P300" s="31" t="str">
        <f aca="false">IF(B300="Roofpanel A7","ROOFXL","")</f>
        <v/>
      </c>
      <c r="Q300" s="32" t="str">
        <f aca="false">IF(B300="Roof panel tram L Hermelijn","ROOFL","")</f>
        <v/>
      </c>
      <c r="R300" s="31" t="str">
        <f aca="false">IF(B300="Roof panel Tram M PCC","DPCC","")</f>
        <v/>
      </c>
      <c r="S300" s="31" t="str">
        <f aca="false">IF(B300="Side pack L A5","SPALBA5",IF(B300="Side pack XL A7","SPALBA7",""))</f>
        <v/>
      </c>
      <c r="T300" s="31" t="str">
        <f aca="false">IF(B300="Window side 2m² Hermelijn","2m2H","")</f>
        <v/>
      </c>
      <c r="U300" s="32" t="str">
        <f aca="false">IF(B300="Window side 2m² Tram","2m2A","")</f>
        <v/>
      </c>
      <c r="V300" s="30" t="str">
        <f aca="false">IF(B300="Inside banner HERMELIJN","BRVH","")</f>
        <v/>
      </c>
      <c r="W300" s="30" t="str">
        <f aca="false">IF(B300="Super side 4m²","4m2","")</f>
        <v/>
      </c>
      <c r="X300" s="7" t="n">
        <v>1</v>
      </c>
      <c r="Y300" s="33" t="str">
        <f aca="false">IF(OR(F300&lt;&gt;"",G300&lt;&gt;"",H300&lt;&gt;"",I300&lt;&gt;"",J300&lt;&gt;"",K300&lt;&gt;"",L300&lt;&gt;"",M300&lt;&gt;"",N300&lt;&gt;"",O300&lt;&gt;"",P300&lt;&gt;"",Q300&lt;&gt;"",R300&lt;&gt;"",S300&lt;&gt;"",T300&lt;&gt;"",U300&lt;&gt;"",V300&lt;&gt;"",W300&lt;&gt;""),"*"&amp;F300&amp;G300&amp;H300&amp;I300&amp;J300&amp;K300&amp;L300&amp;M300&amp;N300&amp;O300&amp;P300&amp;Q300&amp;R300&amp;S300&amp;T300&amp;U300&amp;V300&amp;W300&amp;"*","")</f>
        <v>*RM*</v>
      </c>
      <c r="Z300" s="4"/>
      <c r="AA300" s="4"/>
      <c r="AB300" s="7" t="n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customFormat="false" ht="25" hidden="false" customHeight="true" outlineLevel="0" collapsed="false">
      <c r="A301" s="5" t="n">
        <v>7230</v>
      </c>
      <c r="B301" s="6" t="s">
        <v>32</v>
      </c>
      <c r="C301" s="26" t="s">
        <v>40</v>
      </c>
      <c r="D301" s="27" t="n">
        <v>44564</v>
      </c>
      <c r="E301" s="28"/>
      <c r="F301" s="29" t="str">
        <f aca="false">IF(B301="Premetro VERTIKAAL","MV",IF(B301="Side 3m","3M",IF(B301="Premetro HORIZONTAAL","MH",IF(B301="Window back","CV",IF(B301="Window Back eco","CVE","")))))</f>
        <v/>
      </c>
      <c r="G301" s="30" t="str">
        <f aca="false">IF(B301="Inside banner","BRV","")</f>
        <v/>
      </c>
      <c r="H301" s="30" t="str">
        <f aca="false">IF(B301="Floor sticker","VL","")</f>
        <v/>
      </c>
      <c r="I301" s="31" t="str">
        <f aca="false">IF(B301="Street furniture 2m2","STR","")</f>
        <v/>
      </c>
      <c r="J301" s="31" t="str">
        <f aca="false">IF(B301="Full back uni","FB","")</f>
        <v/>
      </c>
      <c r="K301" s="31" t="str">
        <f aca="false">IF(B301="Window side 2m² Bus","2m2B","")</f>
        <v/>
      </c>
      <c r="L301" s="31" t="str">
        <f aca="false">IF(B301="Window sticker Raam","RM","")</f>
        <v>RM</v>
      </c>
      <c r="M301" s="31" t="str">
        <f aca="false">IF(B301="Side 3m Freestyle","FREE","")</f>
        <v/>
      </c>
      <c r="N301" s="31" t="str">
        <f aca="false">IF(B301="Wobbler","WOB","")</f>
        <v/>
      </c>
      <c r="O301" s="31" t="str">
        <f aca="false">IF(B301="Super side 10m² Hermelijn - Trambus","10m2H","")</f>
        <v/>
      </c>
      <c r="P301" s="31" t="str">
        <f aca="false">IF(B301="Roofpanel A7","ROOFXL","")</f>
        <v/>
      </c>
      <c r="Q301" s="32" t="str">
        <f aca="false">IF(B301="Roof panel tram L Hermelijn","ROOFL","")</f>
        <v/>
      </c>
      <c r="R301" s="31" t="str">
        <f aca="false">IF(B301="Roof panel Tram M PCC","DPCC","")</f>
        <v/>
      </c>
      <c r="S301" s="31" t="str">
        <f aca="false">IF(B301="Side pack L A5","SPALBA5",IF(B301="Side pack XL A7","SPALBA7",""))</f>
        <v/>
      </c>
      <c r="T301" s="31" t="str">
        <f aca="false">IF(B301="Window side 2m² Hermelijn","2m2H","")</f>
        <v/>
      </c>
      <c r="U301" s="32" t="str">
        <f aca="false">IF(B301="Window side 2m² Tram","2m2A","")</f>
        <v/>
      </c>
      <c r="V301" s="30" t="str">
        <f aca="false">IF(B301="Inside banner HERMELIJN","BRVH","")</f>
        <v/>
      </c>
      <c r="W301" s="30" t="str">
        <f aca="false">IF(B301="Super side 4m²","4m2","")</f>
        <v/>
      </c>
      <c r="X301" s="7" t="n">
        <v>1</v>
      </c>
      <c r="Y301" s="33" t="str">
        <f aca="false">IF(OR(F301&lt;&gt;"",G301&lt;&gt;"",H301&lt;&gt;"",I301&lt;&gt;"",J301&lt;&gt;"",K301&lt;&gt;"",L301&lt;&gt;"",M301&lt;&gt;"",N301&lt;&gt;"",O301&lt;&gt;"",P301&lt;&gt;"",Q301&lt;&gt;"",R301&lt;&gt;"",S301&lt;&gt;"",T301&lt;&gt;"",U301&lt;&gt;"",V301&lt;&gt;"",W301&lt;&gt;""),"*"&amp;F301&amp;G301&amp;H301&amp;I301&amp;J301&amp;K301&amp;L301&amp;M301&amp;N301&amp;O301&amp;P301&amp;Q301&amp;R301&amp;S301&amp;T301&amp;U301&amp;V301&amp;W301&amp;"*","")</f>
        <v>*RM*</v>
      </c>
      <c r="Z301" s="4"/>
      <c r="AA301" s="4"/>
      <c r="AB301" s="7" t="n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customFormat="false" ht="25" hidden="false" customHeight="true" outlineLevel="0" collapsed="false">
      <c r="A302" s="5" t="n">
        <v>7230</v>
      </c>
      <c r="B302" s="6" t="s">
        <v>32</v>
      </c>
      <c r="C302" s="26" t="s">
        <v>114</v>
      </c>
      <c r="D302" s="27" t="n">
        <v>44564</v>
      </c>
      <c r="E302" s="28"/>
      <c r="F302" s="29" t="str">
        <f aca="false">IF(B302="Premetro VERTIKAAL","MV",IF(B302="Side 3m","3M",IF(B302="Premetro HORIZONTAAL","MH",IF(B302="Window back","CV",IF(B302="Window Back eco","CVE","")))))</f>
        <v/>
      </c>
      <c r="G302" s="30" t="str">
        <f aca="false">IF(B302="Inside banner","BRV","")</f>
        <v/>
      </c>
      <c r="H302" s="30" t="str">
        <f aca="false">IF(B302="Floor sticker","VL","")</f>
        <v/>
      </c>
      <c r="I302" s="31" t="str">
        <f aca="false">IF(B302="Street furniture 2m2","STR","")</f>
        <v/>
      </c>
      <c r="J302" s="31" t="str">
        <f aca="false">IF(B302="Full back uni","FB","")</f>
        <v/>
      </c>
      <c r="K302" s="31" t="str">
        <f aca="false">IF(B302="Window side 2m² Bus","2m2B","")</f>
        <v/>
      </c>
      <c r="L302" s="31" t="str">
        <f aca="false">IF(B302="Window sticker Raam","RM","")</f>
        <v>RM</v>
      </c>
      <c r="M302" s="31" t="str">
        <f aca="false">IF(B302="Side 3m Freestyle","FREE","")</f>
        <v/>
      </c>
      <c r="N302" s="31" t="str">
        <f aca="false">IF(B302="Wobbler","WOB","")</f>
        <v/>
      </c>
      <c r="O302" s="31" t="str">
        <f aca="false">IF(B302="Super side 10m² Hermelijn - Trambus","10m2H","")</f>
        <v/>
      </c>
      <c r="P302" s="31" t="str">
        <f aca="false">IF(B302="Roofpanel A7","ROOFXL","")</f>
        <v/>
      </c>
      <c r="Q302" s="32" t="str">
        <f aca="false">IF(B302="Roof panel tram L Hermelijn","ROOFL","")</f>
        <v/>
      </c>
      <c r="R302" s="31" t="str">
        <f aca="false">IF(B302="Roof panel Tram M PCC","DPCC","")</f>
        <v/>
      </c>
      <c r="S302" s="31" t="str">
        <f aca="false">IF(B302="Side pack L A5","SPALBA5",IF(B302="Side pack XL A7","SPALBA7",""))</f>
        <v/>
      </c>
      <c r="T302" s="31" t="str">
        <f aca="false">IF(B302="Window side 2m² Hermelijn","2m2H","")</f>
        <v/>
      </c>
      <c r="U302" s="32" t="str">
        <f aca="false">IF(B302="Window side 2m² Tram","2m2A","")</f>
        <v/>
      </c>
      <c r="V302" s="30" t="str">
        <f aca="false">IF(B302="Inside banner HERMELIJN","BRVH","")</f>
        <v/>
      </c>
      <c r="W302" s="30" t="str">
        <f aca="false">IF(B302="Super side 4m²","4m2","")</f>
        <v/>
      </c>
      <c r="X302" s="7" t="n">
        <v>1</v>
      </c>
      <c r="Y302" s="33" t="str">
        <f aca="false">IF(OR(F302&lt;&gt;"",G302&lt;&gt;"",H302&lt;&gt;"",I302&lt;&gt;"",J302&lt;&gt;"",K302&lt;&gt;"",L302&lt;&gt;"",M302&lt;&gt;"",N302&lt;&gt;"",O302&lt;&gt;"",P302&lt;&gt;"",Q302&lt;&gt;"",R302&lt;&gt;"",S302&lt;&gt;"",T302&lt;&gt;"",U302&lt;&gt;"",V302&lt;&gt;"",W302&lt;&gt;""),"*"&amp;F302&amp;G302&amp;H302&amp;I302&amp;J302&amp;K302&amp;L302&amp;M302&amp;N302&amp;O302&amp;P302&amp;Q302&amp;R302&amp;S302&amp;T302&amp;U302&amp;V302&amp;W302&amp;"*","")</f>
        <v>*RM*</v>
      </c>
      <c r="Z302" s="4"/>
      <c r="AA302" s="4"/>
      <c r="AB302" s="7" t="n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customFormat="false" ht="25" hidden="false" customHeight="true" outlineLevel="0" collapsed="false">
      <c r="A303" s="5" t="n">
        <v>7230</v>
      </c>
      <c r="B303" s="6" t="s">
        <v>32</v>
      </c>
      <c r="C303" s="26" t="s">
        <v>114</v>
      </c>
      <c r="D303" s="27" t="n">
        <v>44564</v>
      </c>
      <c r="E303" s="28"/>
      <c r="F303" s="29" t="str">
        <f aca="false">IF(B303="Premetro VERTIKAAL","MV",IF(B303="Side 3m","3M",IF(B303="Premetro HORIZONTAAL","MH",IF(B303="Window back","CV",IF(B303="Window Back eco","CVE","")))))</f>
        <v/>
      </c>
      <c r="G303" s="30" t="str">
        <f aca="false">IF(B303="Inside banner","BRV","")</f>
        <v/>
      </c>
      <c r="H303" s="30" t="str">
        <f aca="false">IF(B303="Floor sticker","VL","")</f>
        <v/>
      </c>
      <c r="I303" s="31" t="str">
        <f aca="false">IF(B303="Street furniture 2m2","STR","")</f>
        <v/>
      </c>
      <c r="J303" s="31" t="str">
        <f aca="false">IF(B303="Full back uni","FB","")</f>
        <v/>
      </c>
      <c r="K303" s="31" t="str">
        <f aca="false">IF(B303="Window side 2m² Bus","2m2B","")</f>
        <v/>
      </c>
      <c r="L303" s="31" t="str">
        <f aca="false">IF(B303="Window sticker Raam","RM","")</f>
        <v>RM</v>
      </c>
      <c r="M303" s="31" t="str">
        <f aca="false">IF(B303="Side 3m Freestyle","FREE","")</f>
        <v/>
      </c>
      <c r="N303" s="31" t="str">
        <f aca="false">IF(B303="Wobbler","WOB","")</f>
        <v/>
      </c>
      <c r="O303" s="31" t="str">
        <f aca="false">IF(B303="Super side 10m² Hermelijn - Trambus","10m2H","")</f>
        <v/>
      </c>
      <c r="P303" s="31" t="str">
        <f aca="false">IF(B303="Roofpanel A7","ROOFXL","")</f>
        <v/>
      </c>
      <c r="Q303" s="32" t="str">
        <f aca="false">IF(B303="Roof panel tram L Hermelijn","ROOFL","")</f>
        <v/>
      </c>
      <c r="R303" s="31" t="str">
        <f aca="false">IF(B303="Roof panel Tram M PCC","DPCC","")</f>
        <v/>
      </c>
      <c r="S303" s="31" t="str">
        <f aca="false">IF(B303="Side pack L A5","SPALBA5",IF(B303="Side pack XL A7","SPALBA7",""))</f>
        <v/>
      </c>
      <c r="T303" s="31" t="str">
        <f aca="false">IF(B303="Window side 2m² Hermelijn","2m2H","")</f>
        <v/>
      </c>
      <c r="U303" s="32" t="str">
        <f aca="false">IF(B303="Window side 2m² Tram","2m2A","")</f>
        <v/>
      </c>
      <c r="V303" s="30" t="str">
        <f aca="false">IF(B303="Inside banner HERMELIJN","BRVH","")</f>
        <v/>
      </c>
      <c r="W303" s="30" t="str">
        <f aca="false">IF(B303="Super side 4m²","4m2","")</f>
        <v/>
      </c>
      <c r="X303" s="7" t="n">
        <v>1</v>
      </c>
      <c r="Y303" s="33" t="str">
        <f aca="false">IF(OR(F303&lt;&gt;"",G303&lt;&gt;"",H303&lt;&gt;"",I303&lt;&gt;"",J303&lt;&gt;"",K303&lt;&gt;"",L303&lt;&gt;"",M303&lt;&gt;"",N303&lt;&gt;"",O303&lt;&gt;"",P303&lt;&gt;"",Q303&lt;&gt;"",R303&lt;&gt;"",S303&lt;&gt;"",T303&lt;&gt;"",U303&lt;&gt;"",V303&lt;&gt;"",W303&lt;&gt;""),"*"&amp;F303&amp;G303&amp;H303&amp;I303&amp;J303&amp;K303&amp;L303&amp;M303&amp;N303&amp;O303&amp;P303&amp;Q303&amp;R303&amp;S303&amp;T303&amp;U303&amp;V303&amp;W303&amp;"*","")</f>
        <v>*RM*</v>
      </c>
      <c r="Z303" s="4"/>
      <c r="AA303" s="4"/>
      <c r="AB303" s="7" t="n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customFormat="false" ht="25" hidden="false" customHeight="true" outlineLevel="0" collapsed="false">
      <c r="A304" s="5" t="n">
        <v>7230</v>
      </c>
      <c r="B304" s="6" t="s">
        <v>32</v>
      </c>
      <c r="C304" s="26" t="s">
        <v>108</v>
      </c>
      <c r="D304" s="27" t="n">
        <v>44571</v>
      </c>
      <c r="E304" s="28"/>
      <c r="F304" s="29" t="str">
        <f aca="false">IF(B304="Premetro VERTIKAAL","MV",IF(B304="Side 3m","3M",IF(B304="Premetro HORIZONTAAL","MH",IF(B304="Window back","CV",IF(B304="Window Back eco","CVE","")))))</f>
        <v/>
      </c>
      <c r="G304" s="30" t="str">
        <f aca="false">IF(B304="Inside banner","BRV","")</f>
        <v/>
      </c>
      <c r="H304" s="30" t="str">
        <f aca="false">IF(B304="Floor sticker","VL","")</f>
        <v/>
      </c>
      <c r="I304" s="31" t="str">
        <f aca="false">IF(B304="Street furniture 2m2","STR","")</f>
        <v/>
      </c>
      <c r="J304" s="31" t="str">
        <f aca="false">IF(B304="Full back uni","FB","")</f>
        <v/>
      </c>
      <c r="K304" s="31" t="str">
        <f aca="false">IF(B304="Window side 2m² Bus","2m2B","")</f>
        <v/>
      </c>
      <c r="L304" s="31" t="str">
        <f aca="false">IF(B304="Window sticker Raam","RM","")</f>
        <v>RM</v>
      </c>
      <c r="M304" s="31" t="str">
        <f aca="false">IF(B304="Side 3m Freestyle","FREE","")</f>
        <v/>
      </c>
      <c r="N304" s="31" t="str">
        <f aca="false">IF(B304="Wobbler","WOB","")</f>
        <v/>
      </c>
      <c r="O304" s="31" t="str">
        <f aca="false">IF(B304="Super side 10m² Hermelijn - Trambus","10m2H","")</f>
        <v/>
      </c>
      <c r="P304" s="31" t="str">
        <f aca="false">IF(B304="Roofpanel A7","ROOFXL","")</f>
        <v/>
      </c>
      <c r="Q304" s="32" t="str">
        <f aca="false">IF(B304="Roof panel tram L Hermelijn","ROOFL","")</f>
        <v/>
      </c>
      <c r="R304" s="31" t="str">
        <f aca="false">IF(B304="Roof panel Tram M PCC","DPCC","")</f>
        <v/>
      </c>
      <c r="S304" s="31" t="str">
        <f aca="false">IF(B304="Side pack L A5","SPALBA5",IF(B304="Side pack XL A7","SPALBA7",""))</f>
        <v/>
      </c>
      <c r="T304" s="31" t="str">
        <f aca="false">IF(B304="Window side 2m² Hermelijn","2m2H","")</f>
        <v/>
      </c>
      <c r="U304" s="32" t="str">
        <f aca="false">IF(B304="Window side 2m² Tram","2m2A","")</f>
        <v/>
      </c>
      <c r="V304" s="30" t="str">
        <f aca="false">IF(B304="Inside banner HERMELIJN","BRVH","")</f>
        <v/>
      </c>
      <c r="W304" s="30" t="str">
        <f aca="false">IF(B304="Super side 4m²","4m2","")</f>
        <v/>
      </c>
      <c r="X304" s="7" t="n">
        <v>1</v>
      </c>
      <c r="Y304" s="33" t="str">
        <f aca="false">IF(OR(F304&lt;&gt;"",G304&lt;&gt;"",H304&lt;&gt;"",I304&lt;&gt;"",J304&lt;&gt;"",K304&lt;&gt;"",L304&lt;&gt;"",M304&lt;&gt;"",N304&lt;&gt;"",O304&lt;&gt;"",P304&lt;&gt;"",Q304&lt;&gt;"",R304&lt;&gt;"",S304&lt;&gt;"",T304&lt;&gt;"",U304&lt;&gt;"",V304&lt;&gt;"",W304&lt;&gt;""),"*"&amp;F304&amp;G304&amp;H304&amp;I304&amp;J304&amp;K304&amp;L304&amp;M304&amp;N304&amp;O304&amp;P304&amp;Q304&amp;R304&amp;S304&amp;T304&amp;U304&amp;V304&amp;W304&amp;"*","")</f>
        <v>*RM*</v>
      </c>
      <c r="Z304" s="4"/>
      <c r="AA304" s="4"/>
      <c r="AB304" s="7" t="n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customFormat="false" ht="25" hidden="false" customHeight="true" outlineLevel="0" collapsed="false">
      <c r="A305" s="5" t="n">
        <v>7230</v>
      </c>
      <c r="B305" s="6" t="s">
        <v>32</v>
      </c>
      <c r="C305" s="26" t="s">
        <v>108</v>
      </c>
      <c r="D305" s="27" t="n">
        <v>44571</v>
      </c>
      <c r="E305" s="28"/>
      <c r="F305" s="29" t="str">
        <f aca="false">IF(B305="Premetro VERTIKAAL","MV",IF(B305="Side 3m","3M",IF(B305="Premetro HORIZONTAAL","MH",IF(B305="Window back","CV",IF(B305="Window Back eco","CVE","")))))</f>
        <v/>
      </c>
      <c r="G305" s="30" t="str">
        <f aca="false">IF(B305="Inside banner","BRV","")</f>
        <v/>
      </c>
      <c r="H305" s="30" t="str">
        <f aca="false">IF(B305="Floor sticker","VL","")</f>
        <v/>
      </c>
      <c r="I305" s="31" t="str">
        <f aca="false">IF(B305="Street furniture 2m2","STR","")</f>
        <v/>
      </c>
      <c r="J305" s="31" t="str">
        <f aca="false">IF(B305="Full back uni","FB","")</f>
        <v/>
      </c>
      <c r="K305" s="31" t="str">
        <f aca="false">IF(B305="Window side 2m² Bus","2m2B","")</f>
        <v/>
      </c>
      <c r="L305" s="31" t="str">
        <f aca="false">IF(B305="Window sticker Raam","RM","")</f>
        <v>RM</v>
      </c>
      <c r="M305" s="31" t="str">
        <f aca="false">IF(B305="Side 3m Freestyle","FREE","")</f>
        <v/>
      </c>
      <c r="N305" s="31" t="str">
        <f aca="false">IF(B305="Wobbler","WOB","")</f>
        <v/>
      </c>
      <c r="O305" s="31" t="str">
        <f aca="false">IF(B305="Super side 10m² Hermelijn - Trambus","10m2H","")</f>
        <v/>
      </c>
      <c r="P305" s="31" t="str">
        <f aca="false">IF(B305="Roofpanel A7","ROOFXL","")</f>
        <v/>
      </c>
      <c r="Q305" s="32" t="str">
        <f aca="false">IF(B305="Roof panel tram L Hermelijn","ROOFL","")</f>
        <v/>
      </c>
      <c r="R305" s="31" t="str">
        <f aca="false">IF(B305="Roof panel Tram M PCC","DPCC","")</f>
        <v/>
      </c>
      <c r="S305" s="31" t="str">
        <f aca="false">IF(B305="Side pack L A5","SPALBA5",IF(B305="Side pack XL A7","SPALBA7",""))</f>
        <v/>
      </c>
      <c r="T305" s="31" t="str">
        <f aca="false">IF(B305="Window side 2m² Hermelijn","2m2H","")</f>
        <v/>
      </c>
      <c r="U305" s="32" t="str">
        <f aca="false">IF(B305="Window side 2m² Tram","2m2A","")</f>
        <v/>
      </c>
      <c r="V305" s="30" t="str">
        <f aca="false">IF(B305="Inside banner HERMELIJN","BRVH","")</f>
        <v/>
      </c>
      <c r="W305" s="30" t="str">
        <f aca="false">IF(B305="Super side 4m²","4m2","")</f>
        <v/>
      </c>
      <c r="X305" s="7" t="n">
        <v>1</v>
      </c>
      <c r="Y305" s="33" t="str">
        <f aca="false">IF(OR(F305&lt;&gt;"",G305&lt;&gt;"",H305&lt;&gt;"",I305&lt;&gt;"",J305&lt;&gt;"",K305&lt;&gt;"",L305&lt;&gt;"",M305&lt;&gt;"",N305&lt;&gt;"",O305&lt;&gt;"",P305&lt;&gt;"",Q305&lt;&gt;"",R305&lt;&gt;"",S305&lt;&gt;"",T305&lt;&gt;"",U305&lt;&gt;"",V305&lt;&gt;"",W305&lt;&gt;""),"*"&amp;F305&amp;G305&amp;H305&amp;I305&amp;J305&amp;K305&amp;L305&amp;M305&amp;N305&amp;O305&amp;P305&amp;Q305&amp;R305&amp;S305&amp;T305&amp;U305&amp;V305&amp;W305&amp;"*","")</f>
        <v>*RM*</v>
      </c>
      <c r="Z305" s="4"/>
      <c r="AA305" s="4"/>
      <c r="AB305" s="7" t="n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customFormat="false" ht="25" hidden="false" customHeight="true" outlineLevel="0" collapsed="false">
      <c r="A306" s="5" t="n">
        <v>7231</v>
      </c>
      <c r="B306" s="6" t="s">
        <v>41</v>
      </c>
      <c r="C306" s="26" t="s">
        <v>154</v>
      </c>
      <c r="D306" s="27" t="n">
        <v>44550</v>
      </c>
      <c r="E306" s="28"/>
      <c r="F306" s="29" t="str">
        <f aca="false">IF(B306="Premetro VERTIKAAL","MV",IF(B306="Side 3m","3M",IF(B306="Premetro HORIZONTAAL","MH",IF(B306="Window back","CV",IF(B306="Window Back eco","CVE","")))))</f>
        <v/>
      </c>
      <c r="G306" s="30" t="str">
        <f aca="false">IF(B306="Inside banner","BRV","")</f>
        <v/>
      </c>
      <c r="H306" s="30" t="str">
        <f aca="false">IF(B306="Floor sticker","VL","")</f>
        <v/>
      </c>
      <c r="I306" s="31" t="str">
        <f aca="false">IF(B306="Street furniture 2m2","STR","")</f>
        <v/>
      </c>
      <c r="J306" s="31" t="str">
        <f aca="false">IF(B306="Full back uni","FB","")</f>
        <v/>
      </c>
      <c r="K306" s="31" t="str">
        <f aca="false">IF(B306="Window side 2m² Bus","2m2B","")</f>
        <v/>
      </c>
      <c r="L306" s="31" t="str">
        <f aca="false">IF(B306="Window sticker Raam","RM","")</f>
        <v/>
      </c>
      <c r="M306" s="31" t="str">
        <f aca="false">IF(B306="Side 3m Freestyle","FREE","")</f>
        <v/>
      </c>
      <c r="N306" s="31" t="str">
        <f aca="false">IF(B306="Wobbler","WOB","")</f>
        <v/>
      </c>
      <c r="O306" s="31" t="str">
        <f aca="false">IF(B306="Super side 10m² Hermelijn - Trambus","10m2H","")</f>
        <v/>
      </c>
      <c r="P306" s="31" t="str">
        <f aca="false">IF(B306="Roofpanel A7","ROOFXL","")</f>
        <v/>
      </c>
      <c r="Q306" s="32" t="str">
        <f aca="false">IF(B306="Roof panel tram L Hermelijn","ROOFL","")</f>
        <v/>
      </c>
      <c r="R306" s="31" t="str">
        <f aca="false">IF(B306="Roof panel Tram M PCC","DPCC","")</f>
        <v/>
      </c>
      <c r="S306" s="31" t="str">
        <f aca="false">IF(B306="Side pack L A5","SPALBA5",IF(B306="Side pack XL A7","SPALBA7",""))</f>
        <v/>
      </c>
      <c r="T306" s="31" t="str">
        <f aca="false">IF(B306="Window side 2m² Hermelijn","2m2H","")</f>
        <v/>
      </c>
      <c r="U306" s="32" t="str">
        <f aca="false">IF(B306="Window side 2m² Tram","2m2A","")</f>
        <v/>
      </c>
      <c r="V306" s="30" t="str">
        <f aca="false">IF(B306="Inside banner HERMELIJN","BRVH","")</f>
        <v/>
      </c>
      <c r="W306" s="30" t="str">
        <f aca="false">IF(B306="Super side 4m²","4m2","")</f>
        <v>4m2</v>
      </c>
      <c r="X306" s="7" t="n">
        <v>1</v>
      </c>
      <c r="Y306" s="33" t="str">
        <f aca="false">IF(OR(F306&lt;&gt;"",G306&lt;&gt;"",H306&lt;&gt;"",I306&lt;&gt;"",J306&lt;&gt;"",K306&lt;&gt;"",L306&lt;&gt;"",M306&lt;&gt;"",N306&lt;&gt;"",O306&lt;&gt;"",P306&lt;&gt;"",Q306&lt;&gt;"",R306&lt;&gt;"",S306&lt;&gt;"",T306&lt;&gt;"",U306&lt;&gt;"",V306&lt;&gt;"",W306&lt;&gt;""),"*"&amp;F306&amp;G306&amp;H306&amp;I306&amp;J306&amp;K306&amp;L306&amp;M306&amp;N306&amp;O306&amp;P306&amp;Q306&amp;R306&amp;S306&amp;T306&amp;U306&amp;V306&amp;W306&amp;"*","")</f>
        <v>*4m2*</v>
      </c>
      <c r="Z306" s="4"/>
      <c r="AA306" s="4"/>
      <c r="AB306" s="7" t="n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customFormat="false" ht="25" hidden="false" customHeight="true" outlineLevel="0" collapsed="false">
      <c r="A307" s="9" t="n">
        <v>7232</v>
      </c>
      <c r="B307" s="10" t="s">
        <v>161</v>
      </c>
      <c r="C307" s="34" t="s">
        <v>163</v>
      </c>
      <c r="D307" s="35" t="n">
        <v>44515</v>
      </c>
      <c r="F307" s="29" t="str">
        <f aca="false">IF(B307="Premetro VERTIKAAL","MV",IF(B307="Side 3m","3M",IF(B307="Premetro HORIZONTAAL","MH",IF(B307="Window back","CV",IF(B307="Window Back eco","CVE","")))))</f>
        <v/>
      </c>
      <c r="G307" s="30" t="str">
        <f aca="false">IF(B307="Inside banner","BRV","")</f>
        <v>BRV</v>
      </c>
      <c r="H307" s="30" t="str">
        <f aca="false">IF(B307="Floor sticker","VL","")</f>
        <v/>
      </c>
      <c r="I307" s="31" t="str">
        <f aca="false">IF(B307="Street furniture 2m2","STR","")</f>
        <v/>
      </c>
      <c r="J307" s="31" t="str">
        <f aca="false">IF(B307="Full back uni","FB","")</f>
        <v/>
      </c>
      <c r="K307" s="31" t="str">
        <f aca="false">IF(B307="Window side 2m² Bus","2m2B","")</f>
        <v/>
      </c>
      <c r="L307" s="31" t="str">
        <f aca="false">IF(B307="Window sticker Raam","RM","")</f>
        <v/>
      </c>
      <c r="M307" s="31" t="str">
        <f aca="false">IF(B307="Side 3m Freestyle","FREE","")</f>
        <v/>
      </c>
      <c r="N307" s="31" t="str">
        <f aca="false">IF(B307="Wobbler","WOB","")</f>
        <v/>
      </c>
      <c r="O307" s="31" t="str">
        <f aca="false">IF(B307="Super side 10m² Hermelijn - Trambus","10m2H","")</f>
        <v/>
      </c>
      <c r="P307" s="31" t="str">
        <f aca="false">IF(B307="Roofpanel A7","ROOFXL","")</f>
        <v/>
      </c>
      <c r="Q307" s="32" t="str">
        <f aca="false">IF(B307="Roof panel tram L Hermelijn","ROOFL","")</f>
        <v/>
      </c>
      <c r="R307" s="31" t="str">
        <f aca="false">IF(B307="Roof panel Tram M PCC","DPCC","")</f>
        <v/>
      </c>
      <c r="S307" s="31" t="str">
        <f aca="false">IF(B307="Side pack L A5","SPALBA5",IF(B307="Side pack XL A7","SPALBA7",""))</f>
        <v/>
      </c>
      <c r="T307" s="31" t="str">
        <f aca="false">IF(B307="Window side 2m² Hermelijn","2m2H","")</f>
        <v/>
      </c>
      <c r="U307" s="32" t="str">
        <f aca="false">IF(B307="Window side 2m² Tram","2m2A","")</f>
        <v/>
      </c>
      <c r="V307" s="30" t="str">
        <f aca="false">IF(B307="Inside banner HERMELIJN","BRVH","")</f>
        <v/>
      </c>
      <c r="W307" s="30" t="str">
        <f aca="false">IF(B307="Super side 4m²","4m2","")</f>
        <v/>
      </c>
      <c r="X307" s="11" t="n">
        <v>1</v>
      </c>
      <c r="Y307" s="33" t="str">
        <f aca="false">IF(OR(F307&lt;&gt;"",G307&lt;&gt;"",H307&lt;&gt;"",I307&lt;&gt;"",J307&lt;&gt;"",K307&lt;&gt;"",L307&lt;&gt;"",M307&lt;&gt;"",N307&lt;&gt;"",O307&lt;&gt;"",P307&lt;&gt;"",Q307&lt;&gt;"",R307&lt;&gt;"",S307&lt;&gt;"",T307&lt;&gt;"",U307&lt;&gt;"",V307&lt;&gt;"",W307&lt;&gt;""),"*"&amp;F307&amp;G307&amp;H307&amp;I307&amp;J307&amp;K307&amp;L307&amp;M307&amp;N307&amp;O307&amp;P307&amp;Q307&amp;R307&amp;S307&amp;T307&amp;U307&amp;V307&amp;W307&amp;"*","")</f>
        <v>*BRV*</v>
      </c>
      <c r="AB307" s="11" t="n">
        <v>1</v>
      </c>
    </row>
    <row r="308" customFormat="false" ht="25" hidden="false" customHeight="true" outlineLevel="0" collapsed="false">
      <c r="A308" s="9" t="n">
        <v>7232</v>
      </c>
      <c r="B308" s="10" t="s">
        <v>161</v>
      </c>
      <c r="C308" s="34" t="s">
        <v>163</v>
      </c>
      <c r="D308" s="35" t="n">
        <v>44515</v>
      </c>
      <c r="F308" s="29" t="str">
        <f aca="false">IF(B308="Premetro VERTIKAAL","MV",IF(B308="Side 3m","3M",IF(B308="Premetro HORIZONTAAL","MH",IF(B308="Window back","CV",IF(B308="Window Back eco","CVE","")))))</f>
        <v/>
      </c>
      <c r="G308" s="30" t="str">
        <f aca="false">IF(B308="Inside banner","BRV","")</f>
        <v>BRV</v>
      </c>
      <c r="H308" s="30" t="str">
        <f aca="false">IF(B308="Floor sticker","VL","")</f>
        <v/>
      </c>
      <c r="I308" s="31" t="str">
        <f aca="false">IF(B308="Street furniture 2m2","STR","")</f>
        <v/>
      </c>
      <c r="J308" s="31" t="str">
        <f aca="false">IF(B308="Full back uni","FB","")</f>
        <v/>
      </c>
      <c r="K308" s="31" t="str">
        <f aca="false">IF(B308="Window side 2m² Bus","2m2B","")</f>
        <v/>
      </c>
      <c r="L308" s="31" t="str">
        <f aca="false">IF(B308="Window sticker Raam","RM","")</f>
        <v/>
      </c>
      <c r="M308" s="31" t="str">
        <f aca="false">IF(B308="Side 3m Freestyle","FREE","")</f>
        <v/>
      </c>
      <c r="N308" s="31" t="str">
        <f aca="false">IF(B308="Wobbler","WOB","")</f>
        <v/>
      </c>
      <c r="O308" s="31" t="str">
        <f aca="false">IF(B308="Super side 10m² Hermelijn - Trambus","10m2H","")</f>
        <v/>
      </c>
      <c r="P308" s="31" t="str">
        <f aca="false">IF(B308="Roofpanel A7","ROOFXL","")</f>
        <v/>
      </c>
      <c r="Q308" s="32" t="str">
        <f aca="false">IF(B308="Roof panel tram L Hermelijn","ROOFL","")</f>
        <v/>
      </c>
      <c r="R308" s="31" t="str">
        <f aca="false">IF(B308="Roof panel Tram M PCC","DPCC","")</f>
        <v/>
      </c>
      <c r="S308" s="31" t="str">
        <f aca="false">IF(B308="Side pack L A5","SPALBA5",IF(B308="Side pack XL A7","SPALBA7",""))</f>
        <v/>
      </c>
      <c r="T308" s="31" t="str">
        <f aca="false">IF(B308="Window side 2m² Hermelijn","2m2H","")</f>
        <v/>
      </c>
      <c r="U308" s="32" t="str">
        <f aca="false">IF(B308="Window side 2m² Tram","2m2A","")</f>
        <v/>
      </c>
      <c r="V308" s="30" t="str">
        <f aca="false">IF(B308="Inside banner HERMELIJN","BRVH","")</f>
        <v/>
      </c>
      <c r="W308" s="30" t="str">
        <f aca="false">IF(B308="Super side 4m²","4m2","")</f>
        <v/>
      </c>
      <c r="X308" s="11" t="n">
        <v>1</v>
      </c>
      <c r="Y308" s="33" t="str">
        <f aca="false">IF(OR(F308&lt;&gt;"",G308&lt;&gt;"",H308&lt;&gt;"",I308&lt;&gt;"",J308&lt;&gt;"",K308&lt;&gt;"",L308&lt;&gt;"",M308&lt;&gt;"",N308&lt;&gt;"",O308&lt;&gt;"",P308&lt;&gt;"",Q308&lt;&gt;"",R308&lt;&gt;"",S308&lt;&gt;"",T308&lt;&gt;"",U308&lt;&gt;"",V308&lt;&gt;"",W308&lt;&gt;""),"*"&amp;F308&amp;G308&amp;H308&amp;I308&amp;J308&amp;K308&amp;L308&amp;M308&amp;N308&amp;O308&amp;P308&amp;Q308&amp;R308&amp;S308&amp;T308&amp;U308&amp;V308&amp;W308&amp;"*","")</f>
        <v>*BRV*</v>
      </c>
      <c r="AB308" s="11" t="n">
        <v>1</v>
      </c>
    </row>
    <row r="309" customFormat="false" ht="25" hidden="false" customHeight="true" outlineLevel="0" collapsed="false">
      <c r="A309" s="5" t="n">
        <v>7232</v>
      </c>
      <c r="B309" s="6" t="s">
        <v>41</v>
      </c>
      <c r="C309" s="26" t="s">
        <v>156</v>
      </c>
      <c r="D309" s="27" t="n">
        <v>44490</v>
      </c>
      <c r="E309" s="28"/>
      <c r="F309" s="29" t="str">
        <f aca="false">IF(B309="Premetro VERTIKAAL","MV",IF(B309="Side 3m","3M",IF(B309="Premetro HORIZONTAAL","MH",IF(B309="Window back","CV",IF(B309="Window Back eco","CVE","")))))</f>
        <v/>
      </c>
      <c r="G309" s="30" t="str">
        <f aca="false">IF(B309="Inside banner","BRV","")</f>
        <v/>
      </c>
      <c r="H309" s="30" t="str">
        <f aca="false">IF(B309="Floor sticker","VL","")</f>
        <v/>
      </c>
      <c r="I309" s="31" t="str">
        <f aca="false">IF(B309="Street furniture 2m2","STR","")</f>
        <v/>
      </c>
      <c r="J309" s="31" t="str">
        <f aca="false">IF(B309="Full back uni","FB","")</f>
        <v/>
      </c>
      <c r="K309" s="31" t="str">
        <f aca="false">IF(B309="Window side 2m² Bus","2m2B","")</f>
        <v/>
      </c>
      <c r="L309" s="31" t="str">
        <f aca="false">IF(B309="Window sticker Raam","RM","")</f>
        <v/>
      </c>
      <c r="M309" s="31" t="str">
        <f aca="false">IF(B309="Side 3m Freestyle","FREE","")</f>
        <v/>
      </c>
      <c r="N309" s="31" t="str">
        <f aca="false">IF(B309="Wobbler","WOB","")</f>
        <v/>
      </c>
      <c r="O309" s="31" t="str">
        <f aca="false">IF(B309="Super side 10m² Hermelijn - Trambus","10m2H","")</f>
        <v/>
      </c>
      <c r="P309" s="31" t="str">
        <f aca="false">IF(B309="Roofpanel A7","ROOFXL","")</f>
        <v/>
      </c>
      <c r="Q309" s="32" t="str">
        <f aca="false">IF(B309="Roof panel tram L Hermelijn","ROOFL","")</f>
        <v/>
      </c>
      <c r="R309" s="31" t="str">
        <f aca="false">IF(B309="Roof panel Tram M PCC","DPCC","")</f>
        <v/>
      </c>
      <c r="S309" s="31" t="str">
        <f aca="false">IF(B309="Side pack L A5","SPALBA5",IF(B309="Side pack XL A7","SPALBA7",""))</f>
        <v/>
      </c>
      <c r="T309" s="31" t="str">
        <f aca="false">IF(B309="Window side 2m² Hermelijn","2m2H","")</f>
        <v/>
      </c>
      <c r="U309" s="32" t="str">
        <f aca="false">IF(B309="Window side 2m² Tram","2m2A","")</f>
        <v/>
      </c>
      <c r="V309" s="30" t="str">
        <f aca="false">IF(B309="Inside banner HERMELIJN","BRVH","")</f>
        <v/>
      </c>
      <c r="W309" s="30" t="str">
        <f aca="false">IF(B309="Super side 4m²","4m2","")</f>
        <v>4m2</v>
      </c>
      <c r="X309" s="7" t="n">
        <v>1</v>
      </c>
      <c r="Y309" s="33" t="str">
        <f aca="false">IF(OR(F309&lt;&gt;"",G309&lt;&gt;"",H309&lt;&gt;"",I309&lt;&gt;"",J309&lt;&gt;"",K309&lt;&gt;"",L309&lt;&gt;"",M309&lt;&gt;"",N309&lt;&gt;"",O309&lt;&gt;"",P309&lt;&gt;"",Q309&lt;&gt;"",R309&lt;&gt;"",S309&lt;&gt;"",T309&lt;&gt;"",U309&lt;&gt;"",V309&lt;&gt;"",W309&lt;&gt;""),"*"&amp;F309&amp;G309&amp;H309&amp;I309&amp;J309&amp;K309&amp;L309&amp;M309&amp;N309&amp;O309&amp;P309&amp;Q309&amp;R309&amp;S309&amp;T309&amp;U309&amp;V309&amp;W309&amp;"*","")</f>
        <v>*4m2*</v>
      </c>
      <c r="Z309" s="4"/>
      <c r="AA309" s="4"/>
      <c r="AB309" s="7" t="n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customFormat="false" ht="25" hidden="false" customHeight="true" outlineLevel="0" collapsed="false">
      <c r="A310" s="5" t="n">
        <v>7232</v>
      </c>
      <c r="B310" s="6" t="s">
        <v>35</v>
      </c>
      <c r="C310" s="26" t="s">
        <v>37</v>
      </c>
      <c r="D310" s="27" t="n">
        <v>44522</v>
      </c>
      <c r="E310" s="28"/>
      <c r="F310" s="29" t="str">
        <f aca="false">IF(B310="Premetro VERTIKAAL","MV",IF(B310="Side 3m","3M",IF(B310="Premetro HORIZONTAAL","MH",IF(B310="Window back","CV",IF(B310="Window Back eco","CVE","")))))</f>
        <v/>
      </c>
      <c r="G310" s="30" t="str">
        <f aca="false">IF(B310="Inside banner","BRV","")</f>
        <v/>
      </c>
      <c r="H310" s="30" t="str">
        <f aca="false">IF(B310="Floor sticker","VL","")</f>
        <v/>
      </c>
      <c r="I310" s="31" t="str">
        <f aca="false">IF(B310="Street furniture 2m2","STR","")</f>
        <v/>
      </c>
      <c r="J310" s="31" t="str">
        <f aca="false">IF(B310="Full back uni","FB","")</f>
        <v/>
      </c>
      <c r="K310" s="31" t="str">
        <f aca="false">IF(B310="Window side 2m² Bus","2m2B","")</f>
        <v/>
      </c>
      <c r="L310" s="31" t="str">
        <f aca="false">IF(B310="Window sticker Raam","RM","")</f>
        <v/>
      </c>
      <c r="M310" s="31" t="str">
        <f aca="false">IF(B310="Side 3m Freestyle","FREE","")</f>
        <v/>
      </c>
      <c r="N310" s="31" t="str">
        <f aca="false">IF(B310="Wobbler","WOB","")</f>
        <v/>
      </c>
      <c r="O310" s="31" t="str">
        <f aca="false">IF(B310="Super side 10m² Hermelijn - Trambus","10m2H","")</f>
        <v/>
      </c>
      <c r="P310" s="31" t="str">
        <f aca="false">IF(B310="Roofpanel A7","ROOFXL","")</f>
        <v/>
      </c>
      <c r="Q310" s="32" t="str">
        <f aca="false">IF(B310="Roof panel tram L Hermelijn","ROOFL","")</f>
        <v/>
      </c>
      <c r="R310" s="31" t="str">
        <f aca="false">IF(B310="Roof panel Tram M PCC","DPCC","")</f>
        <v/>
      </c>
      <c r="S310" s="31" t="str">
        <f aca="false">IF(B310="Side pack L A5","SPALBA5",IF(B310="Side pack XL A7","SPALBA7",""))</f>
        <v/>
      </c>
      <c r="T310" s="31" t="str">
        <f aca="false">IF(B310="Window side 2m² Hermelijn","2m2H","")</f>
        <v/>
      </c>
      <c r="U310" s="32" t="str">
        <f aca="false">IF(B310="Window side 2m² Tram","2m2A","")</f>
        <v/>
      </c>
      <c r="V310" s="30" t="str">
        <f aca="false">IF(B310="Inside banner HERMELIJN","BRVH","")</f>
        <v/>
      </c>
      <c r="W310" s="30" t="str">
        <f aca="false">IF(B310="Super side 4m²","4m2","")</f>
        <v/>
      </c>
      <c r="X310" s="7" t="n">
        <v>4</v>
      </c>
      <c r="Y310" s="33" t="str">
        <f aca="false">IF(OR(F310&lt;&gt;"",G310&lt;&gt;"",H310&lt;&gt;"",I310&lt;&gt;"",J310&lt;&gt;"",K310&lt;&gt;"",L310&lt;&gt;"",M310&lt;&gt;"",N310&lt;&gt;"",O310&lt;&gt;"",P310&lt;&gt;"",Q310&lt;&gt;"",R310&lt;&gt;"",S310&lt;&gt;"",T310&lt;&gt;"",U310&lt;&gt;"",V310&lt;&gt;"",W310&lt;&gt;""),"*"&amp;F310&amp;G310&amp;H310&amp;I310&amp;J310&amp;K310&amp;L310&amp;M310&amp;N310&amp;O310&amp;P310&amp;Q310&amp;R310&amp;S310&amp;T310&amp;U310&amp;V310&amp;W310&amp;"*","")</f>
        <v/>
      </c>
      <c r="Z310" s="4"/>
      <c r="AA310" s="4"/>
      <c r="AB310" s="7" t="n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customFormat="false" ht="25" hidden="false" customHeight="true" outlineLevel="0" collapsed="false">
      <c r="A311" s="5" t="n">
        <v>7233</v>
      </c>
      <c r="B311" s="6" t="s">
        <v>142</v>
      </c>
      <c r="C311" s="26" t="s">
        <v>144</v>
      </c>
      <c r="D311" s="27" t="n">
        <v>44578</v>
      </c>
      <c r="E311" s="28"/>
      <c r="F311" s="29" t="str">
        <f aca="false">IF(B311="Premetro VERTIKAAL","MV",IF(B311="Side 3m","3M",IF(B311="Premetro HORIZONTAAL","MH",IF(B311="Window back","CV",IF(B311="Window Back eco","CVE","")))))</f>
        <v/>
      </c>
      <c r="G311" s="30" t="str">
        <f aca="false">IF(B311="Inside banner","BRV","")</f>
        <v/>
      </c>
      <c r="H311" s="30" t="str">
        <f aca="false">IF(B311="Floor sticker","VL","")</f>
        <v/>
      </c>
      <c r="I311" s="31" t="str">
        <f aca="false">IF(B311="Street furniture 2m2","STR","")</f>
        <v/>
      </c>
      <c r="J311" s="31" t="str">
        <f aca="false">IF(B311="Full back uni","FB","")</f>
        <v/>
      </c>
      <c r="K311" s="31" t="str">
        <f aca="false">IF(B311="Window side 2m² Bus","2m2B","")</f>
        <v/>
      </c>
      <c r="L311" s="31" t="str">
        <f aca="false">IF(B311="Window sticker Raam","RM","")</f>
        <v/>
      </c>
      <c r="M311" s="31" t="str">
        <f aca="false">IF(B311="Side 3m Freestyle","FREE","")</f>
        <v/>
      </c>
      <c r="N311" s="31" t="str">
        <f aca="false">IF(B311="Wobbler","WOB","")</f>
        <v/>
      </c>
      <c r="O311" s="31" t="str">
        <f aca="false">IF(B311="Super side 10m² Hermelijn - Trambus","10m2H","")</f>
        <v>10m2H</v>
      </c>
      <c r="P311" s="31" t="str">
        <f aca="false">IF(B311="Roofpanel A7","ROOFXL","")</f>
        <v/>
      </c>
      <c r="Q311" s="32" t="str">
        <f aca="false">IF(B311="Roof panel tram L Hermelijn","ROOFL","")</f>
        <v/>
      </c>
      <c r="R311" s="31" t="str">
        <f aca="false">IF(B311="Roof panel Tram M PCC","DPCC","")</f>
        <v/>
      </c>
      <c r="S311" s="31" t="str">
        <f aca="false">IF(B311="Side pack L A5","SPALBA5",IF(B311="Side pack XL A7","SPALBA7",""))</f>
        <v/>
      </c>
      <c r="T311" s="31" t="str">
        <f aca="false">IF(B311="Window side 2m² Hermelijn","2m2H","")</f>
        <v/>
      </c>
      <c r="U311" s="32" t="str">
        <f aca="false">IF(B311="Window side 2m² Tram","2m2A","")</f>
        <v/>
      </c>
      <c r="V311" s="30" t="str">
        <f aca="false">IF(B311="Inside banner HERMELIJN","BRVH","")</f>
        <v/>
      </c>
      <c r="W311" s="30" t="str">
        <f aca="false">IF(B311="Super side 4m²","4m2","")</f>
        <v/>
      </c>
      <c r="X311" s="7" t="n">
        <v>1</v>
      </c>
      <c r="Y311" s="33" t="str">
        <f aca="false">IF(OR(F311&lt;&gt;"",G311&lt;&gt;"",H311&lt;&gt;"",I311&lt;&gt;"",J311&lt;&gt;"",K311&lt;&gt;"",L311&lt;&gt;"",M311&lt;&gt;"",N311&lt;&gt;"",O311&lt;&gt;"",P311&lt;&gt;"",Q311&lt;&gt;"",R311&lt;&gt;"",S311&lt;&gt;"",T311&lt;&gt;"",U311&lt;&gt;"",V311&lt;&gt;"",W311&lt;&gt;""),"*"&amp;F311&amp;G311&amp;H311&amp;I311&amp;J311&amp;K311&amp;L311&amp;M311&amp;N311&amp;O311&amp;P311&amp;Q311&amp;R311&amp;S311&amp;T311&amp;U311&amp;V311&amp;W311&amp;"*","")</f>
        <v>*10m2H*</v>
      </c>
      <c r="Z311" s="4"/>
      <c r="AA311" s="4"/>
      <c r="AB311" s="7" t="n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customFormat="false" ht="25" hidden="false" customHeight="true" outlineLevel="0" collapsed="false">
      <c r="A312" s="5" t="n">
        <v>7236</v>
      </c>
      <c r="B312" s="6" t="s">
        <v>142</v>
      </c>
      <c r="C312" s="26" t="s">
        <v>144</v>
      </c>
      <c r="D312" s="27" t="n">
        <v>44578</v>
      </c>
      <c r="E312" s="28"/>
      <c r="F312" s="29" t="str">
        <f aca="false">IF(B312="Premetro VERTIKAAL","MV",IF(B312="Side 3m","3M",IF(B312="Premetro HORIZONTAAL","MH",IF(B312="Window back","CV",IF(B312="Window Back eco","CVE","")))))</f>
        <v/>
      </c>
      <c r="G312" s="30" t="str">
        <f aca="false">IF(B312="Inside banner","BRV","")</f>
        <v/>
      </c>
      <c r="H312" s="30" t="str">
        <f aca="false">IF(B312="Floor sticker","VL","")</f>
        <v/>
      </c>
      <c r="I312" s="31" t="str">
        <f aca="false">IF(B312="Street furniture 2m2","STR","")</f>
        <v/>
      </c>
      <c r="J312" s="31" t="str">
        <f aca="false">IF(B312="Full back uni","FB","")</f>
        <v/>
      </c>
      <c r="K312" s="31" t="str">
        <f aca="false">IF(B312="Window side 2m² Bus","2m2B","")</f>
        <v/>
      </c>
      <c r="L312" s="31" t="str">
        <f aca="false">IF(B312="Window sticker Raam","RM","")</f>
        <v/>
      </c>
      <c r="M312" s="31" t="str">
        <f aca="false">IF(B312="Side 3m Freestyle","FREE","")</f>
        <v/>
      </c>
      <c r="N312" s="31" t="str">
        <f aca="false">IF(B312="Wobbler","WOB","")</f>
        <v/>
      </c>
      <c r="O312" s="31" t="str">
        <f aca="false">IF(B312="Super side 10m² Hermelijn - Trambus","10m2H","")</f>
        <v>10m2H</v>
      </c>
      <c r="P312" s="31" t="str">
        <f aca="false">IF(B312="Roofpanel A7","ROOFXL","")</f>
        <v/>
      </c>
      <c r="Q312" s="32" t="str">
        <f aca="false">IF(B312="Roof panel tram L Hermelijn","ROOFL","")</f>
        <v/>
      </c>
      <c r="R312" s="31" t="str">
        <f aca="false">IF(B312="Roof panel Tram M PCC","DPCC","")</f>
        <v/>
      </c>
      <c r="S312" s="31" t="str">
        <f aca="false">IF(B312="Side pack L A5","SPALBA5",IF(B312="Side pack XL A7","SPALBA7",""))</f>
        <v/>
      </c>
      <c r="T312" s="31" t="str">
        <f aca="false">IF(B312="Window side 2m² Hermelijn","2m2H","")</f>
        <v/>
      </c>
      <c r="U312" s="32" t="str">
        <f aca="false">IF(B312="Window side 2m² Tram","2m2A","")</f>
        <v/>
      </c>
      <c r="V312" s="30" t="str">
        <f aca="false">IF(B312="Inside banner HERMELIJN","BRVH","")</f>
        <v/>
      </c>
      <c r="W312" s="30" t="str">
        <f aca="false">IF(B312="Super side 4m²","4m2","")</f>
        <v/>
      </c>
      <c r="X312" s="7" t="n">
        <v>1</v>
      </c>
      <c r="Y312" s="33" t="str">
        <f aca="false">IF(OR(F312&lt;&gt;"",G312&lt;&gt;"",H312&lt;&gt;"",I312&lt;&gt;"",J312&lt;&gt;"",K312&lt;&gt;"",L312&lt;&gt;"",M312&lt;&gt;"",N312&lt;&gt;"",O312&lt;&gt;"",P312&lt;&gt;"",Q312&lt;&gt;"",R312&lt;&gt;"",S312&lt;&gt;"",T312&lt;&gt;"",U312&lt;&gt;"",V312&lt;&gt;"",W312&lt;&gt;""),"*"&amp;F312&amp;G312&amp;H312&amp;I312&amp;J312&amp;K312&amp;L312&amp;M312&amp;N312&amp;O312&amp;P312&amp;Q312&amp;R312&amp;S312&amp;T312&amp;U312&amp;V312&amp;W312&amp;"*","")</f>
        <v>*10m2H*</v>
      </c>
      <c r="Z312" s="4"/>
      <c r="AA312" s="4"/>
      <c r="AB312" s="7" t="n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customFormat="false" ht="25" hidden="false" customHeight="true" outlineLevel="0" collapsed="false">
      <c r="A313" s="5" t="n">
        <v>7237</v>
      </c>
      <c r="B313" s="6" t="s">
        <v>32</v>
      </c>
      <c r="C313" s="26" t="s">
        <v>39</v>
      </c>
      <c r="D313" s="27" t="n">
        <v>44564</v>
      </c>
      <c r="E313" s="28"/>
      <c r="F313" s="29" t="str">
        <f aca="false">IF(B313="Premetro VERTIKAAL","MV",IF(B313="Side 3m","3M",IF(B313="Premetro HORIZONTAAL","MH",IF(B313="Window back","CV",IF(B313="Window Back eco","CVE","")))))</f>
        <v/>
      </c>
      <c r="G313" s="30" t="str">
        <f aca="false">IF(B313="Inside banner","BRV","")</f>
        <v/>
      </c>
      <c r="H313" s="30" t="str">
        <f aca="false">IF(B313="Floor sticker","VL","")</f>
        <v/>
      </c>
      <c r="I313" s="31" t="str">
        <f aca="false">IF(B313="Street furniture 2m2","STR","")</f>
        <v/>
      </c>
      <c r="J313" s="31" t="str">
        <f aca="false">IF(B313="Full back uni","FB","")</f>
        <v/>
      </c>
      <c r="K313" s="31" t="str">
        <f aca="false">IF(B313="Window side 2m² Bus","2m2B","")</f>
        <v/>
      </c>
      <c r="L313" s="31" t="str">
        <f aca="false">IF(B313="Window sticker Raam","RM","")</f>
        <v>RM</v>
      </c>
      <c r="M313" s="31" t="str">
        <f aca="false">IF(B313="Side 3m Freestyle","FREE","")</f>
        <v/>
      </c>
      <c r="N313" s="31" t="str">
        <f aca="false">IF(B313="Wobbler","WOB","")</f>
        <v/>
      </c>
      <c r="O313" s="31" t="str">
        <f aca="false">IF(B313="Super side 10m² Hermelijn - Trambus","10m2H","")</f>
        <v/>
      </c>
      <c r="P313" s="31" t="str">
        <f aca="false">IF(B313="Roofpanel A7","ROOFXL","")</f>
        <v/>
      </c>
      <c r="Q313" s="32" t="str">
        <f aca="false">IF(B313="Roof panel tram L Hermelijn","ROOFL","")</f>
        <v/>
      </c>
      <c r="R313" s="31" t="str">
        <f aca="false">IF(B313="Roof panel Tram M PCC","DPCC","")</f>
        <v/>
      </c>
      <c r="S313" s="31" t="str">
        <f aca="false">IF(B313="Side pack L A5","SPALBA5",IF(B313="Side pack XL A7","SPALBA7",""))</f>
        <v/>
      </c>
      <c r="T313" s="31" t="str">
        <f aca="false">IF(B313="Window side 2m² Hermelijn","2m2H","")</f>
        <v/>
      </c>
      <c r="U313" s="32" t="str">
        <f aca="false">IF(B313="Window side 2m² Tram","2m2A","")</f>
        <v/>
      </c>
      <c r="V313" s="30" t="str">
        <f aca="false">IF(B313="Inside banner HERMELIJN","BRVH","")</f>
        <v/>
      </c>
      <c r="W313" s="30" t="str">
        <f aca="false">IF(B313="Super side 4m²","4m2","")</f>
        <v/>
      </c>
      <c r="X313" s="7" t="n">
        <v>1</v>
      </c>
      <c r="Y313" s="33" t="str">
        <f aca="false">IF(OR(F313&lt;&gt;"",G313&lt;&gt;"",H313&lt;&gt;"",I313&lt;&gt;"",J313&lt;&gt;"",K313&lt;&gt;"",L313&lt;&gt;"",M313&lt;&gt;"",N313&lt;&gt;"",O313&lt;&gt;"",P313&lt;&gt;"",Q313&lt;&gt;"",R313&lt;&gt;"",S313&lt;&gt;"",T313&lt;&gt;"",U313&lt;&gt;"",V313&lt;&gt;"",W313&lt;&gt;""),"*"&amp;F313&amp;G313&amp;H313&amp;I313&amp;J313&amp;K313&amp;L313&amp;M313&amp;N313&amp;O313&amp;P313&amp;Q313&amp;R313&amp;S313&amp;T313&amp;U313&amp;V313&amp;W313&amp;"*","")</f>
        <v>*RM*</v>
      </c>
      <c r="Z313" s="4"/>
      <c r="AA313" s="4"/>
      <c r="AB313" s="7" t="n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customFormat="false" ht="25" hidden="false" customHeight="true" outlineLevel="0" collapsed="false">
      <c r="A314" s="5" t="n">
        <v>7237</v>
      </c>
      <c r="B314" s="6" t="s">
        <v>32</v>
      </c>
      <c r="C314" s="26" t="s">
        <v>40</v>
      </c>
      <c r="D314" s="27" t="n">
        <v>44564</v>
      </c>
      <c r="E314" s="28"/>
      <c r="F314" s="29" t="str">
        <f aca="false">IF(B314="Premetro VERTIKAAL","MV",IF(B314="Side 3m","3M",IF(B314="Premetro HORIZONTAAL","MH",IF(B314="Window back","CV",IF(B314="Window Back eco","CVE","")))))</f>
        <v/>
      </c>
      <c r="G314" s="30" t="str">
        <f aca="false">IF(B314="Inside banner","BRV","")</f>
        <v/>
      </c>
      <c r="H314" s="30" t="str">
        <f aca="false">IF(B314="Floor sticker","VL","")</f>
        <v/>
      </c>
      <c r="I314" s="31" t="str">
        <f aca="false">IF(B314="Street furniture 2m2","STR","")</f>
        <v/>
      </c>
      <c r="J314" s="31" t="str">
        <f aca="false">IF(B314="Full back uni","FB","")</f>
        <v/>
      </c>
      <c r="K314" s="31" t="str">
        <f aca="false">IF(B314="Window side 2m² Bus","2m2B","")</f>
        <v/>
      </c>
      <c r="L314" s="31" t="str">
        <f aca="false">IF(B314="Window sticker Raam","RM","")</f>
        <v>RM</v>
      </c>
      <c r="M314" s="31" t="str">
        <f aca="false">IF(B314="Side 3m Freestyle","FREE","")</f>
        <v/>
      </c>
      <c r="N314" s="31" t="str">
        <f aca="false">IF(B314="Wobbler","WOB","")</f>
        <v/>
      </c>
      <c r="O314" s="31" t="str">
        <f aca="false">IF(B314="Super side 10m² Hermelijn - Trambus","10m2H","")</f>
        <v/>
      </c>
      <c r="P314" s="31" t="str">
        <f aca="false">IF(B314="Roofpanel A7","ROOFXL","")</f>
        <v/>
      </c>
      <c r="Q314" s="32" t="str">
        <f aca="false">IF(B314="Roof panel tram L Hermelijn","ROOFL","")</f>
        <v/>
      </c>
      <c r="R314" s="31" t="str">
        <f aca="false">IF(B314="Roof panel Tram M PCC","DPCC","")</f>
        <v/>
      </c>
      <c r="S314" s="31" t="str">
        <f aca="false">IF(B314="Side pack L A5","SPALBA5",IF(B314="Side pack XL A7","SPALBA7",""))</f>
        <v/>
      </c>
      <c r="T314" s="31" t="str">
        <f aca="false">IF(B314="Window side 2m² Hermelijn","2m2H","")</f>
        <v/>
      </c>
      <c r="U314" s="32" t="str">
        <f aca="false">IF(B314="Window side 2m² Tram","2m2A","")</f>
        <v/>
      </c>
      <c r="V314" s="30" t="str">
        <f aca="false">IF(B314="Inside banner HERMELIJN","BRVH","")</f>
        <v/>
      </c>
      <c r="W314" s="30" t="str">
        <f aca="false">IF(B314="Super side 4m²","4m2","")</f>
        <v/>
      </c>
      <c r="X314" s="7" t="n">
        <v>1</v>
      </c>
      <c r="Y314" s="33" t="str">
        <f aca="false">IF(OR(F314&lt;&gt;"",G314&lt;&gt;"",H314&lt;&gt;"",I314&lt;&gt;"",J314&lt;&gt;"",K314&lt;&gt;"",L314&lt;&gt;"",M314&lt;&gt;"",N314&lt;&gt;"",O314&lt;&gt;"",P314&lt;&gt;"",Q314&lt;&gt;"",R314&lt;&gt;"",S314&lt;&gt;"",T314&lt;&gt;"",U314&lt;&gt;"",V314&lt;&gt;"",W314&lt;&gt;""),"*"&amp;F314&amp;G314&amp;H314&amp;I314&amp;J314&amp;K314&amp;L314&amp;M314&amp;N314&amp;O314&amp;P314&amp;Q314&amp;R314&amp;S314&amp;T314&amp;U314&amp;V314&amp;W314&amp;"*","")</f>
        <v>*RM*</v>
      </c>
      <c r="Z314" s="4"/>
      <c r="AA314" s="4"/>
      <c r="AB314" s="7" t="n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customFormat="false" ht="25" hidden="false" customHeight="true" outlineLevel="0" collapsed="false">
      <c r="A315" s="5" t="n">
        <v>7237</v>
      </c>
      <c r="B315" s="6" t="s">
        <v>32</v>
      </c>
      <c r="C315" s="26" t="s">
        <v>114</v>
      </c>
      <c r="D315" s="27" t="n">
        <v>44564</v>
      </c>
      <c r="E315" s="28"/>
      <c r="F315" s="29" t="str">
        <f aca="false">IF(B315="Premetro VERTIKAAL","MV",IF(B315="Side 3m","3M",IF(B315="Premetro HORIZONTAAL","MH",IF(B315="Window back","CV",IF(B315="Window Back eco","CVE","")))))</f>
        <v/>
      </c>
      <c r="G315" s="30" t="str">
        <f aca="false">IF(B315="Inside banner","BRV","")</f>
        <v/>
      </c>
      <c r="H315" s="30" t="str">
        <f aca="false">IF(B315="Floor sticker","VL","")</f>
        <v/>
      </c>
      <c r="I315" s="31" t="str">
        <f aca="false">IF(B315="Street furniture 2m2","STR","")</f>
        <v/>
      </c>
      <c r="J315" s="31" t="str">
        <f aca="false">IF(B315="Full back uni","FB","")</f>
        <v/>
      </c>
      <c r="K315" s="31" t="str">
        <f aca="false">IF(B315="Window side 2m² Bus","2m2B","")</f>
        <v/>
      </c>
      <c r="L315" s="31" t="str">
        <f aca="false">IF(B315="Window sticker Raam","RM","")</f>
        <v>RM</v>
      </c>
      <c r="M315" s="31" t="str">
        <f aca="false">IF(B315="Side 3m Freestyle","FREE","")</f>
        <v/>
      </c>
      <c r="N315" s="31" t="str">
        <f aca="false">IF(B315="Wobbler","WOB","")</f>
        <v/>
      </c>
      <c r="O315" s="31" t="str">
        <f aca="false">IF(B315="Super side 10m² Hermelijn - Trambus","10m2H","")</f>
        <v/>
      </c>
      <c r="P315" s="31" t="str">
        <f aca="false">IF(B315="Roofpanel A7","ROOFXL","")</f>
        <v/>
      </c>
      <c r="Q315" s="32" t="str">
        <f aca="false">IF(B315="Roof panel tram L Hermelijn","ROOFL","")</f>
        <v/>
      </c>
      <c r="R315" s="31" t="str">
        <f aca="false">IF(B315="Roof panel Tram M PCC","DPCC","")</f>
        <v/>
      </c>
      <c r="S315" s="31" t="str">
        <f aca="false">IF(B315="Side pack L A5","SPALBA5",IF(B315="Side pack XL A7","SPALBA7",""))</f>
        <v/>
      </c>
      <c r="T315" s="31" t="str">
        <f aca="false">IF(B315="Window side 2m² Hermelijn","2m2H","")</f>
        <v/>
      </c>
      <c r="U315" s="32" t="str">
        <f aca="false">IF(B315="Window side 2m² Tram","2m2A","")</f>
        <v/>
      </c>
      <c r="V315" s="30" t="str">
        <f aca="false">IF(B315="Inside banner HERMELIJN","BRVH","")</f>
        <v/>
      </c>
      <c r="W315" s="30" t="str">
        <f aca="false">IF(B315="Super side 4m²","4m2","")</f>
        <v/>
      </c>
      <c r="X315" s="7" t="n">
        <v>1</v>
      </c>
      <c r="Y315" s="33" t="str">
        <f aca="false">IF(OR(F315&lt;&gt;"",G315&lt;&gt;"",H315&lt;&gt;"",I315&lt;&gt;"",J315&lt;&gt;"",K315&lt;&gt;"",L315&lt;&gt;"",M315&lt;&gt;"",N315&lt;&gt;"",O315&lt;&gt;"",P315&lt;&gt;"",Q315&lt;&gt;"",R315&lt;&gt;"",S315&lt;&gt;"",T315&lt;&gt;"",U315&lt;&gt;"",V315&lt;&gt;"",W315&lt;&gt;""),"*"&amp;F315&amp;G315&amp;H315&amp;I315&amp;J315&amp;K315&amp;L315&amp;M315&amp;N315&amp;O315&amp;P315&amp;Q315&amp;R315&amp;S315&amp;T315&amp;U315&amp;V315&amp;W315&amp;"*","")</f>
        <v>*RM*</v>
      </c>
      <c r="Z315" s="4"/>
      <c r="AA315" s="4"/>
      <c r="AB315" s="7" t="n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customFormat="false" ht="25" hidden="false" customHeight="true" outlineLevel="0" collapsed="false">
      <c r="A316" s="5" t="n">
        <v>7237</v>
      </c>
      <c r="B316" s="6" t="s">
        <v>32</v>
      </c>
      <c r="C316" s="26" t="s">
        <v>114</v>
      </c>
      <c r="D316" s="27" t="n">
        <v>44564</v>
      </c>
      <c r="E316" s="28"/>
      <c r="F316" s="29" t="str">
        <f aca="false">IF(B316="Premetro VERTIKAAL","MV",IF(B316="Side 3m","3M",IF(B316="Premetro HORIZONTAAL","MH",IF(B316="Window back","CV",IF(B316="Window Back eco","CVE","")))))</f>
        <v/>
      </c>
      <c r="G316" s="30" t="str">
        <f aca="false">IF(B316="Inside banner","BRV","")</f>
        <v/>
      </c>
      <c r="H316" s="30" t="str">
        <f aca="false">IF(B316="Floor sticker","VL","")</f>
        <v/>
      </c>
      <c r="I316" s="31" t="str">
        <f aca="false">IF(B316="Street furniture 2m2","STR","")</f>
        <v/>
      </c>
      <c r="J316" s="31" t="str">
        <f aca="false">IF(B316="Full back uni","FB","")</f>
        <v/>
      </c>
      <c r="K316" s="31" t="str">
        <f aca="false">IF(B316="Window side 2m² Bus","2m2B","")</f>
        <v/>
      </c>
      <c r="L316" s="31" t="str">
        <f aca="false">IF(B316="Window sticker Raam","RM","")</f>
        <v>RM</v>
      </c>
      <c r="M316" s="31" t="str">
        <f aca="false">IF(B316="Side 3m Freestyle","FREE","")</f>
        <v/>
      </c>
      <c r="N316" s="31" t="str">
        <f aca="false">IF(B316="Wobbler","WOB","")</f>
        <v/>
      </c>
      <c r="O316" s="31" t="str">
        <f aca="false">IF(B316="Super side 10m² Hermelijn - Trambus","10m2H","")</f>
        <v/>
      </c>
      <c r="P316" s="31" t="str">
        <f aca="false">IF(B316="Roofpanel A7","ROOFXL","")</f>
        <v/>
      </c>
      <c r="Q316" s="32" t="str">
        <f aca="false">IF(B316="Roof panel tram L Hermelijn","ROOFL","")</f>
        <v/>
      </c>
      <c r="R316" s="31" t="str">
        <f aca="false">IF(B316="Roof panel Tram M PCC","DPCC","")</f>
        <v/>
      </c>
      <c r="S316" s="31" t="str">
        <f aca="false">IF(B316="Side pack L A5","SPALBA5",IF(B316="Side pack XL A7","SPALBA7",""))</f>
        <v/>
      </c>
      <c r="T316" s="31" t="str">
        <f aca="false">IF(B316="Window side 2m² Hermelijn","2m2H","")</f>
        <v/>
      </c>
      <c r="U316" s="32" t="str">
        <f aca="false">IF(B316="Window side 2m² Tram","2m2A","")</f>
        <v/>
      </c>
      <c r="V316" s="30" t="str">
        <f aca="false">IF(B316="Inside banner HERMELIJN","BRVH","")</f>
        <v/>
      </c>
      <c r="W316" s="30" t="str">
        <f aca="false">IF(B316="Super side 4m²","4m2","")</f>
        <v/>
      </c>
      <c r="X316" s="7" t="n">
        <v>1</v>
      </c>
      <c r="Y316" s="33" t="str">
        <f aca="false">IF(OR(F316&lt;&gt;"",G316&lt;&gt;"",H316&lt;&gt;"",I316&lt;&gt;"",J316&lt;&gt;"",K316&lt;&gt;"",L316&lt;&gt;"",M316&lt;&gt;"",N316&lt;&gt;"",O316&lt;&gt;"",P316&lt;&gt;"",Q316&lt;&gt;"",R316&lt;&gt;"",S316&lt;&gt;"",T316&lt;&gt;"",U316&lt;&gt;"",V316&lt;&gt;"",W316&lt;&gt;""),"*"&amp;F316&amp;G316&amp;H316&amp;I316&amp;J316&amp;K316&amp;L316&amp;M316&amp;N316&amp;O316&amp;P316&amp;Q316&amp;R316&amp;S316&amp;T316&amp;U316&amp;V316&amp;W316&amp;"*","")</f>
        <v>*RM*</v>
      </c>
      <c r="Z316" s="4"/>
      <c r="AA316" s="4"/>
      <c r="AB316" s="7" t="n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customFormat="false" ht="25" hidden="false" customHeight="true" outlineLevel="0" collapsed="false">
      <c r="A317" s="5" t="n">
        <v>7237</v>
      </c>
      <c r="B317" s="6" t="s">
        <v>32</v>
      </c>
      <c r="C317" s="26" t="s">
        <v>108</v>
      </c>
      <c r="D317" s="27" t="n">
        <v>44571</v>
      </c>
      <c r="E317" s="28"/>
      <c r="F317" s="29" t="str">
        <f aca="false">IF(B317="Premetro VERTIKAAL","MV",IF(B317="Side 3m","3M",IF(B317="Premetro HORIZONTAAL","MH",IF(B317="Window back","CV",IF(B317="Window Back eco","CVE","")))))</f>
        <v/>
      </c>
      <c r="G317" s="30" t="str">
        <f aca="false">IF(B317="Inside banner","BRV","")</f>
        <v/>
      </c>
      <c r="H317" s="30" t="str">
        <f aca="false">IF(B317="Floor sticker","VL","")</f>
        <v/>
      </c>
      <c r="I317" s="31" t="str">
        <f aca="false">IF(B317="Street furniture 2m2","STR","")</f>
        <v/>
      </c>
      <c r="J317" s="31" t="str">
        <f aca="false">IF(B317="Full back uni","FB","")</f>
        <v/>
      </c>
      <c r="K317" s="31" t="str">
        <f aca="false">IF(B317="Window side 2m² Bus","2m2B","")</f>
        <v/>
      </c>
      <c r="L317" s="31" t="str">
        <f aca="false">IF(B317="Window sticker Raam","RM","")</f>
        <v>RM</v>
      </c>
      <c r="M317" s="31" t="str">
        <f aca="false">IF(B317="Side 3m Freestyle","FREE","")</f>
        <v/>
      </c>
      <c r="N317" s="31" t="str">
        <f aca="false">IF(B317="Wobbler","WOB","")</f>
        <v/>
      </c>
      <c r="O317" s="31" t="str">
        <f aca="false">IF(B317="Super side 10m² Hermelijn - Trambus","10m2H","")</f>
        <v/>
      </c>
      <c r="P317" s="31" t="str">
        <f aca="false">IF(B317="Roofpanel A7","ROOFXL","")</f>
        <v/>
      </c>
      <c r="Q317" s="32" t="str">
        <f aca="false">IF(B317="Roof panel tram L Hermelijn","ROOFL","")</f>
        <v/>
      </c>
      <c r="R317" s="31" t="str">
        <f aca="false">IF(B317="Roof panel Tram M PCC","DPCC","")</f>
        <v/>
      </c>
      <c r="S317" s="31" t="str">
        <f aca="false">IF(B317="Side pack L A5","SPALBA5",IF(B317="Side pack XL A7","SPALBA7",""))</f>
        <v/>
      </c>
      <c r="T317" s="31" t="str">
        <f aca="false">IF(B317="Window side 2m² Hermelijn","2m2H","")</f>
        <v/>
      </c>
      <c r="U317" s="32" t="str">
        <f aca="false">IF(B317="Window side 2m² Tram","2m2A","")</f>
        <v/>
      </c>
      <c r="V317" s="30" t="str">
        <f aca="false">IF(B317="Inside banner HERMELIJN","BRVH","")</f>
        <v/>
      </c>
      <c r="W317" s="30" t="str">
        <f aca="false">IF(B317="Super side 4m²","4m2","")</f>
        <v/>
      </c>
      <c r="X317" s="7" t="n">
        <v>1</v>
      </c>
      <c r="Y317" s="33" t="str">
        <f aca="false">IF(OR(F317&lt;&gt;"",G317&lt;&gt;"",H317&lt;&gt;"",I317&lt;&gt;"",J317&lt;&gt;"",K317&lt;&gt;"",L317&lt;&gt;"",M317&lt;&gt;"",N317&lt;&gt;"",O317&lt;&gt;"",P317&lt;&gt;"",Q317&lt;&gt;"",R317&lt;&gt;"",S317&lt;&gt;"",T317&lt;&gt;"",U317&lt;&gt;"",V317&lt;&gt;"",W317&lt;&gt;""),"*"&amp;F317&amp;G317&amp;H317&amp;I317&amp;J317&amp;K317&amp;L317&amp;M317&amp;N317&amp;O317&amp;P317&amp;Q317&amp;R317&amp;S317&amp;T317&amp;U317&amp;V317&amp;W317&amp;"*","")</f>
        <v>*RM*</v>
      </c>
      <c r="Z317" s="4"/>
      <c r="AA317" s="4"/>
      <c r="AB317" s="7" t="n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customFormat="false" ht="25" hidden="false" customHeight="true" outlineLevel="0" collapsed="false">
      <c r="A318" s="5" t="n">
        <v>7237</v>
      </c>
      <c r="B318" s="6" t="s">
        <v>32</v>
      </c>
      <c r="C318" s="26" t="s">
        <v>108</v>
      </c>
      <c r="D318" s="27" t="n">
        <v>44571</v>
      </c>
      <c r="E318" s="28"/>
      <c r="F318" s="29" t="str">
        <f aca="false">IF(B318="Premetro VERTIKAAL","MV",IF(B318="Side 3m","3M",IF(B318="Premetro HORIZONTAAL","MH",IF(B318="Window back","CV",IF(B318="Window Back eco","CVE","")))))</f>
        <v/>
      </c>
      <c r="G318" s="30" t="str">
        <f aca="false">IF(B318="Inside banner","BRV","")</f>
        <v/>
      </c>
      <c r="H318" s="30" t="str">
        <f aca="false">IF(B318="Floor sticker","VL","")</f>
        <v/>
      </c>
      <c r="I318" s="31" t="str">
        <f aca="false">IF(B318="Street furniture 2m2","STR","")</f>
        <v/>
      </c>
      <c r="J318" s="31" t="str">
        <f aca="false">IF(B318="Full back uni","FB","")</f>
        <v/>
      </c>
      <c r="K318" s="31" t="str">
        <f aca="false">IF(B318="Window side 2m² Bus","2m2B","")</f>
        <v/>
      </c>
      <c r="L318" s="31" t="str">
        <f aca="false">IF(B318="Window sticker Raam","RM","")</f>
        <v>RM</v>
      </c>
      <c r="M318" s="31" t="str">
        <f aca="false">IF(B318="Side 3m Freestyle","FREE","")</f>
        <v/>
      </c>
      <c r="N318" s="31" t="str">
        <f aca="false">IF(B318="Wobbler","WOB","")</f>
        <v/>
      </c>
      <c r="O318" s="31" t="str">
        <f aca="false">IF(B318="Super side 10m² Hermelijn - Trambus","10m2H","")</f>
        <v/>
      </c>
      <c r="P318" s="31" t="str">
        <f aca="false">IF(B318="Roofpanel A7","ROOFXL","")</f>
        <v/>
      </c>
      <c r="Q318" s="32" t="str">
        <f aca="false">IF(B318="Roof panel tram L Hermelijn","ROOFL","")</f>
        <v/>
      </c>
      <c r="R318" s="31" t="str">
        <f aca="false">IF(B318="Roof panel Tram M PCC","DPCC","")</f>
        <v/>
      </c>
      <c r="S318" s="31" t="str">
        <f aca="false">IF(B318="Side pack L A5","SPALBA5",IF(B318="Side pack XL A7","SPALBA7",""))</f>
        <v/>
      </c>
      <c r="T318" s="31" t="str">
        <f aca="false">IF(B318="Window side 2m² Hermelijn","2m2H","")</f>
        <v/>
      </c>
      <c r="U318" s="32" t="str">
        <f aca="false">IF(B318="Window side 2m² Tram","2m2A","")</f>
        <v/>
      </c>
      <c r="V318" s="30" t="str">
        <f aca="false">IF(B318="Inside banner HERMELIJN","BRVH","")</f>
        <v/>
      </c>
      <c r="W318" s="30" t="str">
        <f aca="false">IF(B318="Super side 4m²","4m2","")</f>
        <v/>
      </c>
      <c r="X318" s="7" t="n">
        <v>1</v>
      </c>
      <c r="Y318" s="33" t="str">
        <f aca="false">IF(OR(F318&lt;&gt;"",G318&lt;&gt;"",H318&lt;&gt;"",I318&lt;&gt;"",J318&lt;&gt;"",K318&lt;&gt;"",L318&lt;&gt;"",M318&lt;&gt;"",N318&lt;&gt;"",O318&lt;&gt;"",P318&lt;&gt;"",Q318&lt;&gt;"",R318&lt;&gt;"",S318&lt;&gt;"",T318&lt;&gt;"",U318&lt;&gt;"",V318&lt;&gt;"",W318&lt;&gt;""),"*"&amp;F318&amp;G318&amp;H318&amp;I318&amp;J318&amp;K318&amp;L318&amp;M318&amp;N318&amp;O318&amp;P318&amp;Q318&amp;R318&amp;S318&amp;T318&amp;U318&amp;V318&amp;W318&amp;"*","")</f>
        <v>*RM*</v>
      </c>
      <c r="Z318" s="4"/>
      <c r="AA318" s="4"/>
      <c r="AB318" s="7" t="n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customFormat="false" ht="25" hidden="false" customHeight="true" outlineLevel="0" collapsed="false">
      <c r="A319" s="5" t="n">
        <v>7239</v>
      </c>
      <c r="B319" s="6" t="s">
        <v>142</v>
      </c>
      <c r="C319" s="26" t="s">
        <v>144</v>
      </c>
      <c r="D319" s="27" t="n">
        <v>44578</v>
      </c>
      <c r="E319" s="28"/>
      <c r="F319" s="29" t="str">
        <f aca="false">IF(B319="Premetro VERTIKAAL","MV",IF(B319="Side 3m","3M",IF(B319="Premetro HORIZONTAAL","MH",IF(B319="Window back","CV",IF(B319="Window Back eco","CVE","")))))</f>
        <v/>
      </c>
      <c r="G319" s="30" t="str">
        <f aca="false">IF(B319="Inside banner","BRV","")</f>
        <v/>
      </c>
      <c r="H319" s="30" t="str">
        <f aca="false">IF(B319="Floor sticker","VL","")</f>
        <v/>
      </c>
      <c r="I319" s="31" t="str">
        <f aca="false">IF(B319="Street furniture 2m2","STR","")</f>
        <v/>
      </c>
      <c r="J319" s="31" t="str">
        <f aca="false">IF(B319="Full back uni","FB","")</f>
        <v/>
      </c>
      <c r="K319" s="31" t="str">
        <f aca="false">IF(B319="Window side 2m² Bus","2m2B","")</f>
        <v/>
      </c>
      <c r="L319" s="31" t="str">
        <f aca="false">IF(B319="Window sticker Raam","RM","")</f>
        <v/>
      </c>
      <c r="M319" s="31" t="str">
        <f aca="false">IF(B319="Side 3m Freestyle","FREE","")</f>
        <v/>
      </c>
      <c r="N319" s="31" t="str">
        <f aca="false">IF(B319="Wobbler","WOB","")</f>
        <v/>
      </c>
      <c r="O319" s="31" t="str">
        <f aca="false">IF(B319="Super side 10m² Hermelijn - Trambus","10m2H","")</f>
        <v>10m2H</v>
      </c>
      <c r="P319" s="31" t="str">
        <f aca="false">IF(B319="Roofpanel A7","ROOFXL","")</f>
        <v/>
      </c>
      <c r="Q319" s="32" t="str">
        <f aca="false">IF(B319="Roof panel tram L Hermelijn","ROOFL","")</f>
        <v/>
      </c>
      <c r="R319" s="31" t="str">
        <f aca="false">IF(B319="Roof panel Tram M PCC","DPCC","")</f>
        <v/>
      </c>
      <c r="S319" s="31" t="str">
        <f aca="false">IF(B319="Side pack L A5","SPALBA5",IF(B319="Side pack XL A7","SPALBA7",""))</f>
        <v/>
      </c>
      <c r="T319" s="31" t="str">
        <f aca="false">IF(B319="Window side 2m² Hermelijn","2m2H","")</f>
        <v/>
      </c>
      <c r="U319" s="32" t="str">
        <f aca="false">IF(B319="Window side 2m² Tram","2m2A","")</f>
        <v/>
      </c>
      <c r="V319" s="30" t="str">
        <f aca="false">IF(B319="Inside banner HERMELIJN","BRVH","")</f>
        <v/>
      </c>
      <c r="W319" s="30" t="str">
        <f aca="false">IF(B319="Super side 4m²","4m2","")</f>
        <v/>
      </c>
      <c r="X319" s="7" t="n">
        <v>1</v>
      </c>
      <c r="Y319" s="33" t="str">
        <f aca="false">IF(OR(F319&lt;&gt;"",G319&lt;&gt;"",H319&lt;&gt;"",I319&lt;&gt;"",J319&lt;&gt;"",K319&lt;&gt;"",L319&lt;&gt;"",M319&lt;&gt;"",N319&lt;&gt;"",O319&lt;&gt;"",P319&lt;&gt;"",Q319&lt;&gt;"",R319&lt;&gt;"",S319&lt;&gt;"",T319&lt;&gt;"",U319&lt;&gt;"",V319&lt;&gt;"",W319&lt;&gt;""),"*"&amp;F319&amp;G319&amp;H319&amp;I319&amp;J319&amp;K319&amp;L319&amp;M319&amp;N319&amp;O319&amp;P319&amp;Q319&amp;R319&amp;S319&amp;T319&amp;U319&amp;V319&amp;W319&amp;"*","")</f>
        <v>*10m2H*</v>
      </c>
      <c r="Z319" s="4"/>
      <c r="AA319" s="4"/>
      <c r="AB319" s="7" t="n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customFormat="false" ht="25" hidden="false" customHeight="true" outlineLevel="0" collapsed="false">
      <c r="A320" s="5" t="n">
        <v>7244</v>
      </c>
      <c r="B320" s="6" t="s">
        <v>137</v>
      </c>
      <c r="C320" s="26" t="s">
        <v>149</v>
      </c>
      <c r="D320" s="27" t="n">
        <v>44550</v>
      </c>
      <c r="E320" s="28"/>
      <c r="F320" s="29" t="str">
        <f aca="false">IF(B320="Premetro VERTIKAAL","MV",IF(B320="Side 3m","3M",IF(B320="Premetro HORIZONTAAL","MH",IF(B320="Window back","CV",IF(B320="Window Back eco","CVE","")))))</f>
        <v/>
      </c>
      <c r="G320" s="30" t="str">
        <f aca="false">IF(B320="Inside banner","BRV","")</f>
        <v/>
      </c>
      <c r="H320" s="30" t="str">
        <f aca="false">IF(B320="Floor sticker","VL","")</f>
        <v/>
      </c>
      <c r="I320" s="31" t="str">
        <f aca="false">IF(B320="Street furniture 2m2","STR","")</f>
        <v/>
      </c>
      <c r="J320" s="31" t="str">
        <f aca="false">IF(B320="Full back uni","FB","")</f>
        <v/>
      </c>
      <c r="K320" s="31" t="str">
        <f aca="false">IF(B320="Window side 2m² Bus","2m2B","")</f>
        <v/>
      </c>
      <c r="L320" s="31" t="str">
        <f aca="false">IF(B320="Window sticker Raam","RM","")</f>
        <v/>
      </c>
      <c r="M320" s="31" t="str">
        <f aca="false">IF(B320="Side 3m Freestyle","FREE","")</f>
        <v/>
      </c>
      <c r="N320" s="31" t="str">
        <f aca="false">IF(B320="Wobbler","WOB","")</f>
        <v/>
      </c>
      <c r="O320" s="31" t="str">
        <f aca="false">IF(B320="Super side 10m² Hermelijn - Trambus","10m2H","")</f>
        <v/>
      </c>
      <c r="P320" s="31" t="str">
        <f aca="false">IF(B320="Roofpanel A7","ROOFXL","")</f>
        <v/>
      </c>
      <c r="Q320" s="32" t="str">
        <f aca="false">IF(B320="Roof panel tram L Hermelijn","ROOFL","")</f>
        <v/>
      </c>
      <c r="R320" s="31" t="str">
        <f aca="false">IF(B320="Roof panel Tram M PCC","DPCC","")</f>
        <v/>
      </c>
      <c r="S320" s="31" t="str">
        <f aca="false">IF(B320="Side pack L A5","SPALBA5",IF(B320="Side pack XL A7","SPALBA7",""))</f>
        <v/>
      </c>
      <c r="T320" s="31" t="str">
        <f aca="false">IF(B320="Window side 2m² Hermelijn","2m2H","")</f>
        <v/>
      </c>
      <c r="U320" s="32" t="str">
        <f aca="false">IF(B320="Window side 2m² Tram","2m2A","")</f>
        <v>2m2A</v>
      </c>
      <c r="V320" s="30" t="str">
        <f aca="false">IF(B320="Inside banner HERMELIJN","BRVH","")</f>
        <v/>
      </c>
      <c r="W320" s="30" t="str">
        <f aca="false">IF(B320="Super side 4m²","4m2","")</f>
        <v/>
      </c>
      <c r="X320" s="7" t="n">
        <v>1</v>
      </c>
      <c r="Y320" s="33" t="str">
        <f aca="false">IF(OR(F320&lt;&gt;"",G320&lt;&gt;"",H320&lt;&gt;"",I320&lt;&gt;"",J320&lt;&gt;"",K320&lt;&gt;"",L320&lt;&gt;"",M320&lt;&gt;"",N320&lt;&gt;"",O320&lt;&gt;"",P320&lt;&gt;"",Q320&lt;&gt;"",R320&lt;&gt;"",S320&lt;&gt;"",T320&lt;&gt;"",U320&lt;&gt;"",V320&lt;&gt;"",W320&lt;&gt;""),"*"&amp;F320&amp;G320&amp;H320&amp;I320&amp;J320&amp;K320&amp;L320&amp;M320&amp;N320&amp;O320&amp;P320&amp;Q320&amp;R320&amp;S320&amp;T320&amp;U320&amp;V320&amp;W320&amp;"*","")</f>
        <v>*2m2A*</v>
      </c>
      <c r="Z320" s="4"/>
      <c r="AA320" s="4"/>
      <c r="AB320" s="7" t="n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customFormat="false" ht="25" hidden="false" customHeight="true" outlineLevel="0" collapsed="false">
      <c r="A321" s="5" t="n">
        <v>7244</v>
      </c>
      <c r="B321" s="6" t="s">
        <v>137</v>
      </c>
      <c r="C321" s="26" t="s">
        <v>151</v>
      </c>
      <c r="D321" s="27" t="n">
        <v>44571</v>
      </c>
      <c r="E321" s="28"/>
      <c r="F321" s="29" t="str">
        <f aca="false">IF(B321="Premetro VERTIKAAL","MV",IF(B321="Side 3m","3M",IF(B321="Premetro HORIZONTAAL","MH",IF(B321="Window back","CV",IF(B321="Window Back eco","CVE","")))))</f>
        <v/>
      </c>
      <c r="G321" s="30" t="str">
        <f aca="false">IF(B321="Inside banner","BRV","")</f>
        <v/>
      </c>
      <c r="H321" s="30" t="str">
        <f aca="false">IF(B321="Floor sticker","VL","")</f>
        <v/>
      </c>
      <c r="I321" s="31" t="str">
        <f aca="false">IF(B321="Street furniture 2m2","STR","")</f>
        <v/>
      </c>
      <c r="J321" s="31" t="str">
        <f aca="false">IF(B321="Full back uni","FB","")</f>
        <v/>
      </c>
      <c r="K321" s="31" t="str">
        <f aca="false">IF(B321="Window side 2m² Bus","2m2B","")</f>
        <v/>
      </c>
      <c r="L321" s="31" t="str">
        <f aca="false">IF(B321="Window sticker Raam","RM","")</f>
        <v/>
      </c>
      <c r="M321" s="31" t="str">
        <f aca="false">IF(B321="Side 3m Freestyle","FREE","")</f>
        <v/>
      </c>
      <c r="N321" s="31" t="str">
        <f aca="false">IF(B321="Wobbler","WOB","")</f>
        <v/>
      </c>
      <c r="O321" s="31" t="str">
        <f aca="false">IF(B321="Super side 10m² Hermelijn - Trambus","10m2H","")</f>
        <v/>
      </c>
      <c r="P321" s="31" t="str">
        <f aca="false">IF(B321="Roofpanel A7","ROOFXL","")</f>
        <v/>
      </c>
      <c r="Q321" s="32" t="str">
        <f aca="false">IF(B321="Roof panel tram L Hermelijn","ROOFL","")</f>
        <v/>
      </c>
      <c r="R321" s="31" t="str">
        <f aca="false">IF(B321="Roof panel Tram M PCC","DPCC","")</f>
        <v/>
      </c>
      <c r="S321" s="31" t="str">
        <f aca="false">IF(B321="Side pack L A5","SPALBA5",IF(B321="Side pack XL A7","SPALBA7",""))</f>
        <v/>
      </c>
      <c r="T321" s="31" t="str">
        <f aca="false">IF(B321="Window side 2m² Hermelijn","2m2H","")</f>
        <v/>
      </c>
      <c r="U321" s="32" t="str">
        <f aca="false">IF(B321="Window side 2m² Tram","2m2A","")</f>
        <v>2m2A</v>
      </c>
      <c r="V321" s="30" t="str">
        <f aca="false">IF(B321="Inside banner HERMELIJN","BRVH","")</f>
        <v/>
      </c>
      <c r="W321" s="30" t="str">
        <f aca="false">IF(B321="Super side 4m²","4m2","")</f>
        <v/>
      </c>
      <c r="X321" s="7" t="n">
        <v>1</v>
      </c>
      <c r="Y321" s="33" t="str">
        <f aca="false">IF(OR(F321&lt;&gt;"",G321&lt;&gt;"",H321&lt;&gt;"",I321&lt;&gt;"",J321&lt;&gt;"",K321&lt;&gt;"",L321&lt;&gt;"",M321&lt;&gt;"",N321&lt;&gt;"",O321&lt;&gt;"",P321&lt;&gt;"",Q321&lt;&gt;"",R321&lt;&gt;"",S321&lt;&gt;"",T321&lt;&gt;"",U321&lt;&gt;"",V321&lt;&gt;"",W321&lt;&gt;""),"*"&amp;F321&amp;G321&amp;H321&amp;I321&amp;J321&amp;K321&amp;L321&amp;M321&amp;N321&amp;O321&amp;P321&amp;Q321&amp;R321&amp;S321&amp;T321&amp;U321&amp;V321&amp;W321&amp;"*","")</f>
        <v>*2m2A*</v>
      </c>
      <c r="Z321" s="4"/>
      <c r="AA321" s="4"/>
      <c r="AB321" s="7" t="n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customFormat="false" ht="25" hidden="false" customHeight="true" outlineLevel="0" collapsed="false">
      <c r="A322" s="5" t="n">
        <v>7245</v>
      </c>
      <c r="B322" s="6" t="s">
        <v>142</v>
      </c>
      <c r="C322" s="26" t="s">
        <v>144</v>
      </c>
      <c r="D322" s="27" t="n">
        <v>44578</v>
      </c>
      <c r="E322" s="28"/>
      <c r="F322" s="29" t="str">
        <f aca="false">IF(B322="Premetro VERTIKAAL","MV",IF(B322="Side 3m","3M",IF(B322="Premetro HORIZONTAAL","MH",IF(B322="Window back","CV",IF(B322="Window Back eco","CVE","")))))</f>
        <v/>
      </c>
      <c r="G322" s="30" t="str">
        <f aca="false">IF(B322="Inside banner","BRV","")</f>
        <v/>
      </c>
      <c r="H322" s="30" t="str">
        <f aca="false">IF(B322="Floor sticker","VL","")</f>
        <v/>
      </c>
      <c r="I322" s="31" t="str">
        <f aca="false">IF(B322="Street furniture 2m2","STR","")</f>
        <v/>
      </c>
      <c r="J322" s="31" t="str">
        <f aca="false">IF(B322="Full back uni","FB","")</f>
        <v/>
      </c>
      <c r="K322" s="31" t="str">
        <f aca="false">IF(B322="Window side 2m² Bus","2m2B","")</f>
        <v/>
      </c>
      <c r="L322" s="31" t="str">
        <f aca="false">IF(B322="Window sticker Raam","RM","")</f>
        <v/>
      </c>
      <c r="M322" s="31" t="str">
        <f aca="false">IF(B322="Side 3m Freestyle","FREE","")</f>
        <v/>
      </c>
      <c r="N322" s="31" t="str">
        <f aca="false">IF(B322="Wobbler","WOB","")</f>
        <v/>
      </c>
      <c r="O322" s="31" t="str">
        <f aca="false">IF(B322="Super side 10m² Hermelijn - Trambus","10m2H","")</f>
        <v>10m2H</v>
      </c>
      <c r="P322" s="31" t="str">
        <f aca="false">IF(B322="Roofpanel A7","ROOFXL","")</f>
        <v/>
      </c>
      <c r="Q322" s="32" t="str">
        <f aca="false">IF(B322="Roof panel tram L Hermelijn","ROOFL","")</f>
        <v/>
      </c>
      <c r="R322" s="31" t="str">
        <f aca="false">IF(B322="Roof panel Tram M PCC","DPCC","")</f>
        <v/>
      </c>
      <c r="S322" s="31" t="str">
        <f aca="false">IF(B322="Side pack L A5","SPALBA5",IF(B322="Side pack XL A7","SPALBA7",""))</f>
        <v/>
      </c>
      <c r="T322" s="31" t="str">
        <f aca="false">IF(B322="Window side 2m² Hermelijn","2m2H","")</f>
        <v/>
      </c>
      <c r="U322" s="32" t="str">
        <f aca="false">IF(B322="Window side 2m² Tram","2m2A","")</f>
        <v/>
      </c>
      <c r="V322" s="30" t="str">
        <f aca="false">IF(B322="Inside banner HERMELIJN","BRVH","")</f>
        <v/>
      </c>
      <c r="W322" s="30" t="str">
        <f aca="false">IF(B322="Super side 4m²","4m2","")</f>
        <v/>
      </c>
      <c r="X322" s="7" t="n">
        <v>1</v>
      </c>
      <c r="Y322" s="33" t="str">
        <f aca="false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 t="n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customFormat="false" ht="25" hidden="false" customHeight="true" outlineLevel="0" collapsed="false">
      <c r="A323" s="5" t="n">
        <v>7247</v>
      </c>
      <c r="B323" s="6" t="s">
        <v>137</v>
      </c>
      <c r="C323" s="26" t="s">
        <v>151</v>
      </c>
      <c r="D323" s="27" t="n">
        <v>44571</v>
      </c>
      <c r="E323" s="28"/>
      <c r="F323" s="29" t="str">
        <f aca="false">IF(B323="Premetro VERTIKAAL","MV",IF(B323="Side 3m","3M",IF(B323="Premetro HORIZONTAAL","MH",IF(B323="Window back","CV",IF(B323="Window Back eco","CVE","")))))</f>
        <v/>
      </c>
      <c r="G323" s="30" t="str">
        <f aca="false">IF(B323="Inside banner","BRV","")</f>
        <v/>
      </c>
      <c r="H323" s="30" t="str">
        <f aca="false">IF(B323="Floor sticker","VL","")</f>
        <v/>
      </c>
      <c r="I323" s="31" t="str">
        <f aca="false">IF(B323="Street furniture 2m2","STR","")</f>
        <v/>
      </c>
      <c r="J323" s="31" t="str">
        <f aca="false">IF(B323="Full back uni","FB","")</f>
        <v/>
      </c>
      <c r="K323" s="31" t="str">
        <f aca="false">IF(B323="Window side 2m² Bus","2m2B","")</f>
        <v/>
      </c>
      <c r="L323" s="31" t="str">
        <f aca="false">IF(B323="Window sticker Raam","RM","")</f>
        <v/>
      </c>
      <c r="M323" s="31" t="str">
        <f aca="false">IF(B323="Side 3m Freestyle","FREE","")</f>
        <v/>
      </c>
      <c r="N323" s="31" t="str">
        <f aca="false">IF(B323="Wobbler","WOB","")</f>
        <v/>
      </c>
      <c r="O323" s="31" t="str">
        <f aca="false">IF(B323="Super side 10m² Hermelijn - Trambus","10m2H","")</f>
        <v/>
      </c>
      <c r="P323" s="31" t="str">
        <f aca="false">IF(B323="Roofpanel A7","ROOFXL","")</f>
        <v/>
      </c>
      <c r="Q323" s="32" t="str">
        <f aca="false">IF(B323="Roof panel tram L Hermelijn","ROOFL","")</f>
        <v/>
      </c>
      <c r="R323" s="31" t="str">
        <f aca="false">IF(B323="Roof panel Tram M PCC","DPCC","")</f>
        <v/>
      </c>
      <c r="S323" s="31" t="str">
        <f aca="false">IF(B323="Side pack L A5","SPALBA5",IF(B323="Side pack XL A7","SPALBA7",""))</f>
        <v/>
      </c>
      <c r="T323" s="31" t="str">
        <f aca="false">IF(B323="Window side 2m² Hermelijn","2m2H","")</f>
        <v/>
      </c>
      <c r="U323" s="32" t="str">
        <f aca="false">IF(B323="Window side 2m² Tram","2m2A","")</f>
        <v>2m2A</v>
      </c>
      <c r="V323" s="30" t="str">
        <f aca="false">IF(B323="Inside banner HERMELIJN","BRVH","")</f>
        <v/>
      </c>
      <c r="W323" s="30" t="str">
        <f aca="false">IF(B323="Super side 4m²","4m2","")</f>
        <v/>
      </c>
      <c r="X323" s="7" t="n">
        <v>1</v>
      </c>
      <c r="Y323" s="33" t="str">
        <f aca="false">IF(OR(F323&lt;&gt;"",G323&lt;&gt;"",H323&lt;&gt;"",I323&lt;&gt;"",J323&lt;&gt;"",K323&lt;&gt;"",L323&lt;&gt;"",M323&lt;&gt;"",N323&lt;&gt;"",O323&lt;&gt;"",P323&lt;&gt;"",Q323&lt;&gt;"",R323&lt;&gt;"",S323&lt;&gt;"",T323&lt;&gt;"",U323&lt;&gt;"",V323&lt;&gt;"",W323&lt;&gt;""),"*"&amp;F323&amp;G323&amp;H323&amp;I323&amp;J323&amp;K323&amp;L323&amp;M323&amp;N323&amp;O323&amp;P323&amp;Q323&amp;R323&amp;S323&amp;T323&amp;U323&amp;V323&amp;W323&amp;"*","")</f>
        <v>*2m2A*</v>
      </c>
      <c r="Z323" s="4"/>
      <c r="AA323" s="4"/>
      <c r="AB323" s="7" t="n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customFormat="false" ht="25" hidden="false" customHeight="true" outlineLevel="0" collapsed="false">
      <c r="A324" s="5" t="n">
        <v>7250</v>
      </c>
      <c r="B324" s="6" t="s">
        <v>142</v>
      </c>
      <c r="C324" s="26" t="s">
        <v>144</v>
      </c>
      <c r="D324" s="27" t="n">
        <v>44578</v>
      </c>
      <c r="E324" s="28"/>
      <c r="F324" s="29" t="str">
        <f aca="false">IF(B324="Premetro VERTIKAAL","MV",IF(B324="Side 3m","3M",IF(B324="Premetro HORIZONTAAL","MH",IF(B324="Window back","CV",IF(B324="Window Back eco","CVE","")))))</f>
        <v/>
      </c>
      <c r="G324" s="30" t="str">
        <f aca="false">IF(B324="Inside banner","BRV","")</f>
        <v/>
      </c>
      <c r="H324" s="30" t="str">
        <f aca="false">IF(B324="Floor sticker","VL","")</f>
        <v/>
      </c>
      <c r="I324" s="31" t="str">
        <f aca="false">IF(B324="Street furniture 2m2","STR","")</f>
        <v/>
      </c>
      <c r="J324" s="31" t="str">
        <f aca="false">IF(B324="Full back uni","FB","")</f>
        <v/>
      </c>
      <c r="K324" s="31" t="str">
        <f aca="false">IF(B324="Window side 2m² Bus","2m2B","")</f>
        <v/>
      </c>
      <c r="L324" s="31" t="str">
        <f aca="false">IF(B324="Window sticker Raam","RM","")</f>
        <v/>
      </c>
      <c r="M324" s="31" t="str">
        <f aca="false">IF(B324="Side 3m Freestyle","FREE","")</f>
        <v/>
      </c>
      <c r="N324" s="31" t="str">
        <f aca="false">IF(B324="Wobbler","WOB","")</f>
        <v/>
      </c>
      <c r="O324" s="31" t="str">
        <f aca="false">IF(B324="Super side 10m² Hermelijn - Trambus","10m2H","")</f>
        <v>10m2H</v>
      </c>
      <c r="P324" s="31" t="str">
        <f aca="false">IF(B324="Roofpanel A7","ROOFXL","")</f>
        <v/>
      </c>
      <c r="Q324" s="32" t="str">
        <f aca="false">IF(B324="Roof panel tram L Hermelijn","ROOFL","")</f>
        <v/>
      </c>
      <c r="R324" s="31" t="str">
        <f aca="false">IF(B324="Roof panel Tram M PCC","DPCC","")</f>
        <v/>
      </c>
      <c r="S324" s="31" t="str">
        <f aca="false">IF(B324="Side pack L A5","SPALBA5",IF(B324="Side pack XL A7","SPALBA7",""))</f>
        <v/>
      </c>
      <c r="T324" s="31" t="str">
        <f aca="false">IF(B324="Window side 2m² Hermelijn","2m2H","")</f>
        <v/>
      </c>
      <c r="U324" s="32" t="str">
        <f aca="false">IF(B324="Window side 2m² Tram","2m2A","")</f>
        <v/>
      </c>
      <c r="V324" s="30" t="str">
        <f aca="false">IF(B324="Inside banner HERMELIJN","BRVH","")</f>
        <v/>
      </c>
      <c r="W324" s="30" t="str">
        <f aca="false">IF(B324="Super side 4m²","4m2","")</f>
        <v/>
      </c>
      <c r="X324" s="7" t="n">
        <v>1</v>
      </c>
      <c r="Y324" s="33" t="str">
        <f aca="false">IF(OR(F324&lt;&gt;"",G324&lt;&gt;"",H324&lt;&gt;"",I324&lt;&gt;"",J324&lt;&gt;"",K324&lt;&gt;"",L324&lt;&gt;"",M324&lt;&gt;"",N324&lt;&gt;"",O324&lt;&gt;"",P324&lt;&gt;"",Q324&lt;&gt;"",R324&lt;&gt;"",S324&lt;&gt;"",T324&lt;&gt;"",U324&lt;&gt;"",V324&lt;&gt;"",W324&lt;&gt;""),"*"&amp;F324&amp;G324&amp;H324&amp;I324&amp;J324&amp;K324&amp;L324&amp;M324&amp;N324&amp;O324&amp;P324&amp;Q324&amp;R324&amp;S324&amp;T324&amp;U324&amp;V324&amp;W324&amp;"*","")</f>
        <v>*10m2H*</v>
      </c>
      <c r="Z324" s="4"/>
      <c r="AA324" s="4"/>
      <c r="AB324" s="7" t="n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customFormat="false" ht="25" hidden="false" customHeight="true" outlineLevel="0" collapsed="false">
      <c r="A325" s="5" t="n">
        <v>7253</v>
      </c>
      <c r="B325" s="6" t="s">
        <v>142</v>
      </c>
      <c r="C325" s="26" t="s">
        <v>144</v>
      </c>
      <c r="D325" s="27" t="n">
        <v>44578</v>
      </c>
      <c r="E325" s="28"/>
      <c r="F325" s="29" t="str">
        <f aca="false">IF(B325="Premetro VERTIKAAL","MV",IF(B325="Side 3m","3M",IF(B325="Premetro HORIZONTAAL","MH",IF(B325="Window back","CV",IF(B325="Window Back eco","CVE","")))))</f>
        <v/>
      </c>
      <c r="G325" s="30" t="str">
        <f aca="false">IF(B325="Inside banner","BRV","")</f>
        <v/>
      </c>
      <c r="H325" s="30" t="str">
        <f aca="false">IF(B325="Floor sticker","VL","")</f>
        <v/>
      </c>
      <c r="I325" s="31" t="str">
        <f aca="false">IF(B325="Street furniture 2m2","STR","")</f>
        <v/>
      </c>
      <c r="J325" s="31" t="str">
        <f aca="false">IF(B325="Full back uni","FB","")</f>
        <v/>
      </c>
      <c r="K325" s="31" t="str">
        <f aca="false">IF(B325="Window side 2m² Bus","2m2B","")</f>
        <v/>
      </c>
      <c r="L325" s="31" t="str">
        <f aca="false">IF(B325="Window sticker Raam","RM","")</f>
        <v/>
      </c>
      <c r="M325" s="31" t="str">
        <f aca="false">IF(B325="Side 3m Freestyle","FREE","")</f>
        <v/>
      </c>
      <c r="N325" s="31" t="str">
        <f aca="false">IF(B325="Wobbler","WOB","")</f>
        <v/>
      </c>
      <c r="O325" s="31" t="str">
        <f aca="false">IF(B325="Super side 10m² Hermelijn - Trambus","10m2H","")</f>
        <v>10m2H</v>
      </c>
      <c r="P325" s="31" t="str">
        <f aca="false">IF(B325="Roofpanel A7","ROOFXL","")</f>
        <v/>
      </c>
      <c r="Q325" s="32" t="str">
        <f aca="false">IF(B325="Roof panel tram L Hermelijn","ROOFL","")</f>
        <v/>
      </c>
      <c r="R325" s="31" t="str">
        <f aca="false">IF(B325="Roof panel Tram M PCC","DPCC","")</f>
        <v/>
      </c>
      <c r="S325" s="31" t="str">
        <f aca="false">IF(B325="Side pack L A5","SPALBA5",IF(B325="Side pack XL A7","SPALBA7",""))</f>
        <v/>
      </c>
      <c r="T325" s="31" t="str">
        <f aca="false">IF(B325="Window side 2m² Hermelijn","2m2H","")</f>
        <v/>
      </c>
      <c r="U325" s="32" t="str">
        <f aca="false">IF(B325="Window side 2m² Tram","2m2A","")</f>
        <v/>
      </c>
      <c r="V325" s="30" t="str">
        <f aca="false">IF(B325="Inside banner HERMELIJN","BRVH","")</f>
        <v/>
      </c>
      <c r="W325" s="30" t="str">
        <f aca="false">IF(B325="Super side 4m²","4m2","")</f>
        <v/>
      </c>
      <c r="X325" s="7" t="n">
        <v>1</v>
      </c>
      <c r="Y325" s="33" t="str">
        <f aca="false">IF(OR(F325&lt;&gt;"",G325&lt;&gt;"",H325&lt;&gt;"",I325&lt;&gt;"",J325&lt;&gt;"",K325&lt;&gt;"",L325&lt;&gt;"",M325&lt;&gt;"",N325&lt;&gt;"",O325&lt;&gt;"",P325&lt;&gt;"",Q325&lt;&gt;"",R325&lt;&gt;"",S325&lt;&gt;"",T325&lt;&gt;"",U325&lt;&gt;"",V325&lt;&gt;"",W325&lt;&gt;""),"*"&amp;F325&amp;G325&amp;H325&amp;I325&amp;J325&amp;K325&amp;L325&amp;M325&amp;N325&amp;O325&amp;P325&amp;Q325&amp;R325&amp;S325&amp;T325&amp;U325&amp;V325&amp;W325&amp;"*","")</f>
        <v>*10m2H*</v>
      </c>
      <c r="Z325" s="4"/>
      <c r="AA325" s="4"/>
      <c r="AB325" s="7" t="n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customFormat="false" ht="25" hidden="false" customHeight="true" outlineLevel="0" collapsed="false">
      <c r="A326" s="5" t="n">
        <v>7254</v>
      </c>
      <c r="B326" s="6" t="s">
        <v>142</v>
      </c>
      <c r="C326" s="26" t="s">
        <v>144</v>
      </c>
      <c r="D326" s="27" t="n">
        <v>44578</v>
      </c>
      <c r="E326" s="28"/>
      <c r="F326" s="29" t="str">
        <f aca="false">IF(B326="Premetro VERTIKAAL","MV",IF(B326="Side 3m","3M",IF(B326="Premetro HORIZONTAAL","MH",IF(B326="Window back","CV",IF(B326="Window Back eco","CVE","")))))</f>
        <v/>
      </c>
      <c r="G326" s="30" t="str">
        <f aca="false">IF(B326="Inside banner","BRV","")</f>
        <v/>
      </c>
      <c r="H326" s="30" t="str">
        <f aca="false">IF(B326="Floor sticker","VL","")</f>
        <v/>
      </c>
      <c r="I326" s="31" t="str">
        <f aca="false">IF(B326="Street furniture 2m2","STR","")</f>
        <v/>
      </c>
      <c r="J326" s="31" t="str">
        <f aca="false">IF(B326="Full back uni","FB","")</f>
        <v/>
      </c>
      <c r="K326" s="31" t="str">
        <f aca="false">IF(B326="Window side 2m² Bus","2m2B","")</f>
        <v/>
      </c>
      <c r="L326" s="31" t="str">
        <f aca="false">IF(B326="Window sticker Raam","RM","")</f>
        <v/>
      </c>
      <c r="M326" s="31" t="str">
        <f aca="false">IF(B326="Side 3m Freestyle","FREE","")</f>
        <v/>
      </c>
      <c r="N326" s="31" t="str">
        <f aca="false">IF(B326="Wobbler","WOB","")</f>
        <v/>
      </c>
      <c r="O326" s="31" t="str">
        <f aca="false">IF(B326="Super side 10m² Hermelijn - Trambus","10m2H","")</f>
        <v>10m2H</v>
      </c>
      <c r="P326" s="31" t="str">
        <f aca="false">IF(B326="Roofpanel A7","ROOFXL","")</f>
        <v/>
      </c>
      <c r="Q326" s="32" t="str">
        <f aca="false">IF(B326="Roof panel tram L Hermelijn","ROOFL","")</f>
        <v/>
      </c>
      <c r="R326" s="31" t="str">
        <f aca="false">IF(B326="Roof panel Tram M PCC","DPCC","")</f>
        <v/>
      </c>
      <c r="S326" s="31" t="str">
        <f aca="false">IF(B326="Side pack L A5","SPALBA5",IF(B326="Side pack XL A7","SPALBA7",""))</f>
        <v/>
      </c>
      <c r="T326" s="31" t="str">
        <f aca="false">IF(B326="Window side 2m² Hermelijn","2m2H","")</f>
        <v/>
      </c>
      <c r="U326" s="32" t="str">
        <f aca="false">IF(B326="Window side 2m² Tram","2m2A","")</f>
        <v/>
      </c>
      <c r="V326" s="30" t="str">
        <f aca="false">IF(B326="Inside banner HERMELIJN","BRVH","")</f>
        <v/>
      </c>
      <c r="W326" s="30" t="str">
        <f aca="false">IF(B326="Super side 4m²","4m2","")</f>
        <v/>
      </c>
      <c r="X326" s="7" t="n">
        <v>1</v>
      </c>
      <c r="Y326" s="33" t="str">
        <f aca="false">IF(OR(F326&lt;&gt;"",G326&lt;&gt;"",H326&lt;&gt;"",I326&lt;&gt;"",J326&lt;&gt;"",K326&lt;&gt;"",L326&lt;&gt;"",M326&lt;&gt;"",N326&lt;&gt;"",O326&lt;&gt;"",P326&lt;&gt;"",Q326&lt;&gt;"",R326&lt;&gt;"",S326&lt;&gt;"",T326&lt;&gt;"",U326&lt;&gt;"",V326&lt;&gt;"",W326&lt;&gt;""),"*"&amp;F326&amp;G326&amp;H326&amp;I326&amp;J326&amp;K326&amp;L326&amp;M326&amp;N326&amp;O326&amp;P326&amp;Q326&amp;R326&amp;S326&amp;T326&amp;U326&amp;V326&amp;W326&amp;"*","")</f>
        <v>*10m2H*</v>
      </c>
      <c r="Z326" s="4"/>
      <c r="AA326" s="4"/>
      <c r="AB326" s="7" t="n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customFormat="false" ht="25" hidden="false" customHeight="true" outlineLevel="0" collapsed="false">
      <c r="A327" s="5" t="n">
        <v>7255</v>
      </c>
      <c r="B327" s="6" t="s">
        <v>142</v>
      </c>
      <c r="C327" s="26" t="s">
        <v>144</v>
      </c>
      <c r="D327" s="27" t="n">
        <v>44578</v>
      </c>
      <c r="E327" s="28"/>
      <c r="F327" s="29" t="str">
        <f aca="false">IF(B327="Premetro VERTIKAAL","MV",IF(B327="Side 3m","3M",IF(B327="Premetro HORIZONTAAL","MH",IF(B327="Window back","CV",IF(B327="Window Back eco","CVE","")))))</f>
        <v/>
      </c>
      <c r="G327" s="30" t="str">
        <f aca="false">IF(B327="Inside banner","BRV","")</f>
        <v/>
      </c>
      <c r="H327" s="30" t="str">
        <f aca="false">IF(B327="Floor sticker","VL","")</f>
        <v/>
      </c>
      <c r="I327" s="31" t="str">
        <f aca="false">IF(B327="Street furniture 2m2","STR","")</f>
        <v/>
      </c>
      <c r="J327" s="31" t="str">
        <f aca="false">IF(B327="Full back uni","FB","")</f>
        <v/>
      </c>
      <c r="K327" s="31" t="str">
        <f aca="false">IF(B327="Window side 2m² Bus","2m2B","")</f>
        <v/>
      </c>
      <c r="L327" s="31" t="str">
        <f aca="false">IF(B327="Window sticker Raam","RM","")</f>
        <v/>
      </c>
      <c r="M327" s="31" t="str">
        <f aca="false">IF(B327="Side 3m Freestyle","FREE","")</f>
        <v/>
      </c>
      <c r="N327" s="31" t="str">
        <f aca="false">IF(B327="Wobbler","WOB","")</f>
        <v/>
      </c>
      <c r="O327" s="31" t="str">
        <f aca="false">IF(B327="Super side 10m² Hermelijn - Trambus","10m2H","")</f>
        <v>10m2H</v>
      </c>
      <c r="P327" s="31" t="str">
        <f aca="false">IF(B327="Roofpanel A7","ROOFXL","")</f>
        <v/>
      </c>
      <c r="Q327" s="32" t="str">
        <f aca="false">IF(B327="Roof panel tram L Hermelijn","ROOFL","")</f>
        <v/>
      </c>
      <c r="R327" s="31" t="str">
        <f aca="false">IF(B327="Roof panel Tram M PCC","DPCC","")</f>
        <v/>
      </c>
      <c r="S327" s="31" t="str">
        <f aca="false">IF(B327="Side pack L A5","SPALBA5",IF(B327="Side pack XL A7","SPALBA7",""))</f>
        <v/>
      </c>
      <c r="T327" s="31" t="str">
        <f aca="false">IF(B327="Window side 2m² Hermelijn","2m2H","")</f>
        <v/>
      </c>
      <c r="U327" s="32" t="str">
        <f aca="false">IF(B327="Window side 2m² Tram","2m2A","")</f>
        <v/>
      </c>
      <c r="V327" s="30" t="str">
        <f aca="false">IF(B327="Inside banner HERMELIJN","BRVH","")</f>
        <v/>
      </c>
      <c r="W327" s="30" t="str">
        <f aca="false">IF(B327="Super side 4m²","4m2","")</f>
        <v/>
      </c>
      <c r="X327" s="7" t="n">
        <v>1</v>
      </c>
      <c r="Y327" s="33" t="str">
        <f aca="false">IF(OR(F327&lt;&gt;"",G327&lt;&gt;"",H327&lt;&gt;"",I327&lt;&gt;"",J327&lt;&gt;"",K327&lt;&gt;"",L327&lt;&gt;"",M327&lt;&gt;"",N327&lt;&gt;"",O327&lt;&gt;"",P327&lt;&gt;"",Q327&lt;&gt;"",R327&lt;&gt;"",S327&lt;&gt;"",T327&lt;&gt;"",U327&lt;&gt;"",V327&lt;&gt;"",W327&lt;&gt;""),"*"&amp;F327&amp;G327&amp;H327&amp;I327&amp;J327&amp;K327&amp;L327&amp;M327&amp;N327&amp;O327&amp;P327&amp;Q327&amp;R327&amp;S327&amp;T327&amp;U327&amp;V327&amp;W327&amp;"*","")</f>
        <v>*10m2H*</v>
      </c>
      <c r="Z327" s="4"/>
      <c r="AA327" s="4"/>
      <c r="AB327" s="7" t="n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customFormat="false" ht="25" hidden="false" customHeight="true" outlineLevel="0" collapsed="false">
      <c r="A328" s="5" t="n">
        <v>7257</v>
      </c>
      <c r="B328" s="6" t="s">
        <v>142</v>
      </c>
      <c r="C328" s="26" t="s">
        <v>160</v>
      </c>
      <c r="D328" s="27" t="n">
        <v>44508</v>
      </c>
      <c r="E328" s="28"/>
      <c r="F328" s="29" t="str">
        <f aca="false">IF(B328="Premetro VERTIKAAL","MV",IF(B328="Side 3m","3M",IF(B328="Premetro HORIZONTAAL","MH",IF(B328="Window back","CV",IF(B328="Window Back eco","CVE","")))))</f>
        <v/>
      </c>
      <c r="G328" s="30" t="str">
        <f aca="false">IF(B328="Inside banner","BRV","")</f>
        <v/>
      </c>
      <c r="H328" s="30" t="str">
        <f aca="false">IF(B328="Floor sticker","VL","")</f>
        <v/>
      </c>
      <c r="I328" s="31" t="str">
        <f aca="false">IF(B328="Street furniture 2m2","STR","")</f>
        <v/>
      </c>
      <c r="J328" s="31" t="str">
        <f aca="false">IF(B328="Full back uni","FB","")</f>
        <v/>
      </c>
      <c r="K328" s="31" t="str">
        <f aca="false">IF(B328="Window side 2m² Bus","2m2B","")</f>
        <v/>
      </c>
      <c r="L328" s="31" t="str">
        <f aca="false">IF(B328="Window sticker Raam","RM","")</f>
        <v/>
      </c>
      <c r="M328" s="31" t="str">
        <f aca="false">IF(B328="Side 3m Freestyle","FREE","")</f>
        <v/>
      </c>
      <c r="N328" s="31" t="str">
        <f aca="false">IF(B328="Wobbler","WOB","")</f>
        <v/>
      </c>
      <c r="O328" s="31" t="str">
        <f aca="false">IF(B328="Super side 10m² Hermelijn - Trambus","10m2H","")</f>
        <v>10m2H</v>
      </c>
      <c r="P328" s="31" t="str">
        <f aca="false">IF(B328="Roofpanel A7","ROOFXL","")</f>
        <v/>
      </c>
      <c r="Q328" s="32" t="str">
        <f aca="false">IF(B328="Roof panel tram L Hermelijn","ROOFL","")</f>
        <v/>
      </c>
      <c r="R328" s="31" t="str">
        <f aca="false">IF(B328="Roof panel Tram M PCC","DPCC","")</f>
        <v/>
      </c>
      <c r="S328" s="31" t="str">
        <f aca="false">IF(B328="Side pack L A5","SPALBA5",IF(B328="Side pack XL A7","SPALBA7",""))</f>
        <v/>
      </c>
      <c r="T328" s="31" t="str">
        <f aca="false">IF(B328="Window side 2m² Hermelijn","2m2H","")</f>
        <v/>
      </c>
      <c r="U328" s="32" t="str">
        <f aca="false">IF(B328="Window side 2m² Tram","2m2A","")</f>
        <v/>
      </c>
      <c r="V328" s="30" t="str">
        <f aca="false">IF(B328="Inside banner HERMELIJN","BRVH","")</f>
        <v/>
      </c>
      <c r="W328" s="30" t="str">
        <f aca="false">IF(B328="Super side 4m²","4m2","")</f>
        <v/>
      </c>
      <c r="X328" s="7" t="n">
        <v>1</v>
      </c>
      <c r="Y328" s="33" t="str">
        <f aca="false">IF(OR(F328&lt;&gt;"",G328&lt;&gt;"",H328&lt;&gt;"",I328&lt;&gt;"",J328&lt;&gt;"",K328&lt;&gt;"",L328&lt;&gt;"",M328&lt;&gt;"",N328&lt;&gt;"",O328&lt;&gt;"",P328&lt;&gt;"",Q328&lt;&gt;"",R328&lt;&gt;"",S328&lt;&gt;"",T328&lt;&gt;"",U328&lt;&gt;"",V328&lt;&gt;"",W328&lt;&gt;""),"*"&amp;F328&amp;G328&amp;H328&amp;I328&amp;J328&amp;K328&amp;L328&amp;M328&amp;N328&amp;O328&amp;P328&amp;Q328&amp;R328&amp;S328&amp;T328&amp;U328&amp;V328&amp;W328&amp;"*","")</f>
        <v>*10m2H*</v>
      </c>
      <c r="Z328" s="4"/>
      <c r="AA328" s="4"/>
      <c r="AB328" s="7" t="n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customFormat="false" ht="25" hidden="false" customHeight="true" outlineLevel="0" collapsed="false">
      <c r="A329" s="5" t="n">
        <v>7257</v>
      </c>
      <c r="B329" s="6" t="s">
        <v>137</v>
      </c>
      <c r="C329" s="26" t="s">
        <v>139</v>
      </c>
      <c r="D329" s="27" t="n">
        <v>44522</v>
      </c>
      <c r="E329" s="28"/>
      <c r="F329" s="29" t="str">
        <f aca="false">IF(B329="Premetro VERTIKAAL","MV",IF(B329="Side 3m","3M",IF(B329="Premetro HORIZONTAAL","MH",IF(B329="Window back","CV",IF(B329="Window Back eco","CVE","")))))</f>
        <v/>
      </c>
      <c r="G329" s="30" t="str">
        <f aca="false">IF(B329="Inside banner","BRV","")</f>
        <v/>
      </c>
      <c r="H329" s="30" t="str">
        <f aca="false">IF(B329="Floor sticker","VL","")</f>
        <v/>
      </c>
      <c r="I329" s="31" t="str">
        <f aca="false">IF(B329="Street furniture 2m2","STR","")</f>
        <v/>
      </c>
      <c r="J329" s="31" t="str">
        <f aca="false">IF(B329="Full back uni","FB","")</f>
        <v/>
      </c>
      <c r="K329" s="31" t="str">
        <f aca="false">IF(B329="Window side 2m² Bus","2m2B","")</f>
        <v/>
      </c>
      <c r="L329" s="31" t="str">
        <f aca="false">IF(B329="Window sticker Raam","RM","")</f>
        <v/>
      </c>
      <c r="M329" s="31" t="str">
        <f aca="false">IF(B329="Side 3m Freestyle","FREE","")</f>
        <v/>
      </c>
      <c r="N329" s="31" t="str">
        <f aca="false">IF(B329="Wobbler","WOB","")</f>
        <v/>
      </c>
      <c r="O329" s="31" t="str">
        <f aca="false">IF(B329="Super side 10m² Hermelijn - Trambus","10m2H","")</f>
        <v/>
      </c>
      <c r="P329" s="31" t="str">
        <f aca="false">IF(B329="Roofpanel A7","ROOFXL","")</f>
        <v/>
      </c>
      <c r="Q329" s="32" t="str">
        <f aca="false">IF(B329="Roof panel tram L Hermelijn","ROOFL","")</f>
        <v/>
      </c>
      <c r="R329" s="31" t="str">
        <f aca="false">IF(B329="Roof panel Tram M PCC","DPCC","")</f>
        <v/>
      </c>
      <c r="S329" s="31" t="str">
        <f aca="false">IF(B329="Side pack L A5","SPALBA5",IF(B329="Side pack XL A7","SPALBA7",""))</f>
        <v/>
      </c>
      <c r="T329" s="31" t="str">
        <f aca="false">IF(B329="Window side 2m² Hermelijn","2m2H","")</f>
        <v/>
      </c>
      <c r="U329" s="32" t="str">
        <f aca="false">IF(B329="Window side 2m² Tram","2m2A","")</f>
        <v>2m2A</v>
      </c>
      <c r="V329" s="30" t="str">
        <f aca="false">IF(B329="Inside banner HERMELIJN","BRVH","")</f>
        <v/>
      </c>
      <c r="W329" s="30" t="str">
        <f aca="false">IF(B329="Super side 4m²","4m2","")</f>
        <v/>
      </c>
      <c r="X329" s="7" t="n">
        <v>1</v>
      </c>
      <c r="Y329" s="33" t="str">
        <f aca="false">IF(OR(F329&lt;&gt;"",G329&lt;&gt;"",H329&lt;&gt;"",I329&lt;&gt;"",J329&lt;&gt;"",K329&lt;&gt;"",L329&lt;&gt;"",M329&lt;&gt;"",N329&lt;&gt;"",O329&lt;&gt;"",P329&lt;&gt;"",Q329&lt;&gt;"",R329&lt;&gt;"",S329&lt;&gt;"",T329&lt;&gt;"",U329&lt;&gt;"",V329&lt;&gt;"",W329&lt;&gt;""),"*"&amp;F329&amp;G329&amp;H329&amp;I329&amp;J329&amp;K329&amp;L329&amp;M329&amp;N329&amp;O329&amp;P329&amp;Q329&amp;R329&amp;S329&amp;T329&amp;U329&amp;V329&amp;W329&amp;"*","")</f>
        <v>*2m2A*</v>
      </c>
      <c r="Z329" s="4"/>
      <c r="AA329" s="4"/>
      <c r="AB329" s="7" t="n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customFormat="false" ht="25" hidden="false" customHeight="true" outlineLevel="0" collapsed="false">
      <c r="A330" s="5" t="n">
        <v>7257</v>
      </c>
      <c r="B330" s="6" t="s">
        <v>137</v>
      </c>
      <c r="C330" s="26" t="s">
        <v>141</v>
      </c>
      <c r="D330" s="27" t="n">
        <v>44564</v>
      </c>
      <c r="E330" s="28"/>
      <c r="F330" s="29" t="str">
        <f aca="false">IF(B330="Premetro VERTIKAAL","MV",IF(B330="Side 3m","3M",IF(B330="Premetro HORIZONTAAL","MH",IF(B330="Window back","CV",IF(B330="Window Back eco","CVE","")))))</f>
        <v/>
      </c>
      <c r="G330" s="30" t="str">
        <f aca="false">IF(B330="Inside banner","BRV","")</f>
        <v/>
      </c>
      <c r="H330" s="30" t="str">
        <f aca="false">IF(B330="Floor sticker","VL","")</f>
        <v/>
      </c>
      <c r="I330" s="31" t="str">
        <f aca="false">IF(B330="Street furniture 2m2","STR","")</f>
        <v/>
      </c>
      <c r="J330" s="31" t="str">
        <f aca="false">IF(B330="Full back uni","FB","")</f>
        <v/>
      </c>
      <c r="K330" s="31" t="str">
        <f aca="false">IF(B330="Window side 2m² Bus","2m2B","")</f>
        <v/>
      </c>
      <c r="L330" s="31" t="str">
        <f aca="false">IF(B330="Window sticker Raam","RM","")</f>
        <v/>
      </c>
      <c r="M330" s="31" t="str">
        <f aca="false">IF(B330="Side 3m Freestyle","FREE","")</f>
        <v/>
      </c>
      <c r="N330" s="31" t="str">
        <f aca="false">IF(B330="Wobbler","WOB","")</f>
        <v/>
      </c>
      <c r="O330" s="31" t="str">
        <f aca="false">IF(B330="Super side 10m² Hermelijn - Trambus","10m2H","")</f>
        <v/>
      </c>
      <c r="P330" s="31" t="str">
        <f aca="false">IF(B330="Roofpanel A7","ROOFXL","")</f>
        <v/>
      </c>
      <c r="Q330" s="32" t="str">
        <f aca="false">IF(B330="Roof panel tram L Hermelijn","ROOFL","")</f>
        <v/>
      </c>
      <c r="R330" s="31" t="str">
        <f aca="false">IF(B330="Roof panel Tram M PCC","DPCC","")</f>
        <v/>
      </c>
      <c r="S330" s="31" t="str">
        <f aca="false">IF(B330="Side pack L A5","SPALBA5",IF(B330="Side pack XL A7","SPALBA7",""))</f>
        <v/>
      </c>
      <c r="T330" s="31" t="str">
        <f aca="false">IF(B330="Window side 2m² Hermelijn","2m2H","")</f>
        <v/>
      </c>
      <c r="U330" s="32" t="str">
        <f aca="false">IF(B330="Window side 2m² Tram","2m2A","")</f>
        <v>2m2A</v>
      </c>
      <c r="V330" s="30" t="str">
        <f aca="false">IF(B330="Inside banner HERMELIJN","BRVH","")</f>
        <v/>
      </c>
      <c r="W330" s="30" t="str">
        <f aca="false">IF(B330="Super side 4m²","4m2","")</f>
        <v/>
      </c>
      <c r="X330" s="7" t="n">
        <v>1</v>
      </c>
      <c r="Y330" s="33" t="str">
        <f aca="false">IF(OR(F330&lt;&gt;"",G330&lt;&gt;"",H330&lt;&gt;"",I330&lt;&gt;"",J330&lt;&gt;"",K330&lt;&gt;"",L330&lt;&gt;"",M330&lt;&gt;"",N330&lt;&gt;"",O330&lt;&gt;"",P330&lt;&gt;"",Q330&lt;&gt;"",R330&lt;&gt;"",S330&lt;&gt;"",T330&lt;&gt;"",U330&lt;&gt;"",V330&lt;&gt;"",W330&lt;&gt;""),"*"&amp;F330&amp;G330&amp;H330&amp;I330&amp;J330&amp;K330&amp;L330&amp;M330&amp;N330&amp;O330&amp;P330&amp;Q330&amp;R330&amp;S330&amp;T330&amp;U330&amp;V330&amp;W330&amp;"*","")</f>
        <v>*2m2A*</v>
      </c>
      <c r="Z330" s="4"/>
      <c r="AA330" s="4"/>
      <c r="AB330" s="7" t="n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customFormat="false" ht="25" hidden="false" customHeight="true" outlineLevel="0" collapsed="false">
      <c r="A331" s="5" t="n">
        <v>7257</v>
      </c>
      <c r="B331" s="6" t="s">
        <v>23</v>
      </c>
      <c r="C331" s="26" t="s">
        <v>99</v>
      </c>
      <c r="D331" s="27" t="n">
        <v>44522</v>
      </c>
      <c r="E331" s="28"/>
      <c r="F331" s="29" t="str">
        <f aca="false">IF(B331="Premetro VERTIKAAL","MV",IF(B331="Side 3m","3M",IF(B331="Premetro HORIZONTAAL","MH",IF(B331="Window back","CV",IF(B331="Window Back eco","CVE","")))))</f>
        <v/>
      </c>
      <c r="G331" s="30" t="str">
        <f aca="false">IF(B331="Inside banner","BRV","")</f>
        <v/>
      </c>
      <c r="H331" s="30" t="str">
        <f aca="false">IF(B331="Floor sticker","VL","")</f>
        <v/>
      </c>
      <c r="I331" s="31" t="str">
        <f aca="false">IF(B331="Street furniture 2m2","STR","")</f>
        <v/>
      </c>
      <c r="J331" s="31" t="str">
        <f aca="false">IF(B331="Full back uni","FB","")</f>
        <v/>
      </c>
      <c r="K331" s="31" t="str">
        <f aca="false">IF(B331="Window side 2m² Bus","2m2B","")</f>
        <v/>
      </c>
      <c r="L331" s="31" t="str">
        <f aca="false">IF(B331="Window sticker Raam","RM","")</f>
        <v/>
      </c>
      <c r="M331" s="31" t="str">
        <f aca="false">IF(B331="Side 3m Freestyle","FREE","")</f>
        <v/>
      </c>
      <c r="N331" s="31" t="str">
        <f aca="false">IF(B331="Wobbler","WOB","")</f>
        <v>WOB</v>
      </c>
      <c r="O331" s="31" t="str">
        <f aca="false">IF(B331="Super side 10m² Hermelijn - Trambus","10m2H","")</f>
        <v/>
      </c>
      <c r="P331" s="31" t="str">
        <f aca="false">IF(B331="Roofpanel A7","ROOFXL","")</f>
        <v/>
      </c>
      <c r="Q331" s="32" t="str">
        <f aca="false">IF(B331="Roof panel tram L Hermelijn","ROOFL","")</f>
        <v/>
      </c>
      <c r="R331" s="31" t="str">
        <f aca="false">IF(B331="Roof panel Tram M PCC","DPCC","")</f>
        <v/>
      </c>
      <c r="S331" s="31" t="str">
        <f aca="false">IF(B331="Side pack L A5","SPALBA5",IF(B331="Side pack XL A7","SPALBA7",""))</f>
        <v/>
      </c>
      <c r="T331" s="31" t="str">
        <f aca="false">IF(B331="Window side 2m² Hermelijn","2m2H","")</f>
        <v/>
      </c>
      <c r="U331" s="32" t="str">
        <f aca="false">IF(B331="Window side 2m² Tram","2m2A","")</f>
        <v/>
      </c>
      <c r="V331" s="30" t="str">
        <f aca="false">IF(B331="Inside banner HERMELIJN","BRVH","")</f>
        <v/>
      </c>
      <c r="W331" s="30" t="str">
        <f aca="false">IF(B331="Super side 4m²","4m2","")</f>
        <v/>
      </c>
      <c r="X331" s="7" t="n">
        <v>6</v>
      </c>
      <c r="Y331" s="33" t="str">
        <f aca="false">IF(OR(F331&lt;&gt;"",G331&lt;&gt;"",H331&lt;&gt;"",I331&lt;&gt;"",J331&lt;&gt;"",K331&lt;&gt;"",L331&lt;&gt;"",M331&lt;&gt;"",N331&lt;&gt;"",O331&lt;&gt;"",P331&lt;&gt;"",Q331&lt;&gt;"",R331&lt;&gt;"",S331&lt;&gt;"",T331&lt;&gt;"",U331&lt;&gt;"",V331&lt;&gt;"",W331&lt;&gt;""),"*"&amp;F331&amp;G331&amp;H331&amp;I331&amp;J331&amp;K331&amp;L331&amp;M331&amp;N331&amp;O331&amp;P331&amp;Q331&amp;R331&amp;S331&amp;T331&amp;U331&amp;V331&amp;W331&amp;"*","")</f>
        <v>*WOB*</v>
      </c>
      <c r="Z331" s="4"/>
      <c r="AA331" s="4"/>
      <c r="AB331" s="7" t="n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customFormat="false" ht="25" hidden="false" customHeight="true" outlineLevel="0" collapsed="false">
      <c r="A332" s="5" t="n">
        <v>7259</v>
      </c>
      <c r="B332" s="6" t="s">
        <v>137</v>
      </c>
      <c r="C332" s="26" t="s">
        <v>151</v>
      </c>
      <c r="D332" s="27" t="n">
        <v>44571</v>
      </c>
      <c r="E332" s="28"/>
      <c r="F332" s="29" t="str">
        <f aca="false">IF(B332="Premetro VERTIKAAL","MV",IF(B332="Side 3m","3M",IF(B332="Premetro HORIZONTAAL","MH",IF(B332="Window back","CV",IF(B332="Window Back eco","CVE","")))))</f>
        <v/>
      </c>
      <c r="G332" s="30" t="str">
        <f aca="false">IF(B332="Inside banner","BRV","")</f>
        <v/>
      </c>
      <c r="H332" s="30" t="str">
        <f aca="false">IF(B332="Floor sticker","VL","")</f>
        <v/>
      </c>
      <c r="I332" s="31" t="str">
        <f aca="false">IF(B332="Street furniture 2m2","STR","")</f>
        <v/>
      </c>
      <c r="J332" s="31" t="str">
        <f aca="false">IF(B332="Full back uni","FB","")</f>
        <v/>
      </c>
      <c r="K332" s="31" t="str">
        <f aca="false">IF(B332="Window side 2m² Bus","2m2B","")</f>
        <v/>
      </c>
      <c r="L332" s="31" t="str">
        <f aca="false">IF(B332="Window sticker Raam","RM","")</f>
        <v/>
      </c>
      <c r="M332" s="31" t="str">
        <f aca="false">IF(B332="Side 3m Freestyle","FREE","")</f>
        <v/>
      </c>
      <c r="N332" s="31" t="str">
        <f aca="false">IF(B332="Wobbler","WOB","")</f>
        <v/>
      </c>
      <c r="O332" s="31" t="str">
        <f aca="false">IF(B332="Super side 10m² Hermelijn - Trambus","10m2H","")</f>
        <v/>
      </c>
      <c r="P332" s="31" t="str">
        <f aca="false">IF(B332="Roofpanel A7","ROOFXL","")</f>
        <v/>
      </c>
      <c r="Q332" s="32" t="str">
        <f aca="false">IF(B332="Roof panel tram L Hermelijn","ROOFL","")</f>
        <v/>
      </c>
      <c r="R332" s="31" t="str">
        <f aca="false">IF(B332="Roof panel Tram M PCC","DPCC","")</f>
        <v/>
      </c>
      <c r="S332" s="31" t="str">
        <f aca="false">IF(B332="Side pack L A5","SPALBA5",IF(B332="Side pack XL A7","SPALBA7",""))</f>
        <v/>
      </c>
      <c r="T332" s="31" t="str">
        <f aca="false">IF(B332="Window side 2m² Hermelijn","2m2H","")</f>
        <v/>
      </c>
      <c r="U332" s="32" t="str">
        <f aca="false">IF(B332="Window side 2m² Tram","2m2A","")</f>
        <v>2m2A</v>
      </c>
      <c r="V332" s="30" t="str">
        <f aca="false">IF(B332="Inside banner HERMELIJN","BRVH","")</f>
        <v/>
      </c>
      <c r="W332" s="30" t="str">
        <f aca="false">IF(B332="Super side 4m²","4m2","")</f>
        <v/>
      </c>
      <c r="X332" s="7" t="n">
        <v>1</v>
      </c>
      <c r="Y332" s="33" t="str">
        <f aca="false">IF(OR(F332&lt;&gt;"",G332&lt;&gt;"",H332&lt;&gt;"",I332&lt;&gt;"",J332&lt;&gt;"",K332&lt;&gt;"",L332&lt;&gt;"",M332&lt;&gt;"",N332&lt;&gt;"",O332&lt;&gt;"",P332&lt;&gt;"",Q332&lt;&gt;"",R332&lt;&gt;"",S332&lt;&gt;"",T332&lt;&gt;"",U332&lt;&gt;"",V332&lt;&gt;"",W332&lt;&gt;""),"*"&amp;F332&amp;G332&amp;H332&amp;I332&amp;J332&amp;K332&amp;L332&amp;M332&amp;N332&amp;O332&amp;P332&amp;Q332&amp;R332&amp;S332&amp;T332&amp;U332&amp;V332&amp;W332&amp;"*","")</f>
        <v>*2m2A*</v>
      </c>
      <c r="Z332" s="4"/>
      <c r="AA332" s="4"/>
      <c r="AB332" s="7" t="n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customFormat="false" ht="25" hidden="false" customHeight="true" outlineLevel="0" collapsed="false">
      <c r="A333" s="5" t="n">
        <v>7261</v>
      </c>
      <c r="B333" s="6" t="s">
        <v>32</v>
      </c>
      <c r="C333" s="26" t="s">
        <v>114</v>
      </c>
      <c r="D333" s="27" t="n">
        <v>44564</v>
      </c>
      <c r="E333" s="28"/>
      <c r="F333" s="29" t="str">
        <f aca="false">IF(B333="Premetro VERTIKAAL","MV",IF(B333="Side 3m","3M",IF(B333="Premetro HORIZONTAAL","MH",IF(B333="Window back","CV",IF(B333="Window Back eco","CVE","")))))</f>
        <v/>
      </c>
      <c r="G333" s="30" t="str">
        <f aca="false">IF(B333="Inside banner","BRV","")</f>
        <v/>
      </c>
      <c r="H333" s="30" t="str">
        <f aca="false">IF(B333="Floor sticker","VL","")</f>
        <v/>
      </c>
      <c r="I333" s="31" t="str">
        <f aca="false">IF(B333="Street furniture 2m2","STR","")</f>
        <v/>
      </c>
      <c r="J333" s="31" t="str">
        <f aca="false">IF(B333="Full back uni","FB","")</f>
        <v/>
      </c>
      <c r="K333" s="31" t="str">
        <f aca="false">IF(B333="Window side 2m² Bus","2m2B","")</f>
        <v/>
      </c>
      <c r="L333" s="31" t="str">
        <f aca="false">IF(B333="Window sticker Raam","RM","")</f>
        <v>RM</v>
      </c>
      <c r="M333" s="31" t="str">
        <f aca="false">IF(B333="Side 3m Freestyle","FREE","")</f>
        <v/>
      </c>
      <c r="N333" s="31" t="str">
        <f aca="false">IF(B333="Wobbler","WOB","")</f>
        <v/>
      </c>
      <c r="O333" s="31" t="str">
        <f aca="false">IF(B333="Super side 10m² Hermelijn - Trambus","10m2H","")</f>
        <v/>
      </c>
      <c r="P333" s="31" t="str">
        <f aca="false">IF(B333="Roofpanel A7","ROOFXL","")</f>
        <v/>
      </c>
      <c r="Q333" s="32" t="str">
        <f aca="false">IF(B333="Roof panel tram L Hermelijn","ROOFL","")</f>
        <v/>
      </c>
      <c r="R333" s="31" t="str">
        <f aca="false">IF(B333="Roof panel Tram M PCC","DPCC","")</f>
        <v/>
      </c>
      <c r="S333" s="31" t="str">
        <f aca="false">IF(B333="Side pack L A5","SPALBA5",IF(B333="Side pack XL A7","SPALBA7",""))</f>
        <v/>
      </c>
      <c r="T333" s="31" t="str">
        <f aca="false">IF(B333="Window side 2m² Hermelijn","2m2H","")</f>
        <v/>
      </c>
      <c r="U333" s="32" t="str">
        <f aca="false">IF(B333="Window side 2m² Tram","2m2A","")</f>
        <v/>
      </c>
      <c r="V333" s="30" t="str">
        <f aca="false">IF(B333="Inside banner HERMELIJN","BRVH","")</f>
        <v/>
      </c>
      <c r="W333" s="30" t="str">
        <f aca="false">IF(B333="Super side 4m²","4m2","")</f>
        <v/>
      </c>
      <c r="X333" s="7" t="n">
        <v>1</v>
      </c>
      <c r="Y333" s="33" t="str">
        <f aca="false">IF(OR(F333&lt;&gt;"",G333&lt;&gt;"",H333&lt;&gt;"",I333&lt;&gt;"",J333&lt;&gt;"",K333&lt;&gt;"",L333&lt;&gt;"",M333&lt;&gt;"",N333&lt;&gt;"",O333&lt;&gt;"",P333&lt;&gt;"",Q333&lt;&gt;"",R333&lt;&gt;"",S333&lt;&gt;"",T333&lt;&gt;"",U333&lt;&gt;"",V333&lt;&gt;"",W333&lt;&gt;""),"*"&amp;F333&amp;G333&amp;H333&amp;I333&amp;J333&amp;K333&amp;L333&amp;M333&amp;N333&amp;O333&amp;P333&amp;Q333&amp;R333&amp;S333&amp;T333&amp;U333&amp;V333&amp;W333&amp;"*","")</f>
        <v>*RM*</v>
      </c>
      <c r="Z333" s="4"/>
      <c r="AA333" s="4"/>
      <c r="AB333" s="7" t="n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customFormat="false" ht="25" hidden="false" customHeight="true" outlineLevel="0" collapsed="false">
      <c r="A334" s="5" t="n">
        <v>7261</v>
      </c>
      <c r="B334" s="6" t="s">
        <v>32</v>
      </c>
      <c r="C334" s="26" t="s">
        <v>114</v>
      </c>
      <c r="D334" s="27" t="n">
        <v>44564</v>
      </c>
      <c r="E334" s="28"/>
      <c r="F334" s="29" t="str">
        <f aca="false">IF(B334="Premetro VERTIKAAL","MV",IF(B334="Side 3m","3M",IF(B334="Premetro HORIZONTAAL","MH",IF(B334="Window back","CV",IF(B334="Window Back eco","CVE","")))))</f>
        <v/>
      </c>
      <c r="G334" s="30" t="str">
        <f aca="false">IF(B334="Inside banner","BRV","")</f>
        <v/>
      </c>
      <c r="H334" s="30" t="str">
        <f aca="false">IF(B334="Floor sticker","VL","")</f>
        <v/>
      </c>
      <c r="I334" s="31" t="str">
        <f aca="false">IF(B334="Street furniture 2m2","STR","")</f>
        <v/>
      </c>
      <c r="J334" s="31" t="str">
        <f aca="false">IF(B334="Full back uni","FB","")</f>
        <v/>
      </c>
      <c r="K334" s="31" t="str">
        <f aca="false">IF(B334="Window side 2m² Bus","2m2B","")</f>
        <v/>
      </c>
      <c r="L334" s="31" t="str">
        <f aca="false">IF(B334="Window sticker Raam","RM","")</f>
        <v>RM</v>
      </c>
      <c r="M334" s="31" t="str">
        <f aca="false">IF(B334="Side 3m Freestyle","FREE","")</f>
        <v/>
      </c>
      <c r="N334" s="31" t="str">
        <f aca="false">IF(B334="Wobbler","WOB","")</f>
        <v/>
      </c>
      <c r="O334" s="31" t="str">
        <f aca="false">IF(B334="Super side 10m² Hermelijn - Trambus","10m2H","")</f>
        <v/>
      </c>
      <c r="P334" s="31" t="str">
        <f aca="false">IF(B334="Roofpanel A7","ROOFXL","")</f>
        <v/>
      </c>
      <c r="Q334" s="32" t="str">
        <f aca="false">IF(B334="Roof panel tram L Hermelijn","ROOFL","")</f>
        <v/>
      </c>
      <c r="R334" s="31" t="str">
        <f aca="false">IF(B334="Roof panel Tram M PCC","DPCC","")</f>
        <v/>
      </c>
      <c r="S334" s="31" t="str">
        <f aca="false">IF(B334="Side pack L A5","SPALBA5",IF(B334="Side pack XL A7","SPALBA7",""))</f>
        <v/>
      </c>
      <c r="T334" s="31" t="str">
        <f aca="false">IF(B334="Window side 2m² Hermelijn","2m2H","")</f>
        <v/>
      </c>
      <c r="U334" s="32" t="str">
        <f aca="false">IF(B334="Window side 2m² Tram","2m2A","")</f>
        <v/>
      </c>
      <c r="V334" s="30" t="str">
        <f aca="false">IF(B334="Inside banner HERMELIJN","BRVH","")</f>
        <v/>
      </c>
      <c r="W334" s="30" t="str">
        <f aca="false">IF(B334="Super side 4m²","4m2","")</f>
        <v/>
      </c>
      <c r="X334" s="7" t="n">
        <v>1</v>
      </c>
      <c r="Y334" s="33" t="str">
        <f aca="false">IF(OR(F334&lt;&gt;"",G334&lt;&gt;"",H334&lt;&gt;"",I334&lt;&gt;"",J334&lt;&gt;"",K334&lt;&gt;"",L334&lt;&gt;"",M334&lt;&gt;"",N334&lt;&gt;"",O334&lt;&gt;"",P334&lt;&gt;"",Q334&lt;&gt;"",R334&lt;&gt;"",S334&lt;&gt;"",T334&lt;&gt;"",U334&lt;&gt;"",V334&lt;&gt;"",W334&lt;&gt;""),"*"&amp;F334&amp;G334&amp;H334&amp;I334&amp;J334&amp;K334&amp;L334&amp;M334&amp;N334&amp;O334&amp;P334&amp;Q334&amp;R334&amp;S334&amp;T334&amp;U334&amp;V334&amp;W334&amp;"*","")</f>
        <v>*RM*</v>
      </c>
      <c r="Z334" s="4"/>
      <c r="AA334" s="4"/>
      <c r="AB334" s="7" t="n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customFormat="false" ht="25" hidden="false" customHeight="true" outlineLevel="0" collapsed="false">
      <c r="A335" s="5" t="n">
        <v>7265</v>
      </c>
      <c r="B335" s="6" t="s">
        <v>137</v>
      </c>
      <c r="C335" s="26" t="s">
        <v>152</v>
      </c>
      <c r="D335" s="27" t="n">
        <v>44571</v>
      </c>
      <c r="E335" s="28"/>
      <c r="F335" s="29" t="str">
        <f aca="false">IF(B335="Premetro VERTIKAAL","MV",IF(B335="Side 3m","3M",IF(B335="Premetro HORIZONTAAL","MH",IF(B335="Window back","CV",IF(B335="Window Back eco","CVE","")))))</f>
        <v/>
      </c>
      <c r="G335" s="30" t="str">
        <f aca="false">IF(B335="Inside banner","BRV","")</f>
        <v/>
      </c>
      <c r="H335" s="30" t="str">
        <f aca="false">IF(B335="Floor sticker","VL","")</f>
        <v/>
      </c>
      <c r="I335" s="31" t="str">
        <f aca="false">IF(B335="Street furniture 2m2","STR","")</f>
        <v/>
      </c>
      <c r="J335" s="31" t="str">
        <f aca="false">IF(B335="Full back uni","FB","")</f>
        <v/>
      </c>
      <c r="K335" s="31" t="str">
        <f aca="false">IF(B335="Window side 2m² Bus","2m2B","")</f>
        <v/>
      </c>
      <c r="L335" s="31" t="str">
        <f aca="false">IF(B335="Window sticker Raam","RM","")</f>
        <v/>
      </c>
      <c r="M335" s="31" t="str">
        <f aca="false">IF(B335="Side 3m Freestyle","FREE","")</f>
        <v/>
      </c>
      <c r="N335" s="31" t="str">
        <f aca="false">IF(B335="Wobbler","WOB","")</f>
        <v/>
      </c>
      <c r="O335" s="31" t="str">
        <f aca="false">IF(B335="Super side 10m² Hermelijn - Trambus","10m2H","")</f>
        <v/>
      </c>
      <c r="P335" s="31" t="str">
        <f aca="false">IF(B335="Roofpanel A7","ROOFXL","")</f>
        <v/>
      </c>
      <c r="Q335" s="32" t="str">
        <f aca="false">IF(B335="Roof panel tram L Hermelijn","ROOFL","")</f>
        <v/>
      </c>
      <c r="R335" s="31" t="str">
        <f aca="false">IF(B335="Roof panel Tram M PCC","DPCC","")</f>
        <v/>
      </c>
      <c r="S335" s="31" t="str">
        <f aca="false">IF(B335="Side pack L A5","SPALBA5",IF(B335="Side pack XL A7","SPALBA7",""))</f>
        <v/>
      </c>
      <c r="T335" s="31" t="str">
        <f aca="false">IF(B335="Window side 2m² Hermelijn","2m2H","")</f>
        <v/>
      </c>
      <c r="U335" s="32" t="str">
        <f aca="false">IF(B335="Window side 2m² Tram","2m2A","")</f>
        <v>2m2A</v>
      </c>
      <c r="V335" s="30" t="str">
        <f aca="false">IF(B335="Inside banner HERMELIJN","BRVH","")</f>
        <v/>
      </c>
      <c r="W335" s="30" t="str">
        <f aca="false">IF(B335="Super side 4m²","4m2","")</f>
        <v/>
      </c>
      <c r="X335" s="7" t="n">
        <v>1</v>
      </c>
      <c r="Y335" s="33" t="str">
        <f aca="false">IF(OR(F335&lt;&gt;"",G335&lt;&gt;"",H335&lt;&gt;"",I335&lt;&gt;"",J335&lt;&gt;"",K335&lt;&gt;"",L335&lt;&gt;"",M335&lt;&gt;"",N335&lt;&gt;"",O335&lt;&gt;"",P335&lt;&gt;"",Q335&lt;&gt;"",R335&lt;&gt;"",S335&lt;&gt;"",T335&lt;&gt;"",U335&lt;&gt;"",V335&lt;&gt;"",W335&lt;&gt;""),"*"&amp;F335&amp;G335&amp;H335&amp;I335&amp;J335&amp;K335&amp;L335&amp;M335&amp;N335&amp;O335&amp;P335&amp;Q335&amp;R335&amp;S335&amp;T335&amp;U335&amp;V335&amp;W335&amp;"*","")</f>
        <v>*2m2A*</v>
      </c>
      <c r="Z335" s="4"/>
      <c r="AA335" s="4"/>
      <c r="AB335" s="7" t="n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customFormat="false" ht="25" hidden="false" customHeight="true" outlineLevel="0" collapsed="false">
      <c r="A336" s="5" t="n">
        <v>7267</v>
      </c>
      <c r="B336" s="6" t="s">
        <v>142</v>
      </c>
      <c r="C336" s="26" t="s">
        <v>144</v>
      </c>
      <c r="D336" s="27" t="n">
        <v>44578</v>
      </c>
      <c r="E336" s="28"/>
      <c r="F336" s="29" t="str">
        <f aca="false">IF(B336="Premetro VERTIKAAL","MV",IF(B336="Side 3m","3M",IF(B336="Premetro HORIZONTAAL","MH",IF(B336="Window back","CV",IF(B336="Window Back eco","CVE","")))))</f>
        <v/>
      </c>
      <c r="G336" s="30" t="str">
        <f aca="false">IF(B336="Inside banner","BRV","")</f>
        <v/>
      </c>
      <c r="H336" s="30" t="str">
        <f aca="false">IF(B336="Floor sticker","VL","")</f>
        <v/>
      </c>
      <c r="I336" s="31" t="str">
        <f aca="false">IF(B336="Street furniture 2m2","STR","")</f>
        <v/>
      </c>
      <c r="J336" s="31" t="str">
        <f aca="false">IF(B336="Full back uni","FB","")</f>
        <v/>
      </c>
      <c r="K336" s="31" t="str">
        <f aca="false">IF(B336="Window side 2m² Bus","2m2B","")</f>
        <v/>
      </c>
      <c r="L336" s="31" t="str">
        <f aca="false">IF(B336="Window sticker Raam","RM","")</f>
        <v/>
      </c>
      <c r="M336" s="31" t="str">
        <f aca="false">IF(B336="Side 3m Freestyle","FREE","")</f>
        <v/>
      </c>
      <c r="N336" s="31" t="str">
        <f aca="false">IF(B336="Wobbler","WOB","")</f>
        <v/>
      </c>
      <c r="O336" s="31" t="str">
        <f aca="false">IF(B336="Super side 10m² Hermelijn - Trambus","10m2H","")</f>
        <v>10m2H</v>
      </c>
      <c r="P336" s="31" t="str">
        <f aca="false">IF(B336="Roofpanel A7","ROOFXL","")</f>
        <v/>
      </c>
      <c r="Q336" s="32" t="str">
        <f aca="false">IF(B336="Roof panel tram L Hermelijn","ROOFL","")</f>
        <v/>
      </c>
      <c r="R336" s="31" t="str">
        <f aca="false">IF(B336="Roof panel Tram M PCC","DPCC","")</f>
        <v/>
      </c>
      <c r="S336" s="31" t="str">
        <f aca="false">IF(B336="Side pack L A5","SPALBA5",IF(B336="Side pack XL A7","SPALBA7",""))</f>
        <v/>
      </c>
      <c r="T336" s="31" t="str">
        <f aca="false">IF(B336="Window side 2m² Hermelijn","2m2H","")</f>
        <v/>
      </c>
      <c r="U336" s="32" t="str">
        <f aca="false">IF(B336="Window side 2m² Tram","2m2A","")</f>
        <v/>
      </c>
      <c r="V336" s="30" t="str">
        <f aca="false">IF(B336="Inside banner HERMELIJN","BRVH","")</f>
        <v/>
      </c>
      <c r="W336" s="30" t="str">
        <f aca="false">IF(B336="Super side 4m²","4m2","")</f>
        <v/>
      </c>
      <c r="X336" s="7" t="n">
        <v>1</v>
      </c>
      <c r="Y336" s="33" t="str">
        <f aca="false">IF(OR(F336&lt;&gt;"",G336&lt;&gt;"",H336&lt;&gt;"",I336&lt;&gt;"",J336&lt;&gt;"",K336&lt;&gt;"",L336&lt;&gt;"",M336&lt;&gt;"",N336&lt;&gt;"",O336&lt;&gt;"",P336&lt;&gt;"",Q336&lt;&gt;"",R336&lt;&gt;"",S336&lt;&gt;"",T336&lt;&gt;"",U336&lt;&gt;"",V336&lt;&gt;"",W336&lt;&gt;""),"*"&amp;F336&amp;G336&amp;H336&amp;I336&amp;J336&amp;K336&amp;L336&amp;M336&amp;N336&amp;O336&amp;P336&amp;Q336&amp;R336&amp;S336&amp;T336&amp;U336&amp;V336&amp;W336&amp;"*","")</f>
        <v>*10m2H*</v>
      </c>
      <c r="Z336" s="4"/>
      <c r="AA336" s="4"/>
      <c r="AB336" s="7" t="n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customFormat="false" ht="25" hidden="false" customHeight="true" outlineLevel="0" collapsed="false">
      <c r="A337" s="5" t="n">
        <v>7268</v>
      </c>
      <c r="B337" s="6" t="s">
        <v>161</v>
      </c>
      <c r="C337" s="26" t="s">
        <v>163</v>
      </c>
      <c r="D337" s="27" t="n">
        <v>44515</v>
      </c>
      <c r="E337" s="28"/>
      <c r="F337" s="29" t="str">
        <f aca="false">IF(B337="Premetro VERTIKAAL","MV",IF(B337="Side 3m","3M",IF(B337="Premetro HORIZONTAAL","MH",IF(B337="Window back","CV",IF(B337="Window Back eco","CVE","")))))</f>
        <v/>
      </c>
      <c r="G337" s="30" t="str">
        <f aca="false">IF(B337="Inside banner","BRV","")</f>
        <v>BRV</v>
      </c>
      <c r="H337" s="30" t="str">
        <f aca="false">IF(B337="Floor sticker","VL","")</f>
        <v/>
      </c>
      <c r="I337" s="31" t="str">
        <f aca="false">IF(B337="Street furniture 2m2","STR","")</f>
        <v/>
      </c>
      <c r="J337" s="31" t="str">
        <f aca="false">IF(B337="Full back uni","FB","")</f>
        <v/>
      </c>
      <c r="K337" s="31" t="str">
        <f aca="false">IF(B337="Window side 2m² Bus","2m2B","")</f>
        <v/>
      </c>
      <c r="L337" s="31" t="str">
        <f aca="false">IF(B337="Window sticker Raam","RM","")</f>
        <v/>
      </c>
      <c r="M337" s="31" t="str">
        <f aca="false">IF(B337="Side 3m Freestyle","FREE","")</f>
        <v/>
      </c>
      <c r="N337" s="31" t="str">
        <f aca="false">IF(B337="Wobbler","WOB","")</f>
        <v/>
      </c>
      <c r="O337" s="31" t="str">
        <f aca="false">IF(B337="Super side 10m² Hermelijn - Trambus","10m2H","")</f>
        <v/>
      </c>
      <c r="P337" s="31" t="str">
        <f aca="false">IF(B337="Roofpanel A7","ROOFXL","")</f>
        <v/>
      </c>
      <c r="Q337" s="32" t="str">
        <f aca="false">IF(B337="Roof panel tram L Hermelijn","ROOFL","")</f>
        <v/>
      </c>
      <c r="R337" s="31" t="str">
        <f aca="false">IF(B337="Roof panel Tram M PCC","DPCC","")</f>
        <v/>
      </c>
      <c r="S337" s="31" t="str">
        <f aca="false">IF(B337="Side pack L A5","SPALBA5",IF(B337="Side pack XL A7","SPALBA7",""))</f>
        <v/>
      </c>
      <c r="T337" s="31" t="str">
        <f aca="false">IF(B337="Window side 2m² Hermelijn","2m2H","")</f>
        <v/>
      </c>
      <c r="U337" s="32" t="str">
        <f aca="false">IF(B337="Window side 2m² Tram","2m2A","")</f>
        <v/>
      </c>
      <c r="V337" s="30" t="str">
        <f aca="false">IF(B337="Inside banner HERMELIJN","BRVH","")</f>
        <v/>
      </c>
      <c r="W337" s="30" t="str">
        <f aca="false">IF(B337="Super side 4m²","4m2","")</f>
        <v/>
      </c>
      <c r="X337" s="7" t="n">
        <v>1</v>
      </c>
      <c r="Y337" s="33" t="str">
        <f aca="false">IF(OR(F337&lt;&gt;"",G337&lt;&gt;"",H337&lt;&gt;"",I337&lt;&gt;"",J337&lt;&gt;"",K337&lt;&gt;"",L337&lt;&gt;"",M337&lt;&gt;"",N337&lt;&gt;"",O337&lt;&gt;"",P337&lt;&gt;"",Q337&lt;&gt;"",R337&lt;&gt;"",S337&lt;&gt;"",T337&lt;&gt;"",U337&lt;&gt;"",V337&lt;&gt;"",W337&lt;&gt;""),"*"&amp;F337&amp;G337&amp;H337&amp;I337&amp;J337&amp;K337&amp;L337&amp;M337&amp;N337&amp;O337&amp;P337&amp;Q337&amp;R337&amp;S337&amp;T337&amp;U337&amp;V337&amp;W337&amp;"*","")</f>
        <v>*BRV*</v>
      </c>
      <c r="Z337" s="4"/>
      <c r="AA337" s="4"/>
      <c r="AB337" s="7" t="n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customFormat="false" ht="25" hidden="false" customHeight="true" outlineLevel="0" collapsed="false">
      <c r="A338" s="5" t="n">
        <v>7268</v>
      </c>
      <c r="B338" s="6" t="s">
        <v>161</v>
      </c>
      <c r="C338" s="26" t="s">
        <v>163</v>
      </c>
      <c r="D338" s="27" t="n">
        <v>44515</v>
      </c>
      <c r="E338" s="28"/>
      <c r="F338" s="29" t="str">
        <f aca="false">IF(B338="Premetro VERTIKAAL","MV",IF(B338="Side 3m","3M",IF(B338="Premetro HORIZONTAAL","MH",IF(B338="Window back","CV",IF(B338="Window Back eco","CVE","")))))</f>
        <v/>
      </c>
      <c r="G338" s="30" t="str">
        <f aca="false">IF(B338="Inside banner","BRV","")</f>
        <v>BRV</v>
      </c>
      <c r="H338" s="30" t="str">
        <f aca="false">IF(B338="Floor sticker","VL","")</f>
        <v/>
      </c>
      <c r="I338" s="31" t="str">
        <f aca="false">IF(B338="Street furniture 2m2","STR","")</f>
        <v/>
      </c>
      <c r="J338" s="31" t="str">
        <f aca="false">IF(B338="Full back uni","FB","")</f>
        <v/>
      </c>
      <c r="K338" s="31" t="str">
        <f aca="false">IF(B338="Window side 2m² Bus","2m2B","")</f>
        <v/>
      </c>
      <c r="L338" s="31" t="str">
        <f aca="false">IF(B338="Window sticker Raam","RM","")</f>
        <v/>
      </c>
      <c r="M338" s="31" t="str">
        <f aca="false">IF(B338="Side 3m Freestyle","FREE","")</f>
        <v/>
      </c>
      <c r="N338" s="31" t="str">
        <f aca="false">IF(B338="Wobbler","WOB","")</f>
        <v/>
      </c>
      <c r="O338" s="31" t="str">
        <f aca="false">IF(B338="Super side 10m² Hermelijn - Trambus","10m2H","")</f>
        <v/>
      </c>
      <c r="P338" s="31" t="str">
        <f aca="false">IF(B338="Roofpanel A7","ROOFXL","")</f>
        <v/>
      </c>
      <c r="Q338" s="32" t="str">
        <f aca="false">IF(B338="Roof panel tram L Hermelijn","ROOFL","")</f>
        <v/>
      </c>
      <c r="R338" s="31" t="str">
        <f aca="false">IF(B338="Roof panel Tram M PCC","DPCC","")</f>
        <v/>
      </c>
      <c r="S338" s="31" t="str">
        <f aca="false">IF(B338="Side pack L A5","SPALBA5",IF(B338="Side pack XL A7","SPALBA7",""))</f>
        <v/>
      </c>
      <c r="T338" s="31" t="str">
        <f aca="false">IF(B338="Window side 2m² Hermelijn","2m2H","")</f>
        <v/>
      </c>
      <c r="U338" s="32" t="str">
        <f aca="false">IF(B338="Window side 2m² Tram","2m2A","")</f>
        <v/>
      </c>
      <c r="V338" s="30" t="str">
        <f aca="false">IF(B338="Inside banner HERMELIJN","BRVH","")</f>
        <v/>
      </c>
      <c r="W338" s="30" t="str">
        <f aca="false">IF(B338="Super side 4m²","4m2","")</f>
        <v/>
      </c>
      <c r="X338" s="7" t="n">
        <v>1</v>
      </c>
      <c r="Y338" s="33" t="str">
        <f aca="false">IF(OR(F338&lt;&gt;"",G338&lt;&gt;"",H338&lt;&gt;"",I338&lt;&gt;"",J338&lt;&gt;"",K338&lt;&gt;"",L338&lt;&gt;"",M338&lt;&gt;"",N338&lt;&gt;"",O338&lt;&gt;"",P338&lt;&gt;"",Q338&lt;&gt;"",R338&lt;&gt;"",S338&lt;&gt;"",T338&lt;&gt;"",U338&lt;&gt;"",V338&lt;&gt;"",W338&lt;&gt;""),"*"&amp;F338&amp;G338&amp;H338&amp;I338&amp;J338&amp;K338&amp;L338&amp;M338&amp;N338&amp;O338&amp;P338&amp;Q338&amp;R338&amp;S338&amp;T338&amp;U338&amp;V338&amp;W338&amp;"*","")</f>
        <v>*BRV*</v>
      </c>
      <c r="Z338" s="4"/>
      <c r="AA338" s="4"/>
      <c r="AB338" s="7" t="n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customFormat="false" ht="25" hidden="false" customHeight="true" outlineLevel="0" collapsed="false">
      <c r="A339" s="5" t="n">
        <v>7268</v>
      </c>
      <c r="B339" s="6" t="s">
        <v>137</v>
      </c>
      <c r="C339" s="26" t="s">
        <v>139</v>
      </c>
      <c r="D339" s="27" t="n">
        <v>44522</v>
      </c>
      <c r="E339" s="28"/>
      <c r="F339" s="29" t="str">
        <f aca="false">IF(B339="Premetro VERTIKAAL","MV",IF(B339="Side 3m","3M",IF(B339="Premetro HORIZONTAAL","MH",IF(B339="Window back","CV",IF(B339="Window Back eco","CVE","")))))</f>
        <v/>
      </c>
      <c r="G339" s="30" t="str">
        <f aca="false">IF(B339="Inside banner","BRV","")</f>
        <v/>
      </c>
      <c r="H339" s="30" t="str">
        <f aca="false">IF(B339="Floor sticker","VL","")</f>
        <v/>
      </c>
      <c r="I339" s="31" t="str">
        <f aca="false">IF(B339="Street furniture 2m2","STR","")</f>
        <v/>
      </c>
      <c r="J339" s="31" t="str">
        <f aca="false">IF(B339="Full back uni","FB","")</f>
        <v/>
      </c>
      <c r="K339" s="31" t="str">
        <f aca="false">IF(B339="Window side 2m² Bus","2m2B","")</f>
        <v/>
      </c>
      <c r="L339" s="31" t="str">
        <f aca="false">IF(B339="Window sticker Raam","RM","")</f>
        <v/>
      </c>
      <c r="M339" s="31" t="str">
        <f aca="false">IF(B339="Side 3m Freestyle","FREE","")</f>
        <v/>
      </c>
      <c r="N339" s="31" t="str">
        <f aca="false">IF(B339="Wobbler","WOB","")</f>
        <v/>
      </c>
      <c r="O339" s="31" t="str">
        <f aca="false">IF(B339="Super side 10m² Hermelijn - Trambus","10m2H","")</f>
        <v/>
      </c>
      <c r="P339" s="31" t="str">
        <f aca="false">IF(B339="Roofpanel A7","ROOFXL","")</f>
        <v/>
      </c>
      <c r="Q339" s="32" t="str">
        <f aca="false">IF(B339="Roof panel tram L Hermelijn","ROOFL","")</f>
        <v/>
      </c>
      <c r="R339" s="31" t="str">
        <f aca="false">IF(B339="Roof panel Tram M PCC","DPCC","")</f>
        <v/>
      </c>
      <c r="S339" s="31" t="str">
        <f aca="false">IF(B339="Side pack L A5","SPALBA5",IF(B339="Side pack XL A7","SPALBA7",""))</f>
        <v/>
      </c>
      <c r="T339" s="31" t="str">
        <f aca="false">IF(B339="Window side 2m² Hermelijn","2m2H","")</f>
        <v/>
      </c>
      <c r="U339" s="32" t="str">
        <f aca="false">IF(B339="Window side 2m² Tram","2m2A","")</f>
        <v>2m2A</v>
      </c>
      <c r="V339" s="30" t="str">
        <f aca="false">IF(B339="Inside banner HERMELIJN","BRVH","")</f>
        <v/>
      </c>
      <c r="W339" s="30" t="str">
        <f aca="false">IF(B339="Super side 4m²","4m2","")</f>
        <v/>
      </c>
      <c r="X339" s="7" t="n">
        <v>1</v>
      </c>
      <c r="Y339" s="33" t="str">
        <f aca="false">IF(OR(F339&lt;&gt;"",G339&lt;&gt;"",H339&lt;&gt;"",I339&lt;&gt;"",J339&lt;&gt;"",K339&lt;&gt;"",L339&lt;&gt;"",M339&lt;&gt;"",N339&lt;&gt;"",O339&lt;&gt;"",P339&lt;&gt;"",Q339&lt;&gt;"",R339&lt;&gt;"",S339&lt;&gt;"",T339&lt;&gt;"",U339&lt;&gt;"",V339&lt;&gt;"",W339&lt;&gt;""),"*"&amp;F339&amp;G339&amp;H339&amp;I339&amp;J339&amp;K339&amp;L339&amp;M339&amp;N339&amp;O339&amp;P339&amp;Q339&amp;R339&amp;S339&amp;T339&amp;U339&amp;V339&amp;W339&amp;"*","")</f>
        <v>*2m2A*</v>
      </c>
      <c r="Z339" s="4"/>
      <c r="AA339" s="4"/>
      <c r="AB339" s="7" t="n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customFormat="false" ht="25" hidden="false" customHeight="true" outlineLevel="0" collapsed="false">
      <c r="A340" s="5" t="n">
        <v>7270</v>
      </c>
      <c r="B340" s="6" t="s">
        <v>142</v>
      </c>
      <c r="C340" s="26" t="s">
        <v>144</v>
      </c>
      <c r="D340" s="27" t="n">
        <v>44578</v>
      </c>
      <c r="E340" s="28"/>
      <c r="F340" s="29" t="str">
        <f aca="false">IF(B340="Premetro VERTIKAAL","MV",IF(B340="Side 3m","3M",IF(B340="Premetro HORIZONTAAL","MH",IF(B340="Window back","CV",IF(B340="Window Back eco","CVE","")))))</f>
        <v/>
      </c>
      <c r="G340" s="30" t="str">
        <f aca="false">IF(B340="Inside banner","BRV","")</f>
        <v/>
      </c>
      <c r="H340" s="30" t="str">
        <f aca="false">IF(B340="Floor sticker","VL","")</f>
        <v/>
      </c>
      <c r="I340" s="31" t="str">
        <f aca="false">IF(B340="Street furniture 2m2","STR","")</f>
        <v/>
      </c>
      <c r="J340" s="31" t="str">
        <f aca="false">IF(B340="Full back uni","FB","")</f>
        <v/>
      </c>
      <c r="K340" s="31" t="str">
        <f aca="false">IF(B340="Window side 2m² Bus","2m2B","")</f>
        <v/>
      </c>
      <c r="L340" s="31" t="str">
        <f aca="false">IF(B340="Window sticker Raam","RM","")</f>
        <v/>
      </c>
      <c r="M340" s="31" t="str">
        <f aca="false">IF(B340="Side 3m Freestyle","FREE","")</f>
        <v/>
      </c>
      <c r="N340" s="31" t="str">
        <f aca="false">IF(B340="Wobbler","WOB","")</f>
        <v/>
      </c>
      <c r="O340" s="31" t="str">
        <f aca="false">IF(B340="Super side 10m² Hermelijn - Trambus","10m2H","")</f>
        <v>10m2H</v>
      </c>
      <c r="P340" s="31" t="str">
        <f aca="false">IF(B340="Roofpanel A7","ROOFXL","")</f>
        <v/>
      </c>
      <c r="Q340" s="32" t="str">
        <f aca="false">IF(B340="Roof panel tram L Hermelijn","ROOFL","")</f>
        <v/>
      </c>
      <c r="R340" s="31" t="str">
        <f aca="false">IF(B340="Roof panel Tram M PCC","DPCC","")</f>
        <v/>
      </c>
      <c r="S340" s="31" t="str">
        <f aca="false">IF(B340="Side pack L A5","SPALBA5",IF(B340="Side pack XL A7","SPALBA7",""))</f>
        <v/>
      </c>
      <c r="T340" s="31" t="str">
        <f aca="false">IF(B340="Window side 2m² Hermelijn","2m2H","")</f>
        <v/>
      </c>
      <c r="U340" s="32" t="str">
        <f aca="false">IF(B340="Window side 2m² Tram","2m2A","")</f>
        <v/>
      </c>
      <c r="V340" s="30" t="str">
        <f aca="false">IF(B340="Inside banner HERMELIJN","BRVH","")</f>
        <v/>
      </c>
      <c r="W340" s="30" t="str">
        <f aca="false">IF(B340="Super side 4m²","4m2","")</f>
        <v/>
      </c>
      <c r="X340" s="7" t="n">
        <v>1</v>
      </c>
      <c r="Y340" s="33" t="str">
        <f aca="false">IF(OR(F340&lt;&gt;"",G340&lt;&gt;"",H340&lt;&gt;"",I340&lt;&gt;"",J340&lt;&gt;"",K340&lt;&gt;"",L340&lt;&gt;"",M340&lt;&gt;"",N340&lt;&gt;"",O340&lt;&gt;"",P340&lt;&gt;"",Q340&lt;&gt;"",R340&lt;&gt;"",S340&lt;&gt;"",T340&lt;&gt;"",U340&lt;&gt;"",V340&lt;&gt;"",W340&lt;&gt;""),"*"&amp;F340&amp;G340&amp;H340&amp;I340&amp;J340&amp;K340&amp;L340&amp;M340&amp;N340&amp;O340&amp;P340&amp;Q340&amp;R340&amp;S340&amp;T340&amp;U340&amp;V340&amp;W340&amp;"*","")</f>
        <v>*10m2H*</v>
      </c>
      <c r="Z340" s="4"/>
      <c r="AA340" s="4"/>
      <c r="AB340" s="7" t="n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customFormat="false" ht="25" hidden="false" customHeight="true" outlineLevel="0" collapsed="false">
      <c r="A341" s="9" t="n">
        <v>7271</v>
      </c>
      <c r="B341" s="10" t="s">
        <v>161</v>
      </c>
      <c r="C341" s="34" t="s">
        <v>163</v>
      </c>
      <c r="D341" s="35" t="n">
        <v>44515</v>
      </c>
      <c r="F341" s="29" t="str">
        <f aca="false">IF(B341="Premetro VERTIKAAL","MV",IF(B341="Side 3m","3M",IF(B341="Premetro HORIZONTAAL","MH",IF(B341="Window back","CV",IF(B341="Window Back eco","CVE","")))))</f>
        <v/>
      </c>
      <c r="G341" s="30" t="str">
        <f aca="false">IF(B341="Inside banner","BRV","")</f>
        <v>BRV</v>
      </c>
      <c r="H341" s="30" t="str">
        <f aca="false">IF(B341="Floor sticker","VL","")</f>
        <v/>
      </c>
      <c r="I341" s="31" t="str">
        <f aca="false">IF(B341="Street furniture 2m2","STR","")</f>
        <v/>
      </c>
      <c r="J341" s="31" t="str">
        <f aca="false">IF(B341="Full back uni","FB","")</f>
        <v/>
      </c>
      <c r="K341" s="31" t="str">
        <f aca="false">IF(B341="Window side 2m² Bus","2m2B","")</f>
        <v/>
      </c>
      <c r="L341" s="31" t="str">
        <f aca="false">IF(B341="Window sticker Raam","RM","")</f>
        <v/>
      </c>
      <c r="M341" s="31" t="str">
        <f aca="false">IF(B341="Side 3m Freestyle","FREE","")</f>
        <v/>
      </c>
      <c r="N341" s="31" t="str">
        <f aca="false">IF(B341="Wobbler","WOB","")</f>
        <v/>
      </c>
      <c r="O341" s="31" t="str">
        <f aca="false">IF(B341="Super side 10m² Hermelijn - Trambus","10m2H","")</f>
        <v/>
      </c>
      <c r="P341" s="31" t="str">
        <f aca="false">IF(B341="Roofpanel A7","ROOFXL","")</f>
        <v/>
      </c>
      <c r="Q341" s="32" t="str">
        <f aca="false">IF(B341="Roof panel tram L Hermelijn","ROOFL","")</f>
        <v/>
      </c>
      <c r="R341" s="31" t="str">
        <f aca="false">IF(B341="Roof panel Tram M PCC","DPCC","")</f>
        <v/>
      </c>
      <c r="S341" s="31" t="str">
        <f aca="false">IF(B341="Side pack L A5","SPALBA5",IF(B341="Side pack XL A7","SPALBA7",""))</f>
        <v/>
      </c>
      <c r="T341" s="31" t="str">
        <f aca="false">IF(B341="Window side 2m² Hermelijn","2m2H","")</f>
        <v/>
      </c>
      <c r="U341" s="32" t="str">
        <f aca="false">IF(B341="Window side 2m² Tram","2m2A","")</f>
        <v/>
      </c>
      <c r="V341" s="30" t="str">
        <f aca="false">IF(B341="Inside banner HERMELIJN","BRVH","")</f>
        <v/>
      </c>
      <c r="W341" s="30" t="str">
        <f aca="false">IF(B341="Super side 4m²","4m2","")</f>
        <v/>
      </c>
      <c r="X341" s="11" t="n">
        <v>1</v>
      </c>
      <c r="Y341" s="33" t="str">
        <f aca="false">IF(OR(F341&lt;&gt;"",G341&lt;&gt;"",H341&lt;&gt;"",I341&lt;&gt;"",J341&lt;&gt;"",K341&lt;&gt;"",L341&lt;&gt;"",M341&lt;&gt;"",N341&lt;&gt;"",O341&lt;&gt;"",P341&lt;&gt;"",Q341&lt;&gt;"",R341&lt;&gt;"",S341&lt;&gt;"",T341&lt;&gt;"",U341&lt;&gt;"",V341&lt;&gt;"",W341&lt;&gt;""),"*"&amp;F341&amp;G341&amp;H341&amp;I341&amp;J341&amp;K341&amp;L341&amp;M341&amp;N341&amp;O341&amp;P341&amp;Q341&amp;R341&amp;S341&amp;T341&amp;U341&amp;V341&amp;W341&amp;"*","")</f>
        <v>*BRV*</v>
      </c>
      <c r="AB341" s="11" t="n">
        <v>1</v>
      </c>
    </row>
    <row r="342" customFormat="false" ht="25" hidden="false" customHeight="true" outlineLevel="0" collapsed="false">
      <c r="A342" s="9" t="n">
        <v>7271</v>
      </c>
      <c r="B342" s="10" t="s">
        <v>161</v>
      </c>
      <c r="C342" s="34" t="s">
        <v>163</v>
      </c>
      <c r="D342" s="35" t="n">
        <v>44515</v>
      </c>
      <c r="F342" s="29" t="str">
        <f aca="false">IF(B342="Premetro VERTIKAAL","MV",IF(B342="Side 3m","3M",IF(B342="Premetro HORIZONTAAL","MH",IF(B342="Window back","CV",IF(B342="Window Back eco","CVE","")))))</f>
        <v/>
      </c>
      <c r="G342" s="30" t="str">
        <f aca="false">IF(B342="Inside banner","BRV","")</f>
        <v>BRV</v>
      </c>
      <c r="H342" s="30" t="str">
        <f aca="false">IF(B342="Floor sticker","VL","")</f>
        <v/>
      </c>
      <c r="I342" s="31" t="str">
        <f aca="false">IF(B342="Street furniture 2m2","STR","")</f>
        <v/>
      </c>
      <c r="J342" s="31" t="str">
        <f aca="false">IF(B342="Full back uni","FB","")</f>
        <v/>
      </c>
      <c r="K342" s="31" t="str">
        <f aca="false">IF(B342="Window side 2m² Bus","2m2B","")</f>
        <v/>
      </c>
      <c r="L342" s="31" t="str">
        <f aca="false">IF(B342="Window sticker Raam","RM","")</f>
        <v/>
      </c>
      <c r="M342" s="31" t="str">
        <f aca="false">IF(B342="Side 3m Freestyle","FREE","")</f>
        <v/>
      </c>
      <c r="N342" s="31" t="str">
        <f aca="false">IF(B342="Wobbler","WOB","")</f>
        <v/>
      </c>
      <c r="O342" s="31" t="str">
        <f aca="false">IF(B342="Super side 10m² Hermelijn - Trambus","10m2H","")</f>
        <v/>
      </c>
      <c r="P342" s="31" t="str">
        <f aca="false">IF(B342="Roofpanel A7","ROOFXL","")</f>
        <v/>
      </c>
      <c r="Q342" s="32" t="str">
        <f aca="false">IF(B342="Roof panel tram L Hermelijn","ROOFL","")</f>
        <v/>
      </c>
      <c r="R342" s="31" t="str">
        <f aca="false">IF(B342="Roof panel Tram M PCC","DPCC","")</f>
        <v/>
      </c>
      <c r="S342" s="31" t="str">
        <f aca="false">IF(B342="Side pack L A5","SPALBA5",IF(B342="Side pack XL A7","SPALBA7",""))</f>
        <v/>
      </c>
      <c r="T342" s="31" t="str">
        <f aca="false">IF(B342="Window side 2m² Hermelijn","2m2H","")</f>
        <v/>
      </c>
      <c r="U342" s="32" t="str">
        <f aca="false">IF(B342="Window side 2m² Tram","2m2A","")</f>
        <v/>
      </c>
      <c r="V342" s="30" t="str">
        <f aca="false">IF(B342="Inside banner HERMELIJN","BRVH","")</f>
        <v/>
      </c>
      <c r="W342" s="30" t="str">
        <f aca="false">IF(B342="Super side 4m²","4m2","")</f>
        <v/>
      </c>
      <c r="X342" s="11" t="n">
        <v>1</v>
      </c>
      <c r="Y342" s="33" t="str">
        <f aca="false">IF(OR(F342&lt;&gt;"",G342&lt;&gt;"",H342&lt;&gt;"",I342&lt;&gt;"",J342&lt;&gt;"",K342&lt;&gt;"",L342&lt;&gt;"",M342&lt;&gt;"",N342&lt;&gt;"",O342&lt;&gt;"",P342&lt;&gt;"",Q342&lt;&gt;"",R342&lt;&gt;"",S342&lt;&gt;"",T342&lt;&gt;"",U342&lt;&gt;"",V342&lt;&gt;"",W342&lt;&gt;""),"*"&amp;F342&amp;G342&amp;H342&amp;I342&amp;J342&amp;K342&amp;L342&amp;M342&amp;N342&amp;O342&amp;P342&amp;Q342&amp;R342&amp;S342&amp;T342&amp;U342&amp;V342&amp;W342&amp;"*","")</f>
        <v>*BRV*</v>
      </c>
      <c r="AB342" s="11" t="n">
        <v>1</v>
      </c>
    </row>
    <row r="343" customFormat="false" ht="25" hidden="false" customHeight="true" outlineLevel="0" collapsed="false">
      <c r="A343" s="5" t="n">
        <v>7273</v>
      </c>
      <c r="B343" s="6" t="s">
        <v>142</v>
      </c>
      <c r="C343" s="26" t="s">
        <v>144</v>
      </c>
      <c r="D343" s="27" t="n">
        <v>44578</v>
      </c>
      <c r="E343" s="28"/>
      <c r="F343" s="29" t="str">
        <f aca="false">IF(B343="Premetro VERTIKAAL","MV",IF(B343="Side 3m","3M",IF(B343="Premetro HORIZONTAAL","MH",IF(B343="Window back","CV",IF(B343="Window Back eco","CVE","")))))</f>
        <v/>
      </c>
      <c r="G343" s="30" t="str">
        <f aca="false">IF(B343="Inside banner","BRV","")</f>
        <v/>
      </c>
      <c r="H343" s="30" t="str">
        <f aca="false">IF(B343="Floor sticker","VL","")</f>
        <v/>
      </c>
      <c r="I343" s="31" t="str">
        <f aca="false">IF(B343="Street furniture 2m2","STR","")</f>
        <v/>
      </c>
      <c r="J343" s="31" t="str">
        <f aca="false">IF(B343="Full back uni","FB","")</f>
        <v/>
      </c>
      <c r="K343" s="31" t="str">
        <f aca="false">IF(B343="Window side 2m² Bus","2m2B","")</f>
        <v/>
      </c>
      <c r="L343" s="31" t="str">
        <f aca="false">IF(B343="Window sticker Raam","RM","")</f>
        <v/>
      </c>
      <c r="M343" s="31" t="str">
        <f aca="false">IF(B343="Side 3m Freestyle","FREE","")</f>
        <v/>
      </c>
      <c r="N343" s="31" t="str">
        <f aca="false">IF(B343="Wobbler","WOB","")</f>
        <v/>
      </c>
      <c r="O343" s="31" t="str">
        <f aca="false">IF(B343="Super side 10m² Hermelijn - Trambus","10m2H","")</f>
        <v>10m2H</v>
      </c>
      <c r="P343" s="31" t="str">
        <f aca="false">IF(B343="Roofpanel A7","ROOFXL","")</f>
        <v/>
      </c>
      <c r="Q343" s="32" t="str">
        <f aca="false">IF(B343="Roof panel tram L Hermelijn","ROOFL","")</f>
        <v/>
      </c>
      <c r="R343" s="31" t="str">
        <f aca="false">IF(B343="Roof panel Tram M PCC","DPCC","")</f>
        <v/>
      </c>
      <c r="S343" s="31" t="str">
        <f aca="false">IF(B343="Side pack L A5","SPALBA5",IF(B343="Side pack XL A7","SPALBA7",""))</f>
        <v/>
      </c>
      <c r="T343" s="31" t="str">
        <f aca="false">IF(B343="Window side 2m² Hermelijn","2m2H","")</f>
        <v/>
      </c>
      <c r="U343" s="32" t="str">
        <f aca="false">IF(B343="Window side 2m² Tram","2m2A","")</f>
        <v/>
      </c>
      <c r="V343" s="30" t="str">
        <f aca="false">IF(B343="Inside banner HERMELIJN","BRVH","")</f>
        <v/>
      </c>
      <c r="W343" s="30" t="str">
        <f aca="false">IF(B343="Super side 4m²","4m2","")</f>
        <v/>
      </c>
      <c r="X343" s="7" t="n">
        <v>1</v>
      </c>
      <c r="Y343" s="33" t="str">
        <f aca="false">IF(OR(F343&lt;&gt;"",G343&lt;&gt;"",H343&lt;&gt;"",I343&lt;&gt;"",J343&lt;&gt;"",K343&lt;&gt;"",L343&lt;&gt;"",M343&lt;&gt;"",N343&lt;&gt;"",O343&lt;&gt;"",P343&lt;&gt;"",Q343&lt;&gt;"",R343&lt;&gt;"",S343&lt;&gt;"",T343&lt;&gt;"",U343&lt;&gt;"",V343&lt;&gt;"",W343&lt;&gt;""),"*"&amp;F343&amp;G343&amp;H343&amp;I343&amp;J343&amp;K343&amp;L343&amp;M343&amp;N343&amp;O343&amp;P343&amp;Q343&amp;R343&amp;S343&amp;T343&amp;U343&amp;V343&amp;W343&amp;"*","")</f>
        <v>*10m2H*</v>
      </c>
      <c r="Z343" s="4"/>
      <c r="AA343" s="4"/>
      <c r="AB343" s="7" t="n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customFormat="false" ht="25" hidden="false" customHeight="true" outlineLevel="0" collapsed="false">
      <c r="A344" s="5" t="n">
        <v>7274</v>
      </c>
      <c r="B344" s="6" t="s">
        <v>142</v>
      </c>
      <c r="C344" s="26" t="s">
        <v>144</v>
      </c>
      <c r="D344" s="27" t="n">
        <v>44578</v>
      </c>
      <c r="E344" s="28"/>
      <c r="F344" s="29" t="str">
        <f aca="false">IF(B344="Premetro VERTIKAAL","MV",IF(B344="Side 3m","3M",IF(B344="Premetro HORIZONTAAL","MH",IF(B344="Window back","CV",IF(B344="Window Back eco","CVE","")))))</f>
        <v/>
      </c>
      <c r="G344" s="30" t="str">
        <f aca="false">IF(B344="Inside banner","BRV","")</f>
        <v/>
      </c>
      <c r="H344" s="30" t="str">
        <f aca="false">IF(B344="Floor sticker","VL","")</f>
        <v/>
      </c>
      <c r="I344" s="31" t="str">
        <f aca="false">IF(B344="Street furniture 2m2","STR","")</f>
        <v/>
      </c>
      <c r="J344" s="31" t="str">
        <f aca="false">IF(B344="Full back uni","FB","")</f>
        <v/>
      </c>
      <c r="K344" s="31" t="str">
        <f aca="false">IF(B344="Window side 2m² Bus","2m2B","")</f>
        <v/>
      </c>
      <c r="L344" s="31" t="str">
        <f aca="false">IF(B344="Window sticker Raam","RM","")</f>
        <v/>
      </c>
      <c r="M344" s="31" t="str">
        <f aca="false">IF(B344="Side 3m Freestyle","FREE","")</f>
        <v/>
      </c>
      <c r="N344" s="31" t="str">
        <f aca="false">IF(B344="Wobbler","WOB","")</f>
        <v/>
      </c>
      <c r="O344" s="31" t="str">
        <f aca="false">IF(B344="Super side 10m² Hermelijn - Trambus","10m2H","")</f>
        <v>10m2H</v>
      </c>
      <c r="P344" s="31" t="str">
        <f aca="false">IF(B344="Roofpanel A7","ROOFXL","")</f>
        <v/>
      </c>
      <c r="Q344" s="32" t="str">
        <f aca="false">IF(B344="Roof panel tram L Hermelijn","ROOFL","")</f>
        <v/>
      </c>
      <c r="R344" s="31" t="str">
        <f aca="false">IF(B344="Roof panel Tram M PCC","DPCC","")</f>
        <v/>
      </c>
      <c r="S344" s="31" t="str">
        <f aca="false">IF(B344="Side pack L A5","SPALBA5",IF(B344="Side pack XL A7","SPALBA7",""))</f>
        <v/>
      </c>
      <c r="T344" s="31" t="str">
        <f aca="false">IF(B344="Window side 2m² Hermelijn","2m2H","")</f>
        <v/>
      </c>
      <c r="U344" s="32" t="str">
        <f aca="false">IF(B344="Window side 2m² Tram","2m2A","")</f>
        <v/>
      </c>
      <c r="V344" s="30" t="str">
        <f aca="false">IF(B344="Inside banner HERMELIJN","BRVH","")</f>
        <v/>
      </c>
      <c r="W344" s="30" t="str">
        <f aca="false">IF(B344="Super side 4m²","4m2","")</f>
        <v/>
      </c>
      <c r="X344" s="7" t="n">
        <v>1</v>
      </c>
      <c r="Y344" s="33" t="str">
        <f aca="false">IF(OR(F344&lt;&gt;"",G344&lt;&gt;"",H344&lt;&gt;"",I344&lt;&gt;"",J344&lt;&gt;"",K344&lt;&gt;"",L344&lt;&gt;"",M344&lt;&gt;"",N344&lt;&gt;"",O344&lt;&gt;"",P344&lt;&gt;"",Q344&lt;&gt;"",R344&lt;&gt;"",S344&lt;&gt;"",T344&lt;&gt;"",U344&lt;&gt;"",V344&lt;&gt;"",W344&lt;&gt;""),"*"&amp;F344&amp;G344&amp;H344&amp;I344&amp;J344&amp;K344&amp;L344&amp;M344&amp;N344&amp;O344&amp;P344&amp;Q344&amp;R344&amp;S344&amp;T344&amp;U344&amp;V344&amp;W344&amp;"*","")</f>
        <v>*10m2H*</v>
      </c>
      <c r="Z344" s="4"/>
      <c r="AA344" s="4"/>
      <c r="AB344" s="7" t="n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customFormat="false" ht="25" hidden="false" customHeight="true" outlineLevel="0" collapsed="false">
      <c r="A345" s="5" t="n">
        <v>7275</v>
      </c>
      <c r="B345" s="6" t="s">
        <v>41</v>
      </c>
      <c r="C345" s="26" t="s">
        <v>154</v>
      </c>
      <c r="D345" s="27" t="n">
        <v>44550</v>
      </c>
      <c r="E345" s="28"/>
      <c r="F345" s="29" t="str">
        <f aca="false">IF(B345="Premetro VERTIKAAL","MV",IF(B345="Side 3m","3M",IF(B345="Premetro HORIZONTAAL","MH",IF(B345="Window back","CV",IF(B345="Window Back eco","CVE","")))))</f>
        <v/>
      </c>
      <c r="G345" s="30" t="str">
        <f aca="false">IF(B345="Inside banner","BRV","")</f>
        <v/>
      </c>
      <c r="H345" s="30" t="str">
        <f aca="false">IF(B345="Floor sticker","VL","")</f>
        <v/>
      </c>
      <c r="I345" s="31" t="str">
        <f aca="false">IF(B345="Street furniture 2m2","STR","")</f>
        <v/>
      </c>
      <c r="J345" s="31" t="str">
        <f aca="false">IF(B345="Full back uni","FB","")</f>
        <v/>
      </c>
      <c r="K345" s="31" t="str">
        <f aca="false">IF(B345="Window side 2m² Bus","2m2B","")</f>
        <v/>
      </c>
      <c r="L345" s="31" t="str">
        <f aca="false">IF(B345="Window sticker Raam","RM","")</f>
        <v/>
      </c>
      <c r="M345" s="31" t="str">
        <f aca="false">IF(B345="Side 3m Freestyle","FREE","")</f>
        <v/>
      </c>
      <c r="N345" s="31" t="str">
        <f aca="false">IF(B345="Wobbler","WOB","")</f>
        <v/>
      </c>
      <c r="O345" s="31" t="str">
        <f aca="false">IF(B345="Super side 10m² Hermelijn - Trambus","10m2H","")</f>
        <v/>
      </c>
      <c r="P345" s="31" t="str">
        <f aca="false">IF(B345="Roofpanel A7","ROOFXL","")</f>
        <v/>
      </c>
      <c r="Q345" s="32" t="str">
        <f aca="false">IF(B345="Roof panel tram L Hermelijn","ROOFL","")</f>
        <v/>
      </c>
      <c r="R345" s="31" t="str">
        <f aca="false">IF(B345="Roof panel Tram M PCC","DPCC","")</f>
        <v/>
      </c>
      <c r="S345" s="31" t="str">
        <f aca="false">IF(B345="Side pack L A5","SPALBA5",IF(B345="Side pack XL A7","SPALBA7",""))</f>
        <v/>
      </c>
      <c r="T345" s="31" t="str">
        <f aca="false">IF(B345="Window side 2m² Hermelijn","2m2H","")</f>
        <v/>
      </c>
      <c r="U345" s="32" t="str">
        <f aca="false">IF(B345="Window side 2m² Tram","2m2A","")</f>
        <v/>
      </c>
      <c r="V345" s="30" t="str">
        <f aca="false">IF(B345="Inside banner HERMELIJN","BRVH","")</f>
        <v/>
      </c>
      <c r="W345" s="30" t="str">
        <f aca="false">IF(B345="Super side 4m²","4m2","")</f>
        <v>4m2</v>
      </c>
      <c r="X345" s="7" t="n">
        <v>1</v>
      </c>
      <c r="Y345" s="33" t="str">
        <f aca="false">IF(OR(F345&lt;&gt;"",G345&lt;&gt;"",H345&lt;&gt;"",I345&lt;&gt;"",J345&lt;&gt;"",K345&lt;&gt;"",L345&lt;&gt;"",M345&lt;&gt;"",N345&lt;&gt;"",O345&lt;&gt;"",P345&lt;&gt;"",Q345&lt;&gt;"",R345&lt;&gt;"",S345&lt;&gt;"",T345&lt;&gt;"",U345&lt;&gt;"",V345&lt;&gt;"",W345&lt;&gt;""),"*"&amp;F345&amp;G345&amp;H345&amp;I345&amp;J345&amp;K345&amp;L345&amp;M345&amp;N345&amp;O345&amp;P345&amp;Q345&amp;R345&amp;S345&amp;T345&amp;U345&amp;V345&amp;W345&amp;"*","")</f>
        <v>*4m2*</v>
      </c>
      <c r="Z345" s="4"/>
      <c r="AA345" s="4"/>
      <c r="AB345" s="7" t="n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customFormat="false" ht="25" hidden="false" customHeight="true" outlineLevel="0" collapsed="false">
      <c r="A346" s="5" t="n">
        <v>7277</v>
      </c>
      <c r="B346" s="6" t="s">
        <v>142</v>
      </c>
      <c r="C346" s="26" t="s">
        <v>144</v>
      </c>
      <c r="D346" s="27" t="n">
        <v>44578</v>
      </c>
      <c r="E346" s="28"/>
      <c r="F346" s="29" t="str">
        <f aca="false">IF(B346="Premetro VERTIKAAL","MV",IF(B346="Side 3m","3M",IF(B346="Premetro HORIZONTAAL","MH",IF(B346="Window back","CV",IF(B346="Window Back eco","CVE","")))))</f>
        <v/>
      </c>
      <c r="G346" s="30" t="str">
        <f aca="false">IF(B346="Inside banner","BRV","")</f>
        <v/>
      </c>
      <c r="H346" s="30" t="str">
        <f aca="false">IF(B346="Floor sticker","VL","")</f>
        <v/>
      </c>
      <c r="I346" s="31" t="str">
        <f aca="false">IF(B346="Street furniture 2m2","STR","")</f>
        <v/>
      </c>
      <c r="J346" s="31" t="str">
        <f aca="false">IF(B346="Full back uni","FB","")</f>
        <v/>
      </c>
      <c r="K346" s="31" t="str">
        <f aca="false">IF(B346="Window side 2m² Bus","2m2B","")</f>
        <v/>
      </c>
      <c r="L346" s="31" t="str">
        <f aca="false">IF(B346="Window sticker Raam","RM","")</f>
        <v/>
      </c>
      <c r="M346" s="31" t="str">
        <f aca="false">IF(B346="Side 3m Freestyle","FREE","")</f>
        <v/>
      </c>
      <c r="N346" s="31" t="str">
        <f aca="false">IF(B346="Wobbler","WOB","")</f>
        <v/>
      </c>
      <c r="O346" s="31" t="str">
        <f aca="false">IF(B346="Super side 10m² Hermelijn - Trambus","10m2H","")</f>
        <v>10m2H</v>
      </c>
      <c r="P346" s="31" t="str">
        <f aca="false">IF(B346="Roofpanel A7","ROOFXL","")</f>
        <v/>
      </c>
      <c r="Q346" s="32" t="str">
        <f aca="false">IF(B346="Roof panel tram L Hermelijn","ROOFL","")</f>
        <v/>
      </c>
      <c r="R346" s="31" t="str">
        <f aca="false">IF(B346="Roof panel Tram M PCC","DPCC","")</f>
        <v/>
      </c>
      <c r="S346" s="31" t="str">
        <f aca="false">IF(B346="Side pack L A5","SPALBA5",IF(B346="Side pack XL A7","SPALBA7",""))</f>
        <v/>
      </c>
      <c r="T346" s="31" t="str">
        <f aca="false">IF(B346="Window side 2m² Hermelijn","2m2H","")</f>
        <v/>
      </c>
      <c r="U346" s="32" t="str">
        <f aca="false">IF(B346="Window side 2m² Tram","2m2A","")</f>
        <v/>
      </c>
      <c r="V346" s="30" t="str">
        <f aca="false">IF(B346="Inside banner HERMELIJN","BRVH","")</f>
        <v/>
      </c>
      <c r="W346" s="30" t="str">
        <f aca="false">IF(B346="Super side 4m²","4m2","")</f>
        <v/>
      </c>
      <c r="X346" s="7" t="n">
        <v>1</v>
      </c>
      <c r="Y346" s="33" t="str">
        <f aca="false">IF(OR(F346&lt;&gt;"",G346&lt;&gt;"",H346&lt;&gt;"",I346&lt;&gt;"",J346&lt;&gt;"",K346&lt;&gt;"",L346&lt;&gt;"",M346&lt;&gt;"",N346&lt;&gt;"",O346&lt;&gt;"",P346&lt;&gt;"",Q346&lt;&gt;"",R346&lt;&gt;"",S346&lt;&gt;"",T346&lt;&gt;"",U346&lt;&gt;"",V346&lt;&gt;"",W346&lt;&gt;""),"*"&amp;F346&amp;G346&amp;H346&amp;I346&amp;J346&amp;K346&amp;L346&amp;M346&amp;N346&amp;O346&amp;P346&amp;Q346&amp;R346&amp;S346&amp;T346&amp;U346&amp;V346&amp;W346&amp;"*","")</f>
        <v>*10m2H*</v>
      </c>
      <c r="Z346" s="4"/>
      <c r="AA346" s="4"/>
      <c r="AB346" s="7" t="n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customFormat="false" ht="25" hidden="false" customHeight="true" outlineLevel="0" collapsed="false">
      <c r="A347" s="5" t="n">
        <v>7277</v>
      </c>
      <c r="B347" s="6" t="s">
        <v>32</v>
      </c>
      <c r="C347" s="26" t="s">
        <v>108</v>
      </c>
      <c r="D347" s="27" t="n">
        <v>44571</v>
      </c>
      <c r="E347" s="28"/>
      <c r="F347" s="29" t="str">
        <f aca="false">IF(B347="Premetro VERTIKAAL","MV",IF(B347="Side 3m","3M",IF(B347="Premetro HORIZONTAAL","MH",IF(B347="Window back","CV",IF(B347="Window Back eco","CVE","")))))</f>
        <v/>
      </c>
      <c r="G347" s="30" t="str">
        <f aca="false">IF(B347="Inside banner","BRV","")</f>
        <v/>
      </c>
      <c r="H347" s="30" t="str">
        <f aca="false">IF(B347="Floor sticker","VL","")</f>
        <v/>
      </c>
      <c r="I347" s="31" t="str">
        <f aca="false">IF(B347="Street furniture 2m2","STR","")</f>
        <v/>
      </c>
      <c r="J347" s="31" t="str">
        <f aca="false">IF(B347="Full back uni","FB","")</f>
        <v/>
      </c>
      <c r="K347" s="31" t="str">
        <f aca="false">IF(B347="Window side 2m² Bus","2m2B","")</f>
        <v/>
      </c>
      <c r="L347" s="31" t="str">
        <f aca="false">IF(B347="Window sticker Raam","RM","")</f>
        <v>RM</v>
      </c>
      <c r="M347" s="31" t="str">
        <f aca="false">IF(B347="Side 3m Freestyle","FREE","")</f>
        <v/>
      </c>
      <c r="N347" s="31" t="str">
        <f aca="false">IF(B347="Wobbler","WOB","")</f>
        <v/>
      </c>
      <c r="O347" s="31" t="str">
        <f aca="false">IF(B347="Super side 10m² Hermelijn - Trambus","10m2H","")</f>
        <v/>
      </c>
      <c r="P347" s="31" t="str">
        <f aca="false">IF(B347="Roofpanel A7","ROOFXL","")</f>
        <v/>
      </c>
      <c r="Q347" s="32" t="str">
        <f aca="false">IF(B347="Roof panel tram L Hermelijn","ROOFL","")</f>
        <v/>
      </c>
      <c r="R347" s="31" t="str">
        <f aca="false">IF(B347="Roof panel Tram M PCC","DPCC","")</f>
        <v/>
      </c>
      <c r="S347" s="31" t="str">
        <f aca="false">IF(B347="Side pack L A5","SPALBA5",IF(B347="Side pack XL A7","SPALBA7",""))</f>
        <v/>
      </c>
      <c r="T347" s="31" t="str">
        <f aca="false">IF(B347="Window side 2m² Hermelijn","2m2H","")</f>
        <v/>
      </c>
      <c r="U347" s="32" t="str">
        <f aca="false">IF(B347="Window side 2m² Tram","2m2A","")</f>
        <v/>
      </c>
      <c r="V347" s="30" t="str">
        <f aca="false">IF(B347="Inside banner HERMELIJN","BRVH","")</f>
        <v/>
      </c>
      <c r="W347" s="30" t="str">
        <f aca="false">IF(B347="Super side 4m²","4m2","")</f>
        <v/>
      </c>
      <c r="X347" s="7" t="n">
        <v>1</v>
      </c>
      <c r="Y347" s="33" t="str">
        <f aca="false">IF(OR(F347&lt;&gt;"",G347&lt;&gt;"",H347&lt;&gt;"",I347&lt;&gt;"",J347&lt;&gt;"",K347&lt;&gt;"",L347&lt;&gt;"",M347&lt;&gt;"",N347&lt;&gt;"",O347&lt;&gt;"",P347&lt;&gt;"",Q347&lt;&gt;"",R347&lt;&gt;"",S347&lt;&gt;"",T347&lt;&gt;"",U347&lt;&gt;"",V347&lt;&gt;"",W347&lt;&gt;""),"*"&amp;F347&amp;G347&amp;H347&amp;I347&amp;J347&amp;K347&amp;L347&amp;M347&amp;N347&amp;O347&amp;P347&amp;Q347&amp;R347&amp;S347&amp;T347&amp;U347&amp;V347&amp;W347&amp;"*","")</f>
        <v>*RM*</v>
      </c>
      <c r="Z347" s="4"/>
      <c r="AA347" s="4"/>
      <c r="AB347" s="7" t="n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customFormat="false" ht="25" hidden="false" customHeight="true" outlineLevel="0" collapsed="false">
      <c r="A348" s="5" t="n">
        <v>7277</v>
      </c>
      <c r="B348" s="6" t="s">
        <v>32</v>
      </c>
      <c r="C348" s="26" t="s">
        <v>108</v>
      </c>
      <c r="D348" s="27" t="n">
        <v>44571</v>
      </c>
      <c r="E348" s="28"/>
      <c r="F348" s="29" t="str">
        <f aca="false">IF(B348="Premetro VERTIKAAL","MV",IF(B348="Side 3m","3M",IF(B348="Premetro HORIZONTAAL","MH",IF(B348="Window back","CV",IF(B348="Window Back eco","CVE","")))))</f>
        <v/>
      </c>
      <c r="G348" s="30" t="str">
        <f aca="false">IF(B348="Inside banner","BRV","")</f>
        <v/>
      </c>
      <c r="H348" s="30" t="str">
        <f aca="false">IF(B348="Floor sticker","VL","")</f>
        <v/>
      </c>
      <c r="I348" s="31" t="str">
        <f aca="false">IF(B348="Street furniture 2m2","STR","")</f>
        <v/>
      </c>
      <c r="J348" s="31" t="str">
        <f aca="false">IF(B348="Full back uni","FB","")</f>
        <v/>
      </c>
      <c r="K348" s="31" t="str">
        <f aca="false">IF(B348="Window side 2m² Bus","2m2B","")</f>
        <v/>
      </c>
      <c r="L348" s="31" t="str">
        <f aca="false">IF(B348="Window sticker Raam","RM","")</f>
        <v>RM</v>
      </c>
      <c r="M348" s="31" t="str">
        <f aca="false">IF(B348="Side 3m Freestyle","FREE","")</f>
        <v/>
      </c>
      <c r="N348" s="31" t="str">
        <f aca="false">IF(B348="Wobbler","WOB","")</f>
        <v/>
      </c>
      <c r="O348" s="31" t="str">
        <f aca="false">IF(B348="Super side 10m² Hermelijn - Trambus","10m2H","")</f>
        <v/>
      </c>
      <c r="P348" s="31" t="str">
        <f aca="false">IF(B348="Roofpanel A7","ROOFXL","")</f>
        <v/>
      </c>
      <c r="Q348" s="32" t="str">
        <f aca="false">IF(B348="Roof panel tram L Hermelijn","ROOFL","")</f>
        <v/>
      </c>
      <c r="R348" s="31" t="str">
        <f aca="false">IF(B348="Roof panel Tram M PCC","DPCC","")</f>
        <v/>
      </c>
      <c r="S348" s="31" t="str">
        <f aca="false">IF(B348="Side pack L A5","SPALBA5",IF(B348="Side pack XL A7","SPALBA7",""))</f>
        <v/>
      </c>
      <c r="T348" s="31" t="str">
        <f aca="false">IF(B348="Window side 2m² Hermelijn","2m2H","")</f>
        <v/>
      </c>
      <c r="U348" s="32" t="str">
        <f aca="false">IF(B348="Window side 2m² Tram","2m2A","")</f>
        <v/>
      </c>
      <c r="V348" s="30" t="str">
        <f aca="false">IF(B348="Inside banner HERMELIJN","BRVH","")</f>
        <v/>
      </c>
      <c r="W348" s="30" t="str">
        <f aca="false">IF(B348="Super side 4m²","4m2","")</f>
        <v/>
      </c>
      <c r="X348" s="7" t="n">
        <v>1</v>
      </c>
      <c r="Y348" s="33" t="str">
        <f aca="false">IF(OR(F348&lt;&gt;"",G348&lt;&gt;"",H348&lt;&gt;"",I348&lt;&gt;"",J348&lt;&gt;"",K348&lt;&gt;"",L348&lt;&gt;"",M348&lt;&gt;"",N348&lt;&gt;"",O348&lt;&gt;"",P348&lt;&gt;"",Q348&lt;&gt;"",R348&lt;&gt;"",S348&lt;&gt;"",T348&lt;&gt;"",U348&lt;&gt;"",V348&lt;&gt;"",W348&lt;&gt;""),"*"&amp;F348&amp;G348&amp;H348&amp;I348&amp;J348&amp;K348&amp;L348&amp;M348&amp;N348&amp;O348&amp;P348&amp;Q348&amp;R348&amp;S348&amp;T348&amp;U348&amp;V348&amp;W348&amp;"*","")</f>
        <v>*RM*</v>
      </c>
      <c r="Z348" s="4"/>
      <c r="AA348" s="4"/>
      <c r="AB348" s="7" t="n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customFormat="false" ht="25" hidden="false" customHeight="true" outlineLevel="0" collapsed="false">
      <c r="A349" s="5" t="n">
        <v>7278</v>
      </c>
      <c r="B349" s="6" t="s">
        <v>137</v>
      </c>
      <c r="C349" s="26" t="s">
        <v>141</v>
      </c>
      <c r="D349" s="27" t="n">
        <v>44564</v>
      </c>
      <c r="E349" s="28"/>
      <c r="F349" s="29" t="str">
        <f aca="false">IF(B349="Premetro VERTIKAAL","MV",IF(B349="Side 3m","3M",IF(B349="Premetro HORIZONTAAL","MH",IF(B349="Window back","CV",IF(B349="Window Back eco","CVE","")))))</f>
        <v/>
      </c>
      <c r="G349" s="30" t="str">
        <f aca="false">IF(B349="Inside banner","BRV","")</f>
        <v/>
      </c>
      <c r="H349" s="30" t="str">
        <f aca="false">IF(B349="Floor sticker","VL","")</f>
        <v/>
      </c>
      <c r="I349" s="31" t="str">
        <f aca="false">IF(B349="Street furniture 2m2","STR","")</f>
        <v/>
      </c>
      <c r="J349" s="31" t="str">
        <f aca="false">IF(B349="Full back uni","FB","")</f>
        <v/>
      </c>
      <c r="K349" s="31" t="str">
        <f aca="false">IF(B349="Window side 2m² Bus","2m2B","")</f>
        <v/>
      </c>
      <c r="L349" s="31" t="str">
        <f aca="false">IF(B349="Window sticker Raam","RM","")</f>
        <v/>
      </c>
      <c r="M349" s="31" t="str">
        <f aca="false">IF(B349="Side 3m Freestyle","FREE","")</f>
        <v/>
      </c>
      <c r="N349" s="31" t="str">
        <f aca="false">IF(B349="Wobbler","WOB","")</f>
        <v/>
      </c>
      <c r="O349" s="31" t="str">
        <f aca="false">IF(B349="Super side 10m² Hermelijn - Trambus","10m2H","")</f>
        <v/>
      </c>
      <c r="P349" s="31" t="str">
        <f aca="false">IF(B349="Roofpanel A7","ROOFXL","")</f>
        <v/>
      </c>
      <c r="Q349" s="32" t="str">
        <f aca="false">IF(B349="Roof panel tram L Hermelijn","ROOFL","")</f>
        <v/>
      </c>
      <c r="R349" s="31" t="str">
        <f aca="false">IF(B349="Roof panel Tram M PCC","DPCC","")</f>
        <v/>
      </c>
      <c r="S349" s="31" t="str">
        <f aca="false">IF(B349="Side pack L A5","SPALBA5",IF(B349="Side pack XL A7","SPALBA7",""))</f>
        <v/>
      </c>
      <c r="T349" s="31" t="str">
        <f aca="false">IF(B349="Window side 2m² Hermelijn","2m2H","")</f>
        <v/>
      </c>
      <c r="U349" s="32" t="str">
        <f aca="false">IF(B349="Window side 2m² Tram","2m2A","")</f>
        <v>2m2A</v>
      </c>
      <c r="V349" s="30" t="str">
        <f aca="false">IF(B349="Inside banner HERMELIJN","BRVH","")</f>
        <v/>
      </c>
      <c r="W349" s="30" t="str">
        <f aca="false">IF(B349="Super side 4m²","4m2","")</f>
        <v/>
      </c>
      <c r="X349" s="7" t="n">
        <v>1</v>
      </c>
      <c r="Y349" s="33" t="str">
        <f aca="false">IF(OR(F349&lt;&gt;"",G349&lt;&gt;"",H349&lt;&gt;"",I349&lt;&gt;"",J349&lt;&gt;"",K349&lt;&gt;"",L349&lt;&gt;"",M349&lt;&gt;"",N349&lt;&gt;"",O349&lt;&gt;"",P349&lt;&gt;"",Q349&lt;&gt;"",R349&lt;&gt;"",S349&lt;&gt;"",T349&lt;&gt;"",U349&lt;&gt;"",V349&lt;&gt;"",W349&lt;&gt;""),"*"&amp;F349&amp;G349&amp;H349&amp;I349&amp;J349&amp;K349&amp;L349&amp;M349&amp;N349&amp;O349&amp;P349&amp;Q349&amp;R349&amp;S349&amp;T349&amp;U349&amp;V349&amp;W349&amp;"*","")</f>
        <v>*2m2A*</v>
      </c>
      <c r="Z349" s="4"/>
      <c r="AA349" s="4"/>
      <c r="AB349" s="7" t="n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customFormat="false" ht="25" hidden="false" customHeight="true" outlineLevel="0" collapsed="false">
      <c r="A350" s="5" t="n">
        <v>7280</v>
      </c>
      <c r="B350" s="6" t="s">
        <v>142</v>
      </c>
      <c r="C350" s="26" t="s">
        <v>144</v>
      </c>
      <c r="D350" s="27" t="n">
        <v>44578</v>
      </c>
      <c r="E350" s="28"/>
      <c r="F350" s="29" t="str">
        <f aca="false">IF(B350="Premetro VERTIKAAL","MV",IF(B350="Side 3m","3M",IF(B350="Premetro HORIZONTAAL","MH",IF(B350="Window back","CV",IF(B350="Window Back eco","CVE","")))))</f>
        <v/>
      </c>
      <c r="G350" s="30" t="str">
        <f aca="false">IF(B350="Inside banner","BRV","")</f>
        <v/>
      </c>
      <c r="H350" s="30" t="str">
        <f aca="false">IF(B350="Floor sticker","VL","")</f>
        <v/>
      </c>
      <c r="I350" s="31" t="str">
        <f aca="false">IF(B350="Street furniture 2m2","STR","")</f>
        <v/>
      </c>
      <c r="J350" s="31" t="str">
        <f aca="false">IF(B350="Full back uni","FB","")</f>
        <v/>
      </c>
      <c r="K350" s="31" t="str">
        <f aca="false">IF(B350="Window side 2m² Bus","2m2B","")</f>
        <v/>
      </c>
      <c r="L350" s="31" t="str">
        <f aca="false">IF(B350="Window sticker Raam","RM","")</f>
        <v/>
      </c>
      <c r="M350" s="31" t="str">
        <f aca="false">IF(B350="Side 3m Freestyle","FREE","")</f>
        <v/>
      </c>
      <c r="N350" s="31" t="str">
        <f aca="false">IF(B350="Wobbler","WOB","")</f>
        <v/>
      </c>
      <c r="O350" s="31" t="str">
        <f aca="false">IF(B350="Super side 10m² Hermelijn - Trambus","10m2H","")</f>
        <v>10m2H</v>
      </c>
      <c r="P350" s="31" t="str">
        <f aca="false">IF(B350="Roofpanel A7","ROOFXL","")</f>
        <v/>
      </c>
      <c r="Q350" s="32" t="str">
        <f aca="false">IF(B350="Roof panel tram L Hermelijn","ROOFL","")</f>
        <v/>
      </c>
      <c r="R350" s="31" t="str">
        <f aca="false">IF(B350="Roof panel Tram M PCC","DPCC","")</f>
        <v/>
      </c>
      <c r="S350" s="31" t="str">
        <f aca="false">IF(B350="Side pack L A5","SPALBA5",IF(B350="Side pack XL A7","SPALBA7",""))</f>
        <v/>
      </c>
      <c r="T350" s="31" t="str">
        <f aca="false">IF(B350="Window side 2m² Hermelijn","2m2H","")</f>
        <v/>
      </c>
      <c r="U350" s="32" t="str">
        <f aca="false">IF(B350="Window side 2m² Tram","2m2A","")</f>
        <v/>
      </c>
      <c r="V350" s="30" t="str">
        <f aca="false">IF(B350="Inside banner HERMELIJN","BRVH","")</f>
        <v/>
      </c>
      <c r="W350" s="30" t="str">
        <f aca="false">IF(B350="Super side 4m²","4m2","")</f>
        <v/>
      </c>
      <c r="X350" s="7" t="n">
        <v>1</v>
      </c>
      <c r="Y350" s="33" t="str">
        <f aca="false">IF(OR(F350&lt;&gt;"",G350&lt;&gt;"",H350&lt;&gt;"",I350&lt;&gt;"",J350&lt;&gt;"",K350&lt;&gt;"",L350&lt;&gt;"",M350&lt;&gt;"",N350&lt;&gt;"",O350&lt;&gt;"",P350&lt;&gt;"",Q350&lt;&gt;"",R350&lt;&gt;"",S350&lt;&gt;"",T350&lt;&gt;"",U350&lt;&gt;"",V350&lt;&gt;"",W350&lt;&gt;""),"*"&amp;F350&amp;G350&amp;H350&amp;I350&amp;J350&amp;K350&amp;L350&amp;M350&amp;N350&amp;O350&amp;P350&amp;Q350&amp;R350&amp;S350&amp;T350&amp;U350&amp;V350&amp;W350&amp;"*","")</f>
        <v>*10m2H*</v>
      </c>
      <c r="Z350" s="4"/>
      <c r="AA350" s="4"/>
      <c r="AB350" s="7" t="n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customFormat="false" ht="25" hidden="false" customHeight="true" outlineLevel="0" collapsed="false">
      <c r="A351" s="5" t="n">
        <v>7280</v>
      </c>
      <c r="B351" s="6" t="s">
        <v>137</v>
      </c>
      <c r="C351" s="26" t="s">
        <v>151</v>
      </c>
      <c r="D351" s="27" t="n">
        <v>44571</v>
      </c>
      <c r="E351" s="28"/>
      <c r="F351" s="29" t="str">
        <f aca="false">IF(B351="Premetro VERTIKAAL","MV",IF(B351="Side 3m","3M",IF(B351="Premetro HORIZONTAAL","MH",IF(B351="Window back","CV",IF(B351="Window Back eco","CVE","")))))</f>
        <v/>
      </c>
      <c r="G351" s="30" t="str">
        <f aca="false">IF(B351="Inside banner","BRV","")</f>
        <v/>
      </c>
      <c r="H351" s="30" t="str">
        <f aca="false">IF(B351="Floor sticker","VL","")</f>
        <v/>
      </c>
      <c r="I351" s="31" t="str">
        <f aca="false">IF(B351="Street furniture 2m2","STR","")</f>
        <v/>
      </c>
      <c r="J351" s="31" t="str">
        <f aca="false">IF(B351="Full back uni","FB","")</f>
        <v/>
      </c>
      <c r="K351" s="31" t="str">
        <f aca="false">IF(B351="Window side 2m² Bus","2m2B","")</f>
        <v/>
      </c>
      <c r="L351" s="31" t="str">
        <f aca="false">IF(B351="Window sticker Raam","RM","")</f>
        <v/>
      </c>
      <c r="M351" s="31" t="str">
        <f aca="false">IF(B351="Side 3m Freestyle","FREE","")</f>
        <v/>
      </c>
      <c r="N351" s="31" t="str">
        <f aca="false">IF(B351="Wobbler","WOB","")</f>
        <v/>
      </c>
      <c r="O351" s="31" t="str">
        <f aca="false">IF(B351="Super side 10m² Hermelijn - Trambus","10m2H","")</f>
        <v/>
      </c>
      <c r="P351" s="31" t="str">
        <f aca="false">IF(B351="Roofpanel A7","ROOFXL","")</f>
        <v/>
      </c>
      <c r="Q351" s="32" t="str">
        <f aca="false">IF(B351="Roof panel tram L Hermelijn","ROOFL","")</f>
        <v/>
      </c>
      <c r="R351" s="31" t="str">
        <f aca="false">IF(B351="Roof panel Tram M PCC","DPCC","")</f>
        <v/>
      </c>
      <c r="S351" s="31" t="str">
        <f aca="false">IF(B351="Side pack L A5","SPALBA5",IF(B351="Side pack XL A7","SPALBA7",""))</f>
        <v/>
      </c>
      <c r="T351" s="31" t="str">
        <f aca="false">IF(B351="Window side 2m² Hermelijn","2m2H","")</f>
        <v/>
      </c>
      <c r="U351" s="32" t="str">
        <f aca="false">IF(B351="Window side 2m² Tram","2m2A","")</f>
        <v>2m2A</v>
      </c>
      <c r="V351" s="30" t="str">
        <f aca="false">IF(B351="Inside banner HERMELIJN","BRVH","")</f>
        <v/>
      </c>
      <c r="W351" s="30" t="str">
        <f aca="false">IF(B351="Super side 4m²","4m2","")</f>
        <v/>
      </c>
      <c r="X351" s="7" t="n">
        <v>1</v>
      </c>
      <c r="Y351" s="33" t="str">
        <f aca="false">IF(OR(F351&lt;&gt;"",G351&lt;&gt;"",H351&lt;&gt;"",I351&lt;&gt;"",J351&lt;&gt;"",K351&lt;&gt;"",L351&lt;&gt;"",M351&lt;&gt;"",N351&lt;&gt;"",O351&lt;&gt;"",P351&lt;&gt;"",Q351&lt;&gt;"",R351&lt;&gt;"",S351&lt;&gt;"",T351&lt;&gt;"",U351&lt;&gt;"",V351&lt;&gt;"",W351&lt;&gt;""),"*"&amp;F351&amp;G351&amp;H351&amp;I351&amp;J351&amp;K351&amp;L351&amp;M351&amp;N351&amp;O351&amp;P351&amp;Q351&amp;R351&amp;S351&amp;T351&amp;U351&amp;V351&amp;W351&amp;"*","")</f>
        <v>*2m2A*</v>
      </c>
      <c r="Z351" s="4"/>
      <c r="AA351" s="4"/>
      <c r="AB351" s="7" t="n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customFormat="false" ht="25" hidden="false" customHeight="true" outlineLevel="0" collapsed="false">
      <c r="A352" s="5" t="n">
        <v>7281</v>
      </c>
      <c r="B352" s="6" t="s">
        <v>35</v>
      </c>
      <c r="C352" s="26" t="s">
        <v>37</v>
      </c>
      <c r="D352" s="27" t="n">
        <v>44522</v>
      </c>
      <c r="E352" s="28"/>
      <c r="F352" s="29" t="str">
        <f aca="false">IF(B352="Premetro VERTIKAAL","MV",IF(B352="Side 3m","3M",IF(B352="Premetro HORIZONTAAL","MH",IF(B352="Window back","CV",IF(B352="Window Back eco","CVE","")))))</f>
        <v/>
      </c>
      <c r="G352" s="30" t="str">
        <f aca="false">IF(B352="Inside banner","BRV","")</f>
        <v/>
      </c>
      <c r="H352" s="30" t="str">
        <f aca="false">IF(B352="Floor sticker","VL","")</f>
        <v/>
      </c>
      <c r="I352" s="31" t="str">
        <f aca="false">IF(B352="Street furniture 2m2","STR","")</f>
        <v/>
      </c>
      <c r="J352" s="31" t="str">
        <f aca="false">IF(B352="Full back uni","FB","")</f>
        <v/>
      </c>
      <c r="K352" s="31" t="str">
        <f aca="false">IF(B352="Window side 2m² Bus","2m2B","")</f>
        <v/>
      </c>
      <c r="L352" s="31" t="str">
        <f aca="false">IF(B352="Window sticker Raam","RM","")</f>
        <v/>
      </c>
      <c r="M352" s="31" t="str">
        <f aca="false">IF(B352="Side 3m Freestyle","FREE","")</f>
        <v/>
      </c>
      <c r="N352" s="31" t="str">
        <f aca="false">IF(B352="Wobbler","WOB","")</f>
        <v/>
      </c>
      <c r="O352" s="31" t="str">
        <f aca="false">IF(B352="Super side 10m² Hermelijn - Trambus","10m2H","")</f>
        <v/>
      </c>
      <c r="P352" s="31" t="str">
        <f aca="false">IF(B352="Roofpanel A7","ROOFXL","")</f>
        <v/>
      </c>
      <c r="Q352" s="32" t="str">
        <f aca="false">IF(B352="Roof panel tram L Hermelijn","ROOFL","")</f>
        <v/>
      </c>
      <c r="R352" s="31" t="str">
        <f aca="false">IF(B352="Roof panel Tram M PCC","DPCC","")</f>
        <v/>
      </c>
      <c r="S352" s="31" t="str">
        <f aca="false">IF(B352="Side pack L A5","SPALBA5",IF(B352="Side pack XL A7","SPALBA7",""))</f>
        <v/>
      </c>
      <c r="T352" s="31" t="str">
        <f aca="false">IF(B352="Window side 2m² Hermelijn","2m2H","")</f>
        <v/>
      </c>
      <c r="U352" s="32" t="str">
        <f aca="false">IF(B352="Window side 2m² Tram","2m2A","")</f>
        <v/>
      </c>
      <c r="V352" s="30" t="str">
        <f aca="false">IF(B352="Inside banner HERMELIJN","BRVH","")</f>
        <v/>
      </c>
      <c r="W352" s="30" t="str">
        <f aca="false">IF(B352="Super side 4m²","4m2","")</f>
        <v/>
      </c>
      <c r="X352" s="7" t="n">
        <v>4</v>
      </c>
      <c r="Y352" s="33" t="str">
        <f aca="false">IF(OR(F352&lt;&gt;"",G352&lt;&gt;"",H352&lt;&gt;"",I352&lt;&gt;"",J352&lt;&gt;"",K352&lt;&gt;"",L352&lt;&gt;"",M352&lt;&gt;"",N352&lt;&gt;"",O352&lt;&gt;"",P352&lt;&gt;"",Q352&lt;&gt;"",R352&lt;&gt;"",S352&lt;&gt;"",T352&lt;&gt;"",U352&lt;&gt;"",V352&lt;&gt;"",W352&lt;&gt;""),"*"&amp;F352&amp;G352&amp;H352&amp;I352&amp;J352&amp;K352&amp;L352&amp;M352&amp;N352&amp;O352&amp;P352&amp;Q352&amp;R352&amp;S352&amp;T352&amp;U352&amp;V352&amp;W352&amp;"*","")</f>
        <v/>
      </c>
      <c r="Z352" s="4"/>
      <c r="AA352" s="4"/>
      <c r="AB352" s="7" t="n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customFormat="false" ht="25" hidden="false" customHeight="true" outlineLevel="0" collapsed="false">
      <c r="A353" s="5" t="n">
        <v>7282</v>
      </c>
      <c r="B353" s="6" t="s">
        <v>32</v>
      </c>
      <c r="C353" s="26" t="s">
        <v>108</v>
      </c>
      <c r="D353" s="27" t="n">
        <v>44571</v>
      </c>
      <c r="E353" s="28"/>
      <c r="F353" s="29" t="str">
        <f aca="false">IF(B353="Premetro VERTIKAAL","MV",IF(B353="Side 3m","3M",IF(B353="Premetro HORIZONTAAL","MH",IF(B353="Window back","CV",IF(B353="Window Back eco","CVE","")))))</f>
        <v/>
      </c>
      <c r="G353" s="30" t="str">
        <f aca="false">IF(B353="Inside banner","BRV","")</f>
        <v/>
      </c>
      <c r="H353" s="30" t="str">
        <f aca="false">IF(B353="Floor sticker","VL","")</f>
        <v/>
      </c>
      <c r="I353" s="31" t="str">
        <f aca="false">IF(B353="Street furniture 2m2","STR","")</f>
        <v/>
      </c>
      <c r="J353" s="31" t="str">
        <f aca="false">IF(B353="Full back uni","FB","")</f>
        <v/>
      </c>
      <c r="K353" s="31" t="str">
        <f aca="false">IF(B353="Window side 2m² Bus","2m2B","")</f>
        <v/>
      </c>
      <c r="L353" s="31" t="str">
        <f aca="false">IF(B353="Window sticker Raam","RM","")</f>
        <v>RM</v>
      </c>
      <c r="M353" s="31" t="str">
        <f aca="false">IF(B353="Side 3m Freestyle","FREE","")</f>
        <v/>
      </c>
      <c r="N353" s="31" t="str">
        <f aca="false">IF(B353="Wobbler","WOB","")</f>
        <v/>
      </c>
      <c r="O353" s="31" t="str">
        <f aca="false">IF(B353="Super side 10m² Hermelijn - Trambus","10m2H","")</f>
        <v/>
      </c>
      <c r="P353" s="31" t="str">
        <f aca="false">IF(B353="Roofpanel A7","ROOFXL","")</f>
        <v/>
      </c>
      <c r="Q353" s="32" t="str">
        <f aca="false">IF(B353="Roof panel tram L Hermelijn","ROOFL","")</f>
        <v/>
      </c>
      <c r="R353" s="31" t="str">
        <f aca="false">IF(B353="Roof panel Tram M PCC","DPCC","")</f>
        <v/>
      </c>
      <c r="S353" s="31" t="str">
        <f aca="false">IF(B353="Side pack L A5","SPALBA5",IF(B353="Side pack XL A7","SPALBA7",""))</f>
        <v/>
      </c>
      <c r="T353" s="31" t="str">
        <f aca="false">IF(B353="Window side 2m² Hermelijn","2m2H","")</f>
        <v/>
      </c>
      <c r="U353" s="32" t="str">
        <f aca="false">IF(B353="Window side 2m² Tram","2m2A","")</f>
        <v/>
      </c>
      <c r="V353" s="30" t="str">
        <f aca="false">IF(B353="Inside banner HERMELIJN","BRVH","")</f>
        <v/>
      </c>
      <c r="W353" s="30" t="str">
        <f aca="false">IF(B353="Super side 4m²","4m2","")</f>
        <v/>
      </c>
      <c r="X353" s="7" t="n">
        <v>1</v>
      </c>
      <c r="Y353" s="33" t="str">
        <f aca="false">IF(OR(F353&lt;&gt;"",G353&lt;&gt;"",H353&lt;&gt;"",I353&lt;&gt;"",J353&lt;&gt;"",K353&lt;&gt;"",L353&lt;&gt;"",M353&lt;&gt;"",N353&lt;&gt;"",O353&lt;&gt;"",P353&lt;&gt;"",Q353&lt;&gt;"",R353&lt;&gt;"",S353&lt;&gt;"",T353&lt;&gt;"",U353&lt;&gt;"",V353&lt;&gt;"",W353&lt;&gt;""),"*"&amp;F353&amp;G353&amp;H353&amp;I353&amp;J353&amp;K353&amp;L353&amp;M353&amp;N353&amp;O353&amp;P353&amp;Q353&amp;R353&amp;S353&amp;T353&amp;U353&amp;V353&amp;W353&amp;"*","")</f>
        <v>*RM*</v>
      </c>
      <c r="Z353" s="4"/>
      <c r="AA353" s="4"/>
      <c r="AB353" s="7" t="n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customFormat="false" ht="25" hidden="false" customHeight="true" outlineLevel="0" collapsed="false">
      <c r="A354" s="5" t="n">
        <v>7282</v>
      </c>
      <c r="B354" s="6" t="s">
        <v>32</v>
      </c>
      <c r="C354" s="26" t="s">
        <v>108</v>
      </c>
      <c r="D354" s="27" t="n">
        <v>44571</v>
      </c>
      <c r="E354" s="28"/>
      <c r="F354" s="29" t="str">
        <f aca="false">IF(B354="Premetro VERTIKAAL","MV",IF(B354="Side 3m","3M",IF(B354="Premetro HORIZONTAAL","MH",IF(B354="Window back","CV",IF(B354="Window Back eco","CVE","")))))</f>
        <v/>
      </c>
      <c r="G354" s="30" t="str">
        <f aca="false">IF(B354="Inside banner","BRV","")</f>
        <v/>
      </c>
      <c r="H354" s="30" t="str">
        <f aca="false">IF(B354="Floor sticker","VL","")</f>
        <v/>
      </c>
      <c r="I354" s="31" t="str">
        <f aca="false">IF(B354="Street furniture 2m2","STR","")</f>
        <v/>
      </c>
      <c r="J354" s="31" t="str">
        <f aca="false">IF(B354="Full back uni","FB","")</f>
        <v/>
      </c>
      <c r="K354" s="31" t="str">
        <f aca="false">IF(B354="Window side 2m² Bus","2m2B","")</f>
        <v/>
      </c>
      <c r="L354" s="31" t="str">
        <f aca="false">IF(B354="Window sticker Raam","RM","")</f>
        <v>RM</v>
      </c>
      <c r="M354" s="31" t="str">
        <f aca="false">IF(B354="Side 3m Freestyle","FREE","")</f>
        <v/>
      </c>
      <c r="N354" s="31" t="str">
        <f aca="false">IF(B354="Wobbler","WOB","")</f>
        <v/>
      </c>
      <c r="O354" s="31" t="str">
        <f aca="false">IF(B354="Super side 10m² Hermelijn - Trambus","10m2H","")</f>
        <v/>
      </c>
      <c r="P354" s="31" t="str">
        <f aca="false">IF(B354="Roofpanel A7","ROOFXL","")</f>
        <v/>
      </c>
      <c r="Q354" s="32" t="str">
        <f aca="false">IF(B354="Roof panel tram L Hermelijn","ROOFL","")</f>
        <v/>
      </c>
      <c r="R354" s="31" t="str">
        <f aca="false">IF(B354="Roof panel Tram M PCC","DPCC","")</f>
        <v/>
      </c>
      <c r="S354" s="31" t="str">
        <f aca="false">IF(B354="Side pack L A5","SPALBA5",IF(B354="Side pack XL A7","SPALBA7",""))</f>
        <v/>
      </c>
      <c r="T354" s="31" t="str">
        <f aca="false">IF(B354="Window side 2m² Hermelijn","2m2H","")</f>
        <v/>
      </c>
      <c r="U354" s="32" t="str">
        <f aca="false">IF(B354="Window side 2m² Tram","2m2A","")</f>
        <v/>
      </c>
      <c r="V354" s="30" t="str">
        <f aca="false">IF(B354="Inside banner HERMELIJN","BRVH","")</f>
        <v/>
      </c>
      <c r="W354" s="30" t="str">
        <f aca="false">IF(B354="Super side 4m²","4m2","")</f>
        <v/>
      </c>
      <c r="X354" s="7" t="n">
        <v>1</v>
      </c>
      <c r="Y354" s="33" t="str">
        <f aca="false">IF(OR(F354&lt;&gt;"",G354&lt;&gt;"",H354&lt;&gt;"",I354&lt;&gt;"",J354&lt;&gt;"",K354&lt;&gt;"",L354&lt;&gt;"",M354&lt;&gt;"",N354&lt;&gt;"",O354&lt;&gt;"",P354&lt;&gt;"",Q354&lt;&gt;"",R354&lt;&gt;"",S354&lt;&gt;"",T354&lt;&gt;"",U354&lt;&gt;"",V354&lt;&gt;"",W354&lt;&gt;""),"*"&amp;F354&amp;G354&amp;H354&amp;I354&amp;J354&amp;K354&amp;L354&amp;M354&amp;N354&amp;O354&amp;P354&amp;Q354&amp;R354&amp;S354&amp;T354&amp;U354&amp;V354&amp;W354&amp;"*","")</f>
        <v>*RM*</v>
      </c>
      <c r="Z354" s="4"/>
      <c r="AA354" s="4"/>
      <c r="AB354" s="7" t="n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customFormat="false" ht="25" hidden="false" customHeight="true" outlineLevel="0" collapsed="false">
      <c r="A355" s="5" t="n">
        <v>7302</v>
      </c>
      <c r="B355" s="6" t="s">
        <v>100</v>
      </c>
      <c r="C355" s="26" t="s">
        <v>102</v>
      </c>
      <c r="D355" s="27" t="n">
        <v>44550</v>
      </c>
      <c r="E355" s="28"/>
      <c r="F355" s="29" t="str">
        <f aca="false">IF(B355="Premetro VERTIKAAL","MV",IF(B355="Side 3m","3M",IF(B355="Premetro HORIZONTAAL","MH",IF(B355="Window back","CV",IF(B355="Window Back eco","CVE","")))))</f>
        <v>3M</v>
      </c>
      <c r="G355" s="30" t="str">
        <f aca="false">IF(B355="Inside banner","BRV","")</f>
        <v/>
      </c>
      <c r="H355" s="30" t="str">
        <f aca="false">IF(B355="Floor sticker","VL","")</f>
        <v/>
      </c>
      <c r="I355" s="31" t="str">
        <f aca="false">IF(B355="Street furniture 2m2","STR","")</f>
        <v/>
      </c>
      <c r="J355" s="31" t="str">
        <f aca="false">IF(B355="Full back uni","FB","")</f>
        <v/>
      </c>
      <c r="K355" s="31" t="str">
        <f aca="false">IF(B355="Window side 2m² Bus","2m2B","")</f>
        <v/>
      </c>
      <c r="L355" s="31" t="str">
        <f aca="false">IF(B355="Window sticker Raam","RM","")</f>
        <v/>
      </c>
      <c r="M355" s="31" t="str">
        <f aca="false">IF(B355="Side 3m Freestyle","FREE","")</f>
        <v/>
      </c>
      <c r="N355" s="31" t="str">
        <f aca="false">IF(B355="Wobbler","WOB","")</f>
        <v/>
      </c>
      <c r="O355" s="31" t="str">
        <f aca="false">IF(B355="Super side 10m² Hermelijn - Trambus","10m2H","")</f>
        <v/>
      </c>
      <c r="P355" s="31" t="str">
        <f aca="false">IF(B355="Roofpanel A7","ROOFXL","")</f>
        <v/>
      </c>
      <c r="Q355" s="32" t="str">
        <f aca="false">IF(B355="Roof panel tram L Hermelijn","ROOFL","")</f>
        <v/>
      </c>
      <c r="R355" s="31" t="str">
        <f aca="false">IF(B355="Roof panel Tram M PCC","DPCC","")</f>
        <v/>
      </c>
      <c r="S355" s="31" t="str">
        <f aca="false">IF(B355="Side pack L A5","SPALBA5",IF(B355="Side pack XL A7","SPALBA7",""))</f>
        <v/>
      </c>
      <c r="T355" s="31" t="str">
        <f aca="false">IF(B355="Window side 2m² Hermelijn","2m2H","")</f>
        <v/>
      </c>
      <c r="U355" s="32" t="str">
        <f aca="false">IF(B355="Window side 2m² Tram","2m2A","")</f>
        <v/>
      </c>
      <c r="V355" s="30" t="str">
        <f aca="false">IF(B355="Inside banner HERMELIJN","BRVH","")</f>
        <v/>
      </c>
      <c r="W355" s="30" t="str">
        <f aca="false">IF(B355="Super side 4m²","4m2","")</f>
        <v/>
      </c>
      <c r="X355" s="7" t="n">
        <v>1</v>
      </c>
      <c r="Y355" s="33" t="str">
        <f aca="false">IF(OR(F355&lt;&gt;"",G355&lt;&gt;"",H355&lt;&gt;"",I355&lt;&gt;"",J355&lt;&gt;"",K355&lt;&gt;"",L355&lt;&gt;"",M355&lt;&gt;"",N355&lt;&gt;"",O355&lt;&gt;"",P355&lt;&gt;"",Q355&lt;&gt;"",R355&lt;&gt;"",S355&lt;&gt;"",T355&lt;&gt;"",U355&lt;&gt;"",V355&lt;&gt;"",W355&lt;&gt;""),"*"&amp;F355&amp;G355&amp;H355&amp;I355&amp;J355&amp;K355&amp;L355&amp;M355&amp;N355&amp;O355&amp;P355&amp;Q355&amp;R355&amp;S355&amp;T355&amp;U355&amp;V355&amp;W355&amp;"*","")</f>
        <v>*3M*</v>
      </c>
      <c r="Z355" s="4"/>
      <c r="AA355" s="4"/>
      <c r="AB355" s="7" t="n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customFormat="false" ht="25" hidden="false" customHeight="true" outlineLevel="0" collapsed="false">
      <c r="A356" s="5" t="n">
        <v>7303</v>
      </c>
      <c r="B356" s="6" t="s">
        <v>137</v>
      </c>
      <c r="C356" s="26" t="s">
        <v>152</v>
      </c>
      <c r="D356" s="27" t="n">
        <v>44571</v>
      </c>
      <c r="E356" s="28"/>
      <c r="F356" s="29" t="str">
        <f aca="false">IF(B356="Premetro VERTIKAAL","MV",IF(B356="Side 3m","3M",IF(B356="Premetro HORIZONTAAL","MH",IF(B356="Window back","CV",IF(B356="Window Back eco","CVE","")))))</f>
        <v/>
      </c>
      <c r="G356" s="30" t="str">
        <f aca="false">IF(B356="Inside banner","BRV","")</f>
        <v/>
      </c>
      <c r="H356" s="30" t="str">
        <f aca="false">IF(B356="Floor sticker","VL","")</f>
        <v/>
      </c>
      <c r="I356" s="31" t="str">
        <f aca="false">IF(B356="Street furniture 2m2","STR","")</f>
        <v/>
      </c>
      <c r="J356" s="31" t="str">
        <f aca="false">IF(B356="Full back uni","FB","")</f>
        <v/>
      </c>
      <c r="K356" s="31" t="str">
        <f aca="false">IF(B356="Window side 2m² Bus","2m2B","")</f>
        <v/>
      </c>
      <c r="L356" s="31" t="str">
        <f aca="false">IF(B356="Window sticker Raam","RM","")</f>
        <v/>
      </c>
      <c r="M356" s="31" t="str">
        <f aca="false">IF(B356="Side 3m Freestyle","FREE","")</f>
        <v/>
      </c>
      <c r="N356" s="31" t="str">
        <f aca="false">IF(B356="Wobbler","WOB","")</f>
        <v/>
      </c>
      <c r="O356" s="31" t="str">
        <f aca="false">IF(B356="Super side 10m² Hermelijn - Trambus","10m2H","")</f>
        <v/>
      </c>
      <c r="P356" s="31" t="str">
        <f aca="false">IF(B356="Roofpanel A7","ROOFXL","")</f>
        <v/>
      </c>
      <c r="Q356" s="32" t="str">
        <f aca="false">IF(B356="Roof panel tram L Hermelijn","ROOFL","")</f>
        <v/>
      </c>
      <c r="R356" s="31" t="str">
        <f aca="false">IF(B356="Roof panel Tram M PCC","DPCC","")</f>
        <v/>
      </c>
      <c r="S356" s="31" t="str">
        <f aca="false">IF(B356="Side pack L A5","SPALBA5",IF(B356="Side pack XL A7","SPALBA7",""))</f>
        <v/>
      </c>
      <c r="T356" s="31" t="str">
        <f aca="false">IF(B356="Window side 2m² Hermelijn","2m2H","")</f>
        <v/>
      </c>
      <c r="U356" s="32" t="str">
        <f aca="false">IF(B356="Window side 2m² Tram","2m2A","")</f>
        <v>2m2A</v>
      </c>
      <c r="V356" s="30" t="str">
        <f aca="false">IF(B356="Inside banner HERMELIJN","BRVH","")</f>
        <v/>
      </c>
      <c r="W356" s="30" t="str">
        <f aca="false">IF(B356="Super side 4m²","4m2","")</f>
        <v/>
      </c>
      <c r="X356" s="7" t="n">
        <v>1</v>
      </c>
      <c r="Y356" s="33" t="str">
        <f aca="false">IF(OR(F356&lt;&gt;"",G356&lt;&gt;"",H356&lt;&gt;"",I356&lt;&gt;"",J356&lt;&gt;"",K356&lt;&gt;"",L356&lt;&gt;"",M356&lt;&gt;"",N356&lt;&gt;"",O356&lt;&gt;"",P356&lt;&gt;"",Q356&lt;&gt;"",R356&lt;&gt;"",S356&lt;&gt;"",T356&lt;&gt;"",U356&lt;&gt;"",V356&lt;&gt;"",W356&lt;&gt;""),"*"&amp;F356&amp;G356&amp;H356&amp;I356&amp;J356&amp;K356&amp;L356&amp;M356&amp;N356&amp;O356&amp;P356&amp;Q356&amp;R356&amp;S356&amp;T356&amp;U356&amp;V356&amp;W356&amp;"*","")</f>
        <v>*2m2A*</v>
      </c>
      <c r="Z356" s="4"/>
      <c r="AA356" s="4"/>
      <c r="AB356" s="7" t="n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customFormat="false" ht="25" hidden="false" customHeight="true" outlineLevel="0" collapsed="false">
      <c r="A357" s="5" t="n">
        <v>7304</v>
      </c>
      <c r="B357" s="6" t="s">
        <v>23</v>
      </c>
      <c r="C357" s="26" t="s">
        <v>99</v>
      </c>
      <c r="D357" s="27" t="n">
        <v>44522</v>
      </c>
      <c r="E357" s="28"/>
      <c r="F357" s="29" t="str">
        <f aca="false">IF(B357="Premetro VERTIKAAL","MV",IF(B357="Side 3m","3M",IF(B357="Premetro HORIZONTAAL","MH",IF(B357="Window back","CV",IF(B357="Window Back eco","CVE","")))))</f>
        <v/>
      </c>
      <c r="G357" s="30" t="str">
        <f aca="false">IF(B357="Inside banner","BRV","")</f>
        <v/>
      </c>
      <c r="H357" s="30" t="str">
        <f aca="false">IF(B357="Floor sticker","VL","")</f>
        <v/>
      </c>
      <c r="I357" s="31" t="str">
        <f aca="false">IF(B357="Street furniture 2m2","STR","")</f>
        <v/>
      </c>
      <c r="J357" s="31" t="str">
        <f aca="false">IF(B357="Full back uni","FB","")</f>
        <v/>
      </c>
      <c r="K357" s="31" t="str">
        <f aca="false">IF(B357="Window side 2m² Bus","2m2B","")</f>
        <v/>
      </c>
      <c r="L357" s="31" t="str">
        <f aca="false">IF(B357="Window sticker Raam","RM","")</f>
        <v/>
      </c>
      <c r="M357" s="31" t="str">
        <f aca="false">IF(B357="Side 3m Freestyle","FREE","")</f>
        <v/>
      </c>
      <c r="N357" s="31" t="str">
        <f aca="false">IF(B357="Wobbler","WOB","")</f>
        <v>WOB</v>
      </c>
      <c r="O357" s="31" t="str">
        <f aca="false">IF(B357="Super side 10m² Hermelijn - Trambus","10m2H","")</f>
        <v/>
      </c>
      <c r="P357" s="31" t="str">
        <f aca="false">IF(B357="Roofpanel A7","ROOFXL","")</f>
        <v/>
      </c>
      <c r="Q357" s="32" t="str">
        <f aca="false">IF(B357="Roof panel tram L Hermelijn","ROOFL","")</f>
        <v/>
      </c>
      <c r="R357" s="31" t="str">
        <f aca="false">IF(B357="Roof panel Tram M PCC","DPCC","")</f>
        <v/>
      </c>
      <c r="S357" s="31" t="str">
        <f aca="false">IF(B357="Side pack L A5","SPALBA5",IF(B357="Side pack XL A7","SPALBA7",""))</f>
        <v/>
      </c>
      <c r="T357" s="31" t="str">
        <f aca="false">IF(B357="Window side 2m² Hermelijn","2m2H","")</f>
        <v/>
      </c>
      <c r="U357" s="32" t="str">
        <f aca="false">IF(B357="Window side 2m² Tram","2m2A","")</f>
        <v/>
      </c>
      <c r="V357" s="30" t="str">
        <f aca="false">IF(B357="Inside banner HERMELIJN","BRVH","")</f>
        <v/>
      </c>
      <c r="W357" s="30" t="str">
        <f aca="false">IF(B357="Super side 4m²","4m2","")</f>
        <v/>
      </c>
      <c r="X357" s="7" t="n">
        <v>6</v>
      </c>
      <c r="Y357" s="33" t="str">
        <f aca="false">IF(OR(F357&lt;&gt;"",G357&lt;&gt;"",H357&lt;&gt;"",I357&lt;&gt;"",J357&lt;&gt;"",K357&lt;&gt;"",L357&lt;&gt;"",M357&lt;&gt;"",N357&lt;&gt;"",O357&lt;&gt;"",P357&lt;&gt;"",Q357&lt;&gt;"",R357&lt;&gt;"",S357&lt;&gt;"",T357&lt;&gt;"",U357&lt;&gt;"",V357&lt;&gt;"",W357&lt;&gt;""),"*"&amp;F357&amp;G357&amp;H357&amp;I357&amp;J357&amp;K357&amp;L357&amp;M357&amp;N357&amp;O357&amp;P357&amp;Q357&amp;R357&amp;S357&amp;T357&amp;U357&amp;V357&amp;W357&amp;"*","")</f>
        <v>*WOB*</v>
      </c>
      <c r="Z357" s="4"/>
      <c r="AA357" s="4"/>
      <c r="AB357" s="7" t="n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customFormat="false" ht="25" hidden="false" customHeight="true" outlineLevel="0" collapsed="false">
      <c r="A358" s="5" t="n">
        <v>7304</v>
      </c>
      <c r="B358" s="6" t="s">
        <v>35</v>
      </c>
      <c r="C358" s="26" t="s">
        <v>37</v>
      </c>
      <c r="D358" s="27" t="n">
        <v>44522</v>
      </c>
      <c r="E358" s="28"/>
      <c r="F358" s="29" t="str">
        <f aca="false">IF(B358="Premetro VERTIKAAL","MV",IF(B358="Side 3m","3M",IF(B358="Premetro HORIZONTAAL","MH",IF(B358="Window back","CV",IF(B358="Window Back eco","CVE","")))))</f>
        <v/>
      </c>
      <c r="G358" s="30" t="str">
        <f aca="false">IF(B358="Inside banner","BRV","")</f>
        <v/>
      </c>
      <c r="H358" s="30" t="str">
        <f aca="false">IF(B358="Floor sticker","VL","")</f>
        <v/>
      </c>
      <c r="I358" s="31" t="str">
        <f aca="false">IF(B358="Street furniture 2m2","STR","")</f>
        <v/>
      </c>
      <c r="J358" s="31" t="str">
        <f aca="false">IF(B358="Full back uni","FB","")</f>
        <v/>
      </c>
      <c r="K358" s="31" t="str">
        <f aca="false">IF(B358="Window side 2m² Bus","2m2B","")</f>
        <v/>
      </c>
      <c r="L358" s="31" t="str">
        <f aca="false">IF(B358="Window sticker Raam","RM","")</f>
        <v/>
      </c>
      <c r="M358" s="31" t="str">
        <f aca="false">IF(B358="Side 3m Freestyle","FREE","")</f>
        <v/>
      </c>
      <c r="N358" s="31" t="str">
        <f aca="false">IF(B358="Wobbler","WOB","")</f>
        <v/>
      </c>
      <c r="O358" s="31" t="str">
        <f aca="false">IF(B358="Super side 10m² Hermelijn - Trambus","10m2H","")</f>
        <v/>
      </c>
      <c r="P358" s="31" t="str">
        <f aca="false">IF(B358="Roofpanel A7","ROOFXL","")</f>
        <v/>
      </c>
      <c r="Q358" s="32" t="str">
        <f aca="false">IF(B358="Roof panel tram L Hermelijn","ROOFL","")</f>
        <v/>
      </c>
      <c r="R358" s="31" t="str">
        <f aca="false">IF(B358="Roof panel Tram M PCC","DPCC","")</f>
        <v/>
      </c>
      <c r="S358" s="31" t="str">
        <f aca="false">IF(B358="Side pack L A5","SPALBA5",IF(B358="Side pack XL A7","SPALBA7",""))</f>
        <v/>
      </c>
      <c r="T358" s="31" t="str">
        <f aca="false">IF(B358="Window side 2m² Hermelijn","2m2H","")</f>
        <v/>
      </c>
      <c r="U358" s="32" t="str">
        <f aca="false">IF(B358="Window side 2m² Tram","2m2A","")</f>
        <v/>
      </c>
      <c r="V358" s="30" t="str">
        <f aca="false">IF(B358="Inside banner HERMELIJN","BRVH","")</f>
        <v/>
      </c>
      <c r="W358" s="30" t="str">
        <f aca="false">IF(B358="Super side 4m²","4m2","")</f>
        <v/>
      </c>
      <c r="X358" s="7" t="n">
        <v>5</v>
      </c>
      <c r="Y358" s="33" t="str">
        <f aca="false">IF(OR(F358&lt;&gt;"",G358&lt;&gt;"",H358&lt;&gt;"",I358&lt;&gt;"",J358&lt;&gt;"",K358&lt;&gt;"",L358&lt;&gt;"",M358&lt;&gt;"",N358&lt;&gt;"",O358&lt;&gt;"",P358&lt;&gt;"",Q358&lt;&gt;"",R358&lt;&gt;"",S358&lt;&gt;"",T358&lt;&gt;"",U358&lt;&gt;"",V358&lt;&gt;"",W358&lt;&gt;""),"*"&amp;F358&amp;G358&amp;H358&amp;I358&amp;J358&amp;K358&amp;L358&amp;M358&amp;N358&amp;O358&amp;P358&amp;Q358&amp;R358&amp;S358&amp;T358&amp;U358&amp;V358&amp;W358&amp;"*","")</f>
        <v/>
      </c>
      <c r="Z358" s="4"/>
      <c r="AA358" s="4"/>
      <c r="AB358" s="7" t="n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customFormat="false" ht="25" hidden="false" customHeight="true" outlineLevel="0" collapsed="false">
      <c r="A359" s="5" t="n">
        <v>7307</v>
      </c>
      <c r="B359" s="6" t="s">
        <v>137</v>
      </c>
      <c r="C359" s="26" t="s">
        <v>152</v>
      </c>
      <c r="D359" s="27" t="n">
        <v>44571</v>
      </c>
      <c r="E359" s="28"/>
      <c r="F359" s="29" t="str">
        <f aca="false">IF(B359="Premetro VERTIKAAL","MV",IF(B359="Side 3m","3M",IF(B359="Premetro HORIZONTAAL","MH",IF(B359="Window back","CV",IF(B359="Window Back eco","CVE","")))))</f>
        <v/>
      </c>
      <c r="G359" s="30" t="str">
        <f aca="false">IF(B359="Inside banner","BRV","")</f>
        <v/>
      </c>
      <c r="H359" s="30" t="str">
        <f aca="false">IF(B359="Floor sticker","VL","")</f>
        <v/>
      </c>
      <c r="I359" s="31" t="str">
        <f aca="false">IF(B359="Street furniture 2m2","STR","")</f>
        <v/>
      </c>
      <c r="J359" s="31" t="str">
        <f aca="false">IF(B359="Full back uni","FB","")</f>
        <v/>
      </c>
      <c r="K359" s="31" t="str">
        <f aca="false">IF(B359="Window side 2m² Bus","2m2B","")</f>
        <v/>
      </c>
      <c r="L359" s="31" t="str">
        <f aca="false">IF(B359="Window sticker Raam","RM","")</f>
        <v/>
      </c>
      <c r="M359" s="31" t="str">
        <f aca="false">IF(B359="Side 3m Freestyle","FREE","")</f>
        <v/>
      </c>
      <c r="N359" s="31" t="str">
        <f aca="false">IF(B359="Wobbler","WOB","")</f>
        <v/>
      </c>
      <c r="O359" s="31" t="str">
        <f aca="false">IF(B359="Super side 10m² Hermelijn - Trambus","10m2H","")</f>
        <v/>
      </c>
      <c r="P359" s="31" t="str">
        <f aca="false">IF(B359="Roofpanel A7","ROOFXL","")</f>
        <v/>
      </c>
      <c r="Q359" s="32" t="str">
        <f aca="false">IF(B359="Roof panel tram L Hermelijn","ROOFL","")</f>
        <v/>
      </c>
      <c r="R359" s="31" t="str">
        <f aca="false">IF(B359="Roof panel Tram M PCC","DPCC","")</f>
        <v/>
      </c>
      <c r="S359" s="31" t="str">
        <f aca="false">IF(B359="Side pack L A5","SPALBA5",IF(B359="Side pack XL A7","SPALBA7",""))</f>
        <v/>
      </c>
      <c r="T359" s="31" t="str">
        <f aca="false">IF(B359="Window side 2m² Hermelijn","2m2H","")</f>
        <v/>
      </c>
      <c r="U359" s="32" t="str">
        <f aca="false">IF(B359="Window side 2m² Tram","2m2A","")</f>
        <v>2m2A</v>
      </c>
      <c r="V359" s="30" t="str">
        <f aca="false">IF(B359="Inside banner HERMELIJN","BRVH","")</f>
        <v/>
      </c>
      <c r="W359" s="30" t="str">
        <f aca="false">IF(B359="Super side 4m²","4m2","")</f>
        <v/>
      </c>
      <c r="X359" s="7" t="n">
        <v>1</v>
      </c>
      <c r="Y359" s="33" t="str">
        <f aca="false">IF(OR(F359&lt;&gt;"",G359&lt;&gt;"",H359&lt;&gt;"",I359&lt;&gt;"",J359&lt;&gt;"",K359&lt;&gt;"",L359&lt;&gt;"",M359&lt;&gt;"",N359&lt;&gt;"",O359&lt;&gt;"",P359&lt;&gt;"",Q359&lt;&gt;"",R359&lt;&gt;"",S359&lt;&gt;"",T359&lt;&gt;"",U359&lt;&gt;"",V359&lt;&gt;"",W359&lt;&gt;""),"*"&amp;F359&amp;G359&amp;H359&amp;I359&amp;J359&amp;K359&amp;L359&amp;M359&amp;N359&amp;O359&amp;P359&amp;Q359&amp;R359&amp;S359&amp;T359&amp;U359&amp;V359&amp;W359&amp;"*","")</f>
        <v>*2m2A*</v>
      </c>
      <c r="Z359" s="4"/>
      <c r="AA359" s="4"/>
      <c r="AB359" s="7" t="n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customFormat="false" ht="25" hidden="false" customHeight="true" outlineLevel="0" collapsed="false">
      <c r="A360" s="5" t="n">
        <v>7307</v>
      </c>
      <c r="B360" s="6" t="s">
        <v>32</v>
      </c>
      <c r="C360" s="26" t="s">
        <v>108</v>
      </c>
      <c r="D360" s="27" t="n">
        <v>44571</v>
      </c>
      <c r="E360" s="28"/>
      <c r="F360" s="29" t="str">
        <f aca="false">IF(B360="Premetro VERTIKAAL","MV",IF(B360="Side 3m","3M",IF(B360="Premetro HORIZONTAAL","MH",IF(B360="Window back","CV",IF(B360="Window Back eco","CVE","")))))</f>
        <v/>
      </c>
      <c r="G360" s="30" t="str">
        <f aca="false">IF(B360="Inside banner","BRV","")</f>
        <v/>
      </c>
      <c r="H360" s="30" t="str">
        <f aca="false">IF(B360="Floor sticker","VL","")</f>
        <v/>
      </c>
      <c r="I360" s="31" t="str">
        <f aca="false">IF(B360="Street furniture 2m2","STR","")</f>
        <v/>
      </c>
      <c r="J360" s="31" t="str">
        <f aca="false">IF(B360="Full back uni","FB","")</f>
        <v/>
      </c>
      <c r="K360" s="31" t="str">
        <f aca="false">IF(B360="Window side 2m² Bus","2m2B","")</f>
        <v/>
      </c>
      <c r="L360" s="31" t="str">
        <f aca="false">IF(B360="Window sticker Raam","RM","")</f>
        <v>RM</v>
      </c>
      <c r="M360" s="31" t="str">
        <f aca="false">IF(B360="Side 3m Freestyle","FREE","")</f>
        <v/>
      </c>
      <c r="N360" s="31" t="str">
        <f aca="false">IF(B360="Wobbler","WOB","")</f>
        <v/>
      </c>
      <c r="O360" s="31" t="str">
        <f aca="false">IF(B360="Super side 10m² Hermelijn - Trambus","10m2H","")</f>
        <v/>
      </c>
      <c r="P360" s="31" t="str">
        <f aca="false">IF(B360="Roofpanel A7","ROOFXL","")</f>
        <v/>
      </c>
      <c r="Q360" s="32" t="str">
        <f aca="false">IF(B360="Roof panel tram L Hermelijn","ROOFL","")</f>
        <v/>
      </c>
      <c r="R360" s="31" t="str">
        <f aca="false">IF(B360="Roof panel Tram M PCC","DPCC","")</f>
        <v/>
      </c>
      <c r="S360" s="31" t="str">
        <f aca="false">IF(B360="Side pack L A5","SPALBA5",IF(B360="Side pack XL A7","SPALBA7",""))</f>
        <v/>
      </c>
      <c r="T360" s="31" t="str">
        <f aca="false">IF(B360="Window side 2m² Hermelijn","2m2H","")</f>
        <v/>
      </c>
      <c r="U360" s="32" t="str">
        <f aca="false">IF(B360="Window side 2m² Tram","2m2A","")</f>
        <v/>
      </c>
      <c r="V360" s="30" t="str">
        <f aca="false">IF(B360="Inside banner HERMELIJN","BRVH","")</f>
        <v/>
      </c>
      <c r="W360" s="30" t="str">
        <f aca="false">IF(B360="Super side 4m²","4m2","")</f>
        <v/>
      </c>
      <c r="X360" s="7" t="n">
        <v>1</v>
      </c>
      <c r="Y360" s="33" t="str">
        <f aca="false">IF(OR(F360&lt;&gt;"",G360&lt;&gt;"",H360&lt;&gt;"",I360&lt;&gt;"",J360&lt;&gt;"",K360&lt;&gt;"",L360&lt;&gt;"",M360&lt;&gt;"",N360&lt;&gt;"",O360&lt;&gt;"",P360&lt;&gt;"",Q360&lt;&gt;"",R360&lt;&gt;"",S360&lt;&gt;"",T360&lt;&gt;"",U360&lt;&gt;"",V360&lt;&gt;"",W360&lt;&gt;""),"*"&amp;F360&amp;G360&amp;H360&amp;I360&amp;J360&amp;K360&amp;L360&amp;M360&amp;N360&amp;O360&amp;P360&amp;Q360&amp;R360&amp;S360&amp;T360&amp;U360&amp;V360&amp;W360&amp;"*","")</f>
        <v>*RM*</v>
      </c>
      <c r="Z360" s="4"/>
      <c r="AA360" s="4"/>
      <c r="AB360" s="7" t="n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customFormat="false" ht="25" hidden="false" customHeight="true" outlineLevel="0" collapsed="false">
      <c r="A361" s="5" t="n">
        <v>7307</v>
      </c>
      <c r="B361" s="6" t="s">
        <v>32</v>
      </c>
      <c r="C361" s="26" t="s">
        <v>108</v>
      </c>
      <c r="D361" s="27" t="n">
        <v>44571</v>
      </c>
      <c r="E361" s="28"/>
      <c r="F361" s="29" t="str">
        <f aca="false">IF(B361="Premetro VERTIKAAL","MV",IF(B361="Side 3m","3M",IF(B361="Premetro HORIZONTAAL","MH",IF(B361="Window back","CV",IF(B361="Window Back eco","CVE","")))))</f>
        <v/>
      </c>
      <c r="G361" s="30" t="str">
        <f aca="false">IF(B361="Inside banner","BRV","")</f>
        <v/>
      </c>
      <c r="H361" s="30" t="str">
        <f aca="false">IF(B361="Floor sticker","VL","")</f>
        <v/>
      </c>
      <c r="I361" s="31" t="str">
        <f aca="false">IF(B361="Street furniture 2m2","STR","")</f>
        <v/>
      </c>
      <c r="J361" s="31" t="str">
        <f aca="false">IF(B361="Full back uni","FB","")</f>
        <v/>
      </c>
      <c r="K361" s="31" t="str">
        <f aca="false">IF(B361="Window side 2m² Bus","2m2B","")</f>
        <v/>
      </c>
      <c r="L361" s="31" t="str">
        <f aca="false">IF(B361="Window sticker Raam","RM","")</f>
        <v>RM</v>
      </c>
      <c r="M361" s="31" t="str">
        <f aca="false">IF(B361="Side 3m Freestyle","FREE","")</f>
        <v/>
      </c>
      <c r="N361" s="31" t="str">
        <f aca="false">IF(B361="Wobbler","WOB","")</f>
        <v/>
      </c>
      <c r="O361" s="31" t="str">
        <f aca="false">IF(B361="Super side 10m² Hermelijn - Trambus","10m2H","")</f>
        <v/>
      </c>
      <c r="P361" s="31" t="str">
        <f aca="false">IF(B361="Roofpanel A7","ROOFXL","")</f>
        <v/>
      </c>
      <c r="Q361" s="32" t="str">
        <f aca="false">IF(B361="Roof panel tram L Hermelijn","ROOFL","")</f>
        <v/>
      </c>
      <c r="R361" s="31" t="str">
        <f aca="false">IF(B361="Roof panel Tram M PCC","DPCC","")</f>
        <v/>
      </c>
      <c r="S361" s="31" t="str">
        <f aca="false">IF(B361="Side pack L A5","SPALBA5",IF(B361="Side pack XL A7","SPALBA7",""))</f>
        <v/>
      </c>
      <c r="T361" s="31" t="str">
        <f aca="false">IF(B361="Window side 2m² Hermelijn","2m2H","")</f>
        <v/>
      </c>
      <c r="U361" s="32" t="str">
        <f aca="false">IF(B361="Window side 2m² Tram","2m2A","")</f>
        <v/>
      </c>
      <c r="V361" s="30" t="str">
        <f aca="false">IF(B361="Inside banner HERMELIJN","BRVH","")</f>
        <v/>
      </c>
      <c r="W361" s="30" t="str">
        <f aca="false">IF(B361="Super side 4m²","4m2","")</f>
        <v/>
      </c>
      <c r="X361" s="7" t="n">
        <v>1</v>
      </c>
      <c r="Y361" s="33" t="str">
        <f aca="false">IF(OR(F361&lt;&gt;"",G361&lt;&gt;"",H361&lt;&gt;"",I361&lt;&gt;"",J361&lt;&gt;"",K361&lt;&gt;"",L361&lt;&gt;"",M361&lt;&gt;"",N361&lt;&gt;"",O361&lt;&gt;"",P361&lt;&gt;"",Q361&lt;&gt;"",R361&lt;&gt;"",S361&lt;&gt;"",T361&lt;&gt;"",U361&lt;&gt;"",V361&lt;&gt;"",W361&lt;&gt;""),"*"&amp;F361&amp;G361&amp;H361&amp;I361&amp;J361&amp;K361&amp;L361&amp;M361&amp;N361&amp;O361&amp;P361&amp;Q361&amp;R361&amp;S361&amp;T361&amp;U361&amp;V361&amp;W361&amp;"*","")</f>
        <v>*RM*</v>
      </c>
      <c r="Z361" s="4"/>
      <c r="AA361" s="4"/>
      <c r="AB361" s="7" t="n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customFormat="false" ht="25" hidden="false" customHeight="true" outlineLevel="0" collapsed="false">
      <c r="A362" s="5" t="n">
        <v>7308</v>
      </c>
      <c r="B362" s="6" t="s">
        <v>32</v>
      </c>
      <c r="C362" s="26" t="s">
        <v>114</v>
      </c>
      <c r="D362" s="27" t="n">
        <v>44564</v>
      </c>
      <c r="E362" s="28"/>
      <c r="F362" s="29" t="str">
        <f aca="false">IF(B362="Premetro VERTIKAAL","MV",IF(B362="Side 3m","3M",IF(B362="Premetro HORIZONTAAL","MH",IF(B362="Window back","CV",IF(B362="Window Back eco","CVE","")))))</f>
        <v/>
      </c>
      <c r="G362" s="30" t="str">
        <f aca="false">IF(B362="Inside banner","BRV","")</f>
        <v/>
      </c>
      <c r="H362" s="30" t="str">
        <f aca="false">IF(B362="Floor sticker","VL","")</f>
        <v/>
      </c>
      <c r="I362" s="31" t="str">
        <f aca="false">IF(B362="Street furniture 2m2","STR","")</f>
        <v/>
      </c>
      <c r="J362" s="31" t="str">
        <f aca="false">IF(B362="Full back uni","FB","")</f>
        <v/>
      </c>
      <c r="K362" s="31" t="str">
        <f aca="false">IF(B362="Window side 2m² Bus","2m2B","")</f>
        <v/>
      </c>
      <c r="L362" s="31" t="str">
        <f aca="false">IF(B362="Window sticker Raam","RM","")</f>
        <v>RM</v>
      </c>
      <c r="M362" s="31" t="str">
        <f aca="false">IF(B362="Side 3m Freestyle","FREE","")</f>
        <v/>
      </c>
      <c r="N362" s="31" t="str">
        <f aca="false">IF(B362="Wobbler","WOB","")</f>
        <v/>
      </c>
      <c r="O362" s="31" t="str">
        <f aca="false">IF(B362="Super side 10m² Hermelijn - Trambus","10m2H","")</f>
        <v/>
      </c>
      <c r="P362" s="31" t="str">
        <f aca="false">IF(B362="Roofpanel A7","ROOFXL","")</f>
        <v/>
      </c>
      <c r="Q362" s="32" t="str">
        <f aca="false">IF(B362="Roof panel tram L Hermelijn","ROOFL","")</f>
        <v/>
      </c>
      <c r="R362" s="31" t="str">
        <f aca="false">IF(B362="Roof panel Tram M PCC","DPCC","")</f>
        <v/>
      </c>
      <c r="S362" s="31" t="str">
        <f aca="false">IF(B362="Side pack L A5","SPALBA5",IF(B362="Side pack XL A7","SPALBA7",""))</f>
        <v/>
      </c>
      <c r="T362" s="31" t="str">
        <f aca="false">IF(B362="Window side 2m² Hermelijn","2m2H","")</f>
        <v/>
      </c>
      <c r="U362" s="32" t="str">
        <f aca="false">IF(B362="Window side 2m² Tram","2m2A","")</f>
        <v/>
      </c>
      <c r="V362" s="30" t="str">
        <f aca="false">IF(B362="Inside banner HERMELIJN","BRVH","")</f>
        <v/>
      </c>
      <c r="W362" s="30" t="str">
        <f aca="false">IF(B362="Super side 4m²","4m2","")</f>
        <v/>
      </c>
      <c r="X362" s="7" t="n">
        <v>1</v>
      </c>
      <c r="Y362" s="33" t="str">
        <f aca="false">IF(OR(F362&lt;&gt;"",G362&lt;&gt;"",H362&lt;&gt;"",I362&lt;&gt;"",J362&lt;&gt;"",K362&lt;&gt;"",L362&lt;&gt;"",M362&lt;&gt;"",N362&lt;&gt;"",O362&lt;&gt;"",P362&lt;&gt;"",Q362&lt;&gt;"",R362&lt;&gt;"",S362&lt;&gt;"",T362&lt;&gt;"",U362&lt;&gt;"",V362&lt;&gt;"",W362&lt;&gt;""),"*"&amp;F362&amp;G362&amp;H362&amp;I362&amp;J362&amp;K362&amp;L362&amp;M362&amp;N362&amp;O362&amp;P362&amp;Q362&amp;R362&amp;S362&amp;T362&amp;U362&amp;V362&amp;W362&amp;"*","")</f>
        <v>*RM*</v>
      </c>
      <c r="Z362" s="4"/>
      <c r="AA362" s="4"/>
      <c r="AB362" s="7" t="n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customFormat="false" ht="25" hidden="false" customHeight="true" outlineLevel="0" collapsed="false">
      <c r="A363" s="5" t="n">
        <v>7308</v>
      </c>
      <c r="B363" s="6" t="s">
        <v>32</v>
      </c>
      <c r="C363" s="26" t="s">
        <v>114</v>
      </c>
      <c r="D363" s="27" t="n">
        <v>44564</v>
      </c>
      <c r="E363" s="28"/>
      <c r="F363" s="29" t="str">
        <f aca="false">IF(B363="Premetro VERTIKAAL","MV",IF(B363="Side 3m","3M",IF(B363="Premetro HORIZONTAAL","MH",IF(B363="Window back","CV",IF(B363="Window Back eco","CVE","")))))</f>
        <v/>
      </c>
      <c r="G363" s="30" t="str">
        <f aca="false">IF(B363="Inside banner","BRV","")</f>
        <v/>
      </c>
      <c r="H363" s="30" t="str">
        <f aca="false">IF(B363="Floor sticker","VL","")</f>
        <v/>
      </c>
      <c r="I363" s="31" t="str">
        <f aca="false">IF(B363="Street furniture 2m2","STR","")</f>
        <v/>
      </c>
      <c r="J363" s="31" t="str">
        <f aca="false">IF(B363="Full back uni","FB","")</f>
        <v/>
      </c>
      <c r="K363" s="31" t="str">
        <f aca="false">IF(B363="Window side 2m² Bus","2m2B","")</f>
        <v/>
      </c>
      <c r="L363" s="31" t="str">
        <f aca="false">IF(B363="Window sticker Raam","RM","")</f>
        <v>RM</v>
      </c>
      <c r="M363" s="31" t="str">
        <f aca="false">IF(B363="Side 3m Freestyle","FREE","")</f>
        <v/>
      </c>
      <c r="N363" s="31" t="str">
        <f aca="false">IF(B363="Wobbler","WOB","")</f>
        <v/>
      </c>
      <c r="O363" s="31" t="str">
        <f aca="false">IF(B363="Super side 10m² Hermelijn - Trambus","10m2H","")</f>
        <v/>
      </c>
      <c r="P363" s="31" t="str">
        <f aca="false">IF(B363="Roofpanel A7","ROOFXL","")</f>
        <v/>
      </c>
      <c r="Q363" s="32" t="str">
        <f aca="false">IF(B363="Roof panel tram L Hermelijn","ROOFL","")</f>
        <v/>
      </c>
      <c r="R363" s="31" t="str">
        <f aca="false">IF(B363="Roof panel Tram M PCC","DPCC","")</f>
        <v/>
      </c>
      <c r="S363" s="31" t="str">
        <f aca="false">IF(B363="Side pack L A5","SPALBA5",IF(B363="Side pack XL A7","SPALBA7",""))</f>
        <v/>
      </c>
      <c r="T363" s="31" t="str">
        <f aca="false">IF(B363="Window side 2m² Hermelijn","2m2H","")</f>
        <v/>
      </c>
      <c r="U363" s="32" t="str">
        <f aca="false">IF(B363="Window side 2m² Tram","2m2A","")</f>
        <v/>
      </c>
      <c r="V363" s="30" t="str">
        <f aca="false">IF(B363="Inside banner HERMELIJN","BRVH","")</f>
        <v/>
      </c>
      <c r="W363" s="30" t="str">
        <f aca="false">IF(B363="Super side 4m²","4m2","")</f>
        <v/>
      </c>
      <c r="X363" s="7" t="n">
        <v>1</v>
      </c>
      <c r="Y363" s="33" t="str">
        <f aca="false">IF(OR(F363&lt;&gt;"",G363&lt;&gt;"",H363&lt;&gt;"",I363&lt;&gt;"",J363&lt;&gt;"",K363&lt;&gt;"",L363&lt;&gt;"",M363&lt;&gt;"",N363&lt;&gt;"",O363&lt;&gt;"",P363&lt;&gt;"",Q363&lt;&gt;"",R363&lt;&gt;"",S363&lt;&gt;"",T363&lt;&gt;"",U363&lt;&gt;"",V363&lt;&gt;"",W363&lt;&gt;""),"*"&amp;F363&amp;G363&amp;H363&amp;I363&amp;J363&amp;K363&amp;L363&amp;M363&amp;N363&amp;O363&amp;P363&amp;Q363&amp;R363&amp;S363&amp;T363&amp;U363&amp;V363&amp;W363&amp;"*","")</f>
        <v>*RM*</v>
      </c>
      <c r="Z363" s="4"/>
      <c r="AA363" s="4"/>
      <c r="AB363" s="7" t="n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customFormat="false" ht="25" hidden="false" customHeight="true" outlineLevel="0" collapsed="false">
      <c r="A364" s="5" t="n">
        <v>7308</v>
      </c>
      <c r="B364" s="6" t="s">
        <v>32</v>
      </c>
      <c r="C364" s="26" t="s">
        <v>39</v>
      </c>
      <c r="D364" s="27" t="n">
        <v>44564</v>
      </c>
      <c r="E364" s="28"/>
      <c r="F364" s="29" t="str">
        <f aca="false">IF(B364="Premetro VERTIKAAL","MV",IF(B364="Side 3m","3M",IF(B364="Premetro HORIZONTAAL","MH",IF(B364="Window back","CV",IF(B364="Window Back eco","CVE","")))))</f>
        <v/>
      </c>
      <c r="G364" s="30" t="str">
        <f aca="false">IF(B364="Inside banner","BRV","")</f>
        <v/>
      </c>
      <c r="H364" s="30" t="str">
        <f aca="false">IF(B364="Floor sticker","VL","")</f>
        <v/>
      </c>
      <c r="I364" s="31" t="str">
        <f aca="false">IF(B364="Street furniture 2m2","STR","")</f>
        <v/>
      </c>
      <c r="J364" s="31" t="str">
        <f aca="false">IF(B364="Full back uni","FB","")</f>
        <v/>
      </c>
      <c r="K364" s="31" t="str">
        <f aca="false">IF(B364="Window side 2m² Bus","2m2B","")</f>
        <v/>
      </c>
      <c r="L364" s="31" t="str">
        <f aca="false">IF(B364="Window sticker Raam","RM","")</f>
        <v>RM</v>
      </c>
      <c r="M364" s="31" t="str">
        <f aca="false">IF(B364="Side 3m Freestyle","FREE","")</f>
        <v/>
      </c>
      <c r="N364" s="31" t="str">
        <f aca="false">IF(B364="Wobbler","WOB","")</f>
        <v/>
      </c>
      <c r="O364" s="31" t="str">
        <f aca="false">IF(B364="Super side 10m² Hermelijn - Trambus","10m2H","")</f>
        <v/>
      </c>
      <c r="P364" s="31" t="str">
        <f aca="false">IF(B364="Roofpanel A7","ROOFXL","")</f>
        <v/>
      </c>
      <c r="Q364" s="32" t="str">
        <f aca="false">IF(B364="Roof panel tram L Hermelijn","ROOFL","")</f>
        <v/>
      </c>
      <c r="R364" s="31" t="str">
        <f aca="false">IF(B364="Roof panel Tram M PCC","DPCC","")</f>
        <v/>
      </c>
      <c r="S364" s="31" t="str">
        <f aca="false">IF(B364="Side pack L A5","SPALBA5",IF(B364="Side pack XL A7","SPALBA7",""))</f>
        <v/>
      </c>
      <c r="T364" s="31" t="str">
        <f aca="false">IF(B364="Window side 2m² Hermelijn","2m2H","")</f>
        <v/>
      </c>
      <c r="U364" s="32" t="str">
        <f aca="false">IF(B364="Window side 2m² Tram","2m2A","")</f>
        <v/>
      </c>
      <c r="V364" s="30" t="str">
        <f aca="false">IF(B364="Inside banner HERMELIJN","BRVH","")</f>
        <v/>
      </c>
      <c r="W364" s="30" t="str">
        <f aca="false">IF(B364="Super side 4m²","4m2","")</f>
        <v/>
      </c>
      <c r="X364" s="7" t="n">
        <v>1</v>
      </c>
      <c r="Y364" s="33" t="str">
        <f aca="false">IF(OR(F364&lt;&gt;"",G364&lt;&gt;"",H364&lt;&gt;"",I364&lt;&gt;"",J364&lt;&gt;"",K364&lt;&gt;"",L364&lt;&gt;"",M364&lt;&gt;"",N364&lt;&gt;"",O364&lt;&gt;"",P364&lt;&gt;"",Q364&lt;&gt;"",R364&lt;&gt;"",S364&lt;&gt;"",T364&lt;&gt;"",U364&lt;&gt;"",V364&lt;&gt;"",W364&lt;&gt;""),"*"&amp;F364&amp;G364&amp;H364&amp;I364&amp;J364&amp;K364&amp;L364&amp;M364&amp;N364&amp;O364&amp;P364&amp;Q364&amp;R364&amp;S364&amp;T364&amp;U364&amp;V364&amp;W364&amp;"*","")</f>
        <v>*RM*</v>
      </c>
      <c r="Z364" s="4"/>
      <c r="AA364" s="4"/>
      <c r="AB364" s="7" t="n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customFormat="false" ht="25" hidden="false" customHeight="true" outlineLevel="0" collapsed="false">
      <c r="A365" s="5" t="n">
        <v>7308</v>
      </c>
      <c r="B365" s="6" t="s">
        <v>32</v>
      </c>
      <c r="C365" s="26" t="s">
        <v>40</v>
      </c>
      <c r="D365" s="27" t="n">
        <v>44564</v>
      </c>
      <c r="E365" s="28"/>
      <c r="F365" s="29" t="str">
        <f aca="false">IF(B365="Premetro VERTIKAAL","MV",IF(B365="Side 3m","3M",IF(B365="Premetro HORIZONTAAL","MH",IF(B365="Window back","CV",IF(B365="Window Back eco","CVE","")))))</f>
        <v/>
      </c>
      <c r="G365" s="30" t="str">
        <f aca="false">IF(B365="Inside banner","BRV","")</f>
        <v/>
      </c>
      <c r="H365" s="30" t="str">
        <f aca="false">IF(B365="Floor sticker","VL","")</f>
        <v/>
      </c>
      <c r="I365" s="31" t="str">
        <f aca="false">IF(B365="Street furniture 2m2","STR","")</f>
        <v/>
      </c>
      <c r="J365" s="31" t="str">
        <f aca="false">IF(B365="Full back uni","FB","")</f>
        <v/>
      </c>
      <c r="K365" s="31" t="str">
        <f aca="false">IF(B365="Window side 2m² Bus","2m2B","")</f>
        <v/>
      </c>
      <c r="L365" s="31" t="str">
        <f aca="false">IF(B365="Window sticker Raam","RM","")</f>
        <v>RM</v>
      </c>
      <c r="M365" s="31" t="str">
        <f aca="false">IF(B365="Side 3m Freestyle","FREE","")</f>
        <v/>
      </c>
      <c r="N365" s="31" t="str">
        <f aca="false">IF(B365="Wobbler","WOB","")</f>
        <v/>
      </c>
      <c r="O365" s="31" t="str">
        <f aca="false">IF(B365="Super side 10m² Hermelijn - Trambus","10m2H","")</f>
        <v/>
      </c>
      <c r="P365" s="31" t="str">
        <f aca="false">IF(B365="Roofpanel A7","ROOFXL","")</f>
        <v/>
      </c>
      <c r="Q365" s="32" t="str">
        <f aca="false">IF(B365="Roof panel tram L Hermelijn","ROOFL","")</f>
        <v/>
      </c>
      <c r="R365" s="31" t="str">
        <f aca="false">IF(B365="Roof panel Tram M PCC","DPCC","")</f>
        <v/>
      </c>
      <c r="S365" s="31" t="str">
        <f aca="false">IF(B365="Side pack L A5","SPALBA5",IF(B365="Side pack XL A7","SPALBA7",""))</f>
        <v/>
      </c>
      <c r="T365" s="31" t="str">
        <f aca="false">IF(B365="Window side 2m² Hermelijn","2m2H","")</f>
        <v/>
      </c>
      <c r="U365" s="32" t="str">
        <f aca="false">IF(B365="Window side 2m² Tram","2m2A","")</f>
        <v/>
      </c>
      <c r="V365" s="30" t="str">
        <f aca="false">IF(B365="Inside banner HERMELIJN","BRVH","")</f>
        <v/>
      </c>
      <c r="W365" s="30" t="str">
        <f aca="false">IF(B365="Super side 4m²","4m2","")</f>
        <v/>
      </c>
      <c r="X365" s="7" t="n">
        <v>1</v>
      </c>
      <c r="Y365" s="33" t="str">
        <f aca="false">IF(OR(F365&lt;&gt;"",G365&lt;&gt;"",H365&lt;&gt;"",I365&lt;&gt;"",J365&lt;&gt;"",K365&lt;&gt;"",L365&lt;&gt;"",M365&lt;&gt;"",N365&lt;&gt;"",O365&lt;&gt;"",P365&lt;&gt;"",Q365&lt;&gt;"",R365&lt;&gt;"",S365&lt;&gt;"",T365&lt;&gt;"",U365&lt;&gt;"",V365&lt;&gt;"",W365&lt;&gt;""),"*"&amp;F365&amp;G365&amp;H365&amp;I365&amp;J365&amp;K365&amp;L365&amp;M365&amp;N365&amp;O365&amp;P365&amp;Q365&amp;R365&amp;S365&amp;T365&amp;U365&amp;V365&amp;W365&amp;"*","")</f>
        <v>*RM*</v>
      </c>
      <c r="Z365" s="4"/>
      <c r="AA365" s="4"/>
      <c r="AB365" s="7" t="n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customFormat="false" ht="25" hidden="false" customHeight="true" outlineLevel="0" collapsed="false">
      <c r="A366" s="5" t="n">
        <v>7309</v>
      </c>
      <c r="B366" s="6" t="s">
        <v>32</v>
      </c>
      <c r="C366" s="26" t="s">
        <v>114</v>
      </c>
      <c r="D366" s="27" t="n">
        <v>44564</v>
      </c>
      <c r="E366" s="28"/>
      <c r="F366" s="29" t="str">
        <f aca="false">IF(B366="Premetro VERTIKAAL","MV",IF(B366="Side 3m","3M",IF(B366="Premetro HORIZONTAAL","MH",IF(B366="Window back","CV",IF(B366="Window Back eco","CVE","")))))</f>
        <v/>
      </c>
      <c r="G366" s="30" t="str">
        <f aca="false">IF(B366="Inside banner","BRV","")</f>
        <v/>
      </c>
      <c r="H366" s="30" t="str">
        <f aca="false">IF(B366="Floor sticker","VL","")</f>
        <v/>
      </c>
      <c r="I366" s="31" t="str">
        <f aca="false">IF(B366="Street furniture 2m2","STR","")</f>
        <v/>
      </c>
      <c r="J366" s="31" t="str">
        <f aca="false">IF(B366="Full back uni","FB","")</f>
        <v/>
      </c>
      <c r="K366" s="31" t="str">
        <f aca="false">IF(B366="Window side 2m² Bus","2m2B","")</f>
        <v/>
      </c>
      <c r="L366" s="31" t="str">
        <f aca="false">IF(B366="Window sticker Raam","RM","")</f>
        <v>RM</v>
      </c>
      <c r="M366" s="31" t="str">
        <f aca="false">IF(B366="Side 3m Freestyle","FREE","")</f>
        <v/>
      </c>
      <c r="N366" s="31" t="str">
        <f aca="false">IF(B366="Wobbler","WOB","")</f>
        <v/>
      </c>
      <c r="O366" s="31" t="str">
        <f aca="false">IF(B366="Super side 10m² Hermelijn - Trambus","10m2H","")</f>
        <v/>
      </c>
      <c r="P366" s="31" t="str">
        <f aca="false">IF(B366="Roofpanel A7","ROOFXL","")</f>
        <v/>
      </c>
      <c r="Q366" s="32" t="str">
        <f aca="false">IF(B366="Roof panel tram L Hermelijn","ROOFL","")</f>
        <v/>
      </c>
      <c r="R366" s="31" t="str">
        <f aca="false">IF(B366="Roof panel Tram M PCC","DPCC","")</f>
        <v/>
      </c>
      <c r="S366" s="31" t="str">
        <f aca="false">IF(B366="Side pack L A5","SPALBA5",IF(B366="Side pack XL A7","SPALBA7",""))</f>
        <v/>
      </c>
      <c r="T366" s="31" t="str">
        <f aca="false">IF(B366="Window side 2m² Hermelijn","2m2H","")</f>
        <v/>
      </c>
      <c r="U366" s="32" t="str">
        <f aca="false">IF(B366="Window side 2m² Tram","2m2A","")</f>
        <v/>
      </c>
      <c r="V366" s="30" t="str">
        <f aca="false">IF(B366="Inside banner HERMELIJN","BRVH","")</f>
        <v/>
      </c>
      <c r="W366" s="30" t="str">
        <f aca="false">IF(B366="Super side 4m²","4m2","")</f>
        <v/>
      </c>
      <c r="X366" s="7" t="n">
        <v>1</v>
      </c>
      <c r="Y366" s="33" t="str">
        <f aca="false">IF(OR(F366&lt;&gt;"",G366&lt;&gt;"",H366&lt;&gt;"",I366&lt;&gt;"",J366&lt;&gt;"",K366&lt;&gt;"",L366&lt;&gt;"",M366&lt;&gt;"",N366&lt;&gt;"",O366&lt;&gt;"",P366&lt;&gt;"",Q366&lt;&gt;"",R366&lt;&gt;"",S366&lt;&gt;"",T366&lt;&gt;"",U366&lt;&gt;"",V366&lt;&gt;"",W366&lt;&gt;""),"*"&amp;F366&amp;G366&amp;H366&amp;I366&amp;J366&amp;K366&amp;L366&amp;M366&amp;N366&amp;O366&amp;P366&amp;Q366&amp;R366&amp;S366&amp;T366&amp;U366&amp;V366&amp;W366&amp;"*","")</f>
        <v>*RM*</v>
      </c>
      <c r="Z366" s="4"/>
      <c r="AA366" s="4"/>
      <c r="AB366" s="7" t="n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customFormat="false" ht="25" hidden="false" customHeight="true" outlineLevel="0" collapsed="false">
      <c r="A367" s="5" t="n">
        <v>7309</v>
      </c>
      <c r="B367" s="6" t="s">
        <v>32</v>
      </c>
      <c r="C367" s="26" t="s">
        <v>114</v>
      </c>
      <c r="D367" s="27" t="n">
        <v>44564</v>
      </c>
      <c r="E367" s="28"/>
      <c r="F367" s="29" t="str">
        <f aca="false">IF(B367="Premetro VERTIKAAL","MV",IF(B367="Side 3m","3M",IF(B367="Premetro HORIZONTAAL","MH",IF(B367="Window back","CV",IF(B367="Window Back eco","CVE","")))))</f>
        <v/>
      </c>
      <c r="G367" s="30" t="str">
        <f aca="false">IF(B367="Inside banner","BRV","")</f>
        <v/>
      </c>
      <c r="H367" s="30" t="str">
        <f aca="false">IF(B367="Floor sticker","VL","")</f>
        <v/>
      </c>
      <c r="I367" s="31" t="str">
        <f aca="false">IF(B367="Street furniture 2m2","STR","")</f>
        <v/>
      </c>
      <c r="J367" s="31" t="str">
        <f aca="false">IF(B367="Full back uni","FB","")</f>
        <v/>
      </c>
      <c r="K367" s="31" t="str">
        <f aca="false">IF(B367="Window side 2m² Bus","2m2B","")</f>
        <v/>
      </c>
      <c r="L367" s="31" t="str">
        <f aca="false">IF(B367="Window sticker Raam","RM","")</f>
        <v>RM</v>
      </c>
      <c r="M367" s="31" t="str">
        <f aca="false">IF(B367="Side 3m Freestyle","FREE","")</f>
        <v/>
      </c>
      <c r="N367" s="31" t="str">
        <f aca="false">IF(B367="Wobbler","WOB","")</f>
        <v/>
      </c>
      <c r="O367" s="31" t="str">
        <f aca="false">IF(B367="Super side 10m² Hermelijn - Trambus","10m2H","")</f>
        <v/>
      </c>
      <c r="P367" s="31" t="str">
        <f aca="false">IF(B367="Roofpanel A7","ROOFXL","")</f>
        <v/>
      </c>
      <c r="Q367" s="32" t="str">
        <f aca="false">IF(B367="Roof panel tram L Hermelijn","ROOFL","")</f>
        <v/>
      </c>
      <c r="R367" s="31" t="str">
        <f aca="false">IF(B367="Roof panel Tram M PCC","DPCC","")</f>
        <v/>
      </c>
      <c r="S367" s="31" t="str">
        <f aca="false">IF(B367="Side pack L A5","SPALBA5",IF(B367="Side pack XL A7","SPALBA7",""))</f>
        <v/>
      </c>
      <c r="T367" s="31" t="str">
        <f aca="false">IF(B367="Window side 2m² Hermelijn","2m2H","")</f>
        <v/>
      </c>
      <c r="U367" s="32" t="str">
        <f aca="false">IF(B367="Window side 2m² Tram","2m2A","")</f>
        <v/>
      </c>
      <c r="V367" s="30" t="str">
        <f aca="false">IF(B367="Inside banner HERMELIJN","BRVH","")</f>
        <v/>
      </c>
      <c r="W367" s="30" t="str">
        <f aca="false">IF(B367="Super side 4m²","4m2","")</f>
        <v/>
      </c>
      <c r="X367" s="7" t="n">
        <v>1</v>
      </c>
      <c r="Y367" s="33" t="str">
        <f aca="false">IF(OR(F367&lt;&gt;"",G367&lt;&gt;"",H367&lt;&gt;"",I367&lt;&gt;"",J367&lt;&gt;"",K367&lt;&gt;"",L367&lt;&gt;"",M367&lt;&gt;"",N367&lt;&gt;"",O367&lt;&gt;"",P367&lt;&gt;"",Q367&lt;&gt;"",R367&lt;&gt;"",S367&lt;&gt;"",T367&lt;&gt;"",U367&lt;&gt;"",V367&lt;&gt;"",W367&lt;&gt;""),"*"&amp;F367&amp;G367&amp;H367&amp;I367&amp;J367&amp;K367&amp;L367&amp;M367&amp;N367&amp;O367&amp;P367&amp;Q367&amp;R367&amp;S367&amp;T367&amp;U367&amp;V367&amp;W367&amp;"*","")</f>
        <v>*RM*</v>
      </c>
      <c r="Z367" s="4"/>
      <c r="AA367" s="4"/>
      <c r="AB367" s="7" t="n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customFormat="false" ht="25" hidden="false" customHeight="true" outlineLevel="0" collapsed="false">
      <c r="A368" s="5" t="n">
        <v>7310</v>
      </c>
      <c r="B368" s="6" t="s">
        <v>137</v>
      </c>
      <c r="C368" s="26" t="s">
        <v>165</v>
      </c>
      <c r="D368" s="27" t="n">
        <v>44459</v>
      </c>
      <c r="E368" s="28"/>
      <c r="F368" s="29" t="str">
        <f aca="false">IF(B368="Premetro VERTIKAAL","MV",IF(B368="Side 3m","3M",IF(B368="Premetro HORIZONTAAL","MH",IF(B368="Window back","CV",IF(B368="Window Back eco","CVE","")))))</f>
        <v/>
      </c>
      <c r="G368" s="30" t="str">
        <f aca="false">IF(B368="Inside banner","BRV","")</f>
        <v/>
      </c>
      <c r="H368" s="30" t="str">
        <f aca="false">IF(B368="Floor sticker","VL","")</f>
        <v/>
      </c>
      <c r="I368" s="31" t="str">
        <f aca="false">IF(B368="Street furniture 2m2","STR","")</f>
        <v/>
      </c>
      <c r="J368" s="31" t="str">
        <f aca="false">IF(B368="Full back uni","FB","")</f>
        <v/>
      </c>
      <c r="K368" s="31" t="str">
        <f aca="false">IF(B368="Window side 2m² Bus","2m2B","")</f>
        <v/>
      </c>
      <c r="L368" s="31" t="str">
        <f aca="false">IF(B368="Window sticker Raam","RM","")</f>
        <v/>
      </c>
      <c r="M368" s="31" t="str">
        <f aca="false">IF(B368="Side 3m Freestyle","FREE","")</f>
        <v/>
      </c>
      <c r="N368" s="31" t="str">
        <f aca="false">IF(B368="Wobbler","WOB","")</f>
        <v/>
      </c>
      <c r="O368" s="31" t="str">
        <f aca="false">IF(B368="Super side 10m² Hermelijn - Trambus","10m2H","")</f>
        <v/>
      </c>
      <c r="P368" s="31" t="str">
        <f aca="false">IF(B368="Roofpanel A7","ROOFXL","")</f>
        <v/>
      </c>
      <c r="Q368" s="32" t="str">
        <f aca="false">IF(B368="Roof panel tram L Hermelijn","ROOFL","")</f>
        <v/>
      </c>
      <c r="R368" s="31" t="str">
        <f aca="false">IF(B368="Roof panel Tram M PCC","DPCC","")</f>
        <v/>
      </c>
      <c r="S368" s="31" t="str">
        <f aca="false">IF(B368="Side pack L A5","SPALBA5",IF(B368="Side pack XL A7","SPALBA7",""))</f>
        <v/>
      </c>
      <c r="T368" s="31" t="str">
        <f aca="false">IF(B368="Window side 2m² Hermelijn","2m2H","")</f>
        <v/>
      </c>
      <c r="U368" s="32" t="str">
        <f aca="false">IF(B368="Window side 2m² Tram","2m2A","")</f>
        <v>2m2A</v>
      </c>
      <c r="V368" s="30" t="str">
        <f aca="false">IF(B368="Inside banner HERMELIJN","BRVH","")</f>
        <v/>
      </c>
      <c r="W368" s="30" t="str">
        <f aca="false">IF(B368="Super side 4m²","4m2","")</f>
        <v/>
      </c>
      <c r="X368" s="7" t="n">
        <v>1</v>
      </c>
      <c r="Y368" s="33" t="str">
        <f aca="false">IF(OR(F368&lt;&gt;"",G368&lt;&gt;"",H368&lt;&gt;"",I368&lt;&gt;"",J368&lt;&gt;"",K368&lt;&gt;"",L368&lt;&gt;"",M368&lt;&gt;"",N368&lt;&gt;"",O368&lt;&gt;"",P368&lt;&gt;"",Q368&lt;&gt;"",R368&lt;&gt;"",S368&lt;&gt;"",T368&lt;&gt;"",U368&lt;&gt;"",V368&lt;&gt;"",W368&lt;&gt;""),"*"&amp;F368&amp;G368&amp;H368&amp;I368&amp;J368&amp;K368&amp;L368&amp;M368&amp;N368&amp;O368&amp;P368&amp;Q368&amp;R368&amp;S368&amp;T368&amp;U368&amp;V368&amp;W368&amp;"*","")</f>
        <v>*2m2A*</v>
      </c>
      <c r="Z368" s="4"/>
      <c r="AA368" s="4"/>
      <c r="AB368" s="7" t="n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customFormat="false" ht="25" hidden="false" customHeight="true" outlineLevel="0" collapsed="false">
      <c r="A369" s="5" t="n">
        <v>7311</v>
      </c>
      <c r="B369" s="6" t="s">
        <v>35</v>
      </c>
      <c r="C369" s="26" t="s">
        <v>37</v>
      </c>
      <c r="D369" s="27" t="n">
        <v>44522</v>
      </c>
      <c r="E369" s="28"/>
      <c r="F369" s="29" t="str">
        <f aca="false">IF(B369="Premetro VERTIKAAL","MV",IF(B369="Side 3m","3M",IF(B369="Premetro HORIZONTAAL","MH",IF(B369="Window back","CV",IF(B369="Window Back eco","CVE","")))))</f>
        <v/>
      </c>
      <c r="G369" s="30" t="str">
        <f aca="false">IF(B369="Inside banner","BRV","")</f>
        <v/>
      </c>
      <c r="H369" s="30" t="str">
        <f aca="false">IF(B369="Floor sticker","VL","")</f>
        <v/>
      </c>
      <c r="I369" s="31" t="str">
        <f aca="false">IF(B369="Street furniture 2m2","STR","")</f>
        <v/>
      </c>
      <c r="J369" s="31" t="str">
        <f aca="false">IF(B369="Full back uni","FB","")</f>
        <v/>
      </c>
      <c r="K369" s="31" t="str">
        <f aca="false">IF(B369="Window side 2m² Bus","2m2B","")</f>
        <v/>
      </c>
      <c r="L369" s="31" t="str">
        <f aca="false">IF(B369="Window sticker Raam","RM","")</f>
        <v/>
      </c>
      <c r="M369" s="31" t="str">
        <f aca="false">IF(B369="Side 3m Freestyle","FREE","")</f>
        <v/>
      </c>
      <c r="N369" s="31" t="str">
        <f aca="false">IF(B369="Wobbler","WOB","")</f>
        <v/>
      </c>
      <c r="O369" s="31" t="str">
        <f aca="false">IF(B369="Super side 10m² Hermelijn - Trambus","10m2H","")</f>
        <v/>
      </c>
      <c r="P369" s="31" t="str">
        <f aca="false">IF(B369="Roofpanel A7","ROOFXL","")</f>
        <v/>
      </c>
      <c r="Q369" s="32" t="str">
        <f aca="false">IF(B369="Roof panel tram L Hermelijn","ROOFL","")</f>
        <v/>
      </c>
      <c r="R369" s="31" t="str">
        <f aca="false">IF(B369="Roof panel Tram M PCC","DPCC","")</f>
        <v/>
      </c>
      <c r="S369" s="31" t="str">
        <f aca="false">IF(B369="Side pack L A5","SPALBA5",IF(B369="Side pack XL A7","SPALBA7",""))</f>
        <v/>
      </c>
      <c r="T369" s="31" t="str">
        <f aca="false">IF(B369="Window side 2m² Hermelijn","2m2H","")</f>
        <v/>
      </c>
      <c r="U369" s="32" t="str">
        <f aca="false">IF(B369="Window side 2m² Tram","2m2A","")</f>
        <v/>
      </c>
      <c r="V369" s="30" t="str">
        <f aca="false">IF(B369="Inside banner HERMELIJN","BRVH","")</f>
        <v/>
      </c>
      <c r="W369" s="30" t="str">
        <f aca="false">IF(B369="Super side 4m²","4m2","")</f>
        <v/>
      </c>
      <c r="X369" s="7" t="n">
        <v>4</v>
      </c>
      <c r="Y369" s="33" t="str">
        <f aca="false">IF(OR(F369&lt;&gt;"",G369&lt;&gt;"",H369&lt;&gt;"",I369&lt;&gt;"",J369&lt;&gt;"",K369&lt;&gt;"",L369&lt;&gt;"",M369&lt;&gt;"",N369&lt;&gt;"",O369&lt;&gt;"",P369&lt;&gt;"",Q369&lt;&gt;"",R369&lt;&gt;"",S369&lt;&gt;"",T369&lt;&gt;"",U369&lt;&gt;"",V369&lt;&gt;"",W369&lt;&gt;""),"*"&amp;F369&amp;G369&amp;H369&amp;I369&amp;J369&amp;K369&amp;L369&amp;M369&amp;N369&amp;O369&amp;P369&amp;Q369&amp;R369&amp;S369&amp;T369&amp;U369&amp;V369&amp;W369&amp;"*","")</f>
        <v/>
      </c>
      <c r="Z369" s="4"/>
      <c r="AA369" s="4"/>
      <c r="AB369" s="7" t="n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customFormat="false" ht="25" hidden="false" customHeight="true" outlineLevel="0" collapsed="false">
      <c r="A370" s="5" t="n">
        <v>7312</v>
      </c>
      <c r="B370" s="6" t="s">
        <v>137</v>
      </c>
      <c r="C370" s="26" t="s">
        <v>141</v>
      </c>
      <c r="D370" s="27" t="n">
        <v>44564</v>
      </c>
      <c r="E370" s="28"/>
      <c r="F370" s="29" t="str">
        <f aca="false">IF(B370="Premetro VERTIKAAL","MV",IF(B370="Side 3m","3M",IF(B370="Premetro HORIZONTAAL","MH",IF(B370="Window back","CV",IF(B370="Window Back eco","CVE","")))))</f>
        <v/>
      </c>
      <c r="G370" s="30" t="str">
        <f aca="false">IF(B370="Inside banner","BRV","")</f>
        <v/>
      </c>
      <c r="H370" s="30" t="str">
        <f aca="false">IF(B370="Floor sticker","VL","")</f>
        <v/>
      </c>
      <c r="I370" s="31" t="str">
        <f aca="false">IF(B370="Street furniture 2m2","STR","")</f>
        <v/>
      </c>
      <c r="J370" s="31" t="str">
        <f aca="false">IF(B370="Full back uni","FB","")</f>
        <v/>
      </c>
      <c r="K370" s="31" t="str">
        <f aca="false">IF(B370="Window side 2m² Bus","2m2B","")</f>
        <v/>
      </c>
      <c r="L370" s="31" t="str">
        <f aca="false">IF(B370="Window sticker Raam","RM","")</f>
        <v/>
      </c>
      <c r="M370" s="31" t="str">
        <f aca="false">IF(B370="Side 3m Freestyle","FREE","")</f>
        <v/>
      </c>
      <c r="N370" s="31" t="str">
        <f aca="false">IF(B370="Wobbler","WOB","")</f>
        <v/>
      </c>
      <c r="O370" s="31" t="str">
        <f aca="false">IF(B370="Super side 10m² Hermelijn - Trambus","10m2H","")</f>
        <v/>
      </c>
      <c r="P370" s="31" t="str">
        <f aca="false">IF(B370="Roofpanel A7","ROOFXL","")</f>
        <v/>
      </c>
      <c r="Q370" s="32" t="str">
        <f aca="false">IF(B370="Roof panel tram L Hermelijn","ROOFL","")</f>
        <v/>
      </c>
      <c r="R370" s="31" t="str">
        <f aca="false">IF(B370="Roof panel Tram M PCC","DPCC","")</f>
        <v/>
      </c>
      <c r="S370" s="31" t="str">
        <f aca="false">IF(B370="Side pack L A5","SPALBA5",IF(B370="Side pack XL A7","SPALBA7",""))</f>
        <v/>
      </c>
      <c r="T370" s="31" t="str">
        <f aca="false">IF(B370="Window side 2m² Hermelijn","2m2H","")</f>
        <v/>
      </c>
      <c r="U370" s="32" t="str">
        <f aca="false">IF(B370="Window side 2m² Tram","2m2A","")</f>
        <v>2m2A</v>
      </c>
      <c r="V370" s="30" t="str">
        <f aca="false">IF(B370="Inside banner HERMELIJN","BRVH","")</f>
        <v/>
      </c>
      <c r="W370" s="30" t="str">
        <f aca="false">IF(B370="Super side 4m²","4m2","")</f>
        <v/>
      </c>
      <c r="X370" s="7" t="n">
        <v>1</v>
      </c>
      <c r="Y370" s="33" t="str">
        <f aca="false">IF(OR(F370&lt;&gt;"",G370&lt;&gt;"",H370&lt;&gt;"",I370&lt;&gt;"",J370&lt;&gt;"",K370&lt;&gt;"",L370&lt;&gt;"",M370&lt;&gt;"",N370&lt;&gt;"",O370&lt;&gt;"",P370&lt;&gt;"",Q370&lt;&gt;"",R370&lt;&gt;"",S370&lt;&gt;"",T370&lt;&gt;"",U370&lt;&gt;"",V370&lt;&gt;"",W370&lt;&gt;""),"*"&amp;F370&amp;G370&amp;H370&amp;I370&amp;J370&amp;K370&amp;L370&amp;M370&amp;N370&amp;O370&amp;P370&amp;Q370&amp;R370&amp;S370&amp;T370&amp;U370&amp;V370&amp;W370&amp;"*","")</f>
        <v>*2m2A*</v>
      </c>
      <c r="Z370" s="4"/>
      <c r="AA370" s="4"/>
      <c r="AB370" s="7" t="n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customFormat="false" ht="25" hidden="false" customHeight="true" outlineLevel="0" collapsed="false">
      <c r="A371" s="5" t="n">
        <v>7313</v>
      </c>
      <c r="B371" s="6" t="s">
        <v>23</v>
      </c>
      <c r="C371" s="26" t="s">
        <v>99</v>
      </c>
      <c r="D371" s="27" t="n">
        <v>44522</v>
      </c>
      <c r="E371" s="28"/>
      <c r="F371" s="29" t="str">
        <f aca="false">IF(B371="Premetro VERTIKAAL","MV",IF(B371="Side 3m","3M",IF(B371="Premetro HORIZONTAAL","MH",IF(B371="Window back","CV",IF(B371="Window Back eco","CVE","")))))</f>
        <v/>
      </c>
      <c r="G371" s="30" t="str">
        <f aca="false">IF(B371="Inside banner","BRV","")</f>
        <v/>
      </c>
      <c r="H371" s="30" t="str">
        <f aca="false">IF(B371="Floor sticker","VL","")</f>
        <v/>
      </c>
      <c r="I371" s="31" t="str">
        <f aca="false">IF(B371="Street furniture 2m2","STR","")</f>
        <v/>
      </c>
      <c r="J371" s="31" t="str">
        <f aca="false">IF(B371="Full back uni","FB","")</f>
        <v/>
      </c>
      <c r="K371" s="31" t="str">
        <f aca="false">IF(B371="Window side 2m² Bus","2m2B","")</f>
        <v/>
      </c>
      <c r="L371" s="31" t="str">
        <f aca="false">IF(B371="Window sticker Raam","RM","")</f>
        <v/>
      </c>
      <c r="M371" s="31" t="str">
        <f aca="false">IF(B371="Side 3m Freestyle","FREE","")</f>
        <v/>
      </c>
      <c r="N371" s="31" t="str">
        <f aca="false">IF(B371="Wobbler","WOB","")</f>
        <v>WOB</v>
      </c>
      <c r="O371" s="31" t="str">
        <f aca="false">IF(B371="Super side 10m² Hermelijn - Trambus","10m2H","")</f>
        <v/>
      </c>
      <c r="P371" s="31" t="str">
        <f aca="false">IF(B371="Roofpanel A7","ROOFXL","")</f>
        <v/>
      </c>
      <c r="Q371" s="32" t="str">
        <f aca="false">IF(B371="Roof panel tram L Hermelijn","ROOFL","")</f>
        <v/>
      </c>
      <c r="R371" s="31" t="str">
        <f aca="false">IF(B371="Roof panel Tram M PCC","DPCC","")</f>
        <v/>
      </c>
      <c r="S371" s="31" t="str">
        <f aca="false">IF(B371="Side pack L A5","SPALBA5",IF(B371="Side pack XL A7","SPALBA7",""))</f>
        <v/>
      </c>
      <c r="T371" s="31" t="str">
        <f aca="false">IF(B371="Window side 2m² Hermelijn","2m2H","")</f>
        <v/>
      </c>
      <c r="U371" s="32" t="str">
        <f aca="false">IF(B371="Window side 2m² Tram","2m2A","")</f>
        <v/>
      </c>
      <c r="V371" s="30" t="str">
        <f aca="false">IF(B371="Inside banner HERMELIJN","BRVH","")</f>
        <v/>
      </c>
      <c r="W371" s="30" t="str">
        <f aca="false">IF(B371="Super side 4m²","4m2","")</f>
        <v/>
      </c>
      <c r="X371" s="7" t="n">
        <v>6</v>
      </c>
      <c r="Y371" s="33" t="str">
        <f aca="false">IF(OR(F371&lt;&gt;"",G371&lt;&gt;"",H371&lt;&gt;"",I371&lt;&gt;"",J371&lt;&gt;"",K371&lt;&gt;"",L371&lt;&gt;"",M371&lt;&gt;"",N371&lt;&gt;"",O371&lt;&gt;"",P371&lt;&gt;"",Q371&lt;&gt;"",R371&lt;&gt;"",S371&lt;&gt;"",T371&lt;&gt;"",U371&lt;&gt;"",V371&lt;&gt;"",W371&lt;&gt;""),"*"&amp;F371&amp;G371&amp;H371&amp;I371&amp;J371&amp;K371&amp;L371&amp;M371&amp;N371&amp;O371&amp;P371&amp;Q371&amp;R371&amp;S371&amp;T371&amp;U371&amp;V371&amp;W371&amp;"*","")</f>
        <v>*WOB*</v>
      </c>
      <c r="Z371" s="4"/>
      <c r="AA371" s="4"/>
      <c r="AB371" s="7" t="n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customFormat="false" ht="25" hidden="false" customHeight="true" outlineLevel="0" collapsed="false">
      <c r="A372" s="5" t="n">
        <v>7314</v>
      </c>
      <c r="B372" s="6" t="s">
        <v>100</v>
      </c>
      <c r="C372" s="26" t="s">
        <v>102</v>
      </c>
      <c r="D372" s="27" t="n">
        <v>44550</v>
      </c>
      <c r="E372" s="28"/>
      <c r="F372" s="29" t="str">
        <f aca="false">IF(B372="Premetro VERTIKAAL","MV",IF(B372="Side 3m","3M",IF(B372="Premetro HORIZONTAAL","MH",IF(B372="Window back","CV",IF(B372="Window Back eco","CVE","")))))</f>
        <v>3M</v>
      </c>
      <c r="G372" s="30" t="str">
        <f aca="false">IF(B372="Inside banner","BRV","")</f>
        <v/>
      </c>
      <c r="H372" s="30" t="str">
        <f aca="false">IF(B372="Floor sticker","VL","")</f>
        <v/>
      </c>
      <c r="I372" s="31" t="str">
        <f aca="false">IF(B372="Street furniture 2m2","STR","")</f>
        <v/>
      </c>
      <c r="J372" s="31" t="str">
        <f aca="false">IF(B372="Full back uni","FB","")</f>
        <v/>
      </c>
      <c r="K372" s="31" t="str">
        <f aca="false">IF(B372="Window side 2m² Bus","2m2B","")</f>
        <v/>
      </c>
      <c r="L372" s="31" t="str">
        <f aca="false">IF(B372="Window sticker Raam","RM","")</f>
        <v/>
      </c>
      <c r="M372" s="31" t="str">
        <f aca="false">IF(B372="Side 3m Freestyle","FREE","")</f>
        <v/>
      </c>
      <c r="N372" s="31" t="str">
        <f aca="false">IF(B372="Wobbler","WOB","")</f>
        <v/>
      </c>
      <c r="O372" s="31" t="str">
        <f aca="false">IF(B372="Super side 10m² Hermelijn - Trambus","10m2H","")</f>
        <v/>
      </c>
      <c r="P372" s="31" t="str">
        <f aca="false">IF(B372="Roofpanel A7","ROOFXL","")</f>
        <v/>
      </c>
      <c r="Q372" s="32" t="str">
        <f aca="false">IF(B372="Roof panel tram L Hermelijn","ROOFL","")</f>
        <v/>
      </c>
      <c r="R372" s="31" t="str">
        <f aca="false">IF(B372="Roof panel Tram M PCC","DPCC","")</f>
        <v/>
      </c>
      <c r="S372" s="31" t="str">
        <f aca="false">IF(B372="Side pack L A5","SPALBA5",IF(B372="Side pack XL A7","SPALBA7",""))</f>
        <v/>
      </c>
      <c r="T372" s="31" t="str">
        <f aca="false">IF(B372="Window side 2m² Hermelijn","2m2H","")</f>
        <v/>
      </c>
      <c r="U372" s="32" t="str">
        <f aca="false">IF(B372="Window side 2m² Tram","2m2A","")</f>
        <v/>
      </c>
      <c r="V372" s="30" t="str">
        <f aca="false">IF(B372="Inside banner HERMELIJN","BRVH","")</f>
        <v/>
      </c>
      <c r="W372" s="30" t="str">
        <f aca="false">IF(B372="Super side 4m²","4m2","")</f>
        <v/>
      </c>
      <c r="X372" s="7" t="n">
        <v>1</v>
      </c>
      <c r="Y372" s="33" t="str">
        <f aca="false">IF(OR(F372&lt;&gt;"",G372&lt;&gt;"",H372&lt;&gt;"",I372&lt;&gt;"",J372&lt;&gt;"",K372&lt;&gt;"",L372&lt;&gt;"",M372&lt;&gt;"",N372&lt;&gt;"",O372&lt;&gt;"",P372&lt;&gt;"",Q372&lt;&gt;"",R372&lt;&gt;"",S372&lt;&gt;"",T372&lt;&gt;"",U372&lt;&gt;"",V372&lt;&gt;"",W372&lt;&gt;""),"*"&amp;F372&amp;G372&amp;H372&amp;I372&amp;J372&amp;K372&amp;L372&amp;M372&amp;N372&amp;O372&amp;P372&amp;Q372&amp;R372&amp;S372&amp;T372&amp;U372&amp;V372&amp;W372&amp;"*","")</f>
        <v>*3M*</v>
      </c>
      <c r="Z372" s="4"/>
      <c r="AA372" s="4"/>
      <c r="AB372" s="7" t="n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customFormat="false" ht="25" hidden="false" customHeight="true" outlineLevel="0" collapsed="false">
      <c r="A373" s="5" t="n">
        <v>7314</v>
      </c>
      <c r="B373" s="6" t="s">
        <v>137</v>
      </c>
      <c r="C373" s="26" t="s">
        <v>151</v>
      </c>
      <c r="D373" s="27" t="n">
        <v>44571</v>
      </c>
      <c r="E373" s="28"/>
      <c r="F373" s="29" t="str">
        <f aca="false">IF(B373="Premetro VERTIKAAL","MV",IF(B373="Side 3m","3M",IF(B373="Premetro HORIZONTAAL","MH",IF(B373="Window back","CV",IF(B373="Window Back eco","CVE","")))))</f>
        <v/>
      </c>
      <c r="G373" s="30" t="str">
        <f aca="false">IF(B373="Inside banner","BRV","")</f>
        <v/>
      </c>
      <c r="H373" s="30" t="str">
        <f aca="false">IF(B373="Floor sticker","VL","")</f>
        <v/>
      </c>
      <c r="I373" s="31" t="str">
        <f aca="false">IF(B373="Street furniture 2m2","STR","")</f>
        <v/>
      </c>
      <c r="J373" s="31" t="str">
        <f aca="false">IF(B373="Full back uni","FB","")</f>
        <v/>
      </c>
      <c r="K373" s="31" t="str">
        <f aca="false">IF(B373="Window side 2m² Bus","2m2B","")</f>
        <v/>
      </c>
      <c r="L373" s="31" t="str">
        <f aca="false">IF(B373="Window sticker Raam","RM","")</f>
        <v/>
      </c>
      <c r="M373" s="31" t="str">
        <f aca="false">IF(B373="Side 3m Freestyle","FREE","")</f>
        <v/>
      </c>
      <c r="N373" s="31" t="str">
        <f aca="false">IF(B373="Wobbler","WOB","")</f>
        <v/>
      </c>
      <c r="O373" s="31" t="str">
        <f aca="false">IF(B373="Super side 10m² Hermelijn - Trambus","10m2H","")</f>
        <v/>
      </c>
      <c r="P373" s="31" t="str">
        <f aca="false">IF(B373="Roofpanel A7","ROOFXL","")</f>
        <v/>
      </c>
      <c r="Q373" s="32" t="str">
        <f aca="false">IF(B373="Roof panel tram L Hermelijn","ROOFL","")</f>
        <v/>
      </c>
      <c r="R373" s="31" t="str">
        <f aca="false">IF(B373="Roof panel Tram M PCC","DPCC","")</f>
        <v/>
      </c>
      <c r="S373" s="31" t="str">
        <f aca="false">IF(B373="Side pack L A5","SPALBA5",IF(B373="Side pack XL A7","SPALBA7",""))</f>
        <v/>
      </c>
      <c r="T373" s="31" t="str">
        <f aca="false">IF(B373="Window side 2m² Hermelijn","2m2H","")</f>
        <v/>
      </c>
      <c r="U373" s="32" t="str">
        <f aca="false">IF(B373="Window side 2m² Tram","2m2A","")</f>
        <v>2m2A</v>
      </c>
      <c r="V373" s="30" t="str">
        <f aca="false">IF(B373="Inside banner HERMELIJN","BRVH","")</f>
        <v/>
      </c>
      <c r="W373" s="30" t="str">
        <f aca="false">IF(B373="Super side 4m²","4m2","")</f>
        <v/>
      </c>
      <c r="X373" s="7" t="n">
        <v>1</v>
      </c>
      <c r="Y373" s="33" t="str">
        <f aca="false">IF(OR(F373&lt;&gt;"",G373&lt;&gt;"",H373&lt;&gt;"",I373&lt;&gt;"",J373&lt;&gt;"",K373&lt;&gt;"",L373&lt;&gt;"",M373&lt;&gt;"",N373&lt;&gt;"",O373&lt;&gt;"",P373&lt;&gt;"",Q373&lt;&gt;"",R373&lt;&gt;"",S373&lt;&gt;"",T373&lt;&gt;"",U373&lt;&gt;"",V373&lt;&gt;"",W373&lt;&gt;""),"*"&amp;F373&amp;G373&amp;H373&amp;I373&amp;J373&amp;K373&amp;L373&amp;M373&amp;N373&amp;O373&amp;P373&amp;Q373&amp;R373&amp;S373&amp;T373&amp;U373&amp;V373&amp;W373&amp;"*","")</f>
        <v>*2m2A*</v>
      </c>
      <c r="Z373" s="4"/>
      <c r="AA373" s="4"/>
      <c r="AB373" s="7" t="n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customFormat="false" ht="25" hidden="false" customHeight="true" outlineLevel="0" collapsed="false">
      <c r="A374" s="5" t="n">
        <v>7316</v>
      </c>
      <c r="B374" s="6" t="s">
        <v>35</v>
      </c>
      <c r="C374" s="26" t="s">
        <v>37</v>
      </c>
      <c r="D374" s="27" t="n">
        <v>44522</v>
      </c>
      <c r="E374" s="28"/>
      <c r="F374" s="29" t="str">
        <f aca="false">IF(B374="Premetro VERTIKAAL","MV",IF(B374="Side 3m","3M",IF(B374="Premetro HORIZONTAAL","MH",IF(B374="Window back","CV",IF(B374="Window Back eco","CVE","")))))</f>
        <v/>
      </c>
      <c r="G374" s="30" t="str">
        <f aca="false">IF(B374="Inside banner","BRV","")</f>
        <v/>
      </c>
      <c r="H374" s="30" t="str">
        <f aca="false">IF(B374="Floor sticker","VL","")</f>
        <v/>
      </c>
      <c r="I374" s="31" t="str">
        <f aca="false">IF(B374="Street furniture 2m2","STR","")</f>
        <v/>
      </c>
      <c r="J374" s="31" t="str">
        <f aca="false">IF(B374="Full back uni","FB","")</f>
        <v/>
      </c>
      <c r="K374" s="31" t="str">
        <f aca="false">IF(B374="Window side 2m² Bus","2m2B","")</f>
        <v/>
      </c>
      <c r="L374" s="31" t="str">
        <f aca="false">IF(B374="Window sticker Raam","RM","")</f>
        <v/>
      </c>
      <c r="M374" s="31" t="str">
        <f aca="false">IF(B374="Side 3m Freestyle","FREE","")</f>
        <v/>
      </c>
      <c r="N374" s="31" t="str">
        <f aca="false">IF(B374="Wobbler","WOB","")</f>
        <v/>
      </c>
      <c r="O374" s="31" t="str">
        <f aca="false">IF(B374="Super side 10m² Hermelijn - Trambus","10m2H","")</f>
        <v/>
      </c>
      <c r="P374" s="31" t="str">
        <f aca="false">IF(B374="Roofpanel A7","ROOFXL","")</f>
        <v/>
      </c>
      <c r="Q374" s="32" t="str">
        <f aca="false">IF(B374="Roof panel tram L Hermelijn","ROOFL","")</f>
        <v/>
      </c>
      <c r="R374" s="31" t="str">
        <f aca="false">IF(B374="Roof panel Tram M PCC","DPCC","")</f>
        <v/>
      </c>
      <c r="S374" s="31" t="str">
        <f aca="false">IF(B374="Side pack L A5","SPALBA5",IF(B374="Side pack XL A7","SPALBA7",""))</f>
        <v/>
      </c>
      <c r="T374" s="31" t="str">
        <f aca="false">IF(B374="Window side 2m² Hermelijn","2m2H","")</f>
        <v/>
      </c>
      <c r="U374" s="32" t="str">
        <f aca="false">IF(B374="Window side 2m² Tram","2m2A","")</f>
        <v/>
      </c>
      <c r="V374" s="30" t="str">
        <f aca="false">IF(B374="Inside banner HERMELIJN","BRVH","")</f>
        <v/>
      </c>
      <c r="W374" s="30" t="str">
        <f aca="false">IF(B374="Super side 4m²","4m2","")</f>
        <v/>
      </c>
      <c r="X374" s="7" t="n">
        <v>4</v>
      </c>
      <c r="Y374" s="33" t="str">
        <f aca="false">IF(OR(F374&lt;&gt;"",G374&lt;&gt;"",H374&lt;&gt;"",I374&lt;&gt;"",J374&lt;&gt;"",K374&lt;&gt;"",L374&lt;&gt;"",M374&lt;&gt;"",N374&lt;&gt;"",O374&lt;&gt;"",P374&lt;&gt;"",Q374&lt;&gt;"",R374&lt;&gt;"",S374&lt;&gt;"",T374&lt;&gt;"",U374&lt;&gt;"",V374&lt;&gt;"",W374&lt;&gt;""),"*"&amp;F374&amp;G374&amp;H374&amp;I374&amp;J374&amp;K374&amp;L374&amp;M374&amp;N374&amp;O374&amp;P374&amp;Q374&amp;R374&amp;S374&amp;T374&amp;U374&amp;V374&amp;W374&amp;"*","")</f>
        <v/>
      </c>
      <c r="Z374" s="4"/>
      <c r="AA374" s="4"/>
      <c r="AB374" s="7" t="n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customFormat="false" ht="25" hidden="false" customHeight="true" outlineLevel="0" collapsed="false">
      <c r="A375" s="5" t="n">
        <v>7318</v>
      </c>
      <c r="B375" s="6" t="s">
        <v>137</v>
      </c>
      <c r="C375" s="26" t="s">
        <v>151</v>
      </c>
      <c r="D375" s="27" t="n">
        <v>44571</v>
      </c>
      <c r="E375" s="28"/>
      <c r="F375" s="29" t="str">
        <f aca="false">IF(B375="Premetro VERTIKAAL","MV",IF(B375="Side 3m","3M",IF(B375="Premetro HORIZONTAAL","MH",IF(B375="Window back","CV",IF(B375="Window Back eco","CVE","")))))</f>
        <v/>
      </c>
      <c r="G375" s="30" t="str">
        <f aca="false">IF(B375="Inside banner","BRV","")</f>
        <v/>
      </c>
      <c r="H375" s="30" t="str">
        <f aca="false">IF(B375="Floor sticker","VL","")</f>
        <v/>
      </c>
      <c r="I375" s="31" t="str">
        <f aca="false">IF(B375="Street furniture 2m2","STR","")</f>
        <v/>
      </c>
      <c r="J375" s="31" t="str">
        <f aca="false">IF(B375="Full back uni","FB","")</f>
        <v/>
      </c>
      <c r="K375" s="31" t="str">
        <f aca="false">IF(B375="Window side 2m² Bus","2m2B","")</f>
        <v/>
      </c>
      <c r="L375" s="31" t="str">
        <f aca="false">IF(B375="Window sticker Raam","RM","")</f>
        <v/>
      </c>
      <c r="M375" s="31" t="str">
        <f aca="false">IF(B375="Side 3m Freestyle","FREE","")</f>
        <v/>
      </c>
      <c r="N375" s="31" t="str">
        <f aca="false">IF(B375="Wobbler","WOB","")</f>
        <v/>
      </c>
      <c r="O375" s="31" t="str">
        <f aca="false">IF(B375="Super side 10m² Hermelijn - Trambus","10m2H","")</f>
        <v/>
      </c>
      <c r="P375" s="31" t="str">
        <f aca="false">IF(B375="Roofpanel A7","ROOFXL","")</f>
        <v/>
      </c>
      <c r="Q375" s="32" t="str">
        <f aca="false">IF(B375="Roof panel tram L Hermelijn","ROOFL","")</f>
        <v/>
      </c>
      <c r="R375" s="31" t="str">
        <f aca="false">IF(B375="Roof panel Tram M PCC","DPCC","")</f>
        <v/>
      </c>
      <c r="S375" s="31" t="str">
        <f aca="false">IF(B375="Side pack L A5","SPALBA5",IF(B375="Side pack XL A7","SPALBA7",""))</f>
        <v/>
      </c>
      <c r="T375" s="31" t="str">
        <f aca="false">IF(B375="Window side 2m² Hermelijn","2m2H","")</f>
        <v/>
      </c>
      <c r="U375" s="32" t="str">
        <f aca="false">IF(B375="Window side 2m² Tram","2m2A","")</f>
        <v>2m2A</v>
      </c>
      <c r="V375" s="30" t="str">
        <f aca="false">IF(B375="Inside banner HERMELIJN","BRVH","")</f>
        <v/>
      </c>
      <c r="W375" s="30" t="str">
        <f aca="false">IF(B375="Super side 4m²","4m2","")</f>
        <v/>
      </c>
      <c r="X375" s="7" t="n">
        <v>1</v>
      </c>
      <c r="Y375" s="33" t="str">
        <f aca="false">IF(OR(F375&lt;&gt;"",G375&lt;&gt;"",H375&lt;&gt;"",I375&lt;&gt;"",J375&lt;&gt;"",K375&lt;&gt;"",L375&lt;&gt;"",M375&lt;&gt;"",N375&lt;&gt;"",O375&lt;&gt;"",P375&lt;&gt;"",Q375&lt;&gt;"",R375&lt;&gt;"",S375&lt;&gt;"",T375&lt;&gt;"",U375&lt;&gt;"",V375&lt;&gt;"",W375&lt;&gt;""),"*"&amp;F375&amp;G375&amp;H375&amp;I375&amp;J375&amp;K375&amp;L375&amp;M375&amp;N375&amp;O375&amp;P375&amp;Q375&amp;R375&amp;S375&amp;T375&amp;U375&amp;V375&amp;W375&amp;"*","")</f>
        <v>*2m2A*</v>
      </c>
      <c r="Z375" s="4"/>
      <c r="AA375" s="4"/>
      <c r="AB375" s="7" t="n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customFormat="false" ht="25" hidden="false" customHeight="true" outlineLevel="0" collapsed="false">
      <c r="A376" s="5" t="n">
        <v>7318</v>
      </c>
      <c r="B376" s="6" t="s">
        <v>137</v>
      </c>
      <c r="C376" s="26" t="s">
        <v>139</v>
      </c>
      <c r="D376" s="27" t="n">
        <v>44522</v>
      </c>
      <c r="E376" s="28"/>
      <c r="F376" s="29" t="str">
        <f aca="false">IF(B376="Premetro VERTIKAAL","MV",IF(B376="Side 3m","3M",IF(B376="Premetro HORIZONTAAL","MH",IF(B376="Window back","CV",IF(B376="Window Back eco","CVE","")))))</f>
        <v/>
      </c>
      <c r="G376" s="30" t="str">
        <f aca="false">IF(B376="Inside banner","BRV","")</f>
        <v/>
      </c>
      <c r="H376" s="30" t="str">
        <f aca="false">IF(B376="Floor sticker","VL","")</f>
        <v/>
      </c>
      <c r="I376" s="31" t="str">
        <f aca="false">IF(B376="Street furniture 2m2","STR","")</f>
        <v/>
      </c>
      <c r="J376" s="31" t="str">
        <f aca="false">IF(B376="Full back uni","FB","")</f>
        <v/>
      </c>
      <c r="K376" s="31" t="str">
        <f aca="false">IF(B376="Window side 2m² Bus","2m2B","")</f>
        <v/>
      </c>
      <c r="L376" s="31" t="str">
        <f aca="false">IF(B376="Window sticker Raam","RM","")</f>
        <v/>
      </c>
      <c r="M376" s="31" t="str">
        <f aca="false">IF(B376="Side 3m Freestyle","FREE","")</f>
        <v/>
      </c>
      <c r="N376" s="31" t="str">
        <f aca="false">IF(B376="Wobbler","WOB","")</f>
        <v/>
      </c>
      <c r="O376" s="31" t="str">
        <f aca="false">IF(B376="Super side 10m² Hermelijn - Trambus","10m2H","")</f>
        <v/>
      </c>
      <c r="P376" s="31" t="str">
        <f aca="false">IF(B376="Roofpanel A7","ROOFXL","")</f>
        <v/>
      </c>
      <c r="Q376" s="32" t="str">
        <f aca="false">IF(B376="Roof panel tram L Hermelijn","ROOFL","")</f>
        <v/>
      </c>
      <c r="R376" s="31" t="str">
        <f aca="false">IF(B376="Roof panel Tram M PCC","DPCC","")</f>
        <v/>
      </c>
      <c r="S376" s="31" t="str">
        <f aca="false">IF(B376="Side pack L A5","SPALBA5",IF(B376="Side pack XL A7","SPALBA7",""))</f>
        <v/>
      </c>
      <c r="T376" s="31" t="str">
        <f aca="false">IF(B376="Window side 2m² Hermelijn","2m2H","")</f>
        <v/>
      </c>
      <c r="U376" s="32" t="str">
        <f aca="false">IF(B376="Window side 2m² Tram","2m2A","")</f>
        <v>2m2A</v>
      </c>
      <c r="V376" s="30" t="str">
        <f aca="false">IF(B376="Inside banner HERMELIJN","BRVH","")</f>
        <v/>
      </c>
      <c r="W376" s="30" t="str">
        <f aca="false">IF(B376="Super side 4m²","4m2","")</f>
        <v/>
      </c>
      <c r="X376" s="7" t="n">
        <v>1</v>
      </c>
      <c r="Y376" s="33" t="str">
        <f aca="false">IF(OR(F376&lt;&gt;"",G376&lt;&gt;"",H376&lt;&gt;"",I376&lt;&gt;"",J376&lt;&gt;"",K376&lt;&gt;"",L376&lt;&gt;"",M376&lt;&gt;"",N376&lt;&gt;"",O376&lt;&gt;"",P376&lt;&gt;"",Q376&lt;&gt;"",R376&lt;&gt;"",S376&lt;&gt;"",T376&lt;&gt;"",U376&lt;&gt;"",V376&lt;&gt;"",W376&lt;&gt;""),"*"&amp;F376&amp;G376&amp;H376&amp;I376&amp;J376&amp;K376&amp;L376&amp;M376&amp;N376&amp;O376&amp;P376&amp;Q376&amp;R376&amp;S376&amp;T376&amp;U376&amp;V376&amp;W376&amp;"*","")</f>
        <v>*2m2A*</v>
      </c>
      <c r="Z376" s="4"/>
      <c r="AA376" s="4"/>
      <c r="AB376" s="7" t="n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customFormat="false" ht="25" hidden="false" customHeight="true" outlineLevel="0" collapsed="false">
      <c r="A377" s="5" t="n">
        <v>7318</v>
      </c>
      <c r="B377" s="6" t="s">
        <v>23</v>
      </c>
      <c r="C377" s="26" t="s">
        <v>99</v>
      </c>
      <c r="D377" s="27" t="n">
        <v>44522</v>
      </c>
      <c r="E377" s="28"/>
      <c r="F377" s="29" t="str">
        <f aca="false">IF(B377="Premetro VERTIKAAL","MV",IF(B377="Side 3m","3M",IF(B377="Premetro HORIZONTAAL","MH",IF(B377="Window back","CV",IF(B377="Window Back eco","CVE","")))))</f>
        <v/>
      </c>
      <c r="G377" s="30" t="str">
        <f aca="false">IF(B377="Inside banner","BRV","")</f>
        <v/>
      </c>
      <c r="H377" s="30" t="str">
        <f aca="false">IF(B377="Floor sticker","VL","")</f>
        <v/>
      </c>
      <c r="I377" s="31" t="str">
        <f aca="false">IF(B377="Street furniture 2m2","STR","")</f>
        <v/>
      </c>
      <c r="J377" s="31" t="str">
        <f aca="false">IF(B377="Full back uni","FB","")</f>
        <v/>
      </c>
      <c r="K377" s="31" t="str">
        <f aca="false">IF(B377="Window side 2m² Bus","2m2B","")</f>
        <v/>
      </c>
      <c r="L377" s="31" t="str">
        <f aca="false">IF(B377="Window sticker Raam","RM","")</f>
        <v/>
      </c>
      <c r="M377" s="31" t="str">
        <f aca="false">IF(B377="Side 3m Freestyle","FREE","")</f>
        <v/>
      </c>
      <c r="N377" s="31" t="str">
        <f aca="false">IF(B377="Wobbler","WOB","")</f>
        <v>WOB</v>
      </c>
      <c r="O377" s="31" t="str">
        <f aca="false">IF(B377="Super side 10m² Hermelijn - Trambus","10m2H","")</f>
        <v/>
      </c>
      <c r="P377" s="31" t="str">
        <f aca="false">IF(B377="Roofpanel A7","ROOFXL","")</f>
        <v/>
      </c>
      <c r="Q377" s="32" t="str">
        <f aca="false">IF(B377="Roof panel tram L Hermelijn","ROOFL","")</f>
        <v/>
      </c>
      <c r="R377" s="31" t="str">
        <f aca="false">IF(B377="Roof panel Tram M PCC","DPCC","")</f>
        <v/>
      </c>
      <c r="S377" s="31" t="str">
        <f aca="false">IF(B377="Side pack L A5","SPALBA5",IF(B377="Side pack XL A7","SPALBA7",""))</f>
        <v/>
      </c>
      <c r="T377" s="31" t="str">
        <f aca="false">IF(B377="Window side 2m² Hermelijn","2m2H","")</f>
        <v/>
      </c>
      <c r="U377" s="32" t="str">
        <f aca="false">IF(B377="Window side 2m² Tram","2m2A","")</f>
        <v/>
      </c>
      <c r="V377" s="30" t="str">
        <f aca="false">IF(B377="Inside banner HERMELIJN","BRVH","")</f>
        <v/>
      </c>
      <c r="W377" s="30" t="str">
        <f aca="false">IF(B377="Super side 4m²","4m2","")</f>
        <v/>
      </c>
      <c r="X377" s="7" t="n">
        <v>6</v>
      </c>
      <c r="Y377" s="33" t="str">
        <f aca="false">IF(OR(F377&lt;&gt;"",G377&lt;&gt;"",H377&lt;&gt;"",I377&lt;&gt;"",J377&lt;&gt;"",K377&lt;&gt;"",L377&lt;&gt;"",M377&lt;&gt;"",N377&lt;&gt;"",O377&lt;&gt;"",P377&lt;&gt;"",Q377&lt;&gt;"",R377&lt;&gt;"",S377&lt;&gt;"",T377&lt;&gt;"",U377&lt;&gt;"",V377&lt;&gt;"",W377&lt;&gt;""),"*"&amp;F377&amp;G377&amp;H377&amp;I377&amp;J377&amp;K377&amp;L377&amp;M377&amp;N377&amp;O377&amp;P377&amp;Q377&amp;R377&amp;S377&amp;T377&amp;U377&amp;V377&amp;W377&amp;"*","")</f>
        <v>*WOB*</v>
      </c>
      <c r="Z377" s="4"/>
      <c r="AA377" s="4"/>
      <c r="AB377" s="7" t="n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customFormat="false" ht="25" hidden="false" customHeight="true" outlineLevel="0" collapsed="false">
      <c r="A378" s="5" t="n">
        <v>7318</v>
      </c>
      <c r="B378" s="6" t="s">
        <v>35</v>
      </c>
      <c r="C378" s="26" t="s">
        <v>37</v>
      </c>
      <c r="D378" s="27" t="n">
        <v>44522</v>
      </c>
      <c r="E378" s="28"/>
      <c r="F378" s="29" t="str">
        <f aca="false">IF(B378="Premetro VERTIKAAL","MV",IF(B378="Side 3m","3M",IF(B378="Premetro HORIZONTAAL","MH",IF(B378="Window back","CV",IF(B378="Window Back eco","CVE","")))))</f>
        <v/>
      </c>
      <c r="G378" s="30" t="str">
        <f aca="false">IF(B378="Inside banner","BRV","")</f>
        <v/>
      </c>
      <c r="H378" s="30" t="str">
        <f aca="false">IF(B378="Floor sticker","VL","")</f>
        <v/>
      </c>
      <c r="I378" s="31" t="str">
        <f aca="false">IF(B378="Street furniture 2m2","STR","")</f>
        <v/>
      </c>
      <c r="J378" s="31" t="str">
        <f aca="false">IF(B378="Full back uni","FB","")</f>
        <v/>
      </c>
      <c r="K378" s="31" t="str">
        <f aca="false">IF(B378="Window side 2m² Bus","2m2B","")</f>
        <v/>
      </c>
      <c r="L378" s="31" t="str">
        <f aca="false">IF(B378="Window sticker Raam","RM","")</f>
        <v/>
      </c>
      <c r="M378" s="31" t="str">
        <f aca="false">IF(B378="Side 3m Freestyle","FREE","")</f>
        <v/>
      </c>
      <c r="N378" s="31" t="str">
        <f aca="false">IF(B378="Wobbler","WOB","")</f>
        <v/>
      </c>
      <c r="O378" s="31" t="str">
        <f aca="false">IF(B378="Super side 10m² Hermelijn - Trambus","10m2H","")</f>
        <v/>
      </c>
      <c r="P378" s="31" t="str">
        <f aca="false">IF(B378="Roofpanel A7","ROOFXL","")</f>
        <v/>
      </c>
      <c r="Q378" s="32" t="str">
        <f aca="false">IF(B378="Roof panel tram L Hermelijn","ROOFL","")</f>
        <v/>
      </c>
      <c r="R378" s="31" t="str">
        <f aca="false">IF(B378="Roof panel Tram M PCC","DPCC","")</f>
        <v/>
      </c>
      <c r="S378" s="31" t="str">
        <f aca="false">IF(B378="Side pack L A5","SPALBA5",IF(B378="Side pack XL A7","SPALBA7",""))</f>
        <v/>
      </c>
      <c r="T378" s="31" t="str">
        <f aca="false">IF(B378="Window side 2m² Hermelijn","2m2H","")</f>
        <v/>
      </c>
      <c r="U378" s="32" t="str">
        <f aca="false">IF(B378="Window side 2m² Tram","2m2A","")</f>
        <v/>
      </c>
      <c r="V378" s="30" t="str">
        <f aca="false">IF(B378="Inside banner HERMELIJN","BRVH","")</f>
        <v/>
      </c>
      <c r="W378" s="30" t="str">
        <f aca="false">IF(B378="Super side 4m²","4m2","")</f>
        <v/>
      </c>
      <c r="X378" s="7" t="n">
        <v>4</v>
      </c>
      <c r="Y378" s="33" t="str">
        <f aca="false">IF(OR(F378&lt;&gt;"",G378&lt;&gt;"",H378&lt;&gt;"",I378&lt;&gt;"",J378&lt;&gt;"",K378&lt;&gt;"",L378&lt;&gt;"",M378&lt;&gt;"",N378&lt;&gt;"",O378&lt;&gt;"",P378&lt;&gt;"",Q378&lt;&gt;"",R378&lt;&gt;"",S378&lt;&gt;"",T378&lt;&gt;"",U378&lt;&gt;"",V378&lt;&gt;"",W378&lt;&gt;""),"*"&amp;F378&amp;G378&amp;H378&amp;I378&amp;J378&amp;K378&amp;L378&amp;M378&amp;N378&amp;O378&amp;P378&amp;Q378&amp;R378&amp;S378&amp;T378&amp;U378&amp;V378&amp;W378&amp;"*","")</f>
        <v/>
      </c>
      <c r="Z378" s="4"/>
      <c r="AA378" s="4"/>
      <c r="AB378" s="7" t="n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customFormat="false" ht="25" hidden="false" customHeight="true" outlineLevel="0" collapsed="false">
      <c r="A379" s="5" t="n">
        <v>7320</v>
      </c>
      <c r="B379" s="6" t="s">
        <v>32</v>
      </c>
      <c r="C379" s="26" t="s">
        <v>114</v>
      </c>
      <c r="D379" s="27" t="n">
        <v>44564</v>
      </c>
      <c r="E379" s="28"/>
      <c r="F379" s="29" t="str">
        <f aca="false">IF(B379="Premetro VERTIKAAL","MV",IF(B379="Side 3m","3M",IF(B379="Premetro HORIZONTAAL","MH",IF(B379="Window back","CV",IF(B379="Window Back eco","CVE","")))))</f>
        <v/>
      </c>
      <c r="G379" s="30" t="str">
        <f aca="false">IF(B379="Inside banner","BRV","")</f>
        <v/>
      </c>
      <c r="H379" s="30" t="str">
        <f aca="false">IF(B379="Floor sticker","VL","")</f>
        <v/>
      </c>
      <c r="I379" s="31" t="str">
        <f aca="false">IF(B379="Street furniture 2m2","STR","")</f>
        <v/>
      </c>
      <c r="J379" s="31" t="str">
        <f aca="false">IF(B379="Full back uni","FB","")</f>
        <v/>
      </c>
      <c r="K379" s="31" t="str">
        <f aca="false">IF(B379="Window side 2m² Bus","2m2B","")</f>
        <v/>
      </c>
      <c r="L379" s="31" t="str">
        <f aca="false">IF(B379="Window sticker Raam","RM","")</f>
        <v>RM</v>
      </c>
      <c r="M379" s="31" t="str">
        <f aca="false">IF(B379="Side 3m Freestyle","FREE","")</f>
        <v/>
      </c>
      <c r="N379" s="31" t="str">
        <f aca="false">IF(B379="Wobbler","WOB","")</f>
        <v/>
      </c>
      <c r="O379" s="31" t="str">
        <f aca="false">IF(B379="Super side 10m² Hermelijn - Trambus","10m2H","")</f>
        <v/>
      </c>
      <c r="P379" s="31" t="str">
        <f aca="false">IF(B379="Roofpanel A7","ROOFXL","")</f>
        <v/>
      </c>
      <c r="Q379" s="32" t="str">
        <f aca="false">IF(B379="Roof panel tram L Hermelijn","ROOFL","")</f>
        <v/>
      </c>
      <c r="R379" s="31" t="str">
        <f aca="false">IF(B379="Roof panel Tram M PCC","DPCC","")</f>
        <v/>
      </c>
      <c r="S379" s="31" t="str">
        <f aca="false">IF(B379="Side pack L A5","SPALBA5",IF(B379="Side pack XL A7","SPALBA7",""))</f>
        <v/>
      </c>
      <c r="T379" s="31" t="str">
        <f aca="false">IF(B379="Window side 2m² Hermelijn","2m2H","")</f>
        <v/>
      </c>
      <c r="U379" s="32" t="str">
        <f aca="false">IF(B379="Window side 2m² Tram","2m2A","")</f>
        <v/>
      </c>
      <c r="V379" s="30" t="str">
        <f aca="false">IF(B379="Inside banner HERMELIJN","BRVH","")</f>
        <v/>
      </c>
      <c r="W379" s="30" t="str">
        <f aca="false">IF(B379="Super side 4m²","4m2","")</f>
        <v/>
      </c>
      <c r="X379" s="7" t="n">
        <v>1</v>
      </c>
      <c r="Y379" s="33" t="str">
        <f aca="false">IF(OR(F379&lt;&gt;"",G379&lt;&gt;"",H379&lt;&gt;"",I379&lt;&gt;"",J379&lt;&gt;"",K379&lt;&gt;"",L379&lt;&gt;"",M379&lt;&gt;"",N379&lt;&gt;"",O379&lt;&gt;"",P379&lt;&gt;"",Q379&lt;&gt;"",R379&lt;&gt;"",S379&lt;&gt;"",T379&lt;&gt;"",U379&lt;&gt;"",V379&lt;&gt;"",W379&lt;&gt;""),"*"&amp;F379&amp;G379&amp;H379&amp;I379&amp;J379&amp;K379&amp;L379&amp;M379&amp;N379&amp;O379&amp;P379&amp;Q379&amp;R379&amp;S379&amp;T379&amp;U379&amp;V379&amp;W379&amp;"*","")</f>
        <v>*RM*</v>
      </c>
      <c r="Z379" s="4"/>
      <c r="AA379" s="4"/>
      <c r="AB379" s="7" t="n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customFormat="false" ht="25" hidden="false" customHeight="true" outlineLevel="0" collapsed="false">
      <c r="A380" s="5" t="n">
        <v>7320</v>
      </c>
      <c r="B380" s="6" t="s">
        <v>32</v>
      </c>
      <c r="C380" s="26" t="s">
        <v>114</v>
      </c>
      <c r="D380" s="27" t="n">
        <v>44564</v>
      </c>
      <c r="E380" s="28"/>
      <c r="F380" s="29" t="str">
        <f aca="false">IF(B380="Premetro VERTIKAAL","MV",IF(B380="Side 3m","3M",IF(B380="Premetro HORIZONTAAL","MH",IF(B380="Window back","CV",IF(B380="Window Back eco","CVE","")))))</f>
        <v/>
      </c>
      <c r="G380" s="30" t="str">
        <f aca="false">IF(B380="Inside banner","BRV","")</f>
        <v/>
      </c>
      <c r="H380" s="30" t="str">
        <f aca="false">IF(B380="Floor sticker","VL","")</f>
        <v/>
      </c>
      <c r="I380" s="31" t="str">
        <f aca="false">IF(B380="Street furniture 2m2","STR","")</f>
        <v/>
      </c>
      <c r="J380" s="31" t="str">
        <f aca="false">IF(B380="Full back uni","FB","")</f>
        <v/>
      </c>
      <c r="K380" s="31" t="str">
        <f aca="false">IF(B380="Window side 2m² Bus","2m2B","")</f>
        <v/>
      </c>
      <c r="L380" s="31" t="str">
        <f aca="false">IF(B380="Window sticker Raam","RM","")</f>
        <v>RM</v>
      </c>
      <c r="M380" s="31" t="str">
        <f aca="false">IF(B380="Side 3m Freestyle","FREE","")</f>
        <v/>
      </c>
      <c r="N380" s="31" t="str">
        <f aca="false">IF(B380="Wobbler","WOB","")</f>
        <v/>
      </c>
      <c r="O380" s="31" t="str">
        <f aca="false">IF(B380="Super side 10m² Hermelijn - Trambus","10m2H","")</f>
        <v/>
      </c>
      <c r="P380" s="31" t="str">
        <f aca="false">IF(B380="Roofpanel A7","ROOFXL","")</f>
        <v/>
      </c>
      <c r="Q380" s="32" t="str">
        <f aca="false">IF(B380="Roof panel tram L Hermelijn","ROOFL","")</f>
        <v/>
      </c>
      <c r="R380" s="31" t="str">
        <f aca="false">IF(B380="Roof panel Tram M PCC","DPCC","")</f>
        <v/>
      </c>
      <c r="S380" s="31" t="str">
        <f aca="false">IF(B380="Side pack L A5","SPALBA5",IF(B380="Side pack XL A7","SPALBA7",""))</f>
        <v/>
      </c>
      <c r="T380" s="31" t="str">
        <f aca="false">IF(B380="Window side 2m² Hermelijn","2m2H","")</f>
        <v/>
      </c>
      <c r="U380" s="32" t="str">
        <f aca="false">IF(B380="Window side 2m² Tram","2m2A","")</f>
        <v/>
      </c>
      <c r="V380" s="30" t="str">
        <f aca="false">IF(B380="Inside banner HERMELIJN","BRVH","")</f>
        <v/>
      </c>
      <c r="W380" s="30" t="str">
        <f aca="false">IF(B380="Super side 4m²","4m2","")</f>
        <v/>
      </c>
      <c r="X380" s="7" t="n">
        <v>1</v>
      </c>
      <c r="Y380" s="33" t="str">
        <f aca="false">IF(OR(F380&lt;&gt;"",G380&lt;&gt;"",H380&lt;&gt;"",I380&lt;&gt;"",J380&lt;&gt;"",K380&lt;&gt;"",L380&lt;&gt;"",M380&lt;&gt;"",N380&lt;&gt;"",O380&lt;&gt;"",P380&lt;&gt;"",Q380&lt;&gt;"",R380&lt;&gt;"",S380&lt;&gt;"",T380&lt;&gt;"",U380&lt;&gt;"",V380&lt;&gt;"",W380&lt;&gt;""),"*"&amp;F380&amp;G380&amp;H380&amp;I380&amp;J380&amp;K380&amp;L380&amp;M380&amp;N380&amp;O380&amp;P380&amp;Q380&amp;R380&amp;S380&amp;T380&amp;U380&amp;V380&amp;W380&amp;"*","")</f>
        <v>*RM*</v>
      </c>
      <c r="Z380" s="4"/>
      <c r="AA380" s="4"/>
      <c r="AB380" s="7" t="n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customFormat="false" ht="25" hidden="false" customHeight="true" outlineLevel="0" collapsed="false">
      <c r="A381" s="5" t="n">
        <v>7320</v>
      </c>
      <c r="B381" s="6" t="s">
        <v>32</v>
      </c>
      <c r="C381" s="26" t="s">
        <v>108</v>
      </c>
      <c r="D381" s="27" t="n">
        <v>44571</v>
      </c>
      <c r="E381" s="28"/>
      <c r="F381" s="29" t="str">
        <f aca="false">IF(B381="Premetro VERTIKAAL","MV",IF(B381="Side 3m","3M",IF(B381="Premetro HORIZONTAAL","MH",IF(B381="Window back","CV",IF(B381="Window Back eco","CVE","")))))</f>
        <v/>
      </c>
      <c r="G381" s="30" t="str">
        <f aca="false">IF(B381="Inside banner","BRV","")</f>
        <v/>
      </c>
      <c r="H381" s="30" t="str">
        <f aca="false">IF(B381="Floor sticker","VL","")</f>
        <v/>
      </c>
      <c r="I381" s="31" t="str">
        <f aca="false">IF(B381="Street furniture 2m2","STR","")</f>
        <v/>
      </c>
      <c r="J381" s="31" t="str">
        <f aca="false">IF(B381="Full back uni","FB","")</f>
        <v/>
      </c>
      <c r="K381" s="31" t="str">
        <f aca="false">IF(B381="Window side 2m² Bus","2m2B","")</f>
        <v/>
      </c>
      <c r="L381" s="31" t="str">
        <f aca="false">IF(B381="Window sticker Raam","RM","")</f>
        <v>RM</v>
      </c>
      <c r="M381" s="31" t="str">
        <f aca="false">IF(B381="Side 3m Freestyle","FREE","")</f>
        <v/>
      </c>
      <c r="N381" s="31" t="str">
        <f aca="false">IF(B381="Wobbler","WOB","")</f>
        <v/>
      </c>
      <c r="O381" s="31" t="str">
        <f aca="false">IF(B381="Super side 10m² Hermelijn - Trambus","10m2H","")</f>
        <v/>
      </c>
      <c r="P381" s="31" t="str">
        <f aca="false">IF(B381="Roofpanel A7","ROOFXL","")</f>
        <v/>
      </c>
      <c r="Q381" s="32" t="str">
        <f aca="false">IF(B381="Roof panel tram L Hermelijn","ROOFL","")</f>
        <v/>
      </c>
      <c r="R381" s="31" t="str">
        <f aca="false">IF(B381="Roof panel Tram M PCC","DPCC","")</f>
        <v/>
      </c>
      <c r="S381" s="31" t="str">
        <f aca="false">IF(B381="Side pack L A5","SPALBA5",IF(B381="Side pack XL A7","SPALBA7",""))</f>
        <v/>
      </c>
      <c r="T381" s="31" t="str">
        <f aca="false">IF(B381="Window side 2m² Hermelijn","2m2H","")</f>
        <v/>
      </c>
      <c r="U381" s="32" t="str">
        <f aca="false">IF(B381="Window side 2m² Tram","2m2A","")</f>
        <v/>
      </c>
      <c r="V381" s="30" t="str">
        <f aca="false">IF(B381="Inside banner HERMELIJN","BRVH","")</f>
        <v/>
      </c>
      <c r="W381" s="30" t="str">
        <f aca="false">IF(B381="Super side 4m²","4m2","")</f>
        <v/>
      </c>
      <c r="X381" s="7" t="n">
        <v>1</v>
      </c>
      <c r="Y381" s="33" t="str">
        <f aca="false">IF(OR(F381&lt;&gt;"",G381&lt;&gt;"",H381&lt;&gt;"",I381&lt;&gt;"",J381&lt;&gt;"",K381&lt;&gt;"",L381&lt;&gt;"",M381&lt;&gt;"",N381&lt;&gt;"",O381&lt;&gt;"",P381&lt;&gt;"",Q381&lt;&gt;"",R381&lt;&gt;"",S381&lt;&gt;"",T381&lt;&gt;"",U381&lt;&gt;"",V381&lt;&gt;"",W381&lt;&gt;""),"*"&amp;F381&amp;G381&amp;H381&amp;I381&amp;J381&amp;K381&amp;L381&amp;M381&amp;N381&amp;O381&amp;P381&amp;Q381&amp;R381&amp;S381&amp;T381&amp;U381&amp;V381&amp;W381&amp;"*","")</f>
        <v>*RM*</v>
      </c>
      <c r="Z381" s="4"/>
      <c r="AA381" s="4"/>
      <c r="AB381" s="7" t="n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customFormat="false" ht="25" hidden="false" customHeight="true" outlineLevel="0" collapsed="false">
      <c r="A382" s="5" t="n">
        <v>7320</v>
      </c>
      <c r="B382" s="6" t="s">
        <v>32</v>
      </c>
      <c r="C382" s="26" t="s">
        <v>108</v>
      </c>
      <c r="D382" s="27" t="n">
        <v>44571</v>
      </c>
      <c r="E382" s="28"/>
      <c r="F382" s="29" t="str">
        <f aca="false">IF(B382="Premetro VERTIKAAL","MV",IF(B382="Side 3m","3M",IF(B382="Premetro HORIZONTAAL","MH",IF(B382="Window back","CV",IF(B382="Window Back eco","CVE","")))))</f>
        <v/>
      </c>
      <c r="G382" s="30" t="str">
        <f aca="false">IF(B382="Inside banner","BRV","")</f>
        <v/>
      </c>
      <c r="H382" s="30" t="str">
        <f aca="false">IF(B382="Floor sticker","VL","")</f>
        <v/>
      </c>
      <c r="I382" s="31" t="str">
        <f aca="false">IF(B382="Street furniture 2m2","STR","")</f>
        <v/>
      </c>
      <c r="J382" s="31" t="str">
        <f aca="false">IF(B382="Full back uni","FB","")</f>
        <v/>
      </c>
      <c r="K382" s="31" t="str">
        <f aca="false">IF(B382="Window side 2m² Bus","2m2B","")</f>
        <v/>
      </c>
      <c r="L382" s="31" t="str">
        <f aca="false">IF(B382="Window sticker Raam","RM","")</f>
        <v>RM</v>
      </c>
      <c r="M382" s="31" t="str">
        <f aca="false">IF(B382="Side 3m Freestyle","FREE","")</f>
        <v/>
      </c>
      <c r="N382" s="31" t="str">
        <f aca="false">IF(B382="Wobbler","WOB","")</f>
        <v/>
      </c>
      <c r="O382" s="31" t="str">
        <f aca="false">IF(B382="Super side 10m² Hermelijn - Trambus","10m2H","")</f>
        <v/>
      </c>
      <c r="P382" s="31" t="str">
        <f aca="false">IF(B382="Roofpanel A7","ROOFXL","")</f>
        <v/>
      </c>
      <c r="Q382" s="32" t="str">
        <f aca="false">IF(B382="Roof panel tram L Hermelijn","ROOFL","")</f>
        <v/>
      </c>
      <c r="R382" s="31" t="str">
        <f aca="false">IF(B382="Roof panel Tram M PCC","DPCC","")</f>
        <v/>
      </c>
      <c r="S382" s="31" t="str">
        <f aca="false">IF(B382="Side pack L A5","SPALBA5",IF(B382="Side pack XL A7","SPALBA7",""))</f>
        <v/>
      </c>
      <c r="T382" s="31" t="str">
        <f aca="false">IF(B382="Window side 2m² Hermelijn","2m2H","")</f>
        <v/>
      </c>
      <c r="U382" s="32" t="str">
        <f aca="false">IF(B382="Window side 2m² Tram","2m2A","")</f>
        <v/>
      </c>
      <c r="V382" s="30" t="str">
        <f aca="false">IF(B382="Inside banner HERMELIJN","BRVH","")</f>
        <v/>
      </c>
      <c r="W382" s="30" t="str">
        <f aca="false">IF(B382="Super side 4m²","4m2","")</f>
        <v/>
      </c>
      <c r="X382" s="7" t="n">
        <v>1</v>
      </c>
      <c r="Y382" s="33" t="str">
        <f aca="false">IF(OR(F382&lt;&gt;"",G382&lt;&gt;"",H382&lt;&gt;"",I382&lt;&gt;"",J382&lt;&gt;"",K382&lt;&gt;"",L382&lt;&gt;"",M382&lt;&gt;"",N382&lt;&gt;"",O382&lt;&gt;"",P382&lt;&gt;"",Q382&lt;&gt;"",R382&lt;&gt;"",S382&lt;&gt;"",T382&lt;&gt;"",U382&lt;&gt;"",V382&lt;&gt;"",W382&lt;&gt;""),"*"&amp;F382&amp;G382&amp;H382&amp;I382&amp;J382&amp;K382&amp;L382&amp;M382&amp;N382&amp;O382&amp;P382&amp;Q382&amp;R382&amp;S382&amp;T382&amp;U382&amp;V382&amp;W382&amp;"*","")</f>
        <v>*RM*</v>
      </c>
      <c r="Z382" s="4"/>
      <c r="AA382" s="4"/>
      <c r="AB382" s="7" t="n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customFormat="false" ht="25" hidden="false" customHeight="true" outlineLevel="0" collapsed="false">
      <c r="A383" s="5" t="n">
        <v>7322</v>
      </c>
      <c r="B383" s="6" t="s">
        <v>32</v>
      </c>
      <c r="C383" s="26" t="s">
        <v>114</v>
      </c>
      <c r="D383" s="27" t="n">
        <v>44564</v>
      </c>
      <c r="E383" s="28"/>
      <c r="F383" s="29" t="str">
        <f aca="false">IF(B383="Premetro VERTIKAAL","MV",IF(B383="Side 3m","3M",IF(B383="Premetro HORIZONTAAL","MH",IF(B383="Window back","CV",IF(B383="Window Back eco","CVE","")))))</f>
        <v/>
      </c>
      <c r="G383" s="30" t="str">
        <f aca="false">IF(B383="Inside banner","BRV","")</f>
        <v/>
      </c>
      <c r="H383" s="30" t="str">
        <f aca="false">IF(B383="Floor sticker","VL","")</f>
        <v/>
      </c>
      <c r="I383" s="31" t="str">
        <f aca="false">IF(B383="Street furniture 2m2","STR","")</f>
        <v/>
      </c>
      <c r="J383" s="31" t="str">
        <f aca="false">IF(B383="Full back uni","FB","")</f>
        <v/>
      </c>
      <c r="K383" s="31" t="str">
        <f aca="false">IF(B383="Window side 2m² Bus","2m2B","")</f>
        <v/>
      </c>
      <c r="L383" s="31" t="str">
        <f aca="false">IF(B383="Window sticker Raam","RM","")</f>
        <v>RM</v>
      </c>
      <c r="M383" s="31" t="str">
        <f aca="false">IF(B383="Side 3m Freestyle","FREE","")</f>
        <v/>
      </c>
      <c r="N383" s="31" t="str">
        <f aca="false">IF(B383="Wobbler","WOB","")</f>
        <v/>
      </c>
      <c r="O383" s="31" t="str">
        <f aca="false">IF(B383="Super side 10m² Hermelijn - Trambus","10m2H","")</f>
        <v/>
      </c>
      <c r="P383" s="31" t="str">
        <f aca="false">IF(B383="Roofpanel A7","ROOFXL","")</f>
        <v/>
      </c>
      <c r="Q383" s="32" t="str">
        <f aca="false">IF(B383="Roof panel tram L Hermelijn","ROOFL","")</f>
        <v/>
      </c>
      <c r="R383" s="31" t="str">
        <f aca="false">IF(B383="Roof panel Tram M PCC","DPCC","")</f>
        <v/>
      </c>
      <c r="S383" s="31" t="str">
        <f aca="false">IF(B383="Side pack L A5","SPALBA5",IF(B383="Side pack XL A7","SPALBA7",""))</f>
        <v/>
      </c>
      <c r="T383" s="31" t="str">
        <f aca="false">IF(B383="Window side 2m² Hermelijn","2m2H","")</f>
        <v/>
      </c>
      <c r="U383" s="32" t="str">
        <f aca="false">IF(B383="Window side 2m² Tram","2m2A","")</f>
        <v/>
      </c>
      <c r="V383" s="30" t="str">
        <f aca="false">IF(B383="Inside banner HERMELIJN","BRVH","")</f>
        <v/>
      </c>
      <c r="W383" s="30" t="str">
        <f aca="false">IF(B383="Super side 4m²","4m2","")</f>
        <v/>
      </c>
      <c r="X383" s="7" t="n">
        <v>1</v>
      </c>
      <c r="Y383" s="33" t="str">
        <f aca="false">IF(OR(F383&lt;&gt;"",G383&lt;&gt;"",H383&lt;&gt;"",I383&lt;&gt;"",J383&lt;&gt;"",K383&lt;&gt;"",L383&lt;&gt;"",M383&lt;&gt;"",N383&lt;&gt;"",O383&lt;&gt;"",P383&lt;&gt;"",Q383&lt;&gt;"",R383&lt;&gt;"",S383&lt;&gt;"",T383&lt;&gt;"",U383&lt;&gt;"",V383&lt;&gt;"",W383&lt;&gt;""),"*"&amp;F383&amp;G383&amp;H383&amp;I383&amp;J383&amp;K383&amp;L383&amp;M383&amp;N383&amp;O383&amp;P383&amp;Q383&amp;R383&amp;S383&amp;T383&amp;U383&amp;V383&amp;W383&amp;"*","")</f>
        <v>*RM*</v>
      </c>
      <c r="Z383" s="4"/>
      <c r="AA383" s="4"/>
      <c r="AB383" s="7" t="n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customFormat="false" ht="25" hidden="false" customHeight="true" outlineLevel="0" collapsed="false">
      <c r="A384" s="5" t="n">
        <v>7322</v>
      </c>
      <c r="B384" s="6" t="s">
        <v>32</v>
      </c>
      <c r="C384" s="26" t="s">
        <v>114</v>
      </c>
      <c r="D384" s="27" t="n">
        <v>44564</v>
      </c>
      <c r="E384" s="28"/>
      <c r="F384" s="29" t="str">
        <f aca="false">IF(B384="Premetro VERTIKAAL","MV",IF(B384="Side 3m","3M",IF(B384="Premetro HORIZONTAAL","MH",IF(B384="Window back","CV",IF(B384="Window Back eco","CVE","")))))</f>
        <v/>
      </c>
      <c r="G384" s="30" t="str">
        <f aca="false">IF(B384="Inside banner","BRV","")</f>
        <v/>
      </c>
      <c r="H384" s="30" t="str">
        <f aca="false">IF(B384="Floor sticker","VL","")</f>
        <v/>
      </c>
      <c r="I384" s="31" t="str">
        <f aca="false">IF(B384="Street furniture 2m2","STR","")</f>
        <v/>
      </c>
      <c r="J384" s="31" t="str">
        <f aca="false">IF(B384="Full back uni","FB","")</f>
        <v/>
      </c>
      <c r="K384" s="31" t="str">
        <f aca="false">IF(B384="Window side 2m² Bus","2m2B","")</f>
        <v/>
      </c>
      <c r="L384" s="31" t="str">
        <f aca="false">IF(B384="Window sticker Raam","RM","")</f>
        <v>RM</v>
      </c>
      <c r="M384" s="31" t="str">
        <f aca="false">IF(B384="Side 3m Freestyle","FREE","")</f>
        <v/>
      </c>
      <c r="N384" s="31" t="str">
        <f aca="false">IF(B384="Wobbler","WOB","")</f>
        <v/>
      </c>
      <c r="O384" s="31" t="str">
        <f aca="false">IF(B384="Super side 10m² Hermelijn - Trambus","10m2H","")</f>
        <v/>
      </c>
      <c r="P384" s="31" t="str">
        <f aca="false">IF(B384="Roofpanel A7","ROOFXL","")</f>
        <v/>
      </c>
      <c r="Q384" s="32" t="str">
        <f aca="false">IF(B384="Roof panel tram L Hermelijn","ROOFL","")</f>
        <v/>
      </c>
      <c r="R384" s="31" t="str">
        <f aca="false">IF(B384="Roof panel Tram M PCC","DPCC","")</f>
        <v/>
      </c>
      <c r="S384" s="31" t="str">
        <f aca="false">IF(B384="Side pack L A5","SPALBA5",IF(B384="Side pack XL A7","SPALBA7",""))</f>
        <v/>
      </c>
      <c r="T384" s="31" t="str">
        <f aca="false">IF(B384="Window side 2m² Hermelijn","2m2H","")</f>
        <v/>
      </c>
      <c r="U384" s="32" t="str">
        <f aca="false">IF(B384="Window side 2m² Tram","2m2A","")</f>
        <v/>
      </c>
      <c r="V384" s="30" t="str">
        <f aca="false">IF(B384="Inside banner HERMELIJN","BRVH","")</f>
        <v/>
      </c>
      <c r="W384" s="30" t="str">
        <f aca="false">IF(B384="Super side 4m²","4m2","")</f>
        <v/>
      </c>
      <c r="X384" s="7" t="n">
        <v>1</v>
      </c>
      <c r="Y384" s="33" t="str">
        <f aca="false">IF(OR(F384&lt;&gt;"",G384&lt;&gt;"",H384&lt;&gt;"",I384&lt;&gt;"",J384&lt;&gt;"",K384&lt;&gt;"",L384&lt;&gt;"",M384&lt;&gt;"",N384&lt;&gt;"",O384&lt;&gt;"",P384&lt;&gt;"",Q384&lt;&gt;"",R384&lt;&gt;"",S384&lt;&gt;"",T384&lt;&gt;"",U384&lt;&gt;"",V384&lt;&gt;"",W384&lt;&gt;""),"*"&amp;F384&amp;G384&amp;H384&amp;I384&amp;J384&amp;K384&amp;L384&amp;M384&amp;N384&amp;O384&amp;P384&amp;Q384&amp;R384&amp;S384&amp;T384&amp;U384&amp;V384&amp;W384&amp;"*","")</f>
        <v>*RM*</v>
      </c>
      <c r="Z384" s="4"/>
      <c r="AA384" s="4"/>
      <c r="AB384" s="7" t="n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customFormat="false" ht="25" hidden="false" customHeight="true" outlineLevel="0" collapsed="false">
      <c r="A385" s="5" t="n">
        <v>7322</v>
      </c>
      <c r="B385" s="6" t="s">
        <v>32</v>
      </c>
      <c r="C385" s="26" t="s">
        <v>108</v>
      </c>
      <c r="D385" s="27" t="n">
        <v>44571</v>
      </c>
      <c r="E385" s="28"/>
      <c r="F385" s="29" t="str">
        <f aca="false">IF(B385="Premetro VERTIKAAL","MV",IF(B385="Side 3m","3M",IF(B385="Premetro HORIZONTAAL","MH",IF(B385="Window back","CV",IF(B385="Window Back eco","CVE","")))))</f>
        <v/>
      </c>
      <c r="G385" s="30" t="str">
        <f aca="false">IF(B385="Inside banner","BRV","")</f>
        <v/>
      </c>
      <c r="H385" s="30" t="str">
        <f aca="false">IF(B385="Floor sticker","VL","")</f>
        <v/>
      </c>
      <c r="I385" s="31" t="str">
        <f aca="false">IF(B385="Street furniture 2m2","STR","")</f>
        <v/>
      </c>
      <c r="J385" s="31" t="str">
        <f aca="false">IF(B385="Full back uni","FB","")</f>
        <v/>
      </c>
      <c r="K385" s="31" t="str">
        <f aca="false">IF(B385="Window side 2m² Bus","2m2B","")</f>
        <v/>
      </c>
      <c r="L385" s="31" t="str">
        <f aca="false">IF(B385="Window sticker Raam","RM","")</f>
        <v>RM</v>
      </c>
      <c r="M385" s="31" t="str">
        <f aca="false">IF(B385="Side 3m Freestyle","FREE","")</f>
        <v/>
      </c>
      <c r="N385" s="31" t="str">
        <f aca="false">IF(B385="Wobbler","WOB","")</f>
        <v/>
      </c>
      <c r="O385" s="31" t="str">
        <f aca="false">IF(B385="Super side 10m² Hermelijn - Trambus","10m2H","")</f>
        <v/>
      </c>
      <c r="P385" s="31" t="str">
        <f aca="false">IF(B385="Roofpanel A7","ROOFXL","")</f>
        <v/>
      </c>
      <c r="Q385" s="32" t="str">
        <f aca="false">IF(B385="Roof panel tram L Hermelijn","ROOFL","")</f>
        <v/>
      </c>
      <c r="R385" s="31" t="str">
        <f aca="false">IF(B385="Roof panel Tram M PCC","DPCC","")</f>
        <v/>
      </c>
      <c r="S385" s="31" t="str">
        <f aca="false">IF(B385="Side pack L A5","SPALBA5",IF(B385="Side pack XL A7","SPALBA7",""))</f>
        <v/>
      </c>
      <c r="T385" s="31" t="str">
        <f aca="false">IF(B385="Window side 2m² Hermelijn","2m2H","")</f>
        <v/>
      </c>
      <c r="U385" s="32" t="str">
        <f aca="false">IF(B385="Window side 2m² Tram","2m2A","")</f>
        <v/>
      </c>
      <c r="V385" s="30" t="str">
        <f aca="false">IF(B385="Inside banner HERMELIJN","BRVH","")</f>
        <v/>
      </c>
      <c r="W385" s="30" t="str">
        <f aca="false">IF(B385="Super side 4m²","4m2","")</f>
        <v/>
      </c>
      <c r="X385" s="7" t="n">
        <v>1</v>
      </c>
      <c r="Y385" s="33" t="str">
        <f aca="false">IF(OR(F385&lt;&gt;"",G385&lt;&gt;"",H385&lt;&gt;"",I385&lt;&gt;"",J385&lt;&gt;"",K385&lt;&gt;"",L385&lt;&gt;"",M385&lt;&gt;"",N385&lt;&gt;"",O385&lt;&gt;"",P385&lt;&gt;"",Q385&lt;&gt;"",R385&lt;&gt;"",S385&lt;&gt;"",T385&lt;&gt;"",U385&lt;&gt;"",V385&lt;&gt;"",W385&lt;&gt;""),"*"&amp;F385&amp;G385&amp;H385&amp;I385&amp;J385&amp;K385&amp;L385&amp;M385&amp;N385&amp;O385&amp;P385&amp;Q385&amp;R385&amp;S385&amp;T385&amp;U385&amp;V385&amp;W385&amp;"*","")</f>
        <v>*RM*</v>
      </c>
      <c r="Z385" s="4"/>
      <c r="AA385" s="4"/>
      <c r="AB385" s="7" t="n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customFormat="false" ht="25" hidden="false" customHeight="true" outlineLevel="0" collapsed="false">
      <c r="A386" s="5" t="n">
        <v>7322</v>
      </c>
      <c r="B386" s="6" t="s">
        <v>32</v>
      </c>
      <c r="C386" s="26" t="s">
        <v>108</v>
      </c>
      <c r="D386" s="27" t="n">
        <v>44571</v>
      </c>
      <c r="E386" s="28"/>
      <c r="F386" s="29" t="str">
        <f aca="false">IF(B386="Premetro VERTIKAAL","MV",IF(B386="Side 3m","3M",IF(B386="Premetro HORIZONTAAL","MH",IF(B386="Window back","CV",IF(B386="Window Back eco","CVE","")))))</f>
        <v/>
      </c>
      <c r="G386" s="30" t="str">
        <f aca="false">IF(B386="Inside banner","BRV","")</f>
        <v/>
      </c>
      <c r="H386" s="30" t="str">
        <f aca="false">IF(B386="Floor sticker","VL","")</f>
        <v/>
      </c>
      <c r="I386" s="31" t="str">
        <f aca="false">IF(B386="Street furniture 2m2","STR","")</f>
        <v/>
      </c>
      <c r="J386" s="31" t="str">
        <f aca="false">IF(B386="Full back uni","FB","")</f>
        <v/>
      </c>
      <c r="K386" s="31" t="str">
        <f aca="false">IF(B386="Window side 2m² Bus","2m2B","")</f>
        <v/>
      </c>
      <c r="L386" s="31" t="str">
        <f aca="false">IF(B386="Window sticker Raam","RM","")</f>
        <v>RM</v>
      </c>
      <c r="M386" s="31" t="str">
        <f aca="false">IF(B386="Side 3m Freestyle","FREE","")</f>
        <v/>
      </c>
      <c r="N386" s="31" t="str">
        <f aca="false">IF(B386="Wobbler","WOB","")</f>
        <v/>
      </c>
      <c r="O386" s="31" t="str">
        <f aca="false">IF(B386="Super side 10m² Hermelijn - Trambus","10m2H","")</f>
        <v/>
      </c>
      <c r="P386" s="31" t="str">
        <f aca="false">IF(B386="Roofpanel A7","ROOFXL","")</f>
        <v/>
      </c>
      <c r="Q386" s="32" t="str">
        <f aca="false">IF(B386="Roof panel tram L Hermelijn","ROOFL","")</f>
        <v/>
      </c>
      <c r="R386" s="31" t="str">
        <f aca="false">IF(B386="Roof panel Tram M PCC","DPCC","")</f>
        <v/>
      </c>
      <c r="S386" s="31" t="str">
        <f aca="false">IF(B386="Side pack L A5","SPALBA5",IF(B386="Side pack XL A7","SPALBA7",""))</f>
        <v/>
      </c>
      <c r="T386" s="31" t="str">
        <f aca="false">IF(B386="Window side 2m² Hermelijn","2m2H","")</f>
        <v/>
      </c>
      <c r="U386" s="32" t="str">
        <f aca="false">IF(B386="Window side 2m² Tram","2m2A","")</f>
        <v/>
      </c>
      <c r="V386" s="30" t="str">
        <f aca="false">IF(B386="Inside banner HERMELIJN","BRVH","")</f>
        <v/>
      </c>
      <c r="W386" s="30" t="str">
        <f aca="false">IF(B386="Super side 4m²","4m2","")</f>
        <v/>
      </c>
      <c r="X386" s="7" t="n">
        <v>1</v>
      </c>
      <c r="Y386" s="33" t="str">
        <f aca="false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 t="n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customFormat="false" ht="25" hidden="false" customHeight="true" outlineLevel="0" collapsed="false">
      <c r="A387" s="5" t="n">
        <v>7323</v>
      </c>
      <c r="B387" s="6" t="s">
        <v>35</v>
      </c>
      <c r="C387" s="26" t="s">
        <v>37</v>
      </c>
      <c r="D387" s="27" t="n">
        <v>44522</v>
      </c>
      <c r="E387" s="28"/>
      <c r="F387" s="29" t="str">
        <f aca="false">IF(B387="Premetro VERTIKAAL","MV",IF(B387="Side 3m","3M",IF(B387="Premetro HORIZONTAAL","MH",IF(B387="Window back","CV",IF(B387="Window Back eco","CVE","")))))</f>
        <v/>
      </c>
      <c r="G387" s="30" t="str">
        <f aca="false">IF(B387="Inside banner","BRV","")</f>
        <v/>
      </c>
      <c r="H387" s="30" t="str">
        <f aca="false">IF(B387="Floor sticker","VL","")</f>
        <v/>
      </c>
      <c r="I387" s="31" t="str">
        <f aca="false">IF(B387="Street furniture 2m2","STR","")</f>
        <v/>
      </c>
      <c r="J387" s="31" t="str">
        <f aca="false">IF(B387="Full back uni","FB","")</f>
        <v/>
      </c>
      <c r="K387" s="31" t="str">
        <f aca="false">IF(B387="Window side 2m² Bus","2m2B","")</f>
        <v/>
      </c>
      <c r="L387" s="31" t="str">
        <f aca="false">IF(B387="Window sticker Raam","RM","")</f>
        <v/>
      </c>
      <c r="M387" s="31" t="str">
        <f aca="false">IF(B387="Side 3m Freestyle","FREE","")</f>
        <v/>
      </c>
      <c r="N387" s="31" t="str">
        <f aca="false">IF(B387="Wobbler","WOB","")</f>
        <v/>
      </c>
      <c r="O387" s="31" t="str">
        <f aca="false">IF(B387="Super side 10m² Hermelijn - Trambus","10m2H","")</f>
        <v/>
      </c>
      <c r="P387" s="31" t="str">
        <f aca="false">IF(B387="Roofpanel A7","ROOFXL","")</f>
        <v/>
      </c>
      <c r="Q387" s="32" t="str">
        <f aca="false">IF(B387="Roof panel tram L Hermelijn","ROOFL","")</f>
        <v/>
      </c>
      <c r="R387" s="31" t="str">
        <f aca="false">IF(B387="Roof panel Tram M PCC","DPCC","")</f>
        <v/>
      </c>
      <c r="S387" s="31" t="str">
        <f aca="false">IF(B387="Side pack L A5","SPALBA5",IF(B387="Side pack XL A7","SPALBA7",""))</f>
        <v/>
      </c>
      <c r="T387" s="31" t="str">
        <f aca="false">IF(B387="Window side 2m² Hermelijn","2m2H","")</f>
        <v/>
      </c>
      <c r="U387" s="32" t="str">
        <f aca="false">IF(B387="Window side 2m² Tram","2m2A","")</f>
        <v/>
      </c>
      <c r="V387" s="30" t="str">
        <f aca="false">IF(B387="Inside banner HERMELIJN","BRVH","")</f>
        <v/>
      </c>
      <c r="W387" s="30" t="str">
        <f aca="false">IF(B387="Super side 4m²","4m2","")</f>
        <v/>
      </c>
      <c r="X387" s="7" t="n">
        <v>4</v>
      </c>
      <c r="Y387" s="33" t="str">
        <f aca="false">IF(OR(F387&lt;&gt;"",G387&lt;&gt;"",H387&lt;&gt;"",I387&lt;&gt;"",J387&lt;&gt;"",K387&lt;&gt;"",L387&lt;&gt;"",M387&lt;&gt;"",N387&lt;&gt;"",O387&lt;&gt;"",P387&lt;&gt;"",Q387&lt;&gt;"",R387&lt;&gt;"",S387&lt;&gt;"",T387&lt;&gt;"",U387&lt;&gt;"",V387&lt;&gt;"",W387&lt;&gt;""),"*"&amp;F387&amp;G387&amp;H387&amp;I387&amp;J387&amp;K387&amp;L387&amp;M387&amp;N387&amp;O387&amp;P387&amp;Q387&amp;R387&amp;S387&amp;T387&amp;U387&amp;V387&amp;W387&amp;"*","")</f>
        <v/>
      </c>
      <c r="Z387" s="4"/>
      <c r="AA387" s="4"/>
      <c r="AB387" s="7" t="n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customFormat="false" ht="25" hidden="false" customHeight="true" outlineLevel="0" collapsed="false">
      <c r="A388" s="5" t="n">
        <v>7324</v>
      </c>
      <c r="B388" s="6" t="s">
        <v>32</v>
      </c>
      <c r="C388" s="26" t="s">
        <v>106</v>
      </c>
      <c r="D388" s="27" t="n">
        <v>44550</v>
      </c>
      <c r="E388" s="28"/>
      <c r="F388" s="29" t="str">
        <f aca="false">IF(B388="Premetro VERTIKAAL","MV",IF(B388="Side 3m","3M",IF(B388="Premetro HORIZONTAAL","MH",IF(B388="Window back","CV",IF(B388="Window Back eco","CVE","")))))</f>
        <v/>
      </c>
      <c r="G388" s="30" t="str">
        <f aca="false">IF(B388="Inside banner","BRV","")</f>
        <v/>
      </c>
      <c r="H388" s="30" t="str">
        <f aca="false">IF(B388="Floor sticker","VL","")</f>
        <v/>
      </c>
      <c r="I388" s="31" t="str">
        <f aca="false">IF(B388="Street furniture 2m2","STR","")</f>
        <v/>
      </c>
      <c r="J388" s="31" t="str">
        <f aca="false">IF(B388="Full back uni","FB","")</f>
        <v/>
      </c>
      <c r="K388" s="31" t="str">
        <f aca="false">IF(B388="Window side 2m² Bus","2m2B","")</f>
        <v/>
      </c>
      <c r="L388" s="31" t="str">
        <f aca="false">IF(B388="Window sticker Raam","RM","")</f>
        <v>RM</v>
      </c>
      <c r="M388" s="31" t="str">
        <f aca="false">IF(B388="Side 3m Freestyle","FREE","")</f>
        <v/>
      </c>
      <c r="N388" s="31" t="str">
        <f aca="false">IF(B388="Wobbler","WOB","")</f>
        <v/>
      </c>
      <c r="O388" s="31" t="str">
        <f aca="false">IF(B388="Super side 10m² Hermelijn - Trambus","10m2H","")</f>
        <v/>
      </c>
      <c r="P388" s="31" t="str">
        <f aca="false">IF(B388="Roofpanel A7","ROOFXL","")</f>
        <v/>
      </c>
      <c r="Q388" s="32" t="str">
        <f aca="false">IF(B388="Roof panel tram L Hermelijn","ROOFL","")</f>
        <v/>
      </c>
      <c r="R388" s="31" t="str">
        <f aca="false">IF(B388="Roof panel Tram M PCC","DPCC","")</f>
        <v/>
      </c>
      <c r="S388" s="31" t="str">
        <f aca="false">IF(B388="Side pack L A5","SPALBA5",IF(B388="Side pack XL A7","SPALBA7",""))</f>
        <v/>
      </c>
      <c r="T388" s="31" t="str">
        <f aca="false">IF(B388="Window side 2m² Hermelijn","2m2H","")</f>
        <v/>
      </c>
      <c r="U388" s="32" t="str">
        <f aca="false">IF(B388="Window side 2m² Tram","2m2A","")</f>
        <v/>
      </c>
      <c r="V388" s="30" t="str">
        <f aca="false">IF(B388="Inside banner HERMELIJN","BRVH","")</f>
        <v/>
      </c>
      <c r="W388" s="30" t="str">
        <f aca="false">IF(B388="Super side 4m²","4m2","")</f>
        <v/>
      </c>
      <c r="X388" s="7" t="n">
        <v>1</v>
      </c>
      <c r="Y388" s="33" t="str">
        <f aca="false">IF(OR(F388&lt;&gt;"",G388&lt;&gt;"",H388&lt;&gt;"",I388&lt;&gt;"",J388&lt;&gt;"",K388&lt;&gt;"",L388&lt;&gt;"",M388&lt;&gt;"",N388&lt;&gt;"",O388&lt;&gt;"",P388&lt;&gt;"",Q388&lt;&gt;"",R388&lt;&gt;"",S388&lt;&gt;"",T388&lt;&gt;"",U388&lt;&gt;"",V388&lt;&gt;"",W388&lt;&gt;""),"*"&amp;F388&amp;G388&amp;H388&amp;I388&amp;J388&amp;K388&amp;L388&amp;M388&amp;N388&amp;O388&amp;P388&amp;Q388&amp;R388&amp;S388&amp;T388&amp;U388&amp;V388&amp;W388&amp;"*","")</f>
        <v>*RM*</v>
      </c>
      <c r="Z388" s="4"/>
      <c r="AA388" s="4"/>
      <c r="AB388" s="7" t="n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customFormat="false" ht="25" hidden="false" customHeight="true" outlineLevel="0" collapsed="false">
      <c r="A389" s="5" t="n">
        <v>7324</v>
      </c>
      <c r="B389" s="6" t="s">
        <v>32</v>
      </c>
      <c r="C389" s="26" t="s">
        <v>106</v>
      </c>
      <c r="D389" s="27" t="n">
        <v>44550</v>
      </c>
      <c r="E389" s="28"/>
      <c r="F389" s="29" t="str">
        <f aca="false">IF(B389="Premetro VERTIKAAL","MV",IF(B389="Side 3m","3M",IF(B389="Premetro HORIZONTAAL","MH",IF(B389="Window back","CV",IF(B389="Window Back eco","CVE","")))))</f>
        <v/>
      </c>
      <c r="G389" s="30" t="str">
        <f aca="false">IF(B389="Inside banner","BRV","")</f>
        <v/>
      </c>
      <c r="H389" s="30" t="str">
        <f aca="false">IF(B389="Floor sticker","VL","")</f>
        <v/>
      </c>
      <c r="I389" s="31" t="str">
        <f aca="false">IF(B389="Street furniture 2m2","STR","")</f>
        <v/>
      </c>
      <c r="J389" s="31" t="str">
        <f aca="false">IF(B389="Full back uni","FB","")</f>
        <v/>
      </c>
      <c r="K389" s="31" t="str">
        <f aca="false">IF(B389="Window side 2m² Bus","2m2B","")</f>
        <v/>
      </c>
      <c r="L389" s="31" t="str">
        <f aca="false">IF(B389="Window sticker Raam","RM","")</f>
        <v>RM</v>
      </c>
      <c r="M389" s="31" t="str">
        <f aca="false">IF(B389="Side 3m Freestyle","FREE","")</f>
        <v/>
      </c>
      <c r="N389" s="31" t="str">
        <f aca="false">IF(B389="Wobbler","WOB","")</f>
        <v/>
      </c>
      <c r="O389" s="31" t="str">
        <f aca="false">IF(B389="Super side 10m² Hermelijn - Trambus","10m2H","")</f>
        <v/>
      </c>
      <c r="P389" s="31" t="str">
        <f aca="false">IF(B389="Roofpanel A7","ROOFXL","")</f>
        <v/>
      </c>
      <c r="Q389" s="32" t="str">
        <f aca="false">IF(B389="Roof panel tram L Hermelijn","ROOFL","")</f>
        <v/>
      </c>
      <c r="R389" s="31" t="str">
        <f aca="false">IF(B389="Roof panel Tram M PCC","DPCC","")</f>
        <v/>
      </c>
      <c r="S389" s="31" t="str">
        <f aca="false">IF(B389="Side pack L A5","SPALBA5",IF(B389="Side pack XL A7","SPALBA7",""))</f>
        <v/>
      </c>
      <c r="T389" s="31" t="str">
        <f aca="false">IF(B389="Window side 2m² Hermelijn","2m2H","")</f>
        <v/>
      </c>
      <c r="U389" s="32" t="str">
        <f aca="false">IF(B389="Window side 2m² Tram","2m2A","")</f>
        <v/>
      </c>
      <c r="V389" s="30" t="str">
        <f aca="false">IF(B389="Inside banner HERMELIJN","BRVH","")</f>
        <v/>
      </c>
      <c r="W389" s="30" t="str">
        <f aca="false">IF(B389="Super side 4m²","4m2","")</f>
        <v/>
      </c>
      <c r="X389" s="7" t="n">
        <v>1</v>
      </c>
      <c r="Y389" s="33" t="str">
        <f aca="false">IF(OR(F389&lt;&gt;"",G389&lt;&gt;"",H389&lt;&gt;"",I389&lt;&gt;"",J389&lt;&gt;"",K389&lt;&gt;"",L389&lt;&gt;"",M389&lt;&gt;"",N389&lt;&gt;"",O389&lt;&gt;"",P389&lt;&gt;"",Q389&lt;&gt;"",R389&lt;&gt;"",S389&lt;&gt;"",T389&lt;&gt;"",U389&lt;&gt;"",V389&lt;&gt;"",W389&lt;&gt;""),"*"&amp;F389&amp;G389&amp;H389&amp;I389&amp;J389&amp;K389&amp;L389&amp;M389&amp;N389&amp;O389&amp;P389&amp;Q389&amp;R389&amp;S389&amp;T389&amp;U389&amp;V389&amp;W389&amp;"*","")</f>
        <v>*RM*</v>
      </c>
      <c r="Z389" s="4"/>
      <c r="AA389" s="4"/>
      <c r="AB389" s="7" t="n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customFormat="false" ht="25" hidden="false" customHeight="true" outlineLevel="0" collapsed="false">
      <c r="A390" s="5" t="n">
        <v>7324</v>
      </c>
      <c r="B390" s="6" t="s">
        <v>32</v>
      </c>
      <c r="C390" s="26" t="s">
        <v>114</v>
      </c>
      <c r="D390" s="27" t="n">
        <v>44564</v>
      </c>
      <c r="E390" s="28"/>
      <c r="F390" s="29" t="str">
        <f aca="false">IF(B390="Premetro VERTIKAAL","MV",IF(B390="Side 3m","3M",IF(B390="Premetro HORIZONTAAL","MH",IF(B390="Window back","CV",IF(B390="Window Back eco","CVE","")))))</f>
        <v/>
      </c>
      <c r="G390" s="30" t="str">
        <f aca="false">IF(B390="Inside banner","BRV","")</f>
        <v/>
      </c>
      <c r="H390" s="30" t="str">
        <f aca="false">IF(B390="Floor sticker","VL","")</f>
        <v/>
      </c>
      <c r="I390" s="31" t="str">
        <f aca="false">IF(B390="Street furniture 2m2","STR","")</f>
        <v/>
      </c>
      <c r="J390" s="31" t="str">
        <f aca="false">IF(B390="Full back uni","FB","")</f>
        <v/>
      </c>
      <c r="K390" s="31" t="str">
        <f aca="false">IF(B390="Window side 2m² Bus","2m2B","")</f>
        <v/>
      </c>
      <c r="L390" s="31" t="str">
        <f aca="false">IF(B390="Window sticker Raam","RM","")</f>
        <v>RM</v>
      </c>
      <c r="M390" s="31" t="str">
        <f aca="false">IF(B390="Side 3m Freestyle","FREE","")</f>
        <v/>
      </c>
      <c r="N390" s="31" t="str">
        <f aca="false">IF(B390="Wobbler","WOB","")</f>
        <v/>
      </c>
      <c r="O390" s="31" t="str">
        <f aca="false">IF(B390="Super side 10m² Hermelijn - Trambus","10m2H","")</f>
        <v/>
      </c>
      <c r="P390" s="31" t="str">
        <f aca="false">IF(B390="Roofpanel A7","ROOFXL","")</f>
        <v/>
      </c>
      <c r="Q390" s="32" t="str">
        <f aca="false">IF(B390="Roof panel tram L Hermelijn","ROOFL","")</f>
        <v/>
      </c>
      <c r="R390" s="31" t="str">
        <f aca="false">IF(B390="Roof panel Tram M PCC","DPCC","")</f>
        <v/>
      </c>
      <c r="S390" s="31" t="str">
        <f aca="false">IF(B390="Side pack L A5","SPALBA5",IF(B390="Side pack XL A7","SPALBA7",""))</f>
        <v/>
      </c>
      <c r="T390" s="31" t="str">
        <f aca="false">IF(B390="Window side 2m² Hermelijn","2m2H","")</f>
        <v/>
      </c>
      <c r="U390" s="32" t="str">
        <f aca="false">IF(B390="Window side 2m² Tram","2m2A","")</f>
        <v/>
      </c>
      <c r="V390" s="30" t="str">
        <f aca="false">IF(B390="Inside banner HERMELIJN","BRVH","")</f>
        <v/>
      </c>
      <c r="W390" s="30" t="str">
        <f aca="false">IF(B390="Super side 4m²","4m2","")</f>
        <v/>
      </c>
      <c r="X390" s="7" t="n">
        <v>1</v>
      </c>
      <c r="Y390" s="33" t="str">
        <f aca="false">IF(OR(F390&lt;&gt;"",G390&lt;&gt;"",H390&lt;&gt;"",I390&lt;&gt;"",J390&lt;&gt;"",K390&lt;&gt;"",L390&lt;&gt;"",M390&lt;&gt;"",N390&lt;&gt;"",O390&lt;&gt;"",P390&lt;&gt;"",Q390&lt;&gt;"",R390&lt;&gt;"",S390&lt;&gt;"",T390&lt;&gt;"",U390&lt;&gt;"",V390&lt;&gt;"",W390&lt;&gt;""),"*"&amp;F390&amp;G390&amp;H390&amp;I390&amp;J390&amp;K390&amp;L390&amp;M390&amp;N390&amp;O390&amp;P390&amp;Q390&amp;R390&amp;S390&amp;T390&amp;U390&amp;V390&amp;W390&amp;"*","")</f>
        <v>*RM*</v>
      </c>
      <c r="Z390" s="4"/>
      <c r="AA390" s="4"/>
      <c r="AB390" s="7" t="n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customFormat="false" ht="25" hidden="false" customHeight="true" outlineLevel="0" collapsed="false">
      <c r="A391" s="5" t="n">
        <v>7324</v>
      </c>
      <c r="B391" s="6" t="s">
        <v>32</v>
      </c>
      <c r="C391" s="26" t="s">
        <v>114</v>
      </c>
      <c r="D391" s="27" t="n">
        <v>44564</v>
      </c>
      <c r="E391" s="28"/>
      <c r="F391" s="29" t="str">
        <f aca="false">IF(B391="Premetro VERTIKAAL","MV",IF(B391="Side 3m","3M",IF(B391="Premetro HORIZONTAAL","MH",IF(B391="Window back","CV",IF(B391="Window Back eco","CVE","")))))</f>
        <v/>
      </c>
      <c r="G391" s="30" t="str">
        <f aca="false">IF(B391="Inside banner","BRV","")</f>
        <v/>
      </c>
      <c r="H391" s="30" t="str">
        <f aca="false">IF(B391="Floor sticker","VL","")</f>
        <v/>
      </c>
      <c r="I391" s="31" t="str">
        <f aca="false">IF(B391="Street furniture 2m2","STR","")</f>
        <v/>
      </c>
      <c r="J391" s="31" t="str">
        <f aca="false">IF(B391="Full back uni","FB","")</f>
        <v/>
      </c>
      <c r="K391" s="31" t="str">
        <f aca="false">IF(B391="Window side 2m² Bus","2m2B","")</f>
        <v/>
      </c>
      <c r="L391" s="31" t="str">
        <f aca="false">IF(B391="Window sticker Raam","RM","")</f>
        <v>RM</v>
      </c>
      <c r="M391" s="31" t="str">
        <f aca="false">IF(B391="Side 3m Freestyle","FREE","")</f>
        <v/>
      </c>
      <c r="N391" s="31" t="str">
        <f aca="false">IF(B391="Wobbler","WOB","")</f>
        <v/>
      </c>
      <c r="O391" s="31" t="str">
        <f aca="false">IF(B391="Super side 10m² Hermelijn - Trambus","10m2H","")</f>
        <v/>
      </c>
      <c r="P391" s="31" t="str">
        <f aca="false">IF(B391="Roofpanel A7","ROOFXL","")</f>
        <v/>
      </c>
      <c r="Q391" s="32" t="str">
        <f aca="false">IF(B391="Roof panel tram L Hermelijn","ROOFL","")</f>
        <v/>
      </c>
      <c r="R391" s="31" t="str">
        <f aca="false">IF(B391="Roof panel Tram M PCC","DPCC","")</f>
        <v/>
      </c>
      <c r="S391" s="31" t="str">
        <f aca="false">IF(B391="Side pack L A5","SPALBA5",IF(B391="Side pack XL A7","SPALBA7",""))</f>
        <v/>
      </c>
      <c r="T391" s="31" t="str">
        <f aca="false">IF(B391="Window side 2m² Hermelijn","2m2H","")</f>
        <v/>
      </c>
      <c r="U391" s="32" t="str">
        <f aca="false">IF(B391="Window side 2m² Tram","2m2A","")</f>
        <v/>
      </c>
      <c r="V391" s="30" t="str">
        <f aca="false">IF(B391="Inside banner HERMELIJN","BRVH","")</f>
        <v/>
      </c>
      <c r="W391" s="30" t="str">
        <f aca="false">IF(B391="Super side 4m²","4m2","")</f>
        <v/>
      </c>
      <c r="X391" s="7" t="n">
        <v>1</v>
      </c>
      <c r="Y391" s="33" t="str">
        <f aca="false">IF(OR(F391&lt;&gt;"",G391&lt;&gt;"",H391&lt;&gt;"",I391&lt;&gt;"",J391&lt;&gt;"",K391&lt;&gt;"",L391&lt;&gt;"",M391&lt;&gt;"",N391&lt;&gt;"",O391&lt;&gt;"",P391&lt;&gt;"",Q391&lt;&gt;"",R391&lt;&gt;"",S391&lt;&gt;"",T391&lt;&gt;"",U391&lt;&gt;"",V391&lt;&gt;"",W391&lt;&gt;""),"*"&amp;F391&amp;G391&amp;H391&amp;I391&amp;J391&amp;K391&amp;L391&amp;M391&amp;N391&amp;O391&amp;P391&amp;Q391&amp;R391&amp;S391&amp;T391&amp;U391&amp;V391&amp;W391&amp;"*","")</f>
        <v>*RM*</v>
      </c>
      <c r="Z391" s="4"/>
      <c r="AA391" s="4"/>
      <c r="AB391" s="7" t="n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customFormat="false" ht="25" hidden="false" customHeight="true" outlineLevel="0" collapsed="false">
      <c r="A392" s="5" t="n">
        <v>7324</v>
      </c>
      <c r="B392" s="6" t="s">
        <v>32</v>
      </c>
      <c r="C392" s="26" t="s">
        <v>39</v>
      </c>
      <c r="D392" s="27" t="n">
        <v>44564</v>
      </c>
      <c r="E392" s="28"/>
      <c r="F392" s="29" t="str">
        <f aca="false">IF(B392="Premetro VERTIKAAL","MV",IF(B392="Side 3m","3M",IF(B392="Premetro HORIZONTAAL","MH",IF(B392="Window back","CV",IF(B392="Window Back eco","CVE","")))))</f>
        <v/>
      </c>
      <c r="G392" s="30" t="str">
        <f aca="false">IF(B392="Inside banner","BRV","")</f>
        <v/>
      </c>
      <c r="H392" s="30" t="str">
        <f aca="false">IF(B392="Floor sticker","VL","")</f>
        <v/>
      </c>
      <c r="I392" s="31" t="str">
        <f aca="false">IF(B392="Street furniture 2m2","STR","")</f>
        <v/>
      </c>
      <c r="J392" s="31" t="str">
        <f aca="false">IF(B392="Full back uni","FB","")</f>
        <v/>
      </c>
      <c r="K392" s="31" t="str">
        <f aca="false">IF(B392="Window side 2m² Bus","2m2B","")</f>
        <v/>
      </c>
      <c r="L392" s="31" t="str">
        <f aca="false">IF(B392="Window sticker Raam","RM","")</f>
        <v>RM</v>
      </c>
      <c r="M392" s="31" t="str">
        <f aca="false">IF(B392="Side 3m Freestyle","FREE","")</f>
        <v/>
      </c>
      <c r="N392" s="31" t="str">
        <f aca="false">IF(B392="Wobbler","WOB","")</f>
        <v/>
      </c>
      <c r="O392" s="31" t="str">
        <f aca="false">IF(B392="Super side 10m² Hermelijn - Trambus","10m2H","")</f>
        <v/>
      </c>
      <c r="P392" s="31" t="str">
        <f aca="false">IF(B392="Roofpanel A7","ROOFXL","")</f>
        <v/>
      </c>
      <c r="Q392" s="32" t="str">
        <f aca="false">IF(B392="Roof panel tram L Hermelijn","ROOFL","")</f>
        <v/>
      </c>
      <c r="R392" s="31" t="str">
        <f aca="false">IF(B392="Roof panel Tram M PCC","DPCC","")</f>
        <v/>
      </c>
      <c r="S392" s="31" t="str">
        <f aca="false">IF(B392="Side pack L A5","SPALBA5",IF(B392="Side pack XL A7","SPALBA7",""))</f>
        <v/>
      </c>
      <c r="T392" s="31" t="str">
        <f aca="false">IF(B392="Window side 2m² Hermelijn","2m2H","")</f>
        <v/>
      </c>
      <c r="U392" s="32" t="str">
        <f aca="false">IF(B392="Window side 2m² Tram","2m2A","")</f>
        <v/>
      </c>
      <c r="V392" s="30" t="str">
        <f aca="false">IF(B392="Inside banner HERMELIJN","BRVH","")</f>
        <v/>
      </c>
      <c r="W392" s="30" t="str">
        <f aca="false">IF(B392="Super side 4m²","4m2","")</f>
        <v/>
      </c>
      <c r="X392" s="7" t="n">
        <v>1</v>
      </c>
      <c r="Y392" s="33" t="str">
        <f aca="false">IF(OR(F392&lt;&gt;"",G392&lt;&gt;"",H392&lt;&gt;"",I392&lt;&gt;"",J392&lt;&gt;"",K392&lt;&gt;"",L392&lt;&gt;"",M392&lt;&gt;"",N392&lt;&gt;"",O392&lt;&gt;"",P392&lt;&gt;"",Q392&lt;&gt;"",R392&lt;&gt;"",S392&lt;&gt;"",T392&lt;&gt;"",U392&lt;&gt;"",V392&lt;&gt;"",W392&lt;&gt;""),"*"&amp;F392&amp;G392&amp;H392&amp;I392&amp;J392&amp;K392&amp;L392&amp;M392&amp;N392&amp;O392&amp;P392&amp;Q392&amp;R392&amp;S392&amp;T392&amp;U392&amp;V392&amp;W392&amp;"*","")</f>
        <v>*RM*</v>
      </c>
      <c r="Z392" s="4"/>
      <c r="AA392" s="4"/>
      <c r="AB392" s="7" t="n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customFormat="false" ht="25" hidden="false" customHeight="true" outlineLevel="0" collapsed="false">
      <c r="A393" s="5" t="n">
        <v>7324</v>
      </c>
      <c r="B393" s="6" t="s">
        <v>32</v>
      </c>
      <c r="C393" s="26" t="s">
        <v>40</v>
      </c>
      <c r="D393" s="27" t="n">
        <v>44564</v>
      </c>
      <c r="E393" s="28"/>
      <c r="F393" s="29" t="str">
        <f aca="false">IF(B393="Premetro VERTIKAAL","MV",IF(B393="Side 3m","3M",IF(B393="Premetro HORIZONTAAL","MH",IF(B393="Window back","CV",IF(B393="Window Back eco","CVE","")))))</f>
        <v/>
      </c>
      <c r="G393" s="30" t="str">
        <f aca="false">IF(B393="Inside banner","BRV","")</f>
        <v/>
      </c>
      <c r="H393" s="30" t="str">
        <f aca="false">IF(B393="Floor sticker","VL","")</f>
        <v/>
      </c>
      <c r="I393" s="31" t="str">
        <f aca="false">IF(B393="Street furniture 2m2","STR","")</f>
        <v/>
      </c>
      <c r="J393" s="31" t="str">
        <f aca="false">IF(B393="Full back uni","FB","")</f>
        <v/>
      </c>
      <c r="K393" s="31" t="str">
        <f aca="false">IF(B393="Window side 2m² Bus","2m2B","")</f>
        <v/>
      </c>
      <c r="L393" s="31" t="str">
        <f aca="false">IF(B393="Window sticker Raam","RM","")</f>
        <v>RM</v>
      </c>
      <c r="M393" s="31" t="str">
        <f aca="false">IF(B393="Side 3m Freestyle","FREE","")</f>
        <v/>
      </c>
      <c r="N393" s="31" t="str">
        <f aca="false">IF(B393="Wobbler","WOB","")</f>
        <v/>
      </c>
      <c r="O393" s="31" t="str">
        <f aca="false">IF(B393="Super side 10m² Hermelijn - Trambus","10m2H","")</f>
        <v/>
      </c>
      <c r="P393" s="31" t="str">
        <f aca="false">IF(B393="Roofpanel A7","ROOFXL","")</f>
        <v/>
      </c>
      <c r="Q393" s="32" t="str">
        <f aca="false">IF(B393="Roof panel tram L Hermelijn","ROOFL","")</f>
        <v/>
      </c>
      <c r="R393" s="31" t="str">
        <f aca="false">IF(B393="Roof panel Tram M PCC","DPCC","")</f>
        <v/>
      </c>
      <c r="S393" s="31" t="str">
        <f aca="false">IF(B393="Side pack L A5","SPALBA5",IF(B393="Side pack XL A7","SPALBA7",""))</f>
        <v/>
      </c>
      <c r="T393" s="31" t="str">
        <f aca="false">IF(B393="Window side 2m² Hermelijn","2m2H","")</f>
        <v/>
      </c>
      <c r="U393" s="32" t="str">
        <f aca="false">IF(B393="Window side 2m² Tram","2m2A","")</f>
        <v/>
      </c>
      <c r="V393" s="30" t="str">
        <f aca="false">IF(B393="Inside banner HERMELIJN","BRVH","")</f>
        <v/>
      </c>
      <c r="W393" s="30" t="str">
        <f aca="false">IF(B393="Super side 4m²","4m2","")</f>
        <v/>
      </c>
      <c r="X393" s="7" t="n">
        <v>1</v>
      </c>
      <c r="Y393" s="33" t="str">
        <f aca="false">IF(OR(F393&lt;&gt;"",G393&lt;&gt;"",H393&lt;&gt;"",I393&lt;&gt;"",J393&lt;&gt;"",K393&lt;&gt;"",L393&lt;&gt;"",M393&lt;&gt;"",N393&lt;&gt;"",O393&lt;&gt;"",P393&lt;&gt;"",Q393&lt;&gt;"",R393&lt;&gt;"",S393&lt;&gt;"",T393&lt;&gt;"",U393&lt;&gt;"",V393&lt;&gt;"",W393&lt;&gt;""),"*"&amp;F393&amp;G393&amp;H393&amp;I393&amp;J393&amp;K393&amp;L393&amp;M393&amp;N393&amp;O393&amp;P393&amp;Q393&amp;R393&amp;S393&amp;T393&amp;U393&amp;V393&amp;W393&amp;"*","")</f>
        <v>*RM*</v>
      </c>
      <c r="Z393" s="4"/>
      <c r="AA393" s="4"/>
      <c r="AB393" s="7" t="n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customFormat="false" ht="25" hidden="false" customHeight="true" outlineLevel="0" collapsed="false">
      <c r="A394" s="5" t="n">
        <v>7325</v>
      </c>
      <c r="B394" s="6" t="s">
        <v>100</v>
      </c>
      <c r="C394" s="26" t="s">
        <v>102</v>
      </c>
      <c r="D394" s="27" t="n">
        <v>44550</v>
      </c>
      <c r="E394" s="28"/>
      <c r="F394" s="29" t="str">
        <f aca="false">IF(B394="Premetro VERTIKAAL","MV",IF(B394="Side 3m","3M",IF(B394="Premetro HORIZONTAAL","MH",IF(B394="Window back","CV",IF(B394="Window Back eco","CVE","")))))</f>
        <v>3M</v>
      </c>
      <c r="G394" s="30" t="str">
        <f aca="false">IF(B394="Inside banner","BRV","")</f>
        <v/>
      </c>
      <c r="H394" s="30" t="str">
        <f aca="false">IF(B394="Floor sticker","VL","")</f>
        <v/>
      </c>
      <c r="I394" s="31" t="str">
        <f aca="false">IF(B394="Street furniture 2m2","STR","")</f>
        <v/>
      </c>
      <c r="J394" s="31" t="str">
        <f aca="false">IF(B394="Full back uni","FB","")</f>
        <v/>
      </c>
      <c r="K394" s="31" t="str">
        <f aca="false">IF(B394="Window side 2m² Bus","2m2B","")</f>
        <v/>
      </c>
      <c r="L394" s="31" t="str">
        <f aca="false">IF(B394="Window sticker Raam","RM","")</f>
        <v/>
      </c>
      <c r="M394" s="31" t="str">
        <f aca="false">IF(B394="Side 3m Freestyle","FREE","")</f>
        <v/>
      </c>
      <c r="N394" s="31" t="str">
        <f aca="false">IF(B394="Wobbler","WOB","")</f>
        <v/>
      </c>
      <c r="O394" s="31" t="str">
        <f aca="false">IF(B394="Super side 10m² Hermelijn - Trambus","10m2H","")</f>
        <v/>
      </c>
      <c r="P394" s="31" t="str">
        <f aca="false">IF(B394="Roofpanel A7","ROOFXL","")</f>
        <v/>
      </c>
      <c r="Q394" s="32" t="str">
        <f aca="false">IF(B394="Roof panel tram L Hermelijn","ROOFL","")</f>
        <v/>
      </c>
      <c r="R394" s="31" t="str">
        <f aca="false">IF(B394="Roof panel Tram M PCC","DPCC","")</f>
        <v/>
      </c>
      <c r="S394" s="31" t="str">
        <f aca="false">IF(B394="Side pack L A5","SPALBA5",IF(B394="Side pack XL A7","SPALBA7",""))</f>
        <v/>
      </c>
      <c r="T394" s="31" t="str">
        <f aca="false">IF(B394="Window side 2m² Hermelijn","2m2H","")</f>
        <v/>
      </c>
      <c r="U394" s="32" t="str">
        <f aca="false">IF(B394="Window side 2m² Tram","2m2A","")</f>
        <v/>
      </c>
      <c r="V394" s="30" t="str">
        <f aca="false">IF(B394="Inside banner HERMELIJN","BRVH","")</f>
        <v/>
      </c>
      <c r="W394" s="30" t="str">
        <f aca="false">IF(B394="Super side 4m²","4m2","")</f>
        <v/>
      </c>
      <c r="X394" s="7" t="n">
        <v>1</v>
      </c>
      <c r="Y394" s="33" t="str">
        <f aca="false">IF(OR(F394&lt;&gt;"",G394&lt;&gt;"",H394&lt;&gt;"",I394&lt;&gt;"",J394&lt;&gt;"",K394&lt;&gt;"",L394&lt;&gt;"",M394&lt;&gt;"",N394&lt;&gt;"",O394&lt;&gt;"",P394&lt;&gt;"",Q394&lt;&gt;"",R394&lt;&gt;"",S394&lt;&gt;"",T394&lt;&gt;"",U394&lt;&gt;"",V394&lt;&gt;"",W394&lt;&gt;""),"*"&amp;F394&amp;G394&amp;H394&amp;I394&amp;J394&amp;K394&amp;L394&amp;M394&amp;N394&amp;O394&amp;P394&amp;Q394&amp;R394&amp;S394&amp;T394&amp;U394&amp;V394&amp;W394&amp;"*","")</f>
        <v>*3M*</v>
      </c>
      <c r="Z394" s="4"/>
      <c r="AA394" s="4"/>
      <c r="AB394" s="7" t="n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customFormat="false" ht="25" hidden="false" customHeight="true" outlineLevel="0" collapsed="false">
      <c r="A395" s="5" t="n">
        <v>7325</v>
      </c>
      <c r="B395" s="6" t="s">
        <v>137</v>
      </c>
      <c r="C395" s="26" t="s">
        <v>152</v>
      </c>
      <c r="D395" s="27" t="n">
        <v>44571</v>
      </c>
      <c r="E395" s="28"/>
      <c r="F395" s="29" t="str">
        <f aca="false">IF(B395="Premetro VERTIKAAL","MV",IF(B395="Side 3m","3M",IF(B395="Premetro HORIZONTAAL","MH",IF(B395="Window back","CV",IF(B395="Window Back eco","CVE","")))))</f>
        <v/>
      </c>
      <c r="G395" s="30" t="str">
        <f aca="false">IF(B395="Inside banner","BRV","")</f>
        <v/>
      </c>
      <c r="H395" s="30" t="str">
        <f aca="false">IF(B395="Floor sticker","VL","")</f>
        <v/>
      </c>
      <c r="I395" s="31" t="str">
        <f aca="false">IF(B395="Street furniture 2m2","STR","")</f>
        <v/>
      </c>
      <c r="J395" s="31" t="str">
        <f aca="false">IF(B395="Full back uni","FB","")</f>
        <v/>
      </c>
      <c r="K395" s="31" t="str">
        <f aca="false">IF(B395="Window side 2m² Bus","2m2B","")</f>
        <v/>
      </c>
      <c r="L395" s="31" t="str">
        <f aca="false">IF(B395="Window sticker Raam","RM","")</f>
        <v/>
      </c>
      <c r="M395" s="31" t="str">
        <f aca="false">IF(B395="Side 3m Freestyle","FREE","")</f>
        <v/>
      </c>
      <c r="N395" s="31" t="str">
        <f aca="false">IF(B395="Wobbler","WOB","")</f>
        <v/>
      </c>
      <c r="O395" s="31" t="str">
        <f aca="false">IF(B395="Super side 10m² Hermelijn - Trambus","10m2H","")</f>
        <v/>
      </c>
      <c r="P395" s="31" t="str">
        <f aca="false">IF(B395="Roofpanel A7","ROOFXL","")</f>
        <v/>
      </c>
      <c r="Q395" s="32" t="str">
        <f aca="false">IF(B395="Roof panel tram L Hermelijn","ROOFL","")</f>
        <v/>
      </c>
      <c r="R395" s="31" t="str">
        <f aca="false">IF(B395="Roof panel Tram M PCC","DPCC","")</f>
        <v/>
      </c>
      <c r="S395" s="31" t="str">
        <f aca="false">IF(B395="Side pack L A5","SPALBA5",IF(B395="Side pack XL A7","SPALBA7",""))</f>
        <v/>
      </c>
      <c r="T395" s="31" t="str">
        <f aca="false">IF(B395="Window side 2m² Hermelijn","2m2H","")</f>
        <v/>
      </c>
      <c r="U395" s="32" t="str">
        <f aca="false">IF(B395="Window side 2m² Tram","2m2A","")</f>
        <v>2m2A</v>
      </c>
      <c r="V395" s="30" t="str">
        <f aca="false">IF(B395="Inside banner HERMELIJN","BRVH","")</f>
        <v/>
      </c>
      <c r="W395" s="30" t="str">
        <f aca="false">IF(B395="Super side 4m²","4m2","")</f>
        <v/>
      </c>
      <c r="X395" s="7" t="n">
        <v>1</v>
      </c>
      <c r="Y395" s="33" t="str">
        <f aca="false">IF(OR(F395&lt;&gt;"",G395&lt;&gt;"",H395&lt;&gt;"",I395&lt;&gt;"",J395&lt;&gt;"",K395&lt;&gt;"",L395&lt;&gt;"",M395&lt;&gt;"",N395&lt;&gt;"",O395&lt;&gt;"",P395&lt;&gt;"",Q395&lt;&gt;"",R395&lt;&gt;"",S395&lt;&gt;"",T395&lt;&gt;"",U395&lt;&gt;"",V395&lt;&gt;"",W395&lt;&gt;""),"*"&amp;F395&amp;G395&amp;H395&amp;I395&amp;J395&amp;K395&amp;L395&amp;M395&amp;N395&amp;O395&amp;P395&amp;Q395&amp;R395&amp;S395&amp;T395&amp;U395&amp;V395&amp;W395&amp;"*","")</f>
        <v>*2m2A*</v>
      </c>
      <c r="Z395" s="4"/>
      <c r="AA395" s="4"/>
      <c r="AB395" s="7" t="n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customFormat="false" ht="25" hidden="false" customHeight="true" outlineLevel="0" collapsed="false">
      <c r="A396" s="5" t="n">
        <v>7325</v>
      </c>
      <c r="B396" s="6" t="s">
        <v>32</v>
      </c>
      <c r="C396" s="26" t="s">
        <v>106</v>
      </c>
      <c r="D396" s="27" t="n">
        <v>44550</v>
      </c>
      <c r="E396" s="28"/>
      <c r="F396" s="29" t="str">
        <f aca="false">IF(B396="Premetro VERTIKAAL","MV",IF(B396="Side 3m","3M",IF(B396="Premetro HORIZONTAAL","MH",IF(B396="Window back","CV",IF(B396="Window Back eco","CVE","")))))</f>
        <v/>
      </c>
      <c r="G396" s="30" t="str">
        <f aca="false">IF(B396="Inside banner","BRV","")</f>
        <v/>
      </c>
      <c r="H396" s="30" t="str">
        <f aca="false">IF(B396="Floor sticker","VL","")</f>
        <v/>
      </c>
      <c r="I396" s="31" t="str">
        <f aca="false">IF(B396="Street furniture 2m2","STR","")</f>
        <v/>
      </c>
      <c r="J396" s="31" t="str">
        <f aca="false">IF(B396="Full back uni","FB","")</f>
        <v/>
      </c>
      <c r="K396" s="31" t="str">
        <f aca="false">IF(B396="Window side 2m² Bus","2m2B","")</f>
        <v/>
      </c>
      <c r="L396" s="31" t="str">
        <f aca="false">IF(B396="Window sticker Raam","RM","")</f>
        <v>RM</v>
      </c>
      <c r="M396" s="31" t="str">
        <f aca="false">IF(B396="Side 3m Freestyle","FREE","")</f>
        <v/>
      </c>
      <c r="N396" s="31" t="str">
        <f aca="false">IF(B396="Wobbler","WOB","")</f>
        <v/>
      </c>
      <c r="O396" s="31" t="str">
        <f aca="false">IF(B396="Super side 10m² Hermelijn - Trambus","10m2H","")</f>
        <v/>
      </c>
      <c r="P396" s="31" t="str">
        <f aca="false">IF(B396="Roofpanel A7","ROOFXL","")</f>
        <v/>
      </c>
      <c r="Q396" s="32" t="str">
        <f aca="false">IF(B396="Roof panel tram L Hermelijn","ROOFL","")</f>
        <v/>
      </c>
      <c r="R396" s="31" t="str">
        <f aca="false">IF(B396="Roof panel Tram M PCC","DPCC","")</f>
        <v/>
      </c>
      <c r="S396" s="31" t="str">
        <f aca="false">IF(B396="Side pack L A5","SPALBA5",IF(B396="Side pack XL A7","SPALBA7",""))</f>
        <v/>
      </c>
      <c r="T396" s="31" t="str">
        <f aca="false">IF(B396="Window side 2m² Hermelijn","2m2H","")</f>
        <v/>
      </c>
      <c r="U396" s="32" t="str">
        <f aca="false">IF(B396="Window side 2m² Tram","2m2A","")</f>
        <v/>
      </c>
      <c r="V396" s="30" t="str">
        <f aca="false">IF(B396="Inside banner HERMELIJN","BRVH","")</f>
        <v/>
      </c>
      <c r="W396" s="30" t="str">
        <f aca="false">IF(B396="Super side 4m²","4m2","")</f>
        <v/>
      </c>
      <c r="X396" s="7" t="n">
        <v>1</v>
      </c>
      <c r="Y396" s="33" t="str">
        <f aca="false">IF(OR(F396&lt;&gt;"",G396&lt;&gt;"",H396&lt;&gt;"",I396&lt;&gt;"",J396&lt;&gt;"",K396&lt;&gt;"",L396&lt;&gt;"",M396&lt;&gt;"",N396&lt;&gt;"",O396&lt;&gt;"",P396&lt;&gt;"",Q396&lt;&gt;"",R396&lt;&gt;"",S396&lt;&gt;"",T396&lt;&gt;"",U396&lt;&gt;"",V396&lt;&gt;"",W396&lt;&gt;""),"*"&amp;F396&amp;G396&amp;H396&amp;I396&amp;J396&amp;K396&amp;L396&amp;M396&amp;N396&amp;O396&amp;P396&amp;Q396&amp;R396&amp;S396&amp;T396&amp;U396&amp;V396&amp;W396&amp;"*","")</f>
        <v>*RM*</v>
      </c>
      <c r="Z396" s="4"/>
      <c r="AA396" s="4"/>
      <c r="AB396" s="7" t="n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customFormat="false" ht="25" hidden="false" customHeight="true" outlineLevel="0" collapsed="false">
      <c r="A397" s="5" t="n">
        <v>7325</v>
      </c>
      <c r="B397" s="6" t="s">
        <v>32</v>
      </c>
      <c r="C397" s="26" t="s">
        <v>106</v>
      </c>
      <c r="D397" s="27" t="n">
        <v>44550</v>
      </c>
      <c r="E397" s="28"/>
      <c r="F397" s="29" t="str">
        <f aca="false">IF(B397="Premetro VERTIKAAL","MV",IF(B397="Side 3m","3M",IF(B397="Premetro HORIZONTAAL","MH",IF(B397="Window back","CV",IF(B397="Window Back eco","CVE","")))))</f>
        <v/>
      </c>
      <c r="G397" s="30" t="str">
        <f aca="false">IF(B397="Inside banner","BRV","")</f>
        <v/>
      </c>
      <c r="H397" s="30" t="str">
        <f aca="false">IF(B397="Floor sticker","VL","")</f>
        <v/>
      </c>
      <c r="I397" s="31" t="str">
        <f aca="false">IF(B397="Street furniture 2m2","STR","")</f>
        <v/>
      </c>
      <c r="J397" s="31" t="str">
        <f aca="false">IF(B397="Full back uni","FB","")</f>
        <v/>
      </c>
      <c r="K397" s="31" t="str">
        <f aca="false">IF(B397="Window side 2m² Bus","2m2B","")</f>
        <v/>
      </c>
      <c r="L397" s="31" t="str">
        <f aca="false">IF(B397="Window sticker Raam","RM","")</f>
        <v>RM</v>
      </c>
      <c r="M397" s="31" t="str">
        <f aca="false">IF(B397="Side 3m Freestyle","FREE","")</f>
        <v/>
      </c>
      <c r="N397" s="31" t="str">
        <f aca="false">IF(B397="Wobbler","WOB","")</f>
        <v/>
      </c>
      <c r="O397" s="31" t="str">
        <f aca="false">IF(B397="Super side 10m² Hermelijn - Trambus","10m2H","")</f>
        <v/>
      </c>
      <c r="P397" s="31" t="str">
        <f aca="false">IF(B397="Roofpanel A7","ROOFXL","")</f>
        <v/>
      </c>
      <c r="Q397" s="32" t="str">
        <f aca="false">IF(B397="Roof panel tram L Hermelijn","ROOFL","")</f>
        <v/>
      </c>
      <c r="R397" s="31" t="str">
        <f aca="false">IF(B397="Roof panel Tram M PCC","DPCC","")</f>
        <v/>
      </c>
      <c r="S397" s="31" t="str">
        <f aca="false">IF(B397="Side pack L A5","SPALBA5",IF(B397="Side pack XL A7","SPALBA7",""))</f>
        <v/>
      </c>
      <c r="T397" s="31" t="str">
        <f aca="false">IF(B397="Window side 2m² Hermelijn","2m2H","")</f>
        <v/>
      </c>
      <c r="U397" s="32" t="str">
        <f aca="false">IF(B397="Window side 2m² Tram","2m2A","")</f>
        <v/>
      </c>
      <c r="V397" s="30" t="str">
        <f aca="false">IF(B397="Inside banner HERMELIJN","BRVH","")</f>
        <v/>
      </c>
      <c r="W397" s="30" t="str">
        <f aca="false">IF(B397="Super side 4m²","4m2","")</f>
        <v/>
      </c>
      <c r="X397" s="7" t="n">
        <v>1</v>
      </c>
      <c r="Y397" s="33" t="str">
        <f aca="false">IF(OR(F397&lt;&gt;"",G397&lt;&gt;"",H397&lt;&gt;"",I397&lt;&gt;"",J397&lt;&gt;"",K397&lt;&gt;"",L397&lt;&gt;"",M397&lt;&gt;"",N397&lt;&gt;"",O397&lt;&gt;"",P397&lt;&gt;"",Q397&lt;&gt;"",R397&lt;&gt;"",S397&lt;&gt;"",T397&lt;&gt;"",U397&lt;&gt;"",V397&lt;&gt;"",W397&lt;&gt;""),"*"&amp;F397&amp;G397&amp;H397&amp;I397&amp;J397&amp;K397&amp;L397&amp;M397&amp;N397&amp;O397&amp;P397&amp;Q397&amp;R397&amp;S397&amp;T397&amp;U397&amp;V397&amp;W397&amp;"*","")</f>
        <v>*RM*</v>
      </c>
      <c r="Z397" s="4"/>
      <c r="AA397" s="4"/>
      <c r="AB397" s="7" t="n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customFormat="false" ht="25" hidden="false" customHeight="true" outlineLevel="0" collapsed="false">
      <c r="A398" s="5" t="n">
        <v>7325</v>
      </c>
      <c r="B398" s="6" t="s">
        <v>23</v>
      </c>
      <c r="C398" s="26" t="s">
        <v>110</v>
      </c>
      <c r="D398" s="27" t="n">
        <v>44550</v>
      </c>
      <c r="E398" s="28"/>
      <c r="F398" s="29" t="str">
        <f aca="false">IF(B398="Premetro VERTIKAAL","MV",IF(B398="Side 3m","3M",IF(B398="Premetro HORIZONTAAL","MH",IF(B398="Window back","CV",IF(B398="Window Back eco","CVE","")))))</f>
        <v/>
      </c>
      <c r="G398" s="30" t="str">
        <f aca="false">IF(B398="Inside banner","BRV","")</f>
        <v/>
      </c>
      <c r="H398" s="30" t="str">
        <f aca="false">IF(B398="Floor sticker","VL","")</f>
        <v/>
      </c>
      <c r="I398" s="31" t="str">
        <f aca="false">IF(B398="Street furniture 2m2","STR","")</f>
        <v/>
      </c>
      <c r="J398" s="31" t="str">
        <f aca="false">IF(B398="Full back uni","FB","")</f>
        <v/>
      </c>
      <c r="K398" s="31" t="str">
        <f aca="false">IF(B398="Window side 2m² Bus","2m2B","")</f>
        <v/>
      </c>
      <c r="L398" s="31" t="str">
        <f aca="false">IF(B398="Window sticker Raam","RM","")</f>
        <v/>
      </c>
      <c r="M398" s="31" t="str">
        <f aca="false">IF(B398="Side 3m Freestyle","FREE","")</f>
        <v/>
      </c>
      <c r="N398" s="31" t="str">
        <f aca="false">IF(B398="Wobbler","WOB","")</f>
        <v>WOB</v>
      </c>
      <c r="O398" s="31" t="str">
        <f aca="false">IF(B398="Super side 10m² Hermelijn - Trambus","10m2H","")</f>
        <v/>
      </c>
      <c r="P398" s="31" t="str">
        <f aca="false">IF(B398="Roofpanel A7","ROOFXL","")</f>
        <v/>
      </c>
      <c r="Q398" s="32" t="str">
        <f aca="false">IF(B398="Roof panel tram L Hermelijn","ROOFL","")</f>
        <v/>
      </c>
      <c r="R398" s="31" t="str">
        <f aca="false">IF(B398="Roof panel Tram M PCC","DPCC","")</f>
        <v/>
      </c>
      <c r="S398" s="31" t="str">
        <f aca="false">IF(B398="Side pack L A5","SPALBA5",IF(B398="Side pack XL A7","SPALBA7",""))</f>
        <v/>
      </c>
      <c r="T398" s="31" t="str">
        <f aca="false">IF(B398="Window side 2m² Hermelijn","2m2H","")</f>
        <v/>
      </c>
      <c r="U398" s="32" t="str">
        <f aca="false">IF(B398="Window side 2m² Tram","2m2A","")</f>
        <v/>
      </c>
      <c r="V398" s="30" t="str">
        <f aca="false">IF(B398="Inside banner HERMELIJN","BRVH","")</f>
        <v/>
      </c>
      <c r="W398" s="30" t="str">
        <f aca="false">IF(B398="Super side 4m²","4m2","")</f>
        <v/>
      </c>
      <c r="X398" s="7" t="n">
        <v>6</v>
      </c>
      <c r="Y398" s="33" t="str">
        <f aca="false">IF(OR(F398&lt;&gt;"",G398&lt;&gt;"",H398&lt;&gt;"",I398&lt;&gt;"",J398&lt;&gt;"",K398&lt;&gt;"",L398&lt;&gt;"",M398&lt;&gt;"",N398&lt;&gt;"",O398&lt;&gt;"",P398&lt;&gt;"",Q398&lt;&gt;"",R398&lt;&gt;"",S398&lt;&gt;"",T398&lt;&gt;"",U398&lt;&gt;"",V398&lt;&gt;"",W398&lt;&gt;""),"*"&amp;F398&amp;G398&amp;H398&amp;I398&amp;J398&amp;K398&amp;L398&amp;M398&amp;N398&amp;O398&amp;P398&amp;Q398&amp;R398&amp;S398&amp;T398&amp;U398&amp;V398&amp;W398&amp;"*","")</f>
        <v>*WOB*</v>
      </c>
      <c r="Z398" s="4"/>
      <c r="AA398" s="4"/>
      <c r="AB398" s="7" t="n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customFormat="false" ht="25" hidden="false" customHeight="true" outlineLevel="0" collapsed="false">
      <c r="A399" s="5" t="n">
        <v>7329</v>
      </c>
      <c r="B399" s="6" t="s">
        <v>137</v>
      </c>
      <c r="C399" s="26" t="s">
        <v>149</v>
      </c>
      <c r="D399" s="27" t="n">
        <v>44550</v>
      </c>
      <c r="E399" s="28"/>
      <c r="F399" s="29" t="str">
        <f aca="false">IF(B399="Premetro VERTIKAAL","MV",IF(B399="Side 3m","3M",IF(B399="Premetro HORIZONTAAL","MH",IF(B399="Window back","CV",IF(B399="Window Back eco","CVE","")))))</f>
        <v/>
      </c>
      <c r="G399" s="30" t="str">
        <f aca="false">IF(B399="Inside banner","BRV","")</f>
        <v/>
      </c>
      <c r="H399" s="30" t="str">
        <f aca="false">IF(B399="Floor sticker","VL","")</f>
        <v/>
      </c>
      <c r="I399" s="31" t="str">
        <f aca="false">IF(B399="Street furniture 2m2","STR","")</f>
        <v/>
      </c>
      <c r="J399" s="31" t="str">
        <f aca="false">IF(B399="Full back uni","FB","")</f>
        <v/>
      </c>
      <c r="K399" s="31" t="str">
        <f aca="false">IF(B399="Window side 2m² Bus","2m2B","")</f>
        <v/>
      </c>
      <c r="L399" s="31" t="str">
        <f aca="false">IF(B399="Window sticker Raam","RM","")</f>
        <v/>
      </c>
      <c r="M399" s="31" t="str">
        <f aca="false">IF(B399="Side 3m Freestyle","FREE","")</f>
        <v/>
      </c>
      <c r="N399" s="31" t="str">
        <f aca="false">IF(B399="Wobbler","WOB","")</f>
        <v/>
      </c>
      <c r="O399" s="31" t="str">
        <f aca="false">IF(B399="Super side 10m² Hermelijn - Trambus","10m2H","")</f>
        <v/>
      </c>
      <c r="P399" s="31" t="str">
        <f aca="false">IF(B399="Roofpanel A7","ROOFXL","")</f>
        <v/>
      </c>
      <c r="Q399" s="32" t="str">
        <f aca="false">IF(B399="Roof panel tram L Hermelijn","ROOFL","")</f>
        <v/>
      </c>
      <c r="R399" s="31" t="str">
        <f aca="false">IF(B399="Roof panel Tram M PCC","DPCC","")</f>
        <v/>
      </c>
      <c r="S399" s="31" t="str">
        <f aca="false">IF(B399="Side pack L A5","SPALBA5",IF(B399="Side pack XL A7","SPALBA7",""))</f>
        <v/>
      </c>
      <c r="T399" s="31" t="str">
        <f aca="false">IF(B399="Window side 2m² Hermelijn","2m2H","")</f>
        <v/>
      </c>
      <c r="U399" s="32" t="str">
        <f aca="false">IF(B399="Window side 2m² Tram","2m2A","")</f>
        <v>2m2A</v>
      </c>
      <c r="V399" s="30" t="str">
        <f aca="false">IF(B399="Inside banner HERMELIJN","BRVH","")</f>
        <v/>
      </c>
      <c r="W399" s="30" t="str">
        <f aca="false">IF(B399="Super side 4m²","4m2","")</f>
        <v/>
      </c>
      <c r="X399" s="7" t="n">
        <v>1</v>
      </c>
      <c r="Y399" s="33" t="str">
        <f aca="false">IF(OR(F399&lt;&gt;"",G399&lt;&gt;"",H399&lt;&gt;"",I399&lt;&gt;"",J399&lt;&gt;"",K399&lt;&gt;"",L399&lt;&gt;"",M399&lt;&gt;"",N399&lt;&gt;"",O399&lt;&gt;"",P399&lt;&gt;"",Q399&lt;&gt;"",R399&lt;&gt;"",S399&lt;&gt;"",T399&lt;&gt;"",U399&lt;&gt;"",V399&lt;&gt;"",W399&lt;&gt;""),"*"&amp;F399&amp;G399&amp;H399&amp;I399&amp;J399&amp;K399&amp;L399&amp;M399&amp;N399&amp;O399&amp;P399&amp;Q399&amp;R399&amp;S399&amp;T399&amp;U399&amp;V399&amp;W399&amp;"*","")</f>
        <v>*2m2A*</v>
      </c>
      <c r="Z399" s="4"/>
      <c r="AA399" s="4"/>
      <c r="AB399" s="7" t="n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customFormat="false" ht="25" hidden="false" customHeight="true" outlineLevel="0" collapsed="false">
      <c r="A400" s="5" t="n">
        <v>7329</v>
      </c>
      <c r="B400" s="6" t="s">
        <v>32</v>
      </c>
      <c r="C400" s="26" t="s">
        <v>114</v>
      </c>
      <c r="D400" s="27" t="n">
        <v>44564</v>
      </c>
      <c r="E400" s="28"/>
      <c r="F400" s="29" t="str">
        <f aca="false">IF(B400="Premetro VERTIKAAL","MV",IF(B400="Side 3m","3M",IF(B400="Premetro HORIZONTAAL","MH",IF(B400="Window back","CV",IF(B400="Window Back eco","CVE","")))))</f>
        <v/>
      </c>
      <c r="G400" s="30" t="str">
        <f aca="false">IF(B400="Inside banner","BRV","")</f>
        <v/>
      </c>
      <c r="H400" s="30" t="str">
        <f aca="false">IF(B400="Floor sticker","VL","")</f>
        <v/>
      </c>
      <c r="I400" s="31" t="str">
        <f aca="false">IF(B400="Street furniture 2m2","STR","")</f>
        <v/>
      </c>
      <c r="J400" s="31" t="str">
        <f aca="false">IF(B400="Full back uni","FB","")</f>
        <v/>
      </c>
      <c r="K400" s="31" t="str">
        <f aca="false">IF(B400="Window side 2m² Bus","2m2B","")</f>
        <v/>
      </c>
      <c r="L400" s="31" t="str">
        <f aca="false">IF(B400="Window sticker Raam","RM","")</f>
        <v>RM</v>
      </c>
      <c r="M400" s="31" t="str">
        <f aca="false">IF(B400="Side 3m Freestyle","FREE","")</f>
        <v/>
      </c>
      <c r="N400" s="31" t="str">
        <f aca="false">IF(B400="Wobbler","WOB","")</f>
        <v/>
      </c>
      <c r="O400" s="31" t="str">
        <f aca="false">IF(B400="Super side 10m² Hermelijn - Trambus","10m2H","")</f>
        <v/>
      </c>
      <c r="P400" s="31" t="str">
        <f aca="false">IF(B400="Roofpanel A7","ROOFXL","")</f>
        <v/>
      </c>
      <c r="Q400" s="32" t="str">
        <f aca="false">IF(B400="Roof panel tram L Hermelijn","ROOFL","")</f>
        <v/>
      </c>
      <c r="R400" s="31" t="str">
        <f aca="false">IF(B400="Roof panel Tram M PCC","DPCC","")</f>
        <v/>
      </c>
      <c r="S400" s="31" t="str">
        <f aca="false">IF(B400="Side pack L A5","SPALBA5",IF(B400="Side pack XL A7","SPALBA7",""))</f>
        <v/>
      </c>
      <c r="T400" s="31" t="str">
        <f aca="false">IF(B400="Window side 2m² Hermelijn","2m2H","")</f>
        <v/>
      </c>
      <c r="U400" s="32" t="str">
        <f aca="false">IF(B400="Window side 2m² Tram","2m2A","")</f>
        <v/>
      </c>
      <c r="V400" s="30" t="str">
        <f aca="false">IF(B400="Inside banner HERMELIJN","BRVH","")</f>
        <v/>
      </c>
      <c r="W400" s="30" t="str">
        <f aca="false">IF(B400="Super side 4m²","4m2","")</f>
        <v/>
      </c>
      <c r="X400" s="7" t="n">
        <v>1</v>
      </c>
      <c r="Y400" s="33" t="str">
        <f aca="false">IF(OR(F400&lt;&gt;"",G400&lt;&gt;"",H400&lt;&gt;"",I400&lt;&gt;"",J400&lt;&gt;"",K400&lt;&gt;"",L400&lt;&gt;"",M400&lt;&gt;"",N400&lt;&gt;"",O400&lt;&gt;"",P400&lt;&gt;"",Q400&lt;&gt;"",R400&lt;&gt;"",S400&lt;&gt;"",T400&lt;&gt;"",U400&lt;&gt;"",V400&lt;&gt;"",W400&lt;&gt;""),"*"&amp;F400&amp;G400&amp;H400&amp;I400&amp;J400&amp;K400&amp;L400&amp;M400&amp;N400&amp;O400&amp;P400&amp;Q400&amp;R400&amp;S400&amp;T400&amp;U400&amp;V400&amp;W400&amp;"*","")</f>
        <v>*RM*</v>
      </c>
      <c r="Z400" s="4"/>
      <c r="AA400" s="4"/>
      <c r="AB400" s="7" t="n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customFormat="false" ht="25" hidden="false" customHeight="true" outlineLevel="0" collapsed="false">
      <c r="A401" s="5" t="n">
        <v>7329</v>
      </c>
      <c r="B401" s="6" t="s">
        <v>32</v>
      </c>
      <c r="C401" s="26" t="s">
        <v>114</v>
      </c>
      <c r="D401" s="27" t="n">
        <v>44564</v>
      </c>
      <c r="E401" s="28"/>
      <c r="F401" s="29" t="str">
        <f aca="false">IF(B401="Premetro VERTIKAAL","MV",IF(B401="Side 3m","3M",IF(B401="Premetro HORIZONTAAL","MH",IF(B401="Window back","CV",IF(B401="Window Back eco","CVE","")))))</f>
        <v/>
      </c>
      <c r="G401" s="30" t="str">
        <f aca="false">IF(B401="Inside banner","BRV","")</f>
        <v/>
      </c>
      <c r="H401" s="30" t="str">
        <f aca="false">IF(B401="Floor sticker","VL","")</f>
        <v/>
      </c>
      <c r="I401" s="31" t="str">
        <f aca="false">IF(B401="Street furniture 2m2","STR","")</f>
        <v/>
      </c>
      <c r="J401" s="31" t="str">
        <f aca="false">IF(B401="Full back uni","FB","")</f>
        <v/>
      </c>
      <c r="K401" s="31" t="str">
        <f aca="false">IF(B401="Window side 2m² Bus","2m2B","")</f>
        <v/>
      </c>
      <c r="L401" s="31" t="str">
        <f aca="false">IF(B401="Window sticker Raam","RM","")</f>
        <v>RM</v>
      </c>
      <c r="M401" s="31" t="str">
        <f aca="false">IF(B401="Side 3m Freestyle","FREE","")</f>
        <v/>
      </c>
      <c r="N401" s="31" t="str">
        <f aca="false">IF(B401="Wobbler","WOB","")</f>
        <v/>
      </c>
      <c r="O401" s="31" t="str">
        <f aca="false">IF(B401="Super side 10m² Hermelijn - Trambus","10m2H","")</f>
        <v/>
      </c>
      <c r="P401" s="31" t="str">
        <f aca="false">IF(B401="Roofpanel A7","ROOFXL","")</f>
        <v/>
      </c>
      <c r="Q401" s="32" t="str">
        <f aca="false">IF(B401="Roof panel tram L Hermelijn","ROOFL","")</f>
        <v/>
      </c>
      <c r="R401" s="31" t="str">
        <f aca="false">IF(B401="Roof panel Tram M PCC","DPCC","")</f>
        <v/>
      </c>
      <c r="S401" s="31" t="str">
        <f aca="false">IF(B401="Side pack L A5","SPALBA5",IF(B401="Side pack XL A7","SPALBA7",""))</f>
        <v/>
      </c>
      <c r="T401" s="31" t="str">
        <f aca="false">IF(B401="Window side 2m² Hermelijn","2m2H","")</f>
        <v/>
      </c>
      <c r="U401" s="32" t="str">
        <f aca="false">IF(B401="Window side 2m² Tram","2m2A","")</f>
        <v/>
      </c>
      <c r="V401" s="30" t="str">
        <f aca="false">IF(B401="Inside banner HERMELIJN","BRVH","")</f>
        <v/>
      </c>
      <c r="W401" s="30" t="str">
        <f aca="false">IF(B401="Super side 4m²","4m2","")</f>
        <v/>
      </c>
      <c r="X401" s="7" t="n">
        <v>1</v>
      </c>
      <c r="Y401" s="33" t="str">
        <f aca="false">IF(OR(F401&lt;&gt;"",G401&lt;&gt;"",H401&lt;&gt;"",I401&lt;&gt;"",J401&lt;&gt;"",K401&lt;&gt;"",L401&lt;&gt;"",M401&lt;&gt;"",N401&lt;&gt;"",O401&lt;&gt;"",P401&lt;&gt;"",Q401&lt;&gt;"",R401&lt;&gt;"",S401&lt;&gt;"",T401&lt;&gt;"",U401&lt;&gt;"",V401&lt;&gt;"",W401&lt;&gt;""),"*"&amp;F401&amp;G401&amp;H401&amp;I401&amp;J401&amp;K401&amp;L401&amp;M401&amp;N401&amp;O401&amp;P401&amp;Q401&amp;R401&amp;S401&amp;T401&amp;U401&amp;V401&amp;W401&amp;"*","")</f>
        <v>*RM*</v>
      </c>
      <c r="Z401" s="4"/>
      <c r="AA401" s="4"/>
      <c r="AB401" s="7" t="n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customFormat="false" ht="25" hidden="false" customHeight="true" outlineLevel="0" collapsed="false">
      <c r="A402" s="5" t="n">
        <v>7329</v>
      </c>
      <c r="B402" s="6" t="s">
        <v>32</v>
      </c>
      <c r="C402" s="26" t="s">
        <v>39</v>
      </c>
      <c r="D402" s="27" t="n">
        <v>44564</v>
      </c>
      <c r="E402" s="28"/>
      <c r="F402" s="29" t="str">
        <f aca="false">IF(B402="Premetro VERTIKAAL","MV",IF(B402="Side 3m","3M",IF(B402="Premetro HORIZONTAAL","MH",IF(B402="Window back","CV",IF(B402="Window Back eco","CVE","")))))</f>
        <v/>
      </c>
      <c r="G402" s="30" t="str">
        <f aca="false">IF(B402="Inside banner","BRV","")</f>
        <v/>
      </c>
      <c r="H402" s="30" t="str">
        <f aca="false">IF(B402="Floor sticker","VL","")</f>
        <v/>
      </c>
      <c r="I402" s="31" t="str">
        <f aca="false">IF(B402="Street furniture 2m2","STR","")</f>
        <v/>
      </c>
      <c r="J402" s="31" t="str">
        <f aca="false">IF(B402="Full back uni","FB","")</f>
        <v/>
      </c>
      <c r="K402" s="31" t="str">
        <f aca="false">IF(B402="Window side 2m² Bus","2m2B","")</f>
        <v/>
      </c>
      <c r="L402" s="31" t="str">
        <f aca="false">IF(B402="Window sticker Raam","RM","")</f>
        <v>RM</v>
      </c>
      <c r="M402" s="31" t="str">
        <f aca="false">IF(B402="Side 3m Freestyle","FREE","")</f>
        <v/>
      </c>
      <c r="N402" s="31" t="str">
        <f aca="false">IF(B402="Wobbler","WOB","")</f>
        <v/>
      </c>
      <c r="O402" s="31" t="str">
        <f aca="false">IF(B402="Super side 10m² Hermelijn - Trambus","10m2H","")</f>
        <v/>
      </c>
      <c r="P402" s="31" t="str">
        <f aca="false">IF(B402="Roofpanel A7","ROOFXL","")</f>
        <v/>
      </c>
      <c r="Q402" s="32" t="str">
        <f aca="false">IF(B402="Roof panel tram L Hermelijn","ROOFL","")</f>
        <v/>
      </c>
      <c r="R402" s="31" t="str">
        <f aca="false">IF(B402="Roof panel Tram M PCC","DPCC","")</f>
        <v/>
      </c>
      <c r="S402" s="31" t="str">
        <f aca="false">IF(B402="Side pack L A5","SPALBA5",IF(B402="Side pack XL A7","SPALBA7",""))</f>
        <v/>
      </c>
      <c r="T402" s="31" t="str">
        <f aca="false">IF(B402="Window side 2m² Hermelijn","2m2H","")</f>
        <v/>
      </c>
      <c r="U402" s="32" t="str">
        <f aca="false">IF(B402="Window side 2m² Tram","2m2A","")</f>
        <v/>
      </c>
      <c r="V402" s="30" t="str">
        <f aca="false">IF(B402="Inside banner HERMELIJN","BRVH","")</f>
        <v/>
      </c>
      <c r="W402" s="30" t="str">
        <f aca="false">IF(B402="Super side 4m²","4m2","")</f>
        <v/>
      </c>
      <c r="X402" s="7" t="n">
        <v>1</v>
      </c>
      <c r="Y402" s="33" t="str">
        <f aca="false">IF(OR(F402&lt;&gt;"",G402&lt;&gt;"",H402&lt;&gt;"",I402&lt;&gt;"",J402&lt;&gt;"",K402&lt;&gt;"",L402&lt;&gt;"",M402&lt;&gt;"",N402&lt;&gt;"",O402&lt;&gt;"",P402&lt;&gt;"",Q402&lt;&gt;"",R402&lt;&gt;"",S402&lt;&gt;"",T402&lt;&gt;"",U402&lt;&gt;"",V402&lt;&gt;"",W402&lt;&gt;""),"*"&amp;F402&amp;G402&amp;H402&amp;I402&amp;J402&amp;K402&amp;L402&amp;M402&amp;N402&amp;O402&amp;P402&amp;Q402&amp;R402&amp;S402&amp;T402&amp;U402&amp;V402&amp;W402&amp;"*","")</f>
        <v>*RM*</v>
      </c>
      <c r="Z402" s="4"/>
      <c r="AA402" s="4"/>
      <c r="AB402" s="7" t="n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customFormat="false" ht="25" hidden="false" customHeight="true" outlineLevel="0" collapsed="false">
      <c r="A403" s="5" t="n">
        <v>7329</v>
      </c>
      <c r="B403" s="6" t="s">
        <v>32</v>
      </c>
      <c r="C403" s="26" t="s">
        <v>40</v>
      </c>
      <c r="D403" s="27" t="n">
        <v>44564</v>
      </c>
      <c r="E403" s="28"/>
      <c r="F403" s="29" t="str">
        <f aca="false">IF(B403="Premetro VERTIKAAL","MV",IF(B403="Side 3m","3M",IF(B403="Premetro HORIZONTAAL","MH",IF(B403="Window back","CV",IF(B403="Window Back eco","CVE","")))))</f>
        <v/>
      </c>
      <c r="G403" s="30" t="str">
        <f aca="false">IF(B403="Inside banner","BRV","")</f>
        <v/>
      </c>
      <c r="H403" s="30" t="str">
        <f aca="false">IF(B403="Floor sticker","VL","")</f>
        <v/>
      </c>
      <c r="I403" s="31" t="str">
        <f aca="false">IF(B403="Street furniture 2m2","STR","")</f>
        <v/>
      </c>
      <c r="J403" s="31" t="str">
        <f aca="false">IF(B403="Full back uni","FB","")</f>
        <v/>
      </c>
      <c r="K403" s="31" t="str">
        <f aca="false">IF(B403="Window side 2m² Bus","2m2B","")</f>
        <v/>
      </c>
      <c r="L403" s="31" t="str">
        <f aca="false">IF(B403="Window sticker Raam","RM","")</f>
        <v>RM</v>
      </c>
      <c r="M403" s="31" t="str">
        <f aca="false">IF(B403="Side 3m Freestyle","FREE","")</f>
        <v/>
      </c>
      <c r="N403" s="31" t="str">
        <f aca="false">IF(B403="Wobbler","WOB","")</f>
        <v/>
      </c>
      <c r="O403" s="31" t="str">
        <f aca="false">IF(B403="Super side 10m² Hermelijn - Trambus","10m2H","")</f>
        <v/>
      </c>
      <c r="P403" s="31" t="str">
        <f aca="false">IF(B403="Roofpanel A7","ROOFXL","")</f>
        <v/>
      </c>
      <c r="Q403" s="32" t="str">
        <f aca="false">IF(B403="Roof panel tram L Hermelijn","ROOFL","")</f>
        <v/>
      </c>
      <c r="R403" s="31" t="str">
        <f aca="false">IF(B403="Roof panel Tram M PCC","DPCC","")</f>
        <v/>
      </c>
      <c r="S403" s="31" t="str">
        <f aca="false">IF(B403="Side pack L A5","SPALBA5",IF(B403="Side pack XL A7","SPALBA7",""))</f>
        <v/>
      </c>
      <c r="T403" s="31" t="str">
        <f aca="false">IF(B403="Window side 2m² Hermelijn","2m2H","")</f>
        <v/>
      </c>
      <c r="U403" s="32" t="str">
        <f aca="false">IF(B403="Window side 2m² Tram","2m2A","")</f>
        <v/>
      </c>
      <c r="V403" s="30" t="str">
        <f aca="false">IF(B403="Inside banner HERMELIJN","BRVH","")</f>
        <v/>
      </c>
      <c r="W403" s="30" t="str">
        <f aca="false">IF(B403="Super side 4m²","4m2","")</f>
        <v/>
      </c>
      <c r="X403" s="7" t="n">
        <v>1</v>
      </c>
      <c r="Y403" s="33" t="str">
        <f aca="false">IF(OR(F403&lt;&gt;"",G403&lt;&gt;"",H403&lt;&gt;"",I403&lt;&gt;"",J403&lt;&gt;"",K403&lt;&gt;"",L403&lt;&gt;"",M403&lt;&gt;"",N403&lt;&gt;"",O403&lt;&gt;"",P403&lt;&gt;"",Q403&lt;&gt;"",R403&lt;&gt;"",S403&lt;&gt;"",T403&lt;&gt;"",U403&lt;&gt;"",V403&lt;&gt;"",W403&lt;&gt;""),"*"&amp;F403&amp;G403&amp;H403&amp;I403&amp;J403&amp;K403&amp;L403&amp;M403&amp;N403&amp;O403&amp;P403&amp;Q403&amp;R403&amp;S403&amp;T403&amp;U403&amp;V403&amp;W403&amp;"*","")</f>
        <v>*RM*</v>
      </c>
      <c r="Z403" s="4"/>
      <c r="AA403" s="4"/>
      <c r="AB403" s="7" t="n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customFormat="false" ht="25" hidden="false" customHeight="true" outlineLevel="0" collapsed="false">
      <c r="A404" s="5" t="n">
        <v>7329</v>
      </c>
      <c r="B404" s="6" t="s">
        <v>35</v>
      </c>
      <c r="C404" s="26" t="s">
        <v>37</v>
      </c>
      <c r="D404" s="27" t="n">
        <v>44522</v>
      </c>
      <c r="E404" s="28"/>
      <c r="F404" s="29" t="str">
        <f aca="false">IF(B404="Premetro VERTIKAAL","MV",IF(B404="Side 3m","3M",IF(B404="Premetro HORIZONTAAL","MH",IF(B404="Window back","CV",IF(B404="Window Back eco","CVE","")))))</f>
        <v/>
      </c>
      <c r="G404" s="30" t="str">
        <f aca="false">IF(B404="Inside banner","BRV","")</f>
        <v/>
      </c>
      <c r="H404" s="30" t="str">
        <f aca="false">IF(B404="Floor sticker","VL","")</f>
        <v/>
      </c>
      <c r="I404" s="31" t="str">
        <f aca="false">IF(B404="Street furniture 2m2","STR","")</f>
        <v/>
      </c>
      <c r="J404" s="31" t="str">
        <f aca="false">IF(B404="Full back uni","FB","")</f>
        <v/>
      </c>
      <c r="K404" s="31" t="str">
        <f aca="false">IF(B404="Window side 2m² Bus","2m2B","")</f>
        <v/>
      </c>
      <c r="L404" s="31" t="str">
        <f aca="false">IF(B404="Window sticker Raam","RM","")</f>
        <v/>
      </c>
      <c r="M404" s="31" t="str">
        <f aca="false">IF(B404="Side 3m Freestyle","FREE","")</f>
        <v/>
      </c>
      <c r="N404" s="31" t="str">
        <f aca="false">IF(B404="Wobbler","WOB","")</f>
        <v/>
      </c>
      <c r="O404" s="31" t="str">
        <f aca="false">IF(B404="Super side 10m² Hermelijn - Trambus","10m2H","")</f>
        <v/>
      </c>
      <c r="P404" s="31" t="str">
        <f aca="false">IF(B404="Roofpanel A7","ROOFXL","")</f>
        <v/>
      </c>
      <c r="Q404" s="32" t="str">
        <f aca="false">IF(B404="Roof panel tram L Hermelijn","ROOFL","")</f>
        <v/>
      </c>
      <c r="R404" s="31" t="str">
        <f aca="false">IF(B404="Roof panel Tram M PCC","DPCC","")</f>
        <v/>
      </c>
      <c r="S404" s="31" t="str">
        <f aca="false">IF(B404="Side pack L A5","SPALBA5",IF(B404="Side pack XL A7","SPALBA7",""))</f>
        <v/>
      </c>
      <c r="T404" s="31" t="str">
        <f aca="false">IF(B404="Window side 2m² Hermelijn","2m2H","")</f>
        <v/>
      </c>
      <c r="U404" s="32" t="str">
        <f aca="false">IF(B404="Window side 2m² Tram","2m2A","")</f>
        <v/>
      </c>
      <c r="V404" s="30" t="str">
        <f aca="false">IF(B404="Inside banner HERMELIJN","BRVH","")</f>
        <v/>
      </c>
      <c r="W404" s="30" t="str">
        <f aca="false">IF(B404="Super side 4m²","4m2","")</f>
        <v/>
      </c>
      <c r="X404" s="7" t="n">
        <v>4</v>
      </c>
      <c r="Y404" s="33" t="str">
        <f aca="false">IF(OR(F404&lt;&gt;"",G404&lt;&gt;"",H404&lt;&gt;"",I404&lt;&gt;"",J404&lt;&gt;"",K404&lt;&gt;"",L404&lt;&gt;"",M404&lt;&gt;"",N404&lt;&gt;"",O404&lt;&gt;"",P404&lt;&gt;"",Q404&lt;&gt;"",R404&lt;&gt;"",S404&lt;&gt;"",T404&lt;&gt;"",U404&lt;&gt;"",V404&lt;&gt;"",W404&lt;&gt;""),"*"&amp;F404&amp;G404&amp;H404&amp;I404&amp;J404&amp;K404&amp;L404&amp;M404&amp;N404&amp;O404&amp;P404&amp;Q404&amp;R404&amp;S404&amp;T404&amp;U404&amp;V404&amp;W404&amp;"*","")</f>
        <v/>
      </c>
      <c r="Z404" s="4"/>
      <c r="AA404" s="4"/>
      <c r="AB404" s="7" t="n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customFormat="false" ht="25" hidden="false" customHeight="true" outlineLevel="0" collapsed="false">
      <c r="A405" s="5" t="n">
        <v>7331</v>
      </c>
      <c r="B405" s="6" t="s">
        <v>32</v>
      </c>
      <c r="C405" s="26" t="s">
        <v>108</v>
      </c>
      <c r="D405" s="27" t="n">
        <v>44571</v>
      </c>
      <c r="E405" s="28"/>
      <c r="F405" s="29" t="str">
        <f aca="false">IF(B405="Premetro VERTIKAAL","MV",IF(B405="Side 3m","3M",IF(B405="Premetro HORIZONTAAL","MH",IF(B405="Window back","CV",IF(B405="Window Back eco","CVE","")))))</f>
        <v/>
      </c>
      <c r="G405" s="30" t="str">
        <f aca="false">IF(B405="Inside banner","BRV","")</f>
        <v/>
      </c>
      <c r="H405" s="30" t="str">
        <f aca="false">IF(B405="Floor sticker","VL","")</f>
        <v/>
      </c>
      <c r="I405" s="31" t="str">
        <f aca="false">IF(B405="Street furniture 2m2","STR","")</f>
        <v/>
      </c>
      <c r="J405" s="31" t="str">
        <f aca="false">IF(B405="Full back uni","FB","")</f>
        <v/>
      </c>
      <c r="K405" s="31" t="str">
        <f aca="false">IF(B405="Window side 2m² Bus","2m2B","")</f>
        <v/>
      </c>
      <c r="L405" s="31" t="str">
        <f aca="false">IF(B405="Window sticker Raam","RM","")</f>
        <v>RM</v>
      </c>
      <c r="M405" s="31" t="str">
        <f aca="false">IF(B405="Side 3m Freestyle","FREE","")</f>
        <v/>
      </c>
      <c r="N405" s="31" t="str">
        <f aca="false">IF(B405="Wobbler","WOB","")</f>
        <v/>
      </c>
      <c r="O405" s="31" t="str">
        <f aca="false">IF(B405="Super side 10m² Hermelijn - Trambus","10m2H","")</f>
        <v/>
      </c>
      <c r="P405" s="31" t="str">
        <f aca="false">IF(B405="Roofpanel A7","ROOFXL","")</f>
        <v/>
      </c>
      <c r="Q405" s="32" t="str">
        <f aca="false">IF(B405="Roof panel tram L Hermelijn","ROOFL","")</f>
        <v/>
      </c>
      <c r="R405" s="31" t="str">
        <f aca="false">IF(B405="Roof panel Tram M PCC","DPCC","")</f>
        <v/>
      </c>
      <c r="S405" s="31" t="str">
        <f aca="false">IF(B405="Side pack L A5","SPALBA5",IF(B405="Side pack XL A7","SPALBA7",""))</f>
        <v/>
      </c>
      <c r="T405" s="31" t="str">
        <f aca="false">IF(B405="Window side 2m² Hermelijn","2m2H","")</f>
        <v/>
      </c>
      <c r="U405" s="32" t="str">
        <f aca="false">IF(B405="Window side 2m² Tram","2m2A","")</f>
        <v/>
      </c>
      <c r="V405" s="30" t="str">
        <f aca="false">IF(B405="Inside banner HERMELIJN","BRVH","")</f>
        <v/>
      </c>
      <c r="W405" s="30" t="str">
        <f aca="false">IF(B405="Super side 4m²","4m2","")</f>
        <v/>
      </c>
      <c r="X405" s="7" t="n">
        <v>1</v>
      </c>
      <c r="Y405" s="33" t="str">
        <f aca="false">IF(OR(F405&lt;&gt;"",G405&lt;&gt;"",H405&lt;&gt;"",I405&lt;&gt;"",J405&lt;&gt;"",K405&lt;&gt;"",L405&lt;&gt;"",M405&lt;&gt;"",N405&lt;&gt;"",O405&lt;&gt;"",P405&lt;&gt;"",Q405&lt;&gt;"",R405&lt;&gt;"",S405&lt;&gt;"",T405&lt;&gt;"",U405&lt;&gt;"",V405&lt;&gt;"",W405&lt;&gt;""),"*"&amp;F405&amp;G405&amp;H405&amp;I405&amp;J405&amp;K405&amp;L405&amp;M405&amp;N405&amp;O405&amp;P405&amp;Q405&amp;R405&amp;S405&amp;T405&amp;U405&amp;V405&amp;W405&amp;"*","")</f>
        <v>*RM*</v>
      </c>
      <c r="Z405" s="4"/>
      <c r="AA405" s="4"/>
      <c r="AB405" s="7" t="n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customFormat="false" ht="25" hidden="false" customHeight="true" outlineLevel="0" collapsed="false">
      <c r="A406" s="5" t="n">
        <v>7331</v>
      </c>
      <c r="B406" s="6" t="s">
        <v>32</v>
      </c>
      <c r="C406" s="26" t="s">
        <v>108</v>
      </c>
      <c r="D406" s="27" t="n">
        <v>44571</v>
      </c>
      <c r="E406" s="28"/>
      <c r="F406" s="29" t="str">
        <f aca="false">IF(B406="Premetro VERTIKAAL","MV",IF(B406="Side 3m","3M",IF(B406="Premetro HORIZONTAAL","MH",IF(B406="Window back","CV",IF(B406="Window Back eco","CVE","")))))</f>
        <v/>
      </c>
      <c r="G406" s="30" t="str">
        <f aca="false">IF(B406="Inside banner","BRV","")</f>
        <v/>
      </c>
      <c r="H406" s="30" t="str">
        <f aca="false">IF(B406="Floor sticker","VL","")</f>
        <v/>
      </c>
      <c r="I406" s="31" t="str">
        <f aca="false">IF(B406="Street furniture 2m2","STR","")</f>
        <v/>
      </c>
      <c r="J406" s="31" t="str">
        <f aca="false">IF(B406="Full back uni","FB","")</f>
        <v/>
      </c>
      <c r="K406" s="31" t="str">
        <f aca="false">IF(B406="Window side 2m² Bus","2m2B","")</f>
        <v/>
      </c>
      <c r="L406" s="31" t="str">
        <f aca="false">IF(B406="Window sticker Raam","RM","")</f>
        <v>RM</v>
      </c>
      <c r="M406" s="31" t="str">
        <f aca="false">IF(B406="Side 3m Freestyle","FREE","")</f>
        <v/>
      </c>
      <c r="N406" s="31" t="str">
        <f aca="false">IF(B406="Wobbler","WOB","")</f>
        <v/>
      </c>
      <c r="O406" s="31" t="str">
        <f aca="false">IF(B406="Super side 10m² Hermelijn - Trambus","10m2H","")</f>
        <v/>
      </c>
      <c r="P406" s="31" t="str">
        <f aca="false">IF(B406="Roofpanel A7","ROOFXL","")</f>
        <v/>
      </c>
      <c r="Q406" s="32" t="str">
        <f aca="false">IF(B406="Roof panel tram L Hermelijn","ROOFL","")</f>
        <v/>
      </c>
      <c r="R406" s="31" t="str">
        <f aca="false">IF(B406="Roof panel Tram M PCC","DPCC","")</f>
        <v/>
      </c>
      <c r="S406" s="31" t="str">
        <f aca="false">IF(B406="Side pack L A5","SPALBA5",IF(B406="Side pack XL A7","SPALBA7",""))</f>
        <v/>
      </c>
      <c r="T406" s="31" t="str">
        <f aca="false">IF(B406="Window side 2m² Hermelijn","2m2H","")</f>
        <v/>
      </c>
      <c r="U406" s="32" t="str">
        <f aca="false">IF(B406="Window side 2m² Tram","2m2A","")</f>
        <v/>
      </c>
      <c r="V406" s="30" t="str">
        <f aca="false">IF(B406="Inside banner HERMELIJN","BRVH","")</f>
        <v/>
      </c>
      <c r="W406" s="30" t="str">
        <f aca="false">IF(B406="Super side 4m²","4m2","")</f>
        <v/>
      </c>
      <c r="X406" s="7" t="n">
        <v>1</v>
      </c>
      <c r="Y406" s="33" t="str">
        <f aca="false">IF(OR(F406&lt;&gt;"",G406&lt;&gt;"",H406&lt;&gt;"",I406&lt;&gt;"",J406&lt;&gt;"",K406&lt;&gt;"",L406&lt;&gt;"",M406&lt;&gt;"",N406&lt;&gt;"",O406&lt;&gt;"",P406&lt;&gt;"",Q406&lt;&gt;"",R406&lt;&gt;"",S406&lt;&gt;"",T406&lt;&gt;"",U406&lt;&gt;"",V406&lt;&gt;"",W406&lt;&gt;""),"*"&amp;F406&amp;G406&amp;H406&amp;I406&amp;J406&amp;K406&amp;L406&amp;M406&amp;N406&amp;O406&amp;P406&amp;Q406&amp;R406&amp;S406&amp;T406&amp;U406&amp;V406&amp;W406&amp;"*","")</f>
        <v>*RM*</v>
      </c>
      <c r="Z406" s="4"/>
      <c r="AA406" s="4"/>
      <c r="AB406" s="7" t="n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customFormat="false" ht="25" hidden="false" customHeight="true" outlineLevel="0" collapsed="false">
      <c r="A407" s="5" t="n">
        <v>7332</v>
      </c>
      <c r="B407" s="6" t="s">
        <v>137</v>
      </c>
      <c r="C407" s="26" t="s">
        <v>151</v>
      </c>
      <c r="D407" s="27" t="n">
        <v>44571</v>
      </c>
      <c r="E407" s="28"/>
      <c r="F407" s="29" t="str">
        <f aca="false">IF(B407="Premetro VERTIKAAL","MV",IF(B407="Side 3m","3M",IF(B407="Premetro HORIZONTAAL","MH",IF(B407="Window back","CV",IF(B407="Window Back eco","CVE","")))))</f>
        <v/>
      </c>
      <c r="G407" s="30" t="str">
        <f aca="false">IF(B407="Inside banner","BRV","")</f>
        <v/>
      </c>
      <c r="H407" s="30" t="str">
        <f aca="false">IF(B407="Floor sticker","VL","")</f>
        <v/>
      </c>
      <c r="I407" s="31" t="str">
        <f aca="false">IF(B407="Street furniture 2m2","STR","")</f>
        <v/>
      </c>
      <c r="J407" s="31" t="str">
        <f aca="false">IF(B407="Full back uni","FB","")</f>
        <v/>
      </c>
      <c r="K407" s="31" t="str">
        <f aca="false">IF(B407="Window side 2m² Bus","2m2B","")</f>
        <v/>
      </c>
      <c r="L407" s="31" t="str">
        <f aca="false">IF(B407="Window sticker Raam","RM","")</f>
        <v/>
      </c>
      <c r="M407" s="31" t="str">
        <f aca="false">IF(B407="Side 3m Freestyle","FREE","")</f>
        <v/>
      </c>
      <c r="N407" s="31" t="str">
        <f aca="false">IF(B407="Wobbler","WOB","")</f>
        <v/>
      </c>
      <c r="O407" s="31" t="str">
        <f aca="false">IF(B407="Super side 10m² Hermelijn - Trambus","10m2H","")</f>
        <v/>
      </c>
      <c r="P407" s="31" t="str">
        <f aca="false">IF(B407="Roofpanel A7","ROOFXL","")</f>
        <v/>
      </c>
      <c r="Q407" s="32" t="str">
        <f aca="false">IF(B407="Roof panel tram L Hermelijn","ROOFL","")</f>
        <v/>
      </c>
      <c r="R407" s="31" t="str">
        <f aca="false">IF(B407="Roof panel Tram M PCC","DPCC","")</f>
        <v/>
      </c>
      <c r="S407" s="31" t="str">
        <f aca="false">IF(B407="Side pack L A5","SPALBA5",IF(B407="Side pack XL A7","SPALBA7",""))</f>
        <v/>
      </c>
      <c r="T407" s="31" t="str">
        <f aca="false">IF(B407="Window side 2m² Hermelijn","2m2H","")</f>
        <v/>
      </c>
      <c r="U407" s="32" t="str">
        <f aca="false">IF(B407="Window side 2m² Tram","2m2A","")</f>
        <v>2m2A</v>
      </c>
      <c r="V407" s="30" t="str">
        <f aca="false">IF(B407="Inside banner HERMELIJN","BRVH","")</f>
        <v/>
      </c>
      <c r="W407" s="30" t="str">
        <f aca="false">IF(B407="Super side 4m²","4m2","")</f>
        <v/>
      </c>
      <c r="X407" s="7" t="n">
        <v>1</v>
      </c>
      <c r="Y407" s="33" t="str">
        <f aca="false">IF(OR(F407&lt;&gt;"",G407&lt;&gt;"",H407&lt;&gt;"",I407&lt;&gt;"",J407&lt;&gt;"",K407&lt;&gt;"",L407&lt;&gt;"",M407&lt;&gt;"",N407&lt;&gt;"",O407&lt;&gt;"",P407&lt;&gt;"",Q407&lt;&gt;"",R407&lt;&gt;"",S407&lt;&gt;"",T407&lt;&gt;"",U407&lt;&gt;"",V407&lt;&gt;"",W407&lt;&gt;""),"*"&amp;F407&amp;G407&amp;H407&amp;I407&amp;J407&amp;K407&amp;L407&amp;M407&amp;N407&amp;O407&amp;P407&amp;Q407&amp;R407&amp;S407&amp;T407&amp;U407&amp;V407&amp;W407&amp;"*","")</f>
        <v>*2m2A*</v>
      </c>
      <c r="Z407" s="4"/>
      <c r="AA407" s="4"/>
      <c r="AB407" s="7" t="n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customFormat="false" ht="25" hidden="false" customHeight="true" outlineLevel="0" collapsed="false">
      <c r="A408" s="5" t="n">
        <v>7333</v>
      </c>
      <c r="B408" s="6" t="s">
        <v>137</v>
      </c>
      <c r="C408" s="26" t="s">
        <v>151</v>
      </c>
      <c r="D408" s="27" t="n">
        <v>44571</v>
      </c>
      <c r="E408" s="28"/>
      <c r="F408" s="29" t="str">
        <f aca="false">IF(B408="Premetro VERTIKAAL","MV",IF(B408="Side 3m","3M",IF(B408="Premetro HORIZONTAAL","MH",IF(B408="Window back","CV",IF(B408="Window Back eco","CVE","")))))</f>
        <v/>
      </c>
      <c r="G408" s="30" t="str">
        <f aca="false">IF(B408="Inside banner","BRV","")</f>
        <v/>
      </c>
      <c r="H408" s="30" t="str">
        <f aca="false">IF(B408="Floor sticker","VL","")</f>
        <v/>
      </c>
      <c r="I408" s="31" t="str">
        <f aca="false">IF(B408="Street furniture 2m2","STR","")</f>
        <v/>
      </c>
      <c r="J408" s="31" t="str">
        <f aca="false">IF(B408="Full back uni","FB","")</f>
        <v/>
      </c>
      <c r="K408" s="31" t="str">
        <f aca="false">IF(B408="Window side 2m² Bus","2m2B","")</f>
        <v/>
      </c>
      <c r="L408" s="31" t="str">
        <f aca="false">IF(B408="Window sticker Raam","RM","")</f>
        <v/>
      </c>
      <c r="M408" s="31" t="str">
        <f aca="false">IF(B408="Side 3m Freestyle","FREE","")</f>
        <v/>
      </c>
      <c r="N408" s="31" t="str">
        <f aca="false">IF(B408="Wobbler","WOB","")</f>
        <v/>
      </c>
      <c r="O408" s="31" t="str">
        <f aca="false">IF(B408="Super side 10m² Hermelijn - Trambus","10m2H","")</f>
        <v/>
      </c>
      <c r="P408" s="31" t="str">
        <f aca="false">IF(B408="Roofpanel A7","ROOFXL","")</f>
        <v/>
      </c>
      <c r="Q408" s="32" t="str">
        <f aca="false">IF(B408="Roof panel tram L Hermelijn","ROOFL","")</f>
        <v/>
      </c>
      <c r="R408" s="31" t="str">
        <f aca="false">IF(B408="Roof panel Tram M PCC","DPCC","")</f>
        <v/>
      </c>
      <c r="S408" s="31" t="str">
        <f aca="false">IF(B408="Side pack L A5","SPALBA5",IF(B408="Side pack XL A7","SPALBA7",""))</f>
        <v/>
      </c>
      <c r="T408" s="31" t="str">
        <f aca="false">IF(B408="Window side 2m² Hermelijn","2m2H","")</f>
        <v/>
      </c>
      <c r="U408" s="32" t="str">
        <f aca="false">IF(B408="Window side 2m² Tram","2m2A","")</f>
        <v>2m2A</v>
      </c>
      <c r="V408" s="30" t="str">
        <f aca="false">IF(B408="Inside banner HERMELIJN","BRVH","")</f>
        <v/>
      </c>
      <c r="W408" s="30" t="str">
        <f aca="false">IF(B408="Super side 4m²","4m2","")</f>
        <v/>
      </c>
      <c r="X408" s="7" t="n">
        <v>1</v>
      </c>
      <c r="Y408" s="33" t="str">
        <f aca="false">IF(OR(F408&lt;&gt;"",G408&lt;&gt;"",H408&lt;&gt;"",I408&lt;&gt;"",J408&lt;&gt;"",K408&lt;&gt;"",L408&lt;&gt;"",M408&lt;&gt;"",N408&lt;&gt;"",O408&lt;&gt;"",P408&lt;&gt;"",Q408&lt;&gt;"",R408&lt;&gt;"",S408&lt;&gt;"",T408&lt;&gt;"",U408&lt;&gt;"",V408&lt;&gt;"",W408&lt;&gt;""),"*"&amp;F408&amp;G408&amp;H408&amp;I408&amp;J408&amp;K408&amp;L408&amp;M408&amp;N408&amp;O408&amp;P408&amp;Q408&amp;R408&amp;S408&amp;T408&amp;U408&amp;V408&amp;W408&amp;"*","")</f>
        <v>*2m2A*</v>
      </c>
      <c r="Z408" s="4"/>
      <c r="AA408" s="4"/>
      <c r="AB408" s="7" t="n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customFormat="false" ht="25" hidden="false" customHeight="true" outlineLevel="0" collapsed="false">
      <c r="A409" s="5" t="n">
        <v>7336</v>
      </c>
      <c r="B409" s="6" t="s">
        <v>35</v>
      </c>
      <c r="C409" s="26" t="s">
        <v>37</v>
      </c>
      <c r="D409" s="27" t="n">
        <v>44522</v>
      </c>
      <c r="E409" s="28"/>
      <c r="F409" s="29" t="str">
        <f aca="false">IF(B409="Premetro VERTIKAAL","MV",IF(B409="Side 3m","3M",IF(B409="Premetro HORIZONTAAL","MH",IF(B409="Window back","CV",IF(B409="Window Back eco","CVE","")))))</f>
        <v/>
      </c>
      <c r="G409" s="30" t="str">
        <f aca="false">IF(B409="Inside banner","BRV","")</f>
        <v/>
      </c>
      <c r="H409" s="30" t="str">
        <f aca="false">IF(B409="Floor sticker","VL","")</f>
        <v/>
      </c>
      <c r="I409" s="31" t="str">
        <f aca="false">IF(B409="Street furniture 2m2","STR","")</f>
        <v/>
      </c>
      <c r="J409" s="31" t="str">
        <f aca="false">IF(B409="Full back uni","FB","")</f>
        <v/>
      </c>
      <c r="K409" s="31" t="str">
        <f aca="false">IF(B409="Window side 2m² Bus","2m2B","")</f>
        <v/>
      </c>
      <c r="L409" s="31" t="str">
        <f aca="false">IF(B409="Window sticker Raam","RM","")</f>
        <v/>
      </c>
      <c r="M409" s="31" t="str">
        <f aca="false">IF(B409="Side 3m Freestyle","FREE","")</f>
        <v/>
      </c>
      <c r="N409" s="31" t="str">
        <f aca="false">IF(B409="Wobbler","WOB","")</f>
        <v/>
      </c>
      <c r="O409" s="31" t="str">
        <f aca="false">IF(B409="Super side 10m² Hermelijn - Trambus","10m2H","")</f>
        <v/>
      </c>
      <c r="P409" s="31" t="str">
        <f aca="false">IF(B409="Roofpanel A7","ROOFXL","")</f>
        <v/>
      </c>
      <c r="Q409" s="32" t="str">
        <f aca="false">IF(B409="Roof panel tram L Hermelijn","ROOFL","")</f>
        <v/>
      </c>
      <c r="R409" s="31" t="str">
        <f aca="false">IF(B409="Roof panel Tram M PCC","DPCC","")</f>
        <v/>
      </c>
      <c r="S409" s="31" t="str">
        <f aca="false">IF(B409="Side pack L A5","SPALBA5",IF(B409="Side pack XL A7","SPALBA7",""))</f>
        <v/>
      </c>
      <c r="T409" s="31" t="str">
        <f aca="false">IF(B409="Window side 2m² Hermelijn","2m2H","")</f>
        <v/>
      </c>
      <c r="U409" s="32" t="str">
        <f aca="false">IF(B409="Window side 2m² Tram","2m2A","")</f>
        <v/>
      </c>
      <c r="V409" s="30" t="str">
        <f aca="false">IF(B409="Inside banner HERMELIJN","BRVH","")</f>
        <v/>
      </c>
      <c r="W409" s="30" t="str">
        <f aca="false">IF(B409="Super side 4m²","4m2","")</f>
        <v/>
      </c>
      <c r="X409" s="7" t="n">
        <v>4</v>
      </c>
      <c r="Y409" s="33" t="str">
        <f aca="false">IF(OR(F409&lt;&gt;"",G409&lt;&gt;"",H409&lt;&gt;"",I409&lt;&gt;"",J409&lt;&gt;"",K409&lt;&gt;"",L409&lt;&gt;"",M409&lt;&gt;"",N409&lt;&gt;"",O409&lt;&gt;"",P409&lt;&gt;"",Q409&lt;&gt;"",R409&lt;&gt;"",S409&lt;&gt;"",T409&lt;&gt;"",U409&lt;&gt;"",V409&lt;&gt;"",W409&lt;&gt;""),"*"&amp;F409&amp;G409&amp;H409&amp;I409&amp;J409&amp;K409&amp;L409&amp;M409&amp;N409&amp;O409&amp;P409&amp;Q409&amp;R409&amp;S409&amp;T409&amp;U409&amp;V409&amp;W409&amp;"*","")</f>
        <v/>
      </c>
      <c r="Z409" s="4"/>
      <c r="AA409" s="4"/>
      <c r="AB409" s="7" t="n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customFormat="false" ht="25" hidden="false" customHeight="true" outlineLevel="0" collapsed="false">
      <c r="A410" s="5" t="n">
        <v>7337</v>
      </c>
      <c r="B410" s="6" t="s">
        <v>23</v>
      </c>
      <c r="C410" s="26" t="s">
        <v>99</v>
      </c>
      <c r="D410" s="27" t="n">
        <v>44522</v>
      </c>
      <c r="E410" s="28"/>
      <c r="F410" s="29" t="str">
        <f aca="false">IF(B410="Premetro VERTIKAAL","MV",IF(B410="Side 3m","3M",IF(B410="Premetro HORIZONTAAL","MH",IF(B410="Window back","CV",IF(B410="Window Back eco","CVE","")))))</f>
        <v/>
      </c>
      <c r="G410" s="30" t="str">
        <f aca="false">IF(B410="Inside banner","BRV","")</f>
        <v/>
      </c>
      <c r="H410" s="30" t="str">
        <f aca="false">IF(B410="Floor sticker","VL","")</f>
        <v/>
      </c>
      <c r="I410" s="31" t="str">
        <f aca="false">IF(B410="Street furniture 2m2","STR","")</f>
        <v/>
      </c>
      <c r="J410" s="31" t="str">
        <f aca="false">IF(B410="Full back uni","FB","")</f>
        <v/>
      </c>
      <c r="K410" s="31" t="str">
        <f aca="false">IF(B410="Window side 2m² Bus","2m2B","")</f>
        <v/>
      </c>
      <c r="L410" s="31" t="str">
        <f aca="false">IF(B410="Window sticker Raam","RM","")</f>
        <v/>
      </c>
      <c r="M410" s="31" t="str">
        <f aca="false">IF(B410="Side 3m Freestyle","FREE","")</f>
        <v/>
      </c>
      <c r="N410" s="31" t="str">
        <f aca="false">IF(B410="Wobbler","WOB","")</f>
        <v>WOB</v>
      </c>
      <c r="O410" s="31" t="str">
        <f aca="false">IF(B410="Super side 10m² Hermelijn - Trambus","10m2H","")</f>
        <v/>
      </c>
      <c r="P410" s="31" t="str">
        <f aca="false">IF(B410="Roofpanel A7","ROOFXL","")</f>
        <v/>
      </c>
      <c r="Q410" s="32" t="str">
        <f aca="false">IF(B410="Roof panel tram L Hermelijn","ROOFL","")</f>
        <v/>
      </c>
      <c r="R410" s="31" t="str">
        <f aca="false">IF(B410="Roof panel Tram M PCC","DPCC","")</f>
        <v/>
      </c>
      <c r="S410" s="31" t="str">
        <f aca="false">IF(B410="Side pack L A5","SPALBA5",IF(B410="Side pack XL A7","SPALBA7",""))</f>
        <v/>
      </c>
      <c r="T410" s="31" t="str">
        <f aca="false">IF(B410="Window side 2m² Hermelijn","2m2H","")</f>
        <v/>
      </c>
      <c r="U410" s="32" t="str">
        <f aca="false">IF(B410="Window side 2m² Tram","2m2A","")</f>
        <v/>
      </c>
      <c r="V410" s="30" t="str">
        <f aca="false">IF(B410="Inside banner HERMELIJN","BRVH","")</f>
        <v/>
      </c>
      <c r="W410" s="30" t="str">
        <f aca="false">IF(B410="Super side 4m²","4m2","")</f>
        <v/>
      </c>
      <c r="X410" s="7" t="n">
        <v>6</v>
      </c>
      <c r="Y410" s="33" t="str">
        <f aca="false">IF(OR(F410&lt;&gt;"",G410&lt;&gt;"",H410&lt;&gt;"",I410&lt;&gt;"",J410&lt;&gt;"",K410&lt;&gt;"",L410&lt;&gt;"",M410&lt;&gt;"",N410&lt;&gt;"",O410&lt;&gt;"",P410&lt;&gt;"",Q410&lt;&gt;"",R410&lt;&gt;"",S410&lt;&gt;"",T410&lt;&gt;"",U410&lt;&gt;"",V410&lt;&gt;"",W410&lt;&gt;""),"*"&amp;F410&amp;G410&amp;H410&amp;I410&amp;J410&amp;K410&amp;L410&amp;M410&amp;N410&amp;O410&amp;P410&amp;Q410&amp;R410&amp;S410&amp;T410&amp;U410&amp;V410&amp;W410&amp;"*","")</f>
        <v>*WOB*</v>
      </c>
      <c r="Z410" s="4"/>
      <c r="AA410" s="4"/>
      <c r="AB410" s="7" t="n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customFormat="false" ht="25" hidden="false" customHeight="true" outlineLevel="0" collapsed="false">
      <c r="A411" s="5" t="n">
        <v>7338</v>
      </c>
      <c r="B411" s="6" t="s">
        <v>137</v>
      </c>
      <c r="C411" s="26" t="s">
        <v>152</v>
      </c>
      <c r="D411" s="27" t="n">
        <v>44571</v>
      </c>
      <c r="E411" s="28"/>
      <c r="F411" s="29" t="str">
        <f aca="false">IF(B411="Premetro VERTIKAAL","MV",IF(B411="Side 3m","3M",IF(B411="Premetro HORIZONTAAL","MH",IF(B411="Window back","CV",IF(B411="Window Back eco","CVE","")))))</f>
        <v/>
      </c>
      <c r="G411" s="30" t="str">
        <f aca="false">IF(B411="Inside banner","BRV","")</f>
        <v/>
      </c>
      <c r="H411" s="30" t="str">
        <f aca="false">IF(B411="Floor sticker","VL","")</f>
        <v/>
      </c>
      <c r="I411" s="31" t="str">
        <f aca="false">IF(B411="Street furniture 2m2","STR","")</f>
        <v/>
      </c>
      <c r="J411" s="31" t="str">
        <f aca="false">IF(B411="Full back uni","FB","")</f>
        <v/>
      </c>
      <c r="K411" s="31" t="str">
        <f aca="false">IF(B411="Window side 2m² Bus","2m2B","")</f>
        <v/>
      </c>
      <c r="L411" s="31" t="str">
        <f aca="false">IF(B411="Window sticker Raam","RM","")</f>
        <v/>
      </c>
      <c r="M411" s="31" t="str">
        <f aca="false">IF(B411="Side 3m Freestyle","FREE","")</f>
        <v/>
      </c>
      <c r="N411" s="31" t="str">
        <f aca="false">IF(B411="Wobbler","WOB","")</f>
        <v/>
      </c>
      <c r="O411" s="31" t="str">
        <f aca="false">IF(B411="Super side 10m² Hermelijn - Trambus","10m2H","")</f>
        <v/>
      </c>
      <c r="P411" s="31" t="str">
        <f aca="false">IF(B411="Roofpanel A7","ROOFXL","")</f>
        <v/>
      </c>
      <c r="Q411" s="32" t="str">
        <f aca="false">IF(B411="Roof panel tram L Hermelijn","ROOFL","")</f>
        <v/>
      </c>
      <c r="R411" s="31" t="str">
        <f aca="false">IF(B411="Roof panel Tram M PCC","DPCC","")</f>
        <v/>
      </c>
      <c r="S411" s="31" t="str">
        <f aca="false">IF(B411="Side pack L A5","SPALBA5",IF(B411="Side pack XL A7","SPALBA7",""))</f>
        <v/>
      </c>
      <c r="T411" s="31" t="str">
        <f aca="false">IF(B411="Window side 2m² Hermelijn","2m2H","")</f>
        <v/>
      </c>
      <c r="U411" s="32" t="str">
        <f aca="false">IF(B411="Window side 2m² Tram","2m2A","")</f>
        <v>2m2A</v>
      </c>
      <c r="V411" s="30" t="str">
        <f aca="false">IF(B411="Inside banner HERMELIJN","BRVH","")</f>
        <v/>
      </c>
      <c r="W411" s="30" t="str">
        <f aca="false">IF(B411="Super side 4m²","4m2","")</f>
        <v/>
      </c>
      <c r="X411" s="7" t="n">
        <v>1</v>
      </c>
      <c r="Y411" s="33" t="str">
        <f aca="false">IF(OR(F411&lt;&gt;"",G411&lt;&gt;"",H411&lt;&gt;"",I411&lt;&gt;"",J411&lt;&gt;"",K411&lt;&gt;"",L411&lt;&gt;"",M411&lt;&gt;"",N411&lt;&gt;"",O411&lt;&gt;"",P411&lt;&gt;"",Q411&lt;&gt;"",R411&lt;&gt;"",S411&lt;&gt;"",T411&lt;&gt;"",U411&lt;&gt;"",V411&lt;&gt;"",W411&lt;&gt;""),"*"&amp;F411&amp;G411&amp;H411&amp;I411&amp;J411&amp;K411&amp;L411&amp;M411&amp;N411&amp;O411&amp;P411&amp;Q411&amp;R411&amp;S411&amp;T411&amp;U411&amp;V411&amp;W411&amp;"*","")</f>
        <v>*2m2A*</v>
      </c>
      <c r="Z411" s="4"/>
      <c r="AA411" s="4"/>
      <c r="AB411" s="7" t="n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customFormat="false" ht="25" hidden="false" customHeight="true" outlineLevel="0" collapsed="false">
      <c r="A412" s="5" t="n">
        <v>7340</v>
      </c>
      <c r="B412" s="6" t="s">
        <v>32</v>
      </c>
      <c r="C412" s="26" t="s">
        <v>108</v>
      </c>
      <c r="D412" s="27" t="n">
        <v>44571</v>
      </c>
      <c r="E412" s="28"/>
      <c r="F412" s="29" t="str">
        <f aca="false">IF(B412="Premetro VERTIKAAL","MV",IF(B412="Side 3m","3M",IF(B412="Premetro HORIZONTAAL","MH",IF(B412="Window back","CV",IF(B412="Window Back eco","CVE","")))))</f>
        <v/>
      </c>
      <c r="G412" s="30" t="str">
        <f aca="false">IF(B412="Inside banner","BRV","")</f>
        <v/>
      </c>
      <c r="H412" s="30" t="str">
        <f aca="false">IF(B412="Floor sticker","VL","")</f>
        <v/>
      </c>
      <c r="I412" s="31" t="str">
        <f aca="false">IF(B412="Street furniture 2m2","STR","")</f>
        <v/>
      </c>
      <c r="J412" s="31" t="str">
        <f aca="false">IF(B412="Full back uni","FB","")</f>
        <v/>
      </c>
      <c r="K412" s="31" t="str">
        <f aca="false">IF(B412="Window side 2m² Bus","2m2B","")</f>
        <v/>
      </c>
      <c r="L412" s="31" t="str">
        <f aca="false">IF(B412="Window sticker Raam","RM","")</f>
        <v>RM</v>
      </c>
      <c r="M412" s="31" t="str">
        <f aca="false">IF(B412="Side 3m Freestyle","FREE","")</f>
        <v/>
      </c>
      <c r="N412" s="31" t="str">
        <f aca="false">IF(B412="Wobbler","WOB","")</f>
        <v/>
      </c>
      <c r="O412" s="31" t="str">
        <f aca="false">IF(B412="Super side 10m² Hermelijn - Trambus","10m2H","")</f>
        <v/>
      </c>
      <c r="P412" s="31" t="str">
        <f aca="false">IF(B412="Roofpanel A7","ROOFXL","")</f>
        <v/>
      </c>
      <c r="Q412" s="32" t="str">
        <f aca="false">IF(B412="Roof panel tram L Hermelijn","ROOFL","")</f>
        <v/>
      </c>
      <c r="R412" s="31" t="str">
        <f aca="false">IF(B412="Roof panel Tram M PCC","DPCC","")</f>
        <v/>
      </c>
      <c r="S412" s="31" t="str">
        <f aca="false">IF(B412="Side pack L A5","SPALBA5",IF(B412="Side pack XL A7","SPALBA7",""))</f>
        <v/>
      </c>
      <c r="T412" s="31" t="str">
        <f aca="false">IF(B412="Window side 2m² Hermelijn","2m2H","")</f>
        <v/>
      </c>
      <c r="U412" s="32" t="str">
        <f aca="false">IF(B412="Window side 2m² Tram","2m2A","")</f>
        <v/>
      </c>
      <c r="V412" s="30" t="str">
        <f aca="false">IF(B412="Inside banner HERMELIJN","BRVH","")</f>
        <v/>
      </c>
      <c r="W412" s="30" t="str">
        <f aca="false">IF(B412="Super side 4m²","4m2","")</f>
        <v/>
      </c>
      <c r="X412" s="7" t="n">
        <v>1</v>
      </c>
      <c r="Y412" s="33" t="str">
        <f aca="false">IF(OR(F412&lt;&gt;"",G412&lt;&gt;"",H412&lt;&gt;"",I412&lt;&gt;"",J412&lt;&gt;"",K412&lt;&gt;"",L412&lt;&gt;"",M412&lt;&gt;"",N412&lt;&gt;"",O412&lt;&gt;"",P412&lt;&gt;"",Q412&lt;&gt;"",R412&lt;&gt;"",S412&lt;&gt;"",T412&lt;&gt;"",U412&lt;&gt;"",V412&lt;&gt;"",W412&lt;&gt;""),"*"&amp;F412&amp;G412&amp;H412&amp;I412&amp;J412&amp;K412&amp;L412&amp;M412&amp;N412&amp;O412&amp;P412&amp;Q412&amp;R412&amp;S412&amp;T412&amp;U412&amp;V412&amp;W412&amp;"*","")</f>
        <v>*RM*</v>
      </c>
      <c r="Z412" s="4"/>
      <c r="AA412" s="4"/>
      <c r="AB412" s="7" t="n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customFormat="false" ht="25" hidden="false" customHeight="true" outlineLevel="0" collapsed="false">
      <c r="A413" s="5" t="n">
        <v>7340</v>
      </c>
      <c r="B413" s="6" t="s">
        <v>32</v>
      </c>
      <c r="C413" s="26" t="s">
        <v>108</v>
      </c>
      <c r="D413" s="27" t="n">
        <v>44571</v>
      </c>
      <c r="E413" s="28"/>
      <c r="F413" s="29" t="str">
        <f aca="false">IF(B413="Premetro VERTIKAAL","MV",IF(B413="Side 3m","3M",IF(B413="Premetro HORIZONTAAL","MH",IF(B413="Window back","CV",IF(B413="Window Back eco","CVE","")))))</f>
        <v/>
      </c>
      <c r="G413" s="30" t="str">
        <f aca="false">IF(B413="Inside banner","BRV","")</f>
        <v/>
      </c>
      <c r="H413" s="30" t="str">
        <f aca="false">IF(B413="Floor sticker","VL","")</f>
        <v/>
      </c>
      <c r="I413" s="31" t="str">
        <f aca="false">IF(B413="Street furniture 2m2","STR","")</f>
        <v/>
      </c>
      <c r="J413" s="31" t="str">
        <f aca="false">IF(B413="Full back uni","FB","")</f>
        <v/>
      </c>
      <c r="K413" s="31" t="str">
        <f aca="false">IF(B413="Window side 2m² Bus","2m2B","")</f>
        <v/>
      </c>
      <c r="L413" s="31" t="str">
        <f aca="false">IF(B413="Window sticker Raam","RM","")</f>
        <v>RM</v>
      </c>
      <c r="M413" s="31" t="str">
        <f aca="false">IF(B413="Side 3m Freestyle","FREE","")</f>
        <v/>
      </c>
      <c r="N413" s="31" t="str">
        <f aca="false">IF(B413="Wobbler","WOB","")</f>
        <v/>
      </c>
      <c r="O413" s="31" t="str">
        <f aca="false">IF(B413="Super side 10m² Hermelijn - Trambus","10m2H","")</f>
        <v/>
      </c>
      <c r="P413" s="31" t="str">
        <f aca="false">IF(B413="Roofpanel A7","ROOFXL","")</f>
        <v/>
      </c>
      <c r="Q413" s="32" t="str">
        <f aca="false">IF(B413="Roof panel tram L Hermelijn","ROOFL","")</f>
        <v/>
      </c>
      <c r="R413" s="31" t="str">
        <f aca="false">IF(B413="Roof panel Tram M PCC","DPCC","")</f>
        <v/>
      </c>
      <c r="S413" s="31" t="str">
        <f aca="false">IF(B413="Side pack L A5","SPALBA5",IF(B413="Side pack XL A7","SPALBA7",""))</f>
        <v/>
      </c>
      <c r="T413" s="31" t="str">
        <f aca="false">IF(B413="Window side 2m² Hermelijn","2m2H","")</f>
        <v/>
      </c>
      <c r="U413" s="32" t="str">
        <f aca="false">IF(B413="Window side 2m² Tram","2m2A","")</f>
        <v/>
      </c>
      <c r="V413" s="30" t="str">
        <f aca="false">IF(B413="Inside banner HERMELIJN","BRVH","")</f>
        <v/>
      </c>
      <c r="W413" s="30" t="str">
        <f aca="false">IF(B413="Super side 4m²","4m2","")</f>
        <v/>
      </c>
      <c r="X413" s="7" t="n">
        <v>1</v>
      </c>
      <c r="Y413" s="33" t="str">
        <f aca="false">IF(OR(F413&lt;&gt;"",G413&lt;&gt;"",H413&lt;&gt;"",I413&lt;&gt;"",J413&lt;&gt;"",K413&lt;&gt;"",L413&lt;&gt;"",M413&lt;&gt;"",N413&lt;&gt;"",O413&lt;&gt;"",P413&lt;&gt;"",Q413&lt;&gt;"",R413&lt;&gt;"",S413&lt;&gt;"",T413&lt;&gt;"",U413&lt;&gt;"",V413&lt;&gt;"",W413&lt;&gt;""),"*"&amp;F413&amp;G413&amp;H413&amp;I413&amp;J413&amp;K413&amp;L413&amp;M413&amp;N413&amp;O413&amp;P413&amp;Q413&amp;R413&amp;S413&amp;T413&amp;U413&amp;V413&amp;W413&amp;"*","")</f>
        <v>*RM*</v>
      </c>
      <c r="Z413" s="4"/>
      <c r="AA413" s="4"/>
      <c r="AB413" s="7" t="n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customFormat="false" ht="25" hidden="false" customHeight="true" outlineLevel="0" collapsed="false">
      <c r="A414" s="5" t="n">
        <v>7342</v>
      </c>
      <c r="B414" s="6" t="s">
        <v>137</v>
      </c>
      <c r="C414" s="26" t="s">
        <v>149</v>
      </c>
      <c r="D414" s="27" t="n">
        <v>44550</v>
      </c>
      <c r="E414" s="28"/>
      <c r="F414" s="29" t="str">
        <f aca="false">IF(B414="Premetro VERTIKAAL","MV",IF(B414="Side 3m","3M",IF(B414="Premetro HORIZONTAAL","MH",IF(B414="Window back","CV",IF(B414="Window Back eco","CVE","")))))</f>
        <v/>
      </c>
      <c r="G414" s="30" t="str">
        <f aca="false">IF(B414="Inside banner","BRV","")</f>
        <v/>
      </c>
      <c r="H414" s="30" t="str">
        <f aca="false">IF(B414="Floor sticker","VL","")</f>
        <v/>
      </c>
      <c r="I414" s="31" t="str">
        <f aca="false">IF(B414="Street furniture 2m2","STR","")</f>
        <v/>
      </c>
      <c r="J414" s="31" t="str">
        <f aca="false">IF(B414="Full back uni","FB","")</f>
        <v/>
      </c>
      <c r="K414" s="31" t="str">
        <f aca="false">IF(B414="Window side 2m² Bus","2m2B","")</f>
        <v/>
      </c>
      <c r="L414" s="31" t="str">
        <f aca="false">IF(B414="Window sticker Raam","RM","")</f>
        <v/>
      </c>
      <c r="M414" s="31" t="str">
        <f aca="false">IF(B414="Side 3m Freestyle","FREE","")</f>
        <v/>
      </c>
      <c r="N414" s="31" t="str">
        <f aca="false">IF(B414="Wobbler","WOB","")</f>
        <v/>
      </c>
      <c r="O414" s="31" t="str">
        <f aca="false">IF(B414="Super side 10m² Hermelijn - Trambus","10m2H","")</f>
        <v/>
      </c>
      <c r="P414" s="31" t="str">
        <f aca="false">IF(B414="Roofpanel A7","ROOFXL","")</f>
        <v/>
      </c>
      <c r="Q414" s="32" t="str">
        <f aca="false">IF(B414="Roof panel tram L Hermelijn","ROOFL","")</f>
        <v/>
      </c>
      <c r="R414" s="31" t="str">
        <f aca="false">IF(B414="Roof panel Tram M PCC","DPCC","")</f>
        <v/>
      </c>
      <c r="S414" s="31" t="str">
        <f aca="false">IF(B414="Side pack L A5","SPALBA5",IF(B414="Side pack XL A7","SPALBA7",""))</f>
        <v/>
      </c>
      <c r="T414" s="31" t="str">
        <f aca="false">IF(B414="Window side 2m² Hermelijn","2m2H","")</f>
        <v/>
      </c>
      <c r="U414" s="32" t="str">
        <f aca="false">IF(B414="Window side 2m² Tram","2m2A","")</f>
        <v>2m2A</v>
      </c>
      <c r="V414" s="30" t="str">
        <f aca="false">IF(B414="Inside banner HERMELIJN","BRVH","")</f>
        <v/>
      </c>
      <c r="W414" s="30" t="str">
        <f aca="false">IF(B414="Super side 4m²","4m2","")</f>
        <v/>
      </c>
      <c r="X414" s="7" t="n">
        <v>1</v>
      </c>
      <c r="Y414" s="33" t="str">
        <f aca="false">IF(OR(F414&lt;&gt;"",G414&lt;&gt;"",H414&lt;&gt;"",I414&lt;&gt;"",J414&lt;&gt;"",K414&lt;&gt;"",L414&lt;&gt;"",M414&lt;&gt;"",N414&lt;&gt;"",O414&lt;&gt;"",P414&lt;&gt;"",Q414&lt;&gt;"",R414&lt;&gt;"",S414&lt;&gt;"",T414&lt;&gt;"",U414&lt;&gt;"",V414&lt;&gt;"",W414&lt;&gt;""),"*"&amp;F414&amp;G414&amp;H414&amp;I414&amp;J414&amp;K414&amp;L414&amp;M414&amp;N414&amp;O414&amp;P414&amp;Q414&amp;R414&amp;S414&amp;T414&amp;U414&amp;V414&amp;W414&amp;"*","")</f>
        <v>*2m2A*</v>
      </c>
      <c r="Z414" s="4"/>
      <c r="AA414" s="4"/>
      <c r="AB414" s="7" t="n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customFormat="false" ht="25" hidden="false" customHeight="true" outlineLevel="0" collapsed="false">
      <c r="A415" s="5" t="n">
        <v>7342</v>
      </c>
      <c r="B415" s="6" t="s">
        <v>137</v>
      </c>
      <c r="C415" s="26" t="s">
        <v>141</v>
      </c>
      <c r="D415" s="27" t="n">
        <v>44564</v>
      </c>
      <c r="E415" s="28"/>
      <c r="F415" s="29" t="str">
        <f aca="false">IF(B415="Premetro VERTIKAAL","MV",IF(B415="Side 3m","3M",IF(B415="Premetro HORIZONTAAL","MH",IF(B415="Window back","CV",IF(B415="Window Back eco","CVE","")))))</f>
        <v/>
      </c>
      <c r="G415" s="30" t="str">
        <f aca="false">IF(B415="Inside banner","BRV","")</f>
        <v/>
      </c>
      <c r="H415" s="30" t="str">
        <f aca="false">IF(B415="Floor sticker","VL","")</f>
        <v/>
      </c>
      <c r="I415" s="31" t="str">
        <f aca="false">IF(B415="Street furniture 2m2","STR","")</f>
        <v/>
      </c>
      <c r="J415" s="31" t="str">
        <f aca="false">IF(B415="Full back uni","FB","")</f>
        <v/>
      </c>
      <c r="K415" s="31" t="str">
        <f aca="false">IF(B415="Window side 2m² Bus","2m2B","")</f>
        <v/>
      </c>
      <c r="L415" s="31" t="str">
        <f aca="false">IF(B415="Window sticker Raam","RM","")</f>
        <v/>
      </c>
      <c r="M415" s="31" t="str">
        <f aca="false">IF(B415="Side 3m Freestyle","FREE","")</f>
        <v/>
      </c>
      <c r="N415" s="31" t="str">
        <f aca="false">IF(B415="Wobbler","WOB","")</f>
        <v/>
      </c>
      <c r="O415" s="31" t="str">
        <f aca="false">IF(B415="Super side 10m² Hermelijn - Trambus","10m2H","")</f>
        <v/>
      </c>
      <c r="P415" s="31" t="str">
        <f aca="false">IF(B415="Roofpanel A7","ROOFXL","")</f>
        <v/>
      </c>
      <c r="Q415" s="32" t="str">
        <f aca="false">IF(B415="Roof panel tram L Hermelijn","ROOFL","")</f>
        <v/>
      </c>
      <c r="R415" s="31" t="str">
        <f aca="false">IF(B415="Roof panel Tram M PCC","DPCC","")</f>
        <v/>
      </c>
      <c r="S415" s="31" t="str">
        <f aca="false">IF(B415="Side pack L A5","SPALBA5",IF(B415="Side pack XL A7","SPALBA7",""))</f>
        <v/>
      </c>
      <c r="T415" s="31" t="str">
        <f aca="false">IF(B415="Window side 2m² Hermelijn","2m2H","")</f>
        <v/>
      </c>
      <c r="U415" s="32" t="str">
        <f aca="false">IF(B415="Window side 2m² Tram","2m2A","")</f>
        <v>2m2A</v>
      </c>
      <c r="V415" s="30" t="str">
        <f aca="false">IF(B415="Inside banner HERMELIJN","BRVH","")</f>
        <v/>
      </c>
      <c r="W415" s="30" t="str">
        <f aca="false">IF(B415="Super side 4m²","4m2","")</f>
        <v/>
      </c>
      <c r="X415" s="7" t="n">
        <v>1</v>
      </c>
      <c r="Y415" s="33" t="str">
        <f aca="false">IF(OR(F415&lt;&gt;"",G415&lt;&gt;"",H415&lt;&gt;"",I415&lt;&gt;"",J415&lt;&gt;"",K415&lt;&gt;"",L415&lt;&gt;"",M415&lt;&gt;"",N415&lt;&gt;"",O415&lt;&gt;"",P415&lt;&gt;"",Q415&lt;&gt;"",R415&lt;&gt;"",S415&lt;&gt;"",T415&lt;&gt;"",U415&lt;&gt;"",V415&lt;&gt;"",W415&lt;&gt;""),"*"&amp;F415&amp;G415&amp;H415&amp;I415&amp;J415&amp;K415&amp;L415&amp;M415&amp;N415&amp;O415&amp;P415&amp;Q415&amp;R415&amp;S415&amp;T415&amp;U415&amp;V415&amp;W415&amp;"*","")</f>
        <v>*2m2A*</v>
      </c>
      <c r="Z415" s="4"/>
      <c r="AA415" s="4"/>
      <c r="AB415" s="7" t="n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customFormat="false" ht="25" hidden="false" customHeight="true" outlineLevel="0" collapsed="false">
      <c r="A416" s="5" t="n">
        <v>7342</v>
      </c>
      <c r="B416" s="6" t="s">
        <v>32</v>
      </c>
      <c r="C416" s="26" t="s">
        <v>39</v>
      </c>
      <c r="D416" s="27" t="n">
        <v>44564</v>
      </c>
      <c r="E416" s="28"/>
      <c r="F416" s="29" t="str">
        <f aca="false">IF(B416="Premetro VERTIKAAL","MV",IF(B416="Side 3m","3M",IF(B416="Premetro HORIZONTAAL","MH",IF(B416="Window back","CV",IF(B416="Window Back eco","CVE","")))))</f>
        <v/>
      </c>
      <c r="G416" s="30" t="str">
        <f aca="false">IF(B416="Inside banner","BRV","")</f>
        <v/>
      </c>
      <c r="H416" s="30" t="str">
        <f aca="false">IF(B416="Floor sticker","VL","")</f>
        <v/>
      </c>
      <c r="I416" s="31" t="str">
        <f aca="false">IF(B416="Street furniture 2m2","STR","")</f>
        <v/>
      </c>
      <c r="J416" s="31" t="str">
        <f aca="false">IF(B416="Full back uni","FB","")</f>
        <v/>
      </c>
      <c r="K416" s="31" t="str">
        <f aca="false">IF(B416="Window side 2m² Bus","2m2B","")</f>
        <v/>
      </c>
      <c r="L416" s="31" t="str">
        <f aca="false">IF(B416="Window sticker Raam","RM","")</f>
        <v>RM</v>
      </c>
      <c r="M416" s="31" t="str">
        <f aca="false">IF(B416="Side 3m Freestyle","FREE","")</f>
        <v/>
      </c>
      <c r="N416" s="31" t="str">
        <f aca="false">IF(B416="Wobbler","WOB","")</f>
        <v/>
      </c>
      <c r="O416" s="31" t="str">
        <f aca="false">IF(B416="Super side 10m² Hermelijn - Trambus","10m2H","")</f>
        <v/>
      </c>
      <c r="P416" s="31" t="str">
        <f aca="false">IF(B416="Roofpanel A7","ROOFXL","")</f>
        <v/>
      </c>
      <c r="Q416" s="32" t="str">
        <f aca="false">IF(B416="Roof panel tram L Hermelijn","ROOFL","")</f>
        <v/>
      </c>
      <c r="R416" s="31" t="str">
        <f aca="false">IF(B416="Roof panel Tram M PCC","DPCC","")</f>
        <v/>
      </c>
      <c r="S416" s="31" t="str">
        <f aca="false">IF(B416="Side pack L A5","SPALBA5",IF(B416="Side pack XL A7","SPALBA7",""))</f>
        <v/>
      </c>
      <c r="T416" s="31" t="str">
        <f aca="false">IF(B416="Window side 2m² Hermelijn","2m2H","")</f>
        <v/>
      </c>
      <c r="U416" s="32" t="str">
        <f aca="false">IF(B416="Window side 2m² Tram","2m2A","")</f>
        <v/>
      </c>
      <c r="V416" s="30" t="str">
        <f aca="false">IF(B416="Inside banner HERMELIJN","BRVH","")</f>
        <v/>
      </c>
      <c r="W416" s="30" t="str">
        <f aca="false">IF(B416="Super side 4m²","4m2","")</f>
        <v/>
      </c>
      <c r="X416" s="7" t="n">
        <v>1</v>
      </c>
      <c r="Y416" s="33" t="str">
        <f aca="false">IF(OR(F416&lt;&gt;"",G416&lt;&gt;"",H416&lt;&gt;"",I416&lt;&gt;"",J416&lt;&gt;"",K416&lt;&gt;"",L416&lt;&gt;"",M416&lt;&gt;"",N416&lt;&gt;"",O416&lt;&gt;"",P416&lt;&gt;"",Q416&lt;&gt;"",R416&lt;&gt;"",S416&lt;&gt;"",T416&lt;&gt;"",U416&lt;&gt;"",V416&lt;&gt;"",W416&lt;&gt;""),"*"&amp;F416&amp;G416&amp;H416&amp;I416&amp;J416&amp;K416&amp;L416&amp;M416&amp;N416&amp;O416&amp;P416&amp;Q416&amp;R416&amp;S416&amp;T416&amp;U416&amp;V416&amp;W416&amp;"*","")</f>
        <v>*RM*</v>
      </c>
      <c r="Z416" s="4"/>
      <c r="AA416" s="4"/>
      <c r="AB416" s="7" t="n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customFormat="false" ht="25" hidden="false" customHeight="true" outlineLevel="0" collapsed="false">
      <c r="A417" s="5" t="n">
        <v>7342</v>
      </c>
      <c r="B417" s="6" t="s">
        <v>32</v>
      </c>
      <c r="C417" s="26" t="s">
        <v>40</v>
      </c>
      <c r="D417" s="27" t="n">
        <v>44564</v>
      </c>
      <c r="E417" s="28"/>
      <c r="F417" s="29" t="str">
        <f aca="false">IF(B417="Premetro VERTIKAAL","MV",IF(B417="Side 3m","3M",IF(B417="Premetro HORIZONTAAL","MH",IF(B417="Window back","CV",IF(B417="Window Back eco","CVE","")))))</f>
        <v/>
      </c>
      <c r="G417" s="30" t="str">
        <f aca="false">IF(B417="Inside banner","BRV","")</f>
        <v/>
      </c>
      <c r="H417" s="30" t="str">
        <f aca="false">IF(B417="Floor sticker","VL","")</f>
        <v/>
      </c>
      <c r="I417" s="31" t="str">
        <f aca="false">IF(B417="Street furniture 2m2","STR","")</f>
        <v/>
      </c>
      <c r="J417" s="31" t="str">
        <f aca="false">IF(B417="Full back uni","FB","")</f>
        <v/>
      </c>
      <c r="K417" s="31" t="str">
        <f aca="false">IF(B417="Window side 2m² Bus","2m2B","")</f>
        <v/>
      </c>
      <c r="L417" s="31" t="str">
        <f aca="false">IF(B417="Window sticker Raam","RM","")</f>
        <v>RM</v>
      </c>
      <c r="M417" s="31" t="str">
        <f aca="false">IF(B417="Side 3m Freestyle","FREE","")</f>
        <v/>
      </c>
      <c r="N417" s="31" t="str">
        <f aca="false">IF(B417="Wobbler","WOB","")</f>
        <v/>
      </c>
      <c r="O417" s="31" t="str">
        <f aca="false">IF(B417="Super side 10m² Hermelijn - Trambus","10m2H","")</f>
        <v/>
      </c>
      <c r="P417" s="31" t="str">
        <f aca="false">IF(B417="Roofpanel A7","ROOFXL","")</f>
        <v/>
      </c>
      <c r="Q417" s="32" t="str">
        <f aca="false">IF(B417="Roof panel tram L Hermelijn","ROOFL","")</f>
        <v/>
      </c>
      <c r="R417" s="31" t="str">
        <f aca="false">IF(B417="Roof panel Tram M PCC","DPCC","")</f>
        <v/>
      </c>
      <c r="S417" s="31" t="str">
        <f aca="false">IF(B417="Side pack L A5","SPALBA5",IF(B417="Side pack XL A7","SPALBA7",""))</f>
        <v/>
      </c>
      <c r="T417" s="31" t="str">
        <f aca="false">IF(B417="Window side 2m² Hermelijn","2m2H","")</f>
        <v/>
      </c>
      <c r="U417" s="32" t="str">
        <f aca="false">IF(B417="Window side 2m² Tram","2m2A","")</f>
        <v/>
      </c>
      <c r="V417" s="30" t="str">
        <f aca="false">IF(B417="Inside banner HERMELIJN","BRVH","")</f>
        <v/>
      </c>
      <c r="W417" s="30" t="str">
        <f aca="false">IF(B417="Super side 4m²","4m2","")</f>
        <v/>
      </c>
      <c r="X417" s="7" t="n">
        <v>1</v>
      </c>
      <c r="Y417" s="33" t="str">
        <f aca="false">IF(OR(F417&lt;&gt;"",G417&lt;&gt;"",H417&lt;&gt;"",I417&lt;&gt;"",J417&lt;&gt;"",K417&lt;&gt;"",L417&lt;&gt;"",M417&lt;&gt;"",N417&lt;&gt;"",O417&lt;&gt;"",P417&lt;&gt;"",Q417&lt;&gt;"",R417&lt;&gt;"",S417&lt;&gt;"",T417&lt;&gt;"",U417&lt;&gt;"",V417&lt;&gt;"",W417&lt;&gt;""),"*"&amp;F417&amp;G417&amp;H417&amp;I417&amp;J417&amp;K417&amp;L417&amp;M417&amp;N417&amp;O417&amp;P417&amp;Q417&amp;R417&amp;S417&amp;T417&amp;U417&amp;V417&amp;W417&amp;"*","")</f>
        <v>*RM*</v>
      </c>
      <c r="Z417" s="4"/>
      <c r="AA417" s="4"/>
      <c r="AB417" s="7" t="n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customFormat="false" ht="25" hidden="false" customHeight="true" outlineLevel="0" collapsed="false">
      <c r="A418" s="5" t="n">
        <v>7342</v>
      </c>
      <c r="B418" s="6" t="s">
        <v>32</v>
      </c>
      <c r="C418" s="26" t="s">
        <v>114</v>
      </c>
      <c r="D418" s="27" t="n">
        <v>44564</v>
      </c>
      <c r="E418" s="28"/>
      <c r="F418" s="29" t="str">
        <f aca="false">IF(B418="Premetro VERTIKAAL","MV",IF(B418="Side 3m","3M",IF(B418="Premetro HORIZONTAAL","MH",IF(B418="Window back","CV",IF(B418="Window Back eco","CVE","")))))</f>
        <v/>
      </c>
      <c r="G418" s="30" t="str">
        <f aca="false">IF(B418="Inside banner","BRV","")</f>
        <v/>
      </c>
      <c r="H418" s="30" t="str">
        <f aca="false">IF(B418="Floor sticker","VL","")</f>
        <v/>
      </c>
      <c r="I418" s="31" t="str">
        <f aca="false">IF(B418="Street furniture 2m2","STR","")</f>
        <v/>
      </c>
      <c r="J418" s="31" t="str">
        <f aca="false">IF(B418="Full back uni","FB","")</f>
        <v/>
      </c>
      <c r="K418" s="31" t="str">
        <f aca="false">IF(B418="Window side 2m² Bus","2m2B","")</f>
        <v/>
      </c>
      <c r="L418" s="31" t="str">
        <f aca="false">IF(B418="Window sticker Raam","RM","")</f>
        <v>RM</v>
      </c>
      <c r="M418" s="31" t="str">
        <f aca="false">IF(B418="Side 3m Freestyle","FREE","")</f>
        <v/>
      </c>
      <c r="N418" s="31" t="str">
        <f aca="false">IF(B418="Wobbler","WOB","")</f>
        <v/>
      </c>
      <c r="O418" s="31" t="str">
        <f aca="false">IF(B418="Super side 10m² Hermelijn - Trambus","10m2H","")</f>
        <v/>
      </c>
      <c r="P418" s="31" t="str">
        <f aca="false">IF(B418="Roofpanel A7","ROOFXL","")</f>
        <v/>
      </c>
      <c r="Q418" s="32" t="str">
        <f aca="false">IF(B418="Roof panel tram L Hermelijn","ROOFL","")</f>
        <v/>
      </c>
      <c r="R418" s="31" t="str">
        <f aca="false">IF(B418="Roof panel Tram M PCC","DPCC","")</f>
        <v/>
      </c>
      <c r="S418" s="31" t="str">
        <f aca="false">IF(B418="Side pack L A5","SPALBA5",IF(B418="Side pack XL A7","SPALBA7",""))</f>
        <v/>
      </c>
      <c r="T418" s="31" t="str">
        <f aca="false">IF(B418="Window side 2m² Hermelijn","2m2H","")</f>
        <v/>
      </c>
      <c r="U418" s="32" t="str">
        <f aca="false">IF(B418="Window side 2m² Tram","2m2A","")</f>
        <v/>
      </c>
      <c r="V418" s="30" t="str">
        <f aca="false">IF(B418="Inside banner HERMELIJN","BRVH","")</f>
        <v/>
      </c>
      <c r="W418" s="30" t="str">
        <f aca="false">IF(B418="Super side 4m²","4m2","")</f>
        <v/>
      </c>
      <c r="X418" s="7" t="n">
        <v>1</v>
      </c>
      <c r="Y418" s="33" t="str">
        <f aca="false">IF(OR(F418&lt;&gt;"",G418&lt;&gt;"",H418&lt;&gt;"",I418&lt;&gt;"",J418&lt;&gt;"",K418&lt;&gt;"",L418&lt;&gt;"",M418&lt;&gt;"",N418&lt;&gt;"",O418&lt;&gt;"",P418&lt;&gt;"",Q418&lt;&gt;"",R418&lt;&gt;"",S418&lt;&gt;"",T418&lt;&gt;"",U418&lt;&gt;"",V418&lt;&gt;"",W418&lt;&gt;""),"*"&amp;F418&amp;G418&amp;H418&amp;I418&amp;J418&amp;K418&amp;L418&amp;M418&amp;N418&amp;O418&amp;P418&amp;Q418&amp;R418&amp;S418&amp;T418&amp;U418&amp;V418&amp;W418&amp;"*","")</f>
        <v>*RM*</v>
      </c>
      <c r="Z418" s="4"/>
      <c r="AA418" s="4"/>
      <c r="AB418" s="7" t="n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customFormat="false" ht="25" hidden="false" customHeight="true" outlineLevel="0" collapsed="false">
      <c r="A419" s="5" t="n">
        <v>7342</v>
      </c>
      <c r="B419" s="6" t="s">
        <v>32</v>
      </c>
      <c r="C419" s="26" t="s">
        <v>114</v>
      </c>
      <c r="D419" s="27" t="n">
        <v>44564</v>
      </c>
      <c r="E419" s="28"/>
      <c r="F419" s="29" t="str">
        <f aca="false">IF(B419="Premetro VERTIKAAL","MV",IF(B419="Side 3m","3M",IF(B419="Premetro HORIZONTAAL","MH",IF(B419="Window back","CV",IF(B419="Window Back eco","CVE","")))))</f>
        <v/>
      </c>
      <c r="G419" s="30" t="str">
        <f aca="false">IF(B419="Inside banner","BRV","")</f>
        <v/>
      </c>
      <c r="H419" s="30" t="str">
        <f aca="false">IF(B419="Floor sticker","VL","")</f>
        <v/>
      </c>
      <c r="I419" s="31" t="str">
        <f aca="false">IF(B419="Street furniture 2m2","STR","")</f>
        <v/>
      </c>
      <c r="J419" s="31" t="str">
        <f aca="false">IF(B419="Full back uni","FB","")</f>
        <v/>
      </c>
      <c r="K419" s="31" t="str">
        <f aca="false">IF(B419="Window side 2m² Bus","2m2B","")</f>
        <v/>
      </c>
      <c r="L419" s="31" t="str">
        <f aca="false">IF(B419="Window sticker Raam","RM","")</f>
        <v>RM</v>
      </c>
      <c r="M419" s="31" t="str">
        <f aca="false">IF(B419="Side 3m Freestyle","FREE","")</f>
        <v/>
      </c>
      <c r="N419" s="31" t="str">
        <f aca="false">IF(B419="Wobbler","WOB","")</f>
        <v/>
      </c>
      <c r="O419" s="31" t="str">
        <f aca="false">IF(B419="Super side 10m² Hermelijn - Trambus","10m2H","")</f>
        <v/>
      </c>
      <c r="P419" s="31" t="str">
        <f aca="false">IF(B419="Roofpanel A7","ROOFXL","")</f>
        <v/>
      </c>
      <c r="Q419" s="32" t="str">
        <f aca="false">IF(B419="Roof panel tram L Hermelijn","ROOFL","")</f>
        <v/>
      </c>
      <c r="R419" s="31" t="str">
        <f aca="false">IF(B419="Roof panel Tram M PCC","DPCC","")</f>
        <v/>
      </c>
      <c r="S419" s="31" t="str">
        <f aca="false">IF(B419="Side pack L A5","SPALBA5",IF(B419="Side pack XL A7","SPALBA7",""))</f>
        <v/>
      </c>
      <c r="T419" s="31" t="str">
        <f aca="false">IF(B419="Window side 2m² Hermelijn","2m2H","")</f>
        <v/>
      </c>
      <c r="U419" s="32" t="str">
        <f aca="false">IF(B419="Window side 2m² Tram","2m2A","")</f>
        <v/>
      </c>
      <c r="V419" s="30" t="str">
        <f aca="false">IF(B419="Inside banner HERMELIJN","BRVH","")</f>
        <v/>
      </c>
      <c r="W419" s="30" t="str">
        <f aca="false">IF(B419="Super side 4m²","4m2","")</f>
        <v/>
      </c>
      <c r="X419" s="7" t="n">
        <v>1</v>
      </c>
      <c r="Y419" s="33" t="str">
        <f aca="false">IF(OR(F419&lt;&gt;"",G419&lt;&gt;"",H419&lt;&gt;"",I419&lt;&gt;"",J419&lt;&gt;"",K419&lt;&gt;"",L419&lt;&gt;"",M419&lt;&gt;"",N419&lt;&gt;"",O419&lt;&gt;"",P419&lt;&gt;"",Q419&lt;&gt;"",R419&lt;&gt;"",S419&lt;&gt;"",T419&lt;&gt;"",U419&lt;&gt;"",V419&lt;&gt;"",W419&lt;&gt;""),"*"&amp;F419&amp;G419&amp;H419&amp;I419&amp;J419&amp;K419&amp;L419&amp;M419&amp;N419&amp;O419&amp;P419&amp;Q419&amp;R419&amp;S419&amp;T419&amp;U419&amp;V419&amp;W419&amp;"*","")</f>
        <v>*RM*</v>
      </c>
      <c r="Z419" s="4"/>
      <c r="AA419" s="4"/>
      <c r="AB419" s="7" t="n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customFormat="false" ht="25" hidden="false" customHeight="true" outlineLevel="0" collapsed="false">
      <c r="A420" s="5" t="n">
        <v>7343</v>
      </c>
      <c r="B420" s="6" t="s">
        <v>32</v>
      </c>
      <c r="C420" s="26" t="s">
        <v>114</v>
      </c>
      <c r="D420" s="27" t="n">
        <v>44564</v>
      </c>
      <c r="E420" s="28"/>
      <c r="F420" s="29" t="str">
        <f aca="false">IF(B420="Premetro VERTIKAAL","MV",IF(B420="Side 3m","3M",IF(B420="Premetro HORIZONTAAL","MH",IF(B420="Window back","CV",IF(B420="Window Back eco","CVE","")))))</f>
        <v/>
      </c>
      <c r="G420" s="30" t="str">
        <f aca="false">IF(B420="Inside banner","BRV","")</f>
        <v/>
      </c>
      <c r="H420" s="30" t="str">
        <f aca="false">IF(B420="Floor sticker","VL","")</f>
        <v/>
      </c>
      <c r="I420" s="31" t="str">
        <f aca="false">IF(B420="Street furniture 2m2","STR","")</f>
        <v/>
      </c>
      <c r="J420" s="31" t="str">
        <f aca="false">IF(B420="Full back uni","FB","")</f>
        <v/>
      </c>
      <c r="K420" s="31" t="str">
        <f aca="false">IF(B420="Window side 2m² Bus","2m2B","")</f>
        <v/>
      </c>
      <c r="L420" s="31" t="str">
        <f aca="false">IF(B420="Window sticker Raam","RM","")</f>
        <v>RM</v>
      </c>
      <c r="M420" s="31" t="str">
        <f aca="false">IF(B420="Side 3m Freestyle","FREE","")</f>
        <v/>
      </c>
      <c r="N420" s="31" t="str">
        <f aca="false">IF(B420="Wobbler","WOB","")</f>
        <v/>
      </c>
      <c r="O420" s="31" t="str">
        <f aca="false">IF(B420="Super side 10m² Hermelijn - Trambus","10m2H","")</f>
        <v/>
      </c>
      <c r="P420" s="31" t="str">
        <f aca="false">IF(B420="Roofpanel A7","ROOFXL","")</f>
        <v/>
      </c>
      <c r="Q420" s="32" t="str">
        <f aca="false">IF(B420="Roof panel tram L Hermelijn","ROOFL","")</f>
        <v/>
      </c>
      <c r="R420" s="31" t="str">
        <f aca="false">IF(B420="Roof panel Tram M PCC","DPCC","")</f>
        <v/>
      </c>
      <c r="S420" s="31" t="str">
        <f aca="false">IF(B420="Side pack L A5","SPALBA5",IF(B420="Side pack XL A7","SPALBA7",""))</f>
        <v/>
      </c>
      <c r="T420" s="31" t="str">
        <f aca="false">IF(B420="Window side 2m² Hermelijn","2m2H","")</f>
        <v/>
      </c>
      <c r="U420" s="32" t="str">
        <f aca="false">IF(B420="Window side 2m² Tram","2m2A","")</f>
        <v/>
      </c>
      <c r="V420" s="30" t="str">
        <f aca="false">IF(B420="Inside banner HERMELIJN","BRVH","")</f>
        <v/>
      </c>
      <c r="W420" s="30" t="str">
        <f aca="false">IF(B420="Super side 4m²","4m2","")</f>
        <v/>
      </c>
      <c r="X420" s="7" t="n">
        <v>1</v>
      </c>
      <c r="Y420" s="33" t="str">
        <f aca="false">IF(OR(F420&lt;&gt;"",G420&lt;&gt;"",H420&lt;&gt;"",I420&lt;&gt;"",J420&lt;&gt;"",K420&lt;&gt;"",L420&lt;&gt;"",M420&lt;&gt;"",N420&lt;&gt;"",O420&lt;&gt;"",P420&lt;&gt;"",Q420&lt;&gt;"",R420&lt;&gt;"",S420&lt;&gt;"",T420&lt;&gt;"",U420&lt;&gt;"",V420&lt;&gt;"",W420&lt;&gt;""),"*"&amp;F420&amp;G420&amp;H420&amp;I420&amp;J420&amp;K420&amp;L420&amp;M420&amp;N420&amp;O420&amp;P420&amp;Q420&amp;R420&amp;S420&amp;T420&amp;U420&amp;V420&amp;W420&amp;"*","")</f>
        <v>*RM*</v>
      </c>
      <c r="Z420" s="4"/>
      <c r="AA420" s="4"/>
      <c r="AB420" s="7" t="n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customFormat="false" ht="25" hidden="false" customHeight="true" outlineLevel="0" collapsed="false">
      <c r="A421" s="5" t="n">
        <v>7343</v>
      </c>
      <c r="B421" s="6" t="s">
        <v>32</v>
      </c>
      <c r="C421" s="26" t="s">
        <v>114</v>
      </c>
      <c r="D421" s="27" t="n">
        <v>44564</v>
      </c>
      <c r="E421" s="28"/>
      <c r="F421" s="29" t="str">
        <f aca="false">IF(B421="Premetro VERTIKAAL","MV",IF(B421="Side 3m","3M",IF(B421="Premetro HORIZONTAAL","MH",IF(B421="Window back","CV",IF(B421="Window Back eco","CVE","")))))</f>
        <v/>
      </c>
      <c r="G421" s="30" t="str">
        <f aca="false">IF(B421="Inside banner","BRV","")</f>
        <v/>
      </c>
      <c r="H421" s="30" t="str">
        <f aca="false">IF(B421="Floor sticker","VL","")</f>
        <v/>
      </c>
      <c r="I421" s="31" t="str">
        <f aca="false">IF(B421="Street furniture 2m2","STR","")</f>
        <v/>
      </c>
      <c r="J421" s="31" t="str">
        <f aca="false">IF(B421="Full back uni","FB","")</f>
        <v/>
      </c>
      <c r="K421" s="31" t="str">
        <f aca="false">IF(B421="Window side 2m² Bus","2m2B","")</f>
        <v/>
      </c>
      <c r="L421" s="31" t="str">
        <f aca="false">IF(B421="Window sticker Raam","RM","")</f>
        <v>RM</v>
      </c>
      <c r="M421" s="31" t="str">
        <f aca="false">IF(B421="Side 3m Freestyle","FREE","")</f>
        <v/>
      </c>
      <c r="N421" s="31" t="str">
        <f aca="false">IF(B421="Wobbler","WOB","")</f>
        <v/>
      </c>
      <c r="O421" s="31" t="str">
        <f aca="false">IF(B421="Super side 10m² Hermelijn - Trambus","10m2H","")</f>
        <v/>
      </c>
      <c r="P421" s="31" t="str">
        <f aca="false">IF(B421="Roofpanel A7","ROOFXL","")</f>
        <v/>
      </c>
      <c r="Q421" s="32" t="str">
        <f aca="false">IF(B421="Roof panel tram L Hermelijn","ROOFL","")</f>
        <v/>
      </c>
      <c r="R421" s="31" t="str">
        <f aca="false">IF(B421="Roof panel Tram M PCC","DPCC","")</f>
        <v/>
      </c>
      <c r="S421" s="31" t="str">
        <f aca="false">IF(B421="Side pack L A5","SPALBA5",IF(B421="Side pack XL A7","SPALBA7",""))</f>
        <v/>
      </c>
      <c r="T421" s="31" t="str">
        <f aca="false">IF(B421="Window side 2m² Hermelijn","2m2H","")</f>
        <v/>
      </c>
      <c r="U421" s="32" t="str">
        <f aca="false">IF(B421="Window side 2m² Tram","2m2A","")</f>
        <v/>
      </c>
      <c r="V421" s="30" t="str">
        <f aca="false">IF(B421="Inside banner HERMELIJN","BRVH","")</f>
        <v/>
      </c>
      <c r="W421" s="30" t="str">
        <f aca="false">IF(B421="Super side 4m²","4m2","")</f>
        <v/>
      </c>
      <c r="X421" s="7" t="n">
        <v>1</v>
      </c>
      <c r="Y421" s="33" t="str">
        <f aca="false">IF(OR(F421&lt;&gt;"",G421&lt;&gt;"",H421&lt;&gt;"",I421&lt;&gt;"",J421&lt;&gt;"",K421&lt;&gt;"",L421&lt;&gt;"",M421&lt;&gt;"",N421&lt;&gt;"",O421&lt;&gt;"",P421&lt;&gt;"",Q421&lt;&gt;"",R421&lt;&gt;"",S421&lt;&gt;"",T421&lt;&gt;"",U421&lt;&gt;"",V421&lt;&gt;"",W421&lt;&gt;""),"*"&amp;F421&amp;G421&amp;H421&amp;I421&amp;J421&amp;K421&amp;L421&amp;M421&amp;N421&amp;O421&amp;P421&amp;Q421&amp;R421&amp;S421&amp;T421&amp;U421&amp;V421&amp;W421&amp;"*","")</f>
        <v>*RM*</v>
      </c>
      <c r="Z421" s="4"/>
      <c r="AA421" s="4"/>
      <c r="AB421" s="7" t="n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customFormat="false" ht="25" hidden="false" customHeight="true" outlineLevel="0" collapsed="false">
      <c r="A422" s="5" t="n">
        <v>7343</v>
      </c>
      <c r="B422" s="6" t="s">
        <v>32</v>
      </c>
      <c r="C422" s="26" t="s">
        <v>39</v>
      </c>
      <c r="D422" s="27" t="n">
        <v>44564</v>
      </c>
      <c r="E422" s="28"/>
      <c r="F422" s="29" t="str">
        <f aca="false">IF(B422="Premetro VERTIKAAL","MV",IF(B422="Side 3m","3M",IF(B422="Premetro HORIZONTAAL","MH",IF(B422="Window back","CV",IF(B422="Window Back eco","CVE","")))))</f>
        <v/>
      </c>
      <c r="G422" s="30" t="str">
        <f aca="false">IF(B422="Inside banner","BRV","")</f>
        <v/>
      </c>
      <c r="H422" s="30" t="str">
        <f aca="false">IF(B422="Floor sticker","VL","")</f>
        <v/>
      </c>
      <c r="I422" s="31" t="str">
        <f aca="false">IF(B422="Street furniture 2m2","STR","")</f>
        <v/>
      </c>
      <c r="J422" s="31" t="str">
        <f aca="false">IF(B422="Full back uni","FB","")</f>
        <v/>
      </c>
      <c r="K422" s="31" t="str">
        <f aca="false">IF(B422="Window side 2m² Bus","2m2B","")</f>
        <v/>
      </c>
      <c r="L422" s="31" t="str">
        <f aca="false">IF(B422="Window sticker Raam","RM","")</f>
        <v>RM</v>
      </c>
      <c r="M422" s="31" t="str">
        <f aca="false">IF(B422="Side 3m Freestyle","FREE","")</f>
        <v/>
      </c>
      <c r="N422" s="31" t="str">
        <f aca="false">IF(B422="Wobbler","WOB","")</f>
        <v/>
      </c>
      <c r="O422" s="31" t="str">
        <f aca="false">IF(B422="Super side 10m² Hermelijn - Trambus","10m2H","")</f>
        <v/>
      </c>
      <c r="P422" s="31" t="str">
        <f aca="false">IF(B422="Roofpanel A7","ROOFXL","")</f>
        <v/>
      </c>
      <c r="Q422" s="32" t="str">
        <f aca="false">IF(B422="Roof panel tram L Hermelijn","ROOFL","")</f>
        <v/>
      </c>
      <c r="R422" s="31" t="str">
        <f aca="false">IF(B422="Roof panel Tram M PCC","DPCC","")</f>
        <v/>
      </c>
      <c r="S422" s="31" t="str">
        <f aca="false">IF(B422="Side pack L A5","SPALBA5",IF(B422="Side pack XL A7","SPALBA7",""))</f>
        <v/>
      </c>
      <c r="T422" s="31" t="str">
        <f aca="false">IF(B422="Window side 2m² Hermelijn","2m2H","")</f>
        <v/>
      </c>
      <c r="U422" s="32" t="str">
        <f aca="false">IF(B422="Window side 2m² Tram","2m2A","")</f>
        <v/>
      </c>
      <c r="V422" s="30" t="str">
        <f aca="false">IF(B422="Inside banner HERMELIJN","BRVH","")</f>
        <v/>
      </c>
      <c r="W422" s="30" t="str">
        <f aca="false">IF(B422="Super side 4m²","4m2","")</f>
        <v/>
      </c>
      <c r="X422" s="7" t="n">
        <v>1</v>
      </c>
      <c r="Y422" s="33" t="str">
        <f aca="false">IF(OR(F422&lt;&gt;"",G422&lt;&gt;"",H422&lt;&gt;"",I422&lt;&gt;"",J422&lt;&gt;"",K422&lt;&gt;"",L422&lt;&gt;"",M422&lt;&gt;"",N422&lt;&gt;"",O422&lt;&gt;"",P422&lt;&gt;"",Q422&lt;&gt;"",R422&lt;&gt;"",S422&lt;&gt;"",T422&lt;&gt;"",U422&lt;&gt;"",V422&lt;&gt;"",W422&lt;&gt;""),"*"&amp;F422&amp;G422&amp;H422&amp;I422&amp;J422&amp;K422&amp;L422&amp;M422&amp;N422&amp;O422&amp;P422&amp;Q422&amp;R422&amp;S422&amp;T422&amp;U422&amp;V422&amp;W422&amp;"*","")</f>
        <v>*RM*</v>
      </c>
      <c r="Z422" s="4"/>
      <c r="AA422" s="4"/>
      <c r="AB422" s="7" t="n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customFormat="false" ht="25" hidden="false" customHeight="true" outlineLevel="0" collapsed="false">
      <c r="A423" s="5" t="n">
        <v>7343</v>
      </c>
      <c r="B423" s="6" t="s">
        <v>32</v>
      </c>
      <c r="C423" s="26" t="s">
        <v>40</v>
      </c>
      <c r="D423" s="27" t="n">
        <v>44564</v>
      </c>
      <c r="E423" s="28"/>
      <c r="F423" s="29" t="str">
        <f aca="false">IF(B423="Premetro VERTIKAAL","MV",IF(B423="Side 3m","3M",IF(B423="Premetro HORIZONTAAL","MH",IF(B423="Window back","CV",IF(B423="Window Back eco","CVE","")))))</f>
        <v/>
      </c>
      <c r="G423" s="30" t="str">
        <f aca="false">IF(B423="Inside banner","BRV","")</f>
        <v/>
      </c>
      <c r="H423" s="30" t="str">
        <f aca="false">IF(B423="Floor sticker","VL","")</f>
        <v/>
      </c>
      <c r="I423" s="31" t="str">
        <f aca="false">IF(B423="Street furniture 2m2","STR","")</f>
        <v/>
      </c>
      <c r="J423" s="31" t="str">
        <f aca="false">IF(B423="Full back uni","FB","")</f>
        <v/>
      </c>
      <c r="K423" s="31" t="str">
        <f aca="false">IF(B423="Window side 2m² Bus","2m2B","")</f>
        <v/>
      </c>
      <c r="L423" s="31" t="str">
        <f aca="false">IF(B423="Window sticker Raam","RM","")</f>
        <v>RM</v>
      </c>
      <c r="M423" s="31" t="str">
        <f aca="false">IF(B423="Side 3m Freestyle","FREE","")</f>
        <v/>
      </c>
      <c r="N423" s="31" t="str">
        <f aca="false">IF(B423="Wobbler","WOB","")</f>
        <v/>
      </c>
      <c r="O423" s="31" t="str">
        <f aca="false">IF(B423="Super side 10m² Hermelijn - Trambus","10m2H","")</f>
        <v/>
      </c>
      <c r="P423" s="31" t="str">
        <f aca="false">IF(B423="Roofpanel A7","ROOFXL","")</f>
        <v/>
      </c>
      <c r="Q423" s="32" t="str">
        <f aca="false">IF(B423="Roof panel tram L Hermelijn","ROOFL","")</f>
        <v/>
      </c>
      <c r="R423" s="31" t="str">
        <f aca="false">IF(B423="Roof panel Tram M PCC","DPCC","")</f>
        <v/>
      </c>
      <c r="S423" s="31" t="str">
        <f aca="false">IF(B423="Side pack L A5","SPALBA5",IF(B423="Side pack XL A7","SPALBA7",""))</f>
        <v/>
      </c>
      <c r="T423" s="31" t="str">
        <f aca="false">IF(B423="Window side 2m² Hermelijn","2m2H","")</f>
        <v/>
      </c>
      <c r="U423" s="32" t="str">
        <f aca="false">IF(B423="Window side 2m² Tram","2m2A","")</f>
        <v/>
      </c>
      <c r="V423" s="30" t="str">
        <f aca="false">IF(B423="Inside banner HERMELIJN","BRVH","")</f>
        <v/>
      </c>
      <c r="W423" s="30" t="str">
        <f aca="false">IF(B423="Super side 4m²","4m2","")</f>
        <v/>
      </c>
      <c r="X423" s="7" t="n">
        <v>1</v>
      </c>
      <c r="Y423" s="33" t="str">
        <f aca="false">IF(OR(F423&lt;&gt;"",G423&lt;&gt;"",H423&lt;&gt;"",I423&lt;&gt;"",J423&lt;&gt;"",K423&lt;&gt;"",L423&lt;&gt;"",M423&lt;&gt;"",N423&lt;&gt;"",O423&lt;&gt;"",P423&lt;&gt;"",Q423&lt;&gt;"",R423&lt;&gt;"",S423&lt;&gt;"",T423&lt;&gt;"",U423&lt;&gt;"",V423&lt;&gt;"",W423&lt;&gt;""),"*"&amp;F423&amp;G423&amp;H423&amp;I423&amp;J423&amp;K423&amp;L423&amp;M423&amp;N423&amp;O423&amp;P423&amp;Q423&amp;R423&amp;S423&amp;T423&amp;U423&amp;V423&amp;W423&amp;"*","")</f>
        <v>*RM*</v>
      </c>
      <c r="Z423" s="4"/>
      <c r="AA423" s="4"/>
      <c r="AB423" s="7" t="n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customFormat="false" ht="25" hidden="false" customHeight="true" outlineLevel="0" collapsed="false">
      <c r="A424" s="5" t="n">
        <v>7344</v>
      </c>
      <c r="B424" s="6" t="s">
        <v>32</v>
      </c>
      <c r="C424" s="26" t="s">
        <v>114</v>
      </c>
      <c r="D424" s="27" t="n">
        <v>44564</v>
      </c>
      <c r="E424" s="28"/>
      <c r="F424" s="29" t="str">
        <f aca="false">IF(B424="Premetro VERTIKAAL","MV",IF(B424="Side 3m","3M",IF(B424="Premetro HORIZONTAAL","MH",IF(B424="Window back","CV",IF(B424="Window Back eco","CVE","")))))</f>
        <v/>
      </c>
      <c r="G424" s="30" t="str">
        <f aca="false">IF(B424="Inside banner","BRV","")</f>
        <v/>
      </c>
      <c r="H424" s="30" t="str">
        <f aca="false">IF(B424="Floor sticker","VL","")</f>
        <v/>
      </c>
      <c r="I424" s="31" t="str">
        <f aca="false">IF(B424="Street furniture 2m2","STR","")</f>
        <v/>
      </c>
      <c r="J424" s="31" t="str">
        <f aca="false">IF(B424="Full back uni","FB","")</f>
        <v/>
      </c>
      <c r="K424" s="31" t="str">
        <f aca="false">IF(B424="Window side 2m² Bus","2m2B","")</f>
        <v/>
      </c>
      <c r="L424" s="31" t="str">
        <f aca="false">IF(B424="Window sticker Raam","RM","")</f>
        <v>RM</v>
      </c>
      <c r="M424" s="31" t="str">
        <f aca="false">IF(B424="Side 3m Freestyle","FREE","")</f>
        <v/>
      </c>
      <c r="N424" s="31" t="str">
        <f aca="false">IF(B424="Wobbler","WOB","")</f>
        <v/>
      </c>
      <c r="O424" s="31" t="str">
        <f aca="false">IF(B424="Super side 10m² Hermelijn - Trambus","10m2H","")</f>
        <v/>
      </c>
      <c r="P424" s="31" t="str">
        <f aca="false">IF(B424="Roofpanel A7","ROOFXL","")</f>
        <v/>
      </c>
      <c r="Q424" s="32" t="str">
        <f aca="false">IF(B424="Roof panel tram L Hermelijn","ROOFL","")</f>
        <v/>
      </c>
      <c r="R424" s="31" t="str">
        <f aca="false">IF(B424="Roof panel Tram M PCC","DPCC","")</f>
        <v/>
      </c>
      <c r="S424" s="31" t="str">
        <f aca="false">IF(B424="Side pack L A5","SPALBA5",IF(B424="Side pack XL A7","SPALBA7",""))</f>
        <v/>
      </c>
      <c r="T424" s="31" t="str">
        <f aca="false">IF(B424="Window side 2m² Hermelijn","2m2H","")</f>
        <v/>
      </c>
      <c r="U424" s="32" t="str">
        <f aca="false">IF(B424="Window side 2m² Tram","2m2A","")</f>
        <v/>
      </c>
      <c r="V424" s="30" t="str">
        <f aca="false">IF(B424="Inside banner HERMELIJN","BRVH","")</f>
        <v/>
      </c>
      <c r="W424" s="30" t="str">
        <f aca="false">IF(B424="Super side 4m²","4m2","")</f>
        <v/>
      </c>
      <c r="X424" s="7" t="n">
        <v>1</v>
      </c>
      <c r="Y424" s="33" t="str">
        <f aca="false">IF(OR(F424&lt;&gt;"",G424&lt;&gt;"",H424&lt;&gt;"",I424&lt;&gt;"",J424&lt;&gt;"",K424&lt;&gt;"",L424&lt;&gt;"",M424&lt;&gt;"",N424&lt;&gt;"",O424&lt;&gt;"",P424&lt;&gt;"",Q424&lt;&gt;"",R424&lt;&gt;"",S424&lt;&gt;"",T424&lt;&gt;"",U424&lt;&gt;"",V424&lt;&gt;"",W424&lt;&gt;""),"*"&amp;F424&amp;G424&amp;H424&amp;I424&amp;J424&amp;K424&amp;L424&amp;M424&amp;N424&amp;O424&amp;P424&amp;Q424&amp;R424&amp;S424&amp;T424&amp;U424&amp;V424&amp;W424&amp;"*","")</f>
        <v>*RM*</v>
      </c>
      <c r="Z424" s="4"/>
      <c r="AA424" s="4"/>
      <c r="AB424" s="7" t="n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customFormat="false" ht="25" hidden="false" customHeight="true" outlineLevel="0" collapsed="false">
      <c r="A425" s="5" t="n">
        <v>7344</v>
      </c>
      <c r="B425" s="6" t="s">
        <v>32</v>
      </c>
      <c r="C425" s="26" t="s">
        <v>114</v>
      </c>
      <c r="D425" s="27" t="n">
        <v>44564</v>
      </c>
      <c r="E425" s="28"/>
      <c r="F425" s="29" t="str">
        <f aca="false">IF(B425="Premetro VERTIKAAL","MV",IF(B425="Side 3m","3M",IF(B425="Premetro HORIZONTAAL","MH",IF(B425="Window back","CV",IF(B425="Window Back eco","CVE","")))))</f>
        <v/>
      </c>
      <c r="G425" s="30" t="str">
        <f aca="false">IF(B425="Inside banner","BRV","")</f>
        <v/>
      </c>
      <c r="H425" s="30" t="str">
        <f aca="false">IF(B425="Floor sticker","VL","")</f>
        <v/>
      </c>
      <c r="I425" s="31" t="str">
        <f aca="false">IF(B425="Street furniture 2m2","STR","")</f>
        <v/>
      </c>
      <c r="J425" s="31" t="str">
        <f aca="false">IF(B425="Full back uni","FB","")</f>
        <v/>
      </c>
      <c r="K425" s="31" t="str">
        <f aca="false">IF(B425="Window side 2m² Bus","2m2B","")</f>
        <v/>
      </c>
      <c r="L425" s="31" t="str">
        <f aca="false">IF(B425="Window sticker Raam","RM","")</f>
        <v>RM</v>
      </c>
      <c r="M425" s="31" t="str">
        <f aca="false">IF(B425="Side 3m Freestyle","FREE","")</f>
        <v/>
      </c>
      <c r="N425" s="31" t="str">
        <f aca="false">IF(B425="Wobbler","WOB","")</f>
        <v/>
      </c>
      <c r="O425" s="31" t="str">
        <f aca="false">IF(B425="Super side 10m² Hermelijn - Trambus","10m2H","")</f>
        <v/>
      </c>
      <c r="P425" s="31" t="str">
        <f aca="false">IF(B425="Roofpanel A7","ROOFXL","")</f>
        <v/>
      </c>
      <c r="Q425" s="32" t="str">
        <f aca="false">IF(B425="Roof panel tram L Hermelijn","ROOFL","")</f>
        <v/>
      </c>
      <c r="R425" s="31" t="str">
        <f aca="false">IF(B425="Roof panel Tram M PCC","DPCC","")</f>
        <v/>
      </c>
      <c r="S425" s="31" t="str">
        <f aca="false">IF(B425="Side pack L A5","SPALBA5",IF(B425="Side pack XL A7","SPALBA7",""))</f>
        <v/>
      </c>
      <c r="T425" s="31" t="str">
        <f aca="false">IF(B425="Window side 2m² Hermelijn","2m2H","")</f>
        <v/>
      </c>
      <c r="U425" s="32" t="str">
        <f aca="false">IF(B425="Window side 2m² Tram","2m2A","")</f>
        <v/>
      </c>
      <c r="V425" s="30" t="str">
        <f aca="false">IF(B425="Inside banner HERMELIJN","BRVH","")</f>
        <v/>
      </c>
      <c r="W425" s="30" t="str">
        <f aca="false">IF(B425="Super side 4m²","4m2","")</f>
        <v/>
      </c>
      <c r="X425" s="7" t="n">
        <v>1</v>
      </c>
      <c r="Y425" s="33" t="str">
        <f aca="false">IF(OR(F425&lt;&gt;"",G425&lt;&gt;"",H425&lt;&gt;"",I425&lt;&gt;"",J425&lt;&gt;"",K425&lt;&gt;"",L425&lt;&gt;"",M425&lt;&gt;"",N425&lt;&gt;"",O425&lt;&gt;"",P425&lt;&gt;"",Q425&lt;&gt;"",R425&lt;&gt;"",S425&lt;&gt;"",T425&lt;&gt;"",U425&lt;&gt;"",V425&lt;&gt;"",W425&lt;&gt;""),"*"&amp;F425&amp;G425&amp;H425&amp;I425&amp;J425&amp;K425&amp;L425&amp;M425&amp;N425&amp;O425&amp;P425&amp;Q425&amp;R425&amp;S425&amp;T425&amp;U425&amp;V425&amp;W425&amp;"*","")</f>
        <v>*RM*</v>
      </c>
      <c r="Z425" s="4"/>
      <c r="AA425" s="4"/>
      <c r="AB425" s="7" t="n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customFormat="false" ht="25" hidden="false" customHeight="true" outlineLevel="0" collapsed="false">
      <c r="A426" s="5" t="n">
        <v>7344</v>
      </c>
      <c r="B426" s="6" t="s">
        <v>32</v>
      </c>
      <c r="C426" s="26" t="s">
        <v>39</v>
      </c>
      <c r="D426" s="27" t="n">
        <v>44564</v>
      </c>
      <c r="E426" s="28"/>
      <c r="F426" s="29" t="str">
        <f aca="false">IF(B426="Premetro VERTIKAAL","MV",IF(B426="Side 3m","3M",IF(B426="Premetro HORIZONTAAL","MH",IF(B426="Window back","CV",IF(B426="Window Back eco","CVE","")))))</f>
        <v/>
      </c>
      <c r="G426" s="30" t="str">
        <f aca="false">IF(B426="Inside banner","BRV","")</f>
        <v/>
      </c>
      <c r="H426" s="30" t="str">
        <f aca="false">IF(B426="Floor sticker","VL","")</f>
        <v/>
      </c>
      <c r="I426" s="31" t="str">
        <f aca="false">IF(B426="Street furniture 2m2","STR","")</f>
        <v/>
      </c>
      <c r="J426" s="31" t="str">
        <f aca="false">IF(B426="Full back uni","FB","")</f>
        <v/>
      </c>
      <c r="K426" s="31" t="str">
        <f aca="false">IF(B426="Window side 2m² Bus","2m2B","")</f>
        <v/>
      </c>
      <c r="L426" s="31" t="str">
        <f aca="false">IF(B426="Window sticker Raam","RM","")</f>
        <v>RM</v>
      </c>
      <c r="M426" s="31" t="str">
        <f aca="false">IF(B426="Side 3m Freestyle","FREE","")</f>
        <v/>
      </c>
      <c r="N426" s="31" t="str">
        <f aca="false">IF(B426="Wobbler","WOB","")</f>
        <v/>
      </c>
      <c r="O426" s="31" t="str">
        <f aca="false">IF(B426="Super side 10m² Hermelijn - Trambus","10m2H","")</f>
        <v/>
      </c>
      <c r="P426" s="31" t="str">
        <f aca="false">IF(B426="Roofpanel A7","ROOFXL","")</f>
        <v/>
      </c>
      <c r="Q426" s="32" t="str">
        <f aca="false">IF(B426="Roof panel tram L Hermelijn","ROOFL","")</f>
        <v/>
      </c>
      <c r="R426" s="31" t="str">
        <f aca="false">IF(B426="Roof panel Tram M PCC","DPCC","")</f>
        <v/>
      </c>
      <c r="S426" s="31" t="str">
        <f aca="false">IF(B426="Side pack L A5","SPALBA5",IF(B426="Side pack XL A7","SPALBA7",""))</f>
        <v/>
      </c>
      <c r="T426" s="31" t="str">
        <f aca="false">IF(B426="Window side 2m² Hermelijn","2m2H","")</f>
        <v/>
      </c>
      <c r="U426" s="32" t="str">
        <f aca="false">IF(B426="Window side 2m² Tram","2m2A","")</f>
        <v/>
      </c>
      <c r="V426" s="30" t="str">
        <f aca="false">IF(B426="Inside banner HERMELIJN","BRVH","")</f>
        <v/>
      </c>
      <c r="W426" s="30" t="str">
        <f aca="false">IF(B426="Super side 4m²","4m2","")</f>
        <v/>
      </c>
      <c r="X426" s="7" t="n">
        <v>1</v>
      </c>
      <c r="Y426" s="33" t="str">
        <f aca="false">IF(OR(F426&lt;&gt;"",G426&lt;&gt;"",H426&lt;&gt;"",I426&lt;&gt;"",J426&lt;&gt;"",K426&lt;&gt;"",L426&lt;&gt;"",M426&lt;&gt;"",N426&lt;&gt;"",O426&lt;&gt;"",P426&lt;&gt;"",Q426&lt;&gt;"",R426&lt;&gt;"",S426&lt;&gt;"",T426&lt;&gt;"",U426&lt;&gt;"",V426&lt;&gt;"",W426&lt;&gt;""),"*"&amp;F426&amp;G426&amp;H426&amp;I426&amp;J426&amp;K426&amp;L426&amp;M426&amp;N426&amp;O426&amp;P426&amp;Q426&amp;R426&amp;S426&amp;T426&amp;U426&amp;V426&amp;W426&amp;"*","")</f>
        <v>*RM*</v>
      </c>
      <c r="Z426" s="4"/>
      <c r="AA426" s="4"/>
      <c r="AB426" s="7" t="n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customFormat="false" ht="25" hidden="false" customHeight="true" outlineLevel="0" collapsed="false">
      <c r="A427" s="5" t="n">
        <v>7344</v>
      </c>
      <c r="B427" s="6" t="s">
        <v>32</v>
      </c>
      <c r="C427" s="26" t="s">
        <v>40</v>
      </c>
      <c r="D427" s="27" t="n">
        <v>44564</v>
      </c>
      <c r="E427" s="28"/>
      <c r="F427" s="29" t="str">
        <f aca="false">IF(B427="Premetro VERTIKAAL","MV",IF(B427="Side 3m","3M",IF(B427="Premetro HORIZONTAAL","MH",IF(B427="Window back","CV",IF(B427="Window Back eco","CVE","")))))</f>
        <v/>
      </c>
      <c r="G427" s="30" t="str">
        <f aca="false">IF(B427="Inside banner","BRV","")</f>
        <v/>
      </c>
      <c r="H427" s="30" t="str">
        <f aca="false">IF(B427="Floor sticker","VL","")</f>
        <v/>
      </c>
      <c r="I427" s="31" t="str">
        <f aca="false">IF(B427="Street furniture 2m2","STR","")</f>
        <v/>
      </c>
      <c r="J427" s="31" t="str">
        <f aca="false">IF(B427="Full back uni","FB","")</f>
        <v/>
      </c>
      <c r="K427" s="31" t="str">
        <f aca="false">IF(B427="Window side 2m² Bus","2m2B","")</f>
        <v/>
      </c>
      <c r="L427" s="31" t="str">
        <f aca="false">IF(B427="Window sticker Raam","RM","")</f>
        <v>RM</v>
      </c>
      <c r="M427" s="31" t="str">
        <f aca="false">IF(B427="Side 3m Freestyle","FREE","")</f>
        <v/>
      </c>
      <c r="N427" s="31" t="str">
        <f aca="false">IF(B427="Wobbler","WOB","")</f>
        <v/>
      </c>
      <c r="O427" s="31" t="str">
        <f aca="false">IF(B427="Super side 10m² Hermelijn - Trambus","10m2H","")</f>
        <v/>
      </c>
      <c r="P427" s="31" t="str">
        <f aca="false">IF(B427="Roofpanel A7","ROOFXL","")</f>
        <v/>
      </c>
      <c r="Q427" s="32" t="str">
        <f aca="false">IF(B427="Roof panel tram L Hermelijn","ROOFL","")</f>
        <v/>
      </c>
      <c r="R427" s="31" t="str">
        <f aca="false">IF(B427="Roof panel Tram M PCC","DPCC","")</f>
        <v/>
      </c>
      <c r="S427" s="31" t="str">
        <f aca="false">IF(B427="Side pack L A5","SPALBA5",IF(B427="Side pack XL A7","SPALBA7",""))</f>
        <v/>
      </c>
      <c r="T427" s="31" t="str">
        <f aca="false">IF(B427="Window side 2m² Hermelijn","2m2H","")</f>
        <v/>
      </c>
      <c r="U427" s="32" t="str">
        <f aca="false">IF(B427="Window side 2m² Tram","2m2A","")</f>
        <v/>
      </c>
      <c r="V427" s="30" t="str">
        <f aca="false">IF(B427="Inside banner HERMELIJN","BRVH","")</f>
        <v/>
      </c>
      <c r="W427" s="30" t="str">
        <f aca="false">IF(B427="Super side 4m²","4m2","")</f>
        <v/>
      </c>
      <c r="X427" s="7" t="n">
        <v>1</v>
      </c>
      <c r="Y427" s="33" t="str">
        <f aca="false">IF(OR(F427&lt;&gt;"",G427&lt;&gt;"",H427&lt;&gt;"",I427&lt;&gt;"",J427&lt;&gt;"",K427&lt;&gt;"",L427&lt;&gt;"",M427&lt;&gt;"",N427&lt;&gt;"",O427&lt;&gt;"",P427&lt;&gt;"",Q427&lt;&gt;"",R427&lt;&gt;"",S427&lt;&gt;"",T427&lt;&gt;"",U427&lt;&gt;"",V427&lt;&gt;"",W427&lt;&gt;""),"*"&amp;F427&amp;G427&amp;H427&amp;I427&amp;J427&amp;K427&amp;L427&amp;M427&amp;N427&amp;O427&amp;P427&amp;Q427&amp;R427&amp;S427&amp;T427&amp;U427&amp;V427&amp;W427&amp;"*","")</f>
        <v>*RM*</v>
      </c>
      <c r="Z427" s="4"/>
      <c r="AA427" s="4"/>
      <c r="AB427" s="7" t="n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customFormat="false" ht="25" hidden="false" customHeight="true" outlineLevel="0" collapsed="false">
      <c r="A428" s="5" t="n">
        <v>7345</v>
      </c>
      <c r="B428" s="6" t="s">
        <v>32</v>
      </c>
      <c r="C428" s="26" t="s">
        <v>114</v>
      </c>
      <c r="D428" s="27" t="n">
        <v>44564</v>
      </c>
      <c r="E428" s="28"/>
      <c r="F428" s="29" t="str">
        <f aca="false">IF(B428="Premetro VERTIKAAL","MV",IF(B428="Side 3m","3M",IF(B428="Premetro HORIZONTAAL","MH",IF(B428="Window back","CV",IF(B428="Window Back eco","CVE","")))))</f>
        <v/>
      </c>
      <c r="G428" s="30" t="str">
        <f aca="false">IF(B428="Inside banner","BRV","")</f>
        <v/>
      </c>
      <c r="H428" s="30" t="str">
        <f aca="false">IF(B428="Floor sticker","VL","")</f>
        <v/>
      </c>
      <c r="I428" s="31" t="str">
        <f aca="false">IF(B428="Street furniture 2m2","STR","")</f>
        <v/>
      </c>
      <c r="J428" s="31" t="str">
        <f aca="false">IF(B428="Full back uni","FB","")</f>
        <v/>
      </c>
      <c r="K428" s="31" t="str">
        <f aca="false">IF(B428="Window side 2m² Bus","2m2B","")</f>
        <v/>
      </c>
      <c r="L428" s="31" t="str">
        <f aca="false">IF(B428="Window sticker Raam","RM","")</f>
        <v>RM</v>
      </c>
      <c r="M428" s="31" t="str">
        <f aca="false">IF(B428="Side 3m Freestyle","FREE","")</f>
        <v/>
      </c>
      <c r="N428" s="31" t="str">
        <f aca="false">IF(B428="Wobbler","WOB","")</f>
        <v/>
      </c>
      <c r="O428" s="31" t="str">
        <f aca="false">IF(B428="Super side 10m² Hermelijn - Trambus","10m2H","")</f>
        <v/>
      </c>
      <c r="P428" s="31" t="str">
        <f aca="false">IF(B428="Roofpanel A7","ROOFXL","")</f>
        <v/>
      </c>
      <c r="Q428" s="32" t="str">
        <f aca="false">IF(B428="Roof panel tram L Hermelijn","ROOFL","")</f>
        <v/>
      </c>
      <c r="R428" s="31" t="str">
        <f aca="false">IF(B428="Roof panel Tram M PCC","DPCC","")</f>
        <v/>
      </c>
      <c r="S428" s="31" t="str">
        <f aca="false">IF(B428="Side pack L A5","SPALBA5",IF(B428="Side pack XL A7","SPALBA7",""))</f>
        <v/>
      </c>
      <c r="T428" s="31" t="str">
        <f aca="false">IF(B428="Window side 2m² Hermelijn","2m2H","")</f>
        <v/>
      </c>
      <c r="U428" s="32" t="str">
        <f aca="false">IF(B428="Window side 2m² Tram","2m2A","")</f>
        <v/>
      </c>
      <c r="V428" s="30" t="str">
        <f aca="false">IF(B428="Inside banner HERMELIJN","BRVH","")</f>
        <v/>
      </c>
      <c r="W428" s="30" t="str">
        <f aca="false">IF(B428="Super side 4m²","4m2","")</f>
        <v/>
      </c>
      <c r="X428" s="7" t="n">
        <v>1</v>
      </c>
      <c r="Y428" s="33" t="str">
        <f aca="false">IF(OR(F428&lt;&gt;"",G428&lt;&gt;"",H428&lt;&gt;"",I428&lt;&gt;"",J428&lt;&gt;"",K428&lt;&gt;"",L428&lt;&gt;"",M428&lt;&gt;"",N428&lt;&gt;"",O428&lt;&gt;"",P428&lt;&gt;"",Q428&lt;&gt;"",R428&lt;&gt;"",S428&lt;&gt;"",T428&lt;&gt;"",U428&lt;&gt;"",V428&lt;&gt;"",W428&lt;&gt;""),"*"&amp;F428&amp;G428&amp;H428&amp;I428&amp;J428&amp;K428&amp;L428&amp;M428&amp;N428&amp;O428&amp;P428&amp;Q428&amp;R428&amp;S428&amp;T428&amp;U428&amp;V428&amp;W428&amp;"*","")</f>
        <v>*RM*</v>
      </c>
      <c r="Z428" s="4"/>
      <c r="AA428" s="4"/>
      <c r="AB428" s="7" t="n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customFormat="false" ht="25" hidden="false" customHeight="true" outlineLevel="0" collapsed="false">
      <c r="A429" s="5" t="n">
        <v>7345</v>
      </c>
      <c r="B429" s="6" t="s">
        <v>32</v>
      </c>
      <c r="C429" s="26" t="s">
        <v>114</v>
      </c>
      <c r="D429" s="27" t="n">
        <v>44564</v>
      </c>
      <c r="E429" s="28"/>
      <c r="F429" s="29" t="str">
        <f aca="false">IF(B429="Premetro VERTIKAAL","MV",IF(B429="Side 3m","3M",IF(B429="Premetro HORIZONTAAL","MH",IF(B429="Window back","CV",IF(B429="Window Back eco","CVE","")))))</f>
        <v/>
      </c>
      <c r="G429" s="30" t="str">
        <f aca="false">IF(B429="Inside banner","BRV","")</f>
        <v/>
      </c>
      <c r="H429" s="30" t="str">
        <f aca="false">IF(B429="Floor sticker","VL","")</f>
        <v/>
      </c>
      <c r="I429" s="31" t="str">
        <f aca="false">IF(B429="Street furniture 2m2","STR","")</f>
        <v/>
      </c>
      <c r="J429" s="31" t="str">
        <f aca="false">IF(B429="Full back uni","FB","")</f>
        <v/>
      </c>
      <c r="K429" s="31" t="str">
        <f aca="false">IF(B429="Window side 2m² Bus","2m2B","")</f>
        <v/>
      </c>
      <c r="L429" s="31" t="str">
        <f aca="false">IF(B429="Window sticker Raam","RM","")</f>
        <v>RM</v>
      </c>
      <c r="M429" s="31" t="str">
        <f aca="false">IF(B429="Side 3m Freestyle","FREE","")</f>
        <v/>
      </c>
      <c r="N429" s="31" t="str">
        <f aca="false">IF(B429="Wobbler","WOB","")</f>
        <v/>
      </c>
      <c r="O429" s="31" t="str">
        <f aca="false">IF(B429="Super side 10m² Hermelijn - Trambus","10m2H","")</f>
        <v/>
      </c>
      <c r="P429" s="31" t="str">
        <f aca="false">IF(B429="Roofpanel A7","ROOFXL","")</f>
        <v/>
      </c>
      <c r="Q429" s="32" t="str">
        <f aca="false">IF(B429="Roof panel tram L Hermelijn","ROOFL","")</f>
        <v/>
      </c>
      <c r="R429" s="31" t="str">
        <f aca="false">IF(B429="Roof panel Tram M PCC","DPCC","")</f>
        <v/>
      </c>
      <c r="S429" s="31" t="str">
        <f aca="false">IF(B429="Side pack L A5","SPALBA5",IF(B429="Side pack XL A7","SPALBA7",""))</f>
        <v/>
      </c>
      <c r="T429" s="31" t="str">
        <f aca="false">IF(B429="Window side 2m² Hermelijn","2m2H","")</f>
        <v/>
      </c>
      <c r="U429" s="32" t="str">
        <f aca="false">IF(B429="Window side 2m² Tram","2m2A","")</f>
        <v/>
      </c>
      <c r="V429" s="30" t="str">
        <f aca="false">IF(B429="Inside banner HERMELIJN","BRVH","")</f>
        <v/>
      </c>
      <c r="W429" s="30" t="str">
        <f aca="false">IF(B429="Super side 4m²","4m2","")</f>
        <v/>
      </c>
      <c r="X429" s="7" t="n">
        <v>1</v>
      </c>
      <c r="Y429" s="33" t="str">
        <f aca="false">IF(OR(F429&lt;&gt;"",G429&lt;&gt;"",H429&lt;&gt;"",I429&lt;&gt;"",J429&lt;&gt;"",K429&lt;&gt;"",L429&lt;&gt;"",M429&lt;&gt;"",N429&lt;&gt;"",O429&lt;&gt;"",P429&lt;&gt;"",Q429&lt;&gt;"",R429&lt;&gt;"",S429&lt;&gt;"",T429&lt;&gt;"",U429&lt;&gt;"",V429&lt;&gt;"",W429&lt;&gt;""),"*"&amp;F429&amp;G429&amp;H429&amp;I429&amp;J429&amp;K429&amp;L429&amp;M429&amp;N429&amp;O429&amp;P429&amp;Q429&amp;R429&amp;S429&amp;T429&amp;U429&amp;V429&amp;W429&amp;"*","")</f>
        <v>*RM*</v>
      </c>
      <c r="Z429" s="4"/>
      <c r="AA429" s="4"/>
      <c r="AB429" s="7" t="n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customFormat="false" ht="25" hidden="false" customHeight="true" outlineLevel="0" collapsed="false">
      <c r="A430" s="5" t="n">
        <v>7345</v>
      </c>
      <c r="B430" s="6" t="s">
        <v>23</v>
      </c>
      <c r="C430" s="26" t="s">
        <v>99</v>
      </c>
      <c r="D430" s="27" t="n">
        <v>44522</v>
      </c>
      <c r="E430" s="28"/>
      <c r="F430" s="29" t="str">
        <f aca="false">IF(B430="Premetro VERTIKAAL","MV",IF(B430="Side 3m","3M",IF(B430="Premetro HORIZONTAAL","MH",IF(B430="Window back","CV",IF(B430="Window Back eco","CVE","")))))</f>
        <v/>
      </c>
      <c r="G430" s="30" t="str">
        <f aca="false">IF(B430="Inside banner","BRV","")</f>
        <v/>
      </c>
      <c r="H430" s="30" t="str">
        <f aca="false">IF(B430="Floor sticker","VL","")</f>
        <v/>
      </c>
      <c r="I430" s="31" t="str">
        <f aca="false">IF(B430="Street furniture 2m2","STR","")</f>
        <v/>
      </c>
      <c r="J430" s="31" t="str">
        <f aca="false">IF(B430="Full back uni","FB","")</f>
        <v/>
      </c>
      <c r="K430" s="31" t="str">
        <f aca="false">IF(B430="Window side 2m² Bus","2m2B","")</f>
        <v/>
      </c>
      <c r="L430" s="31" t="str">
        <f aca="false">IF(B430="Window sticker Raam","RM","")</f>
        <v/>
      </c>
      <c r="M430" s="31" t="str">
        <f aca="false">IF(B430="Side 3m Freestyle","FREE","")</f>
        <v/>
      </c>
      <c r="N430" s="31" t="str">
        <f aca="false">IF(B430="Wobbler","WOB","")</f>
        <v>WOB</v>
      </c>
      <c r="O430" s="31" t="str">
        <f aca="false">IF(B430="Super side 10m² Hermelijn - Trambus","10m2H","")</f>
        <v/>
      </c>
      <c r="P430" s="31" t="str">
        <f aca="false">IF(B430="Roofpanel A7","ROOFXL","")</f>
        <v/>
      </c>
      <c r="Q430" s="32" t="str">
        <f aca="false">IF(B430="Roof panel tram L Hermelijn","ROOFL","")</f>
        <v/>
      </c>
      <c r="R430" s="31" t="str">
        <f aca="false">IF(B430="Roof panel Tram M PCC","DPCC","")</f>
        <v/>
      </c>
      <c r="S430" s="31" t="str">
        <f aca="false">IF(B430="Side pack L A5","SPALBA5",IF(B430="Side pack XL A7","SPALBA7",""))</f>
        <v/>
      </c>
      <c r="T430" s="31" t="str">
        <f aca="false">IF(B430="Window side 2m² Hermelijn","2m2H","")</f>
        <v/>
      </c>
      <c r="U430" s="32" t="str">
        <f aca="false">IF(B430="Window side 2m² Tram","2m2A","")</f>
        <v/>
      </c>
      <c r="V430" s="30" t="str">
        <f aca="false">IF(B430="Inside banner HERMELIJN","BRVH","")</f>
        <v/>
      </c>
      <c r="W430" s="30" t="str">
        <f aca="false">IF(B430="Super side 4m²","4m2","")</f>
        <v/>
      </c>
      <c r="X430" s="7" t="n">
        <v>6</v>
      </c>
      <c r="Y430" s="33" t="str">
        <f aca="false">IF(OR(F430&lt;&gt;"",G430&lt;&gt;"",H430&lt;&gt;"",I430&lt;&gt;"",J430&lt;&gt;"",K430&lt;&gt;"",L430&lt;&gt;"",M430&lt;&gt;"",N430&lt;&gt;"",O430&lt;&gt;"",P430&lt;&gt;"",Q430&lt;&gt;"",R430&lt;&gt;"",S430&lt;&gt;"",T430&lt;&gt;"",U430&lt;&gt;"",V430&lt;&gt;"",W430&lt;&gt;""),"*"&amp;F430&amp;G430&amp;H430&amp;I430&amp;J430&amp;K430&amp;L430&amp;M430&amp;N430&amp;O430&amp;P430&amp;Q430&amp;R430&amp;S430&amp;T430&amp;U430&amp;V430&amp;W430&amp;"*","")</f>
        <v>*WOB*</v>
      </c>
      <c r="Z430" s="4"/>
      <c r="AA430" s="4"/>
      <c r="AB430" s="7" t="n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customFormat="false" ht="25" hidden="false" customHeight="true" outlineLevel="0" collapsed="false">
      <c r="A431" s="5" t="n">
        <v>7345</v>
      </c>
      <c r="B431" s="6" t="s">
        <v>35</v>
      </c>
      <c r="C431" s="26" t="s">
        <v>37</v>
      </c>
      <c r="D431" s="27" t="n">
        <v>44522</v>
      </c>
      <c r="E431" s="28"/>
      <c r="F431" s="29" t="str">
        <f aca="false">IF(B431="Premetro VERTIKAAL","MV",IF(B431="Side 3m","3M",IF(B431="Premetro HORIZONTAAL","MH",IF(B431="Window back","CV",IF(B431="Window Back eco","CVE","")))))</f>
        <v/>
      </c>
      <c r="G431" s="30" t="str">
        <f aca="false">IF(B431="Inside banner","BRV","")</f>
        <v/>
      </c>
      <c r="H431" s="30" t="str">
        <f aca="false">IF(B431="Floor sticker","VL","")</f>
        <v/>
      </c>
      <c r="I431" s="31" t="str">
        <f aca="false">IF(B431="Street furniture 2m2","STR","")</f>
        <v/>
      </c>
      <c r="J431" s="31" t="str">
        <f aca="false">IF(B431="Full back uni","FB","")</f>
        <v/>
      </c>
      <c r="K431" s="31" t="str">
        <f aca="false">IF(B431="Window side 2m² Bus","2m2B","")</f>
        <v/>
      </c>
      <c r="L431" s="31" t="str">
        <f aca="false">IF(B431="Window sticker Raam","RM","")</f>
        <v/>
      </c>
      <c r="M431" s="31" t="str">
        <f aca="false">IF(B431="Side 3m Freestyle","FREE","")</f>
        <v/>
      </c>
      <c r="N431" s="31" t="str">
        <f aca="false">IF(B431="Wobbler","WOB","")</f>
        <v/>
      </c>
      <c r="O431" s="31" t="str">
        <f aca="false">IF(B431="Super side 10m² Hermelijn - Trambus","10m2H","")</f>
        <v/>
      </c>
      <c r="P431" s="31" t="str">
        <f aca="false">IF(B431="Roofpanel A7","ROOFXL","")</f>
        <v/>
      </c>
      <c r="Q431" s="32" t="str">
        <f aca="false">IF(B431="Roof panel tram L Hermelijn","ROOFL","")</f>
        <v/>
      </c>
      <c r="R431" s="31" t="str">
        <f aca="false">IF(B431="Roof panel Tram M PCC","DPCC","")</f>
        <v/>
      </c>
      <c r="S431" s="31" t="str">
        <f aca="false">IF(B431="Side pack L A5","SPALBA5",IF(B431="Side pack XL A7","SPALBA7",""))</f>
        <v/>
      </c>
      <c r="T431" s="31" t="str">
        <f aca="false">IF(B431="Window side 2m² Hermelijn","2m2H","")</f>
        <v/>
      </c>
      <c r="U431" s="32" t="str">
        <f aca="false">IF(B431="Window side 2m² Tram","2m2A","")</f>
        <v/>
      </c>
      <c r="V431" s="30" t="str">
        <f aca="false">IF(B431="Inside banner HERMELIJN","BRVH","")</f>
        <v/>
      </c>
      <c r="W431" s="30" t="str">
        <f aca="false">IF(B431="Super side 4m²","4m2","")</f>
        <v/>
      </c>
      <c r="X431" s="7" t="n">
        <v>4</v>
      </c>
      <c r="Y431" s="33" t="str">
        <f aca="false">IF(OR(F431&lt;&gt;"",G431&lt;&gt;"",H431&lt;&gt;"",I431&lt;&gt;"",J431&lt;&gt;"",K431&lt;&gt;"",L431&lt;&gt;"",M431&lt;&gt;"",N431&lt;&gt;"",O431&lt;&gt;"",P431&lt;&gt;"",Q431&lt;&gt;"",R431&lt;&gt;"",S431&lt;&gt;"",T431&lt;&gt;"",U431&lt;&gt;"",V431&lt;&gt;"",W431&lt;&gt;""),"*"&amp;F431&amp;G431&amp;H431&amp;I431&amp;J431&amp;K431&amp;L431&amp;M431&amp;N431&amp;O431&amp;P431&amp;Q431&amp;R431&amp;S431&amp;T431&amp;U431&amp;V431&amp;W431&amp;"*","")</f>
        <v/>
      </c>
      <c r="Z431" s="4"/>
      <c r="AA431" s="4"/>
      <c r="AB431" s="7" t="n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customFormat="false" ht="25" hidden="false" customHeight="true" outlineLevel="0" collapsed="false">
      <c r="A432" s="5" t="n">
        <v>7346</v>
      </c>
      <c r="B432" s="6" t="s">
        <v>137</v>
      </c>
      <c r="C432" s="26" t="s">
        <v>152</v>
      </c>
      <c r="D432" s="27" t="n">
        <v>44571</v>
      </c>
      <c r="E432" s="28"/>
      <c r="F432" s="29" t="str">
        <f aca="false">IF(B432="Premetro VERTIKAAL","MV",IF(B432="Side 3m","3M",IF(B432="Premetro HORIZONTAAL","MH",IF(B432="Window back","CV",IF(B432="Window Back eco","CVE","")))))</f>
        <v/>
      </c>
      <c r="G432" s="30" t="str">
        <f aca="false">IF(B432="Inside banner","BRV","")</f>
        <v/>
      </c>
      <c r="H432" s="30" t="str">
        <f aca="false">IF(B432="Floor sticker","VL","")</f>
        <v/>
      </c>
      <c r="I432" s="31" t="str">
        <f aca="false">IF(B432="Street furniture 2m2","STR","")</f>
        <v/>
      </c>
      <c r="J432" s="31" t="str">
        <f aca="false">IF(B432="Full back uni","FB","")</f>
        <v/>
      </c>
      <c r="K432" s="31" t="str">
        <f aca="false">IF(B432="Window side 2m² Bus","2m2B","")</f>
        <v/>
      </c>
      <c r="L432" s="31" t="str">
        <f aca="false">IF(B432="Window sticker Raam","RM","")</f>
        <v/>
      </c>
      <c r="M432" s="31" t="str">
        <f aca="false">IF(B432="Side 3m Freestyle","FREE","")</f>
        <v/>
      </c>
      <c r="N432" s="31" t="str">
        <f aca="false">IF(B432="Wobbler","WOB","")</f>
        <v/>
      </c>
      <c r="O432" s="31" t="str">
        <f aca="false">IF(B432="Super side 10m² Hermelijn - Trambus","10m2H","")</f>
        <v/>
      </c>
      <c r="P432" s="31" t="str">
        <f aca="false">IF(B432="Roofpanel A7","ROOFXL","")</f>
        <v/>
      </c>
      <c r="Q432" s="32" t="str">
        <f aca="false">IF(B432="Roof panel tram L Hermelijn","ROOFL","")</f>
        <v/>
      </c>
      <c r="R432" s="31" t="str">
        <f aca="false">IF(B432="Roof panel Tram M PCC","DPCC","")</f>
        <v/>
      </c>
      <c r="S432" s="31" t="str">
        <f aca="false">IF(B432="Side pack L A5","SPALBA5",IF(B432="Side pack XL A7","SPALBA7",""))</f>
        <v/>
      </c>
      <c r="T432" s="31" t="str">
        <f aca="false">IF(B432="Window side 2m² Hermelijn","2m2H","")</f>
        <v/>
      </c>
      <c r="U432" s="32" t="str">
        <f aca="false">IF(B432="Window side 2m² Tram","2m2A","")</f>
        <v>2m2A</v>
      </c>
      <c r="V432" s="30" t="str">
        <f aca="false">IF(B432="Inside banner HERMELIJN","BRVH","")</f>
        <v/>
      </c>
      <c r="W432" s="30" t="str">
        <f aca="false">IF(B432="Super side 4m²","4m2","")</f>
        <v/>
      </c>
      <c r="X432" s="7" t="n">
        <v>1</v>
      </c>
      <c r="Y432" s="33" t="str">
        <f aca="false">IF(OR(F432&lt;&gt;"",G432&lt;&gt;"",H432&lt;&gt;"",I432&lt;&gt;"",J432&lt;&gt;"",K432&lt;&gt;"",L432&lt;&gt;"",M432&lt;&gt;"",N432&lt;&gt;"",O432&lt;&gt;"",P432&lt;&gt;"",Q432&lt;&gt;"",R432&lt;&gt;"",S432&lt;&gt;"",T432&lt;&gt;"",U432&lt;&gt;"",V432&lt;&gt;"",W432&lt;&gt;""),"*"&amp;F432&amp;G432&amp;H432&amp;I432&amp;J432&amp;K432&amp;L432&amp;M432&amp;N432&amp;O432&amp;P432&amp;Q432&amp;R432&amp;S432&amp;T432&amp;U432&amp;V432&amp;W432&amp;"*","")</f>
        <v>*2m2A*</v>
      </c>
      <c r="Z432" s="4"/>
      <c r="AA432" s="4"/>
      <c r="AB432" s="7" t="n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customFormat="false" ht="25" hidden="false" customHeight="true" outlineLevel="0" collapsed="false">
      <c r="A433" s="5" t="n">
        <v>7349</v>
      </c>
      <c r="B433" s="6" t="s">
        <v>137</v>
      </c>
      <c r="C433" s="26" t="s">
        <v>149</v>
      </c>
      <c r="D433" s="27" t="n">
        <v>44550</v>
      </c>
      <c r="E433" s="28"/>
      <c r="F433" s="29" t="str">
        <f aca="false">IF(B433="Premetro VERTIKAAL","MV",IF(B433="Side 3m","3M",IF(B433="Premetro HORIZONTAAL","MH",IF(B433="Window back","CV",IF(B433="Window Back eco","CVE","")))))</f>
        <v/>
      </c>
      <c r="G433" s="30" t="str">
        <f aca="false">IF(B433="Inside banner","BRV","")</f>
        <v/>
      </c>
      <c r="H433" s="30" t="str">
        <f aca="false">IF(B433="Floor sticker","VL","")</f>
        <v/>
      </c>
      <c r="I433" s="31" t="str">
        <f aca="false">IF(B433="Street furniture 2m2","STR","")</f>
        <v/>
      </c>
      <c r="J433" s="31" t="str">
        <f aca="false">IF(B433="Full back uni","FB","")</f>
        <v/>
      </c>
      <c r="K433" s="31" t="str">
        <f aca="false">IF(B433="Window side 2m² Bus","2m2B","")</f>
        <v/>
      </c>
      <c r="L433" s="31" t="str">
        <f aca="false">IF(B433="Window sticker Raam","RM","")</f>
        <v/>
      </c>
      <c r="M433" s="31" t="str">
        <f aca="false">IF(B433="Side 3m Freestyle","FREE","")</f>
        <v/>
      </c>
      <c r="N433" s="31" t="str">
        <f aca="false">IF(B433="Wobbler","WOB","")</f>
        <v/>
      </c>
      <c r="O433" s="31" t="str">
        <f aca="false">IF(B433="Super side 10m² Hermelijn - Trambus","10m2H","")</f>
        <v/>
      </c>
      <c r="P433" s="31" t="str">
        <f aca="false">IF(B433="Roofpanel A7","ROOFXL","")</f>
        <v/>
      </c>
      <c r="Q433" s="32" t="str">
        <f aca="false">IF(B433="Roof panel tram L Hermelijn","ROOFL","")</f>
        <v/>
      </c>
      <c r="R433" s="31" t="str">
        <f aca="false">IF(B433="Roof panel Tram M PCC","DPCC","")</f>
        <v/>
      </c>
      <c r="S433" s="31" t="str">
        <f aca="false">IF(B433="Side pack L A5","SPALBA5",IF(B433="Side pack XL A7","SPALBA7",""))</f>
        <v/>
      </c>
      <c r="T433" s="31" t="str">
        <f aca="false">IF(B433="Window side 2m² Hermelijn","2m2H","")</f>
        <v/>
      </c>
      <c r="U433" s="32" t="str">
        <f aca="false">IF(B433="Window side 2m² Tram","2m2A","")</f>
        <v>2m2A</v>
      </c>
      <c r="V433" s="30" t="str">
        <f aca="false">IF(B433="Inside banner HERMELIJN","BRVH","")</f>
        <v/>
      </c>
      <c r="W433" s="30" t="str">
        <f aca="false">IF(B433="Super side 4m²","4m2","")</f>
        <v/>
      </c>
      <c r="X433" s="7" t="n">
        <v>1</v>
      </c>
      <c r="Y433" s="33" t="str">
        <f aca="false">IF(OR(F433&lt;&gt;"",G433&lt;&gt;"",H433&lt;&gt;"",I433&lt;&gt;"",J433&lt;&gt;"",K433&lt;&gt;"",L433&lt;&gt;"",M433&lt;&gt;"",N433&lt;&gt;"",O433&lt;&gt;"",P433&lt;&gt;"",Q433&lt;&gt;"",R433&lt;&gt;"",S433&lt;&gt;"",T433&lt;&gt;"",U433&lt;&gt;"",V433&lt;&gt;"",W433&lt;&gt;""),"*"&amp;F433&amp;G433&amp;H433&amp;I433&amp;J433&amp;K433&amp;L433&amp;M433&amp;N433&amp;O433&amp;P433&amp;Q433&amp;R433&amp;S433&amp;T433&amp;U433&amp;V433&amp;W433&amp;"*","")</f>
        <v>*2m2A*</v>
      </c>
      <c r="Z433" s="4"/>
      <c r="AA433" s="4"/>
      <c r="AB433" s="7" t="n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customFormat="false" ht="25" hidden="false" customHeight="true" outlineLevel="0" collapsed="false">
      <c r="A434" s="5" t="n">
        <v>7349</v>
      </c>
      <c r="B434" s="6" t="s">
        <v>32</v>
      </c>
      <c r="C434" s="26" t="s">
        <v>39</v>
      </c>
      <c r="D434" s="27" t="n">
        <v>44564</v>
      </c>
      <c r="E434" s="28"/>
      <c r="F434" s="29" t="str">
        <f aca="false">IF(B434="Premetro VERTIKAAL","MV",IF(B434="Side 3m","3M",IF(B434="Premetro HORIZONTAAL","MH",IF(B434="Window back","CV",IF(B434="Window Back eco","CVE","")))))</f>
        <v/>
      </c>
      <c r="G434" s="30" t="str">
        <f aca="false">IF(B434="Inside banner","BRV","")</f>
        <v/>
      </c>
      <c r="H434" s="30" t="str">
        <f aca="false">IF(B434="Floor sticker","VL","")</f>
        <v/>
      </c>
      <c r="I434" s="31" t="str">
        <f aca="false">IF(B434="Street furniture 2m2","STR","")</f>
        <v/>
      </c>
      <c r="J434" s="31" t="str">
        <f aca="false">IF(B434="Full back uni","FB","")</f>
        <v/>
      </c>
      <c r="K434" s="31" t="str">
        <f aca="false">IF(B434="Window side 2m² Bus","2m2B","")</f>
        <v/>
      </c>
      <c r="L434" s="31" t="str">
        <f aca="false">IF(B434="Window sticker Raam","RM","")</f>
        <v>RM</v>
      </c>
      <c r="M434" s="31" t="str">
        <f aca="false">IF(B434="Side 3m Freestyle","FREE","")</f>
        <v/>
      </c>
      <c r="N434" s="31" t="str">
        <f aca="false">IF(B434="Wobbler","WOB","")</f>
        <v/>
      </c>
      <c r="O434" s="31" t="str">
        <f aca="false">IF(B434="Super side 10m² Hermelijn - Trambus","10m2H","")</f>
        <v/>
      </c>
      <c r="P434" s="31" t="str">
        <f aca="false">IF(B434="Roofpanel A7","ROOFXL","")</f>
        <v/>
      </c>
      <c r="Q434" s="32" t="str">
        <f aca="false">IF(B434="Roof panel tram L Hermelijn","ROOFL","")</f>
        <v/>
      </c>
      <c r="R434" s="31" t="str">
        <f aca="false">IF(B434="Roof panel Tram M PCC","DPCC","")</f>
        <v/>
      </c>
      <c r="S434" s="31" t="str">
        <f aca="false">IF(B434="Side pack L A5","SPALBA5",IF(B434="Side pack XL A7","SPALBA7",""))</f>
        <v/>
      </c>
      <c r="T434" s="31" t="str">
        <f aca="false">IF(B434="Window side 2m² Hermelijn","2m2H","")</f>
        <v/>
      </c>
      <c r="U434" s="32" t="str">
        <f aca="false">IF(B434="Window side 2m² Tram","2m2A","")</f>
        <v/>
      </c>
      <c r="V434" s="30" t="str">
        <f aca="false">IF(B434="Inside banner HERMELIJN","BRVH","")</f>
        <v/>
      </c>
      <c r="W434" s="30" t="str">
        <f aca="false">IF(B434="Super side 4m²","4m2","")</f>
        <v/>
      </c>
      <c r="X434" s="7" t="n">
        <v>1</v>
      </c>
      <c r="Y434" s="33" t="str">
        <f aca="false">IF(OR(F434&lt;&gt;"",G434&lt;&gt;"",H434&lt;&gt;"",I434&lt;&gt;"",J434&lt;&gt;"",K434&lt;&gt;"",L434&lt;&gt;"",M434&lt;&gt;"",N434&lt;&gt;"",O434&lt;&gt;"",P434&lt;&gt;"",Q434&lt;&gt;"",R434&lt;&gt;"",S434&lt;&gt;"",T434&lt;&gt;"",U434&lt;&gt;"",V434&lt;&gt;"",W434&lt;&gt;""),"*"&amp;F434&amp;G434&amp;H434&amp;I434&amp;J434&amp;K434&amp;L434&amp;M434&amp;N434&amp;O434&amp;P434&amp;Q434&amp;R434&amp;S434&amp;T434&amp;U434&amp;V434&amp;W434&amp;"*","")</f>
        <v>*RM*</v>
      </c>
      <c r="Z434" s="4"/>
      <c r="AA434" s="4"/>
      <c r="AB434" s="7" t="n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customFormat="false" ht="25" hidden="false" customHeight="true" outlineLevel="0" collapsed="false">
      <c r="A435" s="5" t="n">
        <v>7349</v>
      </c>
      <c r="B435" s="6" t="s">
        <v>32</v>
      </c>
      <c r="C435" s="26" t="s">
        <v>40</v>
      </c>
      <c r="D435" s="27" t="n">
        <v>44564</v>
      </c>
      <c r="E435" s="28"/>
      <c r="F435" s="29" t="str">
        <f aca="false">IF(B435="Premetro VERTIKAAL","MV",IF(B435="Side 3m","3M",IF(B435="Premetro HORIZONTAAL","MH",IF(B435="Window back","CV",IF(B435="Window Back eco","CVE","")))))</f>
        <v/>
      </c>
      <c r="G435" s="30" t="str">
        <f aca="false">IF(B435="Inside banner","BRV","")</f>
        <v/>
      </c>
      <c r="H435" s="30" t="str">
        <f aca="false">IF(B435="Floor sticker","VL","")</f>
        <v/>
      </c>
      <c r="I435" s="31" t="str">
        <f aca="false">IF(B435="Street furniture 2m2","STR","")</f>
        <v/>
      </c>
      <c r="J435" s="31" t="str">
        <f aca="false">IF(B435="Full back uni","FB","")</f>
        <v/>
      </c>
      <c r="K435" s="31" t="str">
        <f aca="false">IF(B435="Window side 2m² Bus","2m2B","")</f>
        <v/>
      </c>
      <c r="L435" s="31" t="str">
        <f aca="false">IF(B435="Window sticker Raam","RM","")</f>
        <v>RM</v>
      </c>
      <c r="M435" s="31" t="str">
        <f aca="false">IF(B435="Side 3m Freestyle","FREE","")</f>
        <v/>
      </c>
      <c r="N435" s="31" t="str">
        <f aca="false">IF(B435="Wobbler","WOB","")</f>
        <v/>
      </c>
      <c r="O435" s="31" t="str">
        <f aca="false">IF(B435="Super side 10m² Hermelijn - Trambus","10m2H","")</f>
        <v/>
      </c>
      <c r="P435" s="31" t="str">
        <f aca="false">IF(B435="Roofpanel A7","ROOFXL","")</f>
        <v/>
      </c>
      <c r="Q435" s="32" t="str">
        <f aca="false">IF(B435="Roof panel tram L Hermelijn","ROOFL","")</f>
        <v/>
      </c>
      <c r="R435" s="31" t="str">
        <f aca="false">IF(B435="Roof panel Tram M PCC","DPCC","")</f>
        <v/>
      </c>
      <c r="S435" s="31" t="str">
        <f aca="false">IF(B435="Side pack L A5","SPALBA5",IF(B435="Side pack XL A7","SPALBA7",""))</f>
        <v/>
      </c>
      <c r="T435" s="31" t="str">
        <f aca="false">IF(B435="Window side 2m² Hermelijn","2m2H","")</f>
        <v/>
      </c>
      <c r="U435" s="32" t="str">
        <f aca="false">IF(B435="Window side 2m² Tram","2m2A","")</f>
        <v/>
      </c>
      <c r="V435" s="30" t="str">
        <f aca="false">IF(B435="Inside banner HERMELIJN","BRVH","")</f>
        <v/>
      </c>
      <c r="W435" s="30" t="str">
        <f aca="false">IF(B435="Super side 4m²","4m2","")</f>
        <v/>
      </c>
      <c r="X435" s="7" t="n">
        <v>1</v>
      </c>
      <c r="Y435" s="33" t="str">
        <f aca="false">IF(OR(F435&lt;&gt;"",G435&lt;&gt;"",H435&lt;&gt;"",I435&lt;&gt;"",J435&lt;&gt;"",K435&lt;&gt;"",L435&lt;&gt;"",M435&lt;&gt;"",N435&lt;&gt;"",O435&lt;&gt;"",P435&lt;&gt;"",Q435&lt;&gt;"",R435&lt;&gt;"",S435&lt;&gt;"",T435&lt;&gt;"",U435&lt;&gt;"",V435&lt;&gt;"",W435&lt;&gt;""),"*"&amp;F435&amp;G435&amp;H435&amp;I435&amp;J435&amp;K435&amp;L435&amp;M435&amp;N435&amp;O435&amp;P435&amp;Q435&amp;R435&amp;S435&amp;T435&amp;U435&amp;V435&amp;W435&amp;"*","")</f>
        <v>*RM*</v>
      </c>
      <c r="Z435" s="4"/>
      <c r="AA435" s="4"/>
      <c r="AB435" s="7" t="n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customFormat="false" ht="25" hidden="false" customHeight="true" outlineLevel="0" collapsed="false">
      <c r="A436" s="5" t="n">
        <v>7349</v>
      </c>
      <c r="B436" s="6" t="s">
        <v>32</v>
      </c>
      <c r="C436" s="26" t="s">
        <v>114</v>
      </c>
      <c r="D436" s="27" t="n">
        <v>44564</v>
      </c>
      <c r="E436" s="28"/>
      <c r="F436" s="29" t="str">
        <f aca="false">IF(B436="Premetro VERTIKAAL","MV",IF(B436="Side 3m","3M",IF(B436="Premetro HORIZONTAAL","MH",IF(B436="Window back","CV",IF(B436="Window Back eco","CVE","")))))</f>
        <v/>
      </c>
      <c r="G436" s="30" t="str">
        <f aca="false">IF(B436="Inside banner","BRV","")</f>
        <v/>
      </c>
      <c r="H436" s="30" t="str">
        <f aca="false">IF(B436="Floor sticker","VL","")</f>
        <v/>
      </c>
      <c r="I436" s="31" t="str">
        <f aca="false">IF(B436="Street furniture 2m2","STR","")</f>
        <v/>
      </c>
      <c r="J436" s="31" t="str">
        <f aca="false">IF(B436="Full back uni","FB","")</f>
        <v/>
      </c>
      <c r="K436" s="31" t="str">
        <f aca="false">IF(B436="Window side 2m² Bus","2m2B","")</f>
        <v/>
      </c>
      <c r="L436" s="31" t="str">
        <f aca="false">IF(B436="Window sticker Raam","RM","")</f>
        <v>RM</v>
      </c>
      <c r="M436" s="31" t="str">
        <f aca="false">IF(B436="Side 3m Freestyle","FREE","")</f>
        <v/>
      </c>
      <c r="N436" s="31" t="str">
        <f aca="false">IF(B436="Wobbler","WOB","")</f>
        <v/>
      </c>
      <c r="O436" s="31" t="str">
        <f aca="false">IF(B436="Super side 10m² Hermelijn - Trambus","10m2H","")</f>
        <v/>
      </c>
      <c r="P436" s="31" t="str">
        <f aca="false">IF(B436="Roofpanel A7","ROOFXL","")</f>
        <v/>
      </c>
      <c r="Q436" s="32" t="str">
        <f aca="false">IF(B436="Roof panel tram L Hermelijn","ROOFL","")</f>
        <v/>
      </c>
      <c r="R436" s="31" t="str">
        <f aca="false">IF(B436="Roof panel Tram M PCC","DPCC","")</f>
        <v/>
      </c>
      <c r="S436" s="31" t="str">
        <f aca="false">IF(B436="Side pack L A5","SPALBA5",IF(B436="Side pack XL A7","SPALBA7",""))</f>
        <v/>
      </c>
      <c r="T436" s="31" t="str">
        <f aca="false">IF(B436="Window side 2m² Hermelijn","2m2H","")</f>
        <v/>
      </c>
      <c r="U436" s="32" t="str">
        <f aca="false">IF(B436="Window side 2m² Tram","2m2A","")</f>
        <v/>
      </c>
      <c r="V436" s="30" t="str">
        <f aca="false">IF(B436="Inside banner HERMELIJN","BRVH","")</f>
        <v/>
      </c>
      <c r="W436" s="30" t="str">
        <f aca="false">IF(B436="Super side 4m²","4m2","")</f>
        <v/>
      </c>
      <c r="X436" s="7" t="n">
        <v>1</v>
      </c>
      <c r="Y436" s="33" t="str">
        <f aca="false">IF(OR(F436&lt;&gt;"",G436&lt;&gt;"",H436&lt;&gt;"",I436&lt;&gt;"",J436&lt;&gt;"",K436&lt;&gt;"",L436&lt;&gt;"",M436&lt;&gt;"",N436&lt;&gt;"",O436&lt;&gt;"",P436&lt;&gt;"",Q436&lt;&gt;"",R436&lt;&gt;"",S436&lt;&gt;"",T436&lt;&gt;"",U436&lt;&gt;"",V436&lt;&gt;"",W436&lt;&gt;""),"*"&amp;F436&amp;G436&amp;H436&amp;I436&amp;J436&amp;K436&amp;L436&amp;M436&amp;N436&amp;O436&amp;P436&amp;Q436&amp;R436&amp;S436&amp;T436&amp;U436&amp;V436&amp;W436&amp;"*","")</f>
        <v>*RM*</v>
      </c>
      <c r="Z436" s="4"/>
      <c r="AA436" s="4"/>
      <c r="AB436" s="7" t="n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customFormat="false" ht="25" hidden="false" customHeight="true" outlineLevel="0" collapsed="false">
      <c r="A437" s="5" t="n">
        <v>7349</v>
      </c>
      <c r="B437" s="6" t="s">
        <v>32</v>
      </c>
      <c r="C437" s="26" t="s">
        <v>114</v>
      </c>
      <c r="D437" s="27" t="n">
        <v>44564</v>
      </c>
      <c r="E437" s="28"/>
      <c r="F437" s="29" t="str">
        <f aca="false">IF(B437="Premetro VERTIKAAL","MV",IF(B437="Side 3m","3M",IF(B437="Premetro HORIZONTAAL","MH",IF(B437="Window back","CV",IF(B437="Window Back eco","CVE","")))))</f>
        <v/>
      </c>
      <c r="G437" s="30" t="str">
        <f aca="false">IF(B437="Inside banner","BRV","")</f>
        <v/>
      </c>
      <c r="H437" s="30" t="str">
        <f aca="false">IF(B437="Floor sticker","VL","")</f>
        <v/>
      </c>
      <c r="I437" s="31" t="str">
        <f aca="false">IF(B437="Street furniture 2m2","STR","")</f>
        <v/>
      </c>
      <c r="J437" s="31" t="str">
        <f aca="false">IF(B437="Full back uni","FB","")</f>
        <v/>
      </c>
      <c r="K437" s="31" t="str">
        <f aca="false">IF(B437="Window side 2m² Bus","2m2B","")</f>
        <v/>
      </c>
      <c r="L437" s="31" t="str">
        <f aca="false">IF(B437="Window sticker Raam","RM","")</f>
        <v>RM</v>
      </c>
      <c r="M437" s="31" t="str">
        <f aca="false">IF(B437="Side 3m Freestyle","FREE","")</f>
        <v/>
      </c>
      <c r="N437" s="31" t="str">
        <f aca="false">IF(B437="Wobbler","WOB","")</f>
        <v/>
      </c>
      <c r="O437" s="31" t="str">
        <f aca="false">IF(B437="Super side 10m² Hermelijn - Trambus","10m2H","")</f>
        <v/>
      </c>
      <c r="P437" s="31" t="str">
        <f aca="false">IF(B437="Roofpanel A7","ROOFXL","")</f>
        <v/>
      </c>
      <c r="Q437" s="32" t="str">
        <f aca="false">IF(B437="Roof panel tram L Hermelijn","ROOFL","")</f>
        <v/>
      </c>
      <c r="R437" s="31" t="str">
        <f aca="false">IF(B437="Roof panel Tram M PCC","DPCC","")</f>
        <v/>
      </c>
      <c r="S437" s="31" t="str">
        <f aca="false">IF(B437="Side pack L A5","SPALBA5",IF(B437="Side pack XL A7","SPALBA7",""))</f>
        <v/>
      </c>
      <c r="T437" s="31" t="str">
        <f aca="false">IF(B437="Window side 2m² Hermelijn","2m2H","")</f>
        <v/>
      </c>
      <c r="U437" s="32" t="str">
        <f aca="false">IF(B437="Window side 2m² Tram","2m2A","")</f>
        <v/>
      </c>
      <c r="V437" s="30" t="str">
        <f aca="false">IF(B437="Inside banner HERMELIJN","BRVH","")</f>
        <v/>
      </c>
      <c r="W437" s="30" t="str">
        <f aca="false">IF(B437="Super side 4m²","4m2","")</f>
        <v/>
      </c>
      <c r="X437" s="7" t="n">
        <v>1</v>
      </c>
      <c r="Y437" s="33" t="str">
        <f aca="false">IF(OR(F437&lt;&gt;"",G437&lt;&gt;"",H437&lt;&gt;"",I437&lt;&gt;"",J437&lt;&gt;"",K437&lt;&gt;"",L437&lt;&gt;"",M437&lt;&gt;"",N437&lt;&gt;"",O437&lt;&gt;"",P437&lt;&gt;"",Q437&lt;&gt;"",R437&lt;&gt;"",S437&lt;&gt;"",T437&lt;&gt;"",U437&lt;&gt;"",V437&lt;&gt;"",W437&lt;&gt;""),"*"&amp;F437&amp;G437&amp;H437&amp;I437&amp;J437&amp;K437&amp;L437&amp;M437&amp;N437&amp;O437&amp;P437&amp;Q437&amp;R437&amp;S437&amp;T437&amp;U437&amp;V437&amp;W437&amp;"*","")</f>
        <v>*RM*</v>
      </c>
      <c r="Z437" s="4"/>
      <c r="AA437" s="4"/>
      <c r="AB437" s="7" t="n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customFormat="false" ht="25" hidden="false" customHeight="true" outlineLevel="0" collapsed="false">
      <c r="A438" s="5" t="n">
        <v>7350</v>
      </c>
      <c r="B438" s="6" t="s">
        <v>137</v>
      </c>
      <c r="C438" s="26" t="s">
        <v>141</v>
      </c>
      <c r="D438" s="27" t="n">
        <v>44564</v>
      </c>
      <c r="E438" s="28"/>
      <c r="F438" s="29" t="str">
        <f aca="false">IF(B438="Premetro VERTIKAAL","MV",IF(B438="Side 3m","3M",IF(B438="Premetro HORIZONTAAL","MH",IF(B438="Window back","CV",IF(B438="Window Back eco","CVE","")))))</f>
        <v/>
      </c>
      <c r="G438" s="30" t="str">
        <f aca="false">IF(B438="Inside banner","BRV","")</f>
        <v/>
      </c>
      <c r="H438" s="30" t="str">
        <f aca="false">IF(B438="Floor sticker","VL","")</f>
        <v/>
      </c>
      <c r="I438" s="31" t="str">
        <f aca="false">IF(B438="Street furniture 2m2","STR","")</f>
        <v/>
      </c>
      <c r="J438" s="31" t="str">
        <f aca="false">IF(B438="Full back uni","FB","")</f>
        <v/>
      </c>
      <c r="K438" s="31" t="str">
        <f aca="false">IF(B438="Window side 2m² Bus","2m2B","")</f>
        <v/>
      </c>
      <c r="L438" s="31" t="str">
        <f aca="false">IF(B438="Window sticker Raam","RM","")</f>
        <v/>
      </c>
      <c r="M438" s="31" t="str">
        <f aca="false">IF(B438="Side 3m Freestyle","FREE","")</f>
        <v/>
      </c>
      <c r="N438" s="31" t="str">
        <f aca="false">IF(B438="Wobbler","WOB","")</f>
        <v/>
      </c>
      <c r="O438" s="31" t="str">
        <f aca="false">IF(B438="Super side 10m² Hermelijn - Trambus","10m2H","")</f>
        <v/>
      </c>
      <c r="P438" s="31" t="str">
        <f aca="false">IF(B438="Roofpanel A7","ROOFXL","")</f>
        <v/>
      </c>
      <c r="Q438" s="32" t="str">
        <f aca="false">IF(B438="Roof panel tram L Hermelijn","ROOFL","")</f>
        <v/>
      </c>
      <c r="R438" s="31" t="str">
        <f aca="false">IF(B438="Roof panel Tram M PCC","DPCC","")</f>
        <v/>
      </c>
      <c r="S438" s="31" t="str">
        <f aca="false">IF(B438="Side pack L A5","SPALBA5",IF(B438="Side pack XL A7","SPALBA7",""))</f>
        <v/>
      </c>
      <c r="T438" s="31" t="str">
        <f aca="false">IF(B438="Window side 2m² Hermelijn","2m2H","")</f>
        <v/>
      </c>
      <c r="U438" s="32" t="str">
        <f aca="false">IF(B438="Window side 2m² Tram","2m2A","")</f>
        <v>2m2A</v>
      </c>
      <c r="V438" s="30" t="str">
        <f aca="false">IF(B438="Inside banner HERMELIJN","BRVH","")</f>
        <v/>
      </c>
      <c r="W438" s="30" t="str">
        <f aca="false">IF(B438="Super side 4m²","4m2","")</f>
        <v/>
      </c>
      <c r="X438" s="7" t="n">
        <v>1</v>
      </c>
      <c r="Y438" s="33" t="str">
        <f aca="false">IF(OR(F438&lt;&gt;"",G438&lt;&gt;"",H438&lt;&gt;"",I438&lt;&gt;"",J438&lt;&gt;"",K438&lt;&gt;"",L438&lt;&gt;"",M438&lt;&gt;"",N438&lt;&gt;"",O438&lt;&gt;"",P438&lt;&gt;"",Q438&lt;&gt;"",R438&lt;&gt;"",S438&lt;&gt;"",T438&lt;&gt;"",U438&lt;&gt;"",V438&lt;&gt;"",W438&lt;&gt;""),"*"&amp;F438&amp;G438&amp;H438&amp;I438&amp;J438&amp;K438&amp;L438&amp;M438&amp;N438&amp;O438&amp;P438&amp;Q438&amp;R438&amp;S438&amp;T438&amp;U438&amp;V438&amp;W438&amp;"*","")</f>
        <v>*2m2A*</v>
      </c>
      <c r="Z438" s="4"/>
      <c r="AA438" s="4"/>
      <c r="AB438" s="7" t="n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customFormat="false" ht="25" hidden="false" customHeight="true" outlineLevel="0" collapsed="false">
      <c r="A439" s="5" t="n">
        <v>7350</v>
      </c>
      <c r="B439" s="6" t="s">
        <v>32</v>
      </c>
      <c r="C439" s="26" t="s">
        <v>108</v>
      </c>
      <c r="D439" s="27" t="n">
        <v>44571</v>
      </c>
      <c r="E439" s="28"/>
      <c r="F439" s="29" t="str">
        <f aca="false">IF(B439="Premetro VERTIKAAL","MV",IF(B439="Side 3m","3M",IF(B439="Premetro HORIZONTAAL","MH",IF(B439="Window back","CV",IF(B439="Window Back eco","CVE","")))))</f>
        <v/>
      </c>
      <c r="G439" s="30" t="str">
        <f aca="false">IF(B439="Inside banner","BRV","")</f>
        <v/>
      </c>
      <c r="H439" s="30" t="str">
        <f aca="false">IF(B439="Floor sticker","VL","")</f>
        <v/>
      </c>
      <c r="I439" s="31" t="str">
        <f aca="false">IF(B439="Street furniture 2m2","STR","")</f>
        <v/>
      </c>
      <c r="J439" s="31" t="str">
        <f aca="false">IF(B439="Full back uni","FB","")</f>
        <v/>
      </c>
      <c r="K439" s="31" t="str">
        <f aca="false">IF(B439="Window side 2m² Bus","2m2B","")</f>
        <v/>
      </c>
      <c r="L439" s="31" t="str">
        <f aca="false">IF(B439="Window sticker Raam","RM","")</f>
        <v>RM</v>
      </c>
      <c r="M439" s="31" t="str">
        <f aca="false">IF(B439="Side 3m Freestyle","FREE","")</f>
        <v/>
      </c>
      <c r="N439" s="31" t="str">
        <f aca="false">IF(B439="Wobbler","WOB","")</f>
        <v/>
      </c>
      <c r="O439" s="31" t="str">
        <f aca="false">IF(B439="Super side 10m² Hermelijn - Trambus","10m2H","")</f>
        <v/>
      </c>
      <c r="P439" s="31" t="str">
        <f aca="false">IF(B439="Roofpanel A7","ROOFXL","")</f>
        <v/>
      </c>
      <c r="Q439" s="32" t="str">
        <f aca="false">IF(B439="Roof panel tram L Hermelijn","ROOFL","")</f>
        <v/>
      </c>
      <c r="R439" s="31" t="str">
        <f aca="false">IF(B439="Roof panel Tram M PCC","DPCC","")</f>
        <v/>
      </c>
      <c r="S439" s="31" t="str">
        <f aca="false">IF(B439="Side pack L A5","SPALBA5",IF(B439="Side pack XL A7","SPALBA7",""))</f>
        <v/>
      </c>
      <c r="T439" s="31" t="str">
        <f aca="false">IF(B439="Window side 2m² Hermelijn","2m2H","")</f>
        <v/>
      </c>
      <c r="U439" s="32" t="str">
        <f aca="false">IF(B439="Window side 2m² Tram","2m2A","")</f>
        <v/>
      </c>
      <c r="V439" s="30" t="str">
        <f aca="false">IF(B439="Inside banner HERMELIJN","BRVH","")</f>
        <v/>
      </c>
      <c r="W439" s="30" t="str">
        <f aca="false">IF(B439="Super side 4m²","4m2","")</f>
        <v/>
      </c>
      <c r="X439" s="7" t="n">
        <v>1</v>
      </c>
      <c r="Y439" s="33" t="str">
        <f aca="false">IF(OR(F439&lt;&gt;"",G439&lt;&gt;"",H439&lt;&gt;"",I439&lt;&gt;"",J439&lt;&gt;"",K439&lt;&gt;"",L439&lt;&gt;"",M439&lt;&gt;"",N439&lt;&gt;"",O439&lt;&gt;"",P439&lt;&gt;"",Q439&lt;&gt;"",R439&lt;&gt;"",S439&lt;&gt;"",T439&lt;&gt;"",U439&lt;&gt;"",V439&lt;&gt;"",W439&lt;&gt;""),"*"&amp;F439&amp;G439&amp;H439&amp;I439&amp;J439&amp;K439&amp;L439&amp;M439&amp;N439&amp;O439&amp;P439&amp;Q439&amp;R439&amp;S439&amp;T439&amp;U439&amp;V439&amp;W439&amp;"*","")</f>
        <v>*RM*</v>
      </c>
      <c r="Z439" s="4"/>
      <c r="AA439" s="4"/>
      <c r="AB439" s="7" t="n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customFormat="false" ht="25" hidden="false" customHeight="true" outlineLevel="0" collapsed="false">
      <c r="A440" s="5" t="n">
        <v>7350</v>
      </c>
      <c r="B440" s="6" t="s">
        <v>32</v>
      </c>
      <c r="C440" s="26" t="s">
        <v>108</v>
      </c>
      <c r="D440" s="27" t="n">
        <v>44571</v>
      </c>
      <c r="E440" s="28"/>
      <c r="F440" s="29" t="str">
        <f aca="false">IF(B440="Premetro VERTIKAAL","MV",IF(B440="Side 3m","3M",IF(B440="Premetro HORIZONTAAL","MH",IF(B440="Window back","CV",IF(B440="Window Back eco","CVE","")))))</f>
        <v/>
      </c>
      <c r="G440" s="30" t="str">
        <f aca="false">IF(B440="Inside banner","BRV","")</f>
        <v/>
      </c>
      <c r="H440" s="30" t="str">
        <f aca="false">IF(B440="Floor sticker","VL","")</f>
        <v/>
      </c>
      <c r="I440" s="31" t="str">
        <f aca="false">IF(B440="Street furniture 2m2","STR","")</f>
        <v/>
      </c>
      <c r="J440" s="31" t="str">
        <f aca="false">IF(B440="Full back uni","FB","")</f>
        <v/>
      </c>
      <c r="K440" s="31" t="str">
        <f aca="false">IF(B440="Window side 2m² Bus","2m2B","")</f>
        <v/>
      </c>
      <c r="L440" s="31" t="str">
        <f aca="false">IF(B440="Window sticker Raam","RM","")</f>
        <v>RM</v>
      </c>
      <c r="M440" s="31" t="str">
        <f aca="false">IF(B440="Side 3m Freestyle","FREE","")</f>
        <v/>
      </c>
      <c r="N440" s="31" t="str">
        <f aca="false">IF(B440="Wobbler","WOB","")</f>
        <v/>
      </c>
      <c r="O440" s="31" t="str">
        <f aca="false">IF(B440="Super side 10m² Hermelijn - Trambus","10m2H","")</f>
        <v/>
      </c>
      <c r="P440" s="31" t="str">
        <f aca="false">IF(B440="Roofpanel A7","ROOFXL","")</f>
        <v/>
      </c>
      <c r="Q440" s="32" t="str">
        <f aca="false">IF(B440="Roof panel tram L Hermelijn","ROOFL","")</f>
        <v/>
      </c>
      <c r="R440" s="31" t="str">
        <f aca="false">IF(B440="Roof panel Tram M PCC","DPCC","")</f>
        <v/>
      </c>
      <c r="S440" s="31" t="str">
        <f aca="false">IF(B440="Side pack L A5","SPALBA5",IF(B440="Side pack XL A7","SPALBA7",""))</f>
        <v/>
      </c>
      <c r="T440" s="31" t="str">
        <f aca="false">IF(B440="Window side 2m² Hermelijn","2m2H","")</f>
        <v/>
      </c>
      <c r="U440" s="32" t="str">
        <f aca="false">IF(B440="Window side 2m² Tram","2m2A","")</f>
        <v/>
      </c>
      <c r="V440" s="30" t="str">
        <f aca="false">IF(B440="Inside banner HERMELIJN","BRVH","")</f>
        <v/>
      </c>
      <c r="W440" s="30" t="str">
        <f aca="false">IF(B440="Super side 4m²","4m2","")</f>
        <v/>
      </c>
      <c r="X440" s="7" t="n">
        <v>1</v>
      </c>
      <c r="Y440" s="33" t="str">
        <f aca="false">IF(OR(F440&lt;&gt;"",G440&lt;&gt;"",H440&lt;&gt;"",I440&lt;&gt;"",J440&lt;&gt;"",K440&lt;&gt;"",L440&lt;&gt;"",M440&lt;&gt;"",N440&lt;&gt;"",O440&lt;&gt;"",P440&lt;&gt;"",Q440&lt;&gt;"",R440&lt;&gt;"",S440&lt;&gt;"",T440&lt;&gt;"",U440&lt;&gt;"",V440&lt;&gt;"",W440&lt;&gt;""),"*"&amp;F440&amp;G440&amp;H440&amp;I440&amp;J440&amp;K440&amp;L440&amp;M440&amp;N440&amp;O440&amp;P440&amp;Q440&amp;R440&amp;S440&amp;T440&amp;U440&amp;V440&amp;W440&amp;"*","")</f>
        <v>*RM*</v>
      </c>
      <c r="Z440" s="4"/>
      <c r="AA440" s="4"/>
      <c r="AB440" s="7" t="n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customFormat="false" ht="25" hidden="false" customHeight="true" outlineLevel="0" collapsed="false">
      <c r="A441" s="5" t="n">
        <v>7351</v>
      </c>
      <c r="B441" s="6" t="s">
        <v>32</v>
      </c>
      <c r="C441" s="26" t="s">
        <v>108</v>
      </c>
      <c r="D441" s="27" t="n">
        <v>44571</v>
      </c>
      <c r="E441" s="28"/>
      <c r="F441" s="29" t="str">
        <f aca="false">IF(B441="Premetro VERTIKAAL","MV",IF(B441="Side 3m","3M",IF(B441="Premetro HORIZONTAAL","MH",IF(B441="Window back","CV",IF(B441="Window Back eco","CVE","")))))</f>
        <v/>
      </c>
      <c r="G441" s="30" t="str">
        <f aca="false">IF(B441="Inside banner","BRV","")</f>
        <v/>
      </c>
      <c r="H441" s="30" t="str">
        <f aca="false">IF(B441="Floor sticker","VL","")</f>
        <v/>
      </c>
      <c r="I441" s="31" t="str">
        <f aca="false">IF(B441="Street furniture 2m2","STR","")</f>
        <v/>
      </c>
      <c r="J441" s="31" t="str">
        <f aca="false">IF(B441="Full back uni","FB","")</f>
        <v/>
      </c>
      <c r="K441" s="31" t="str">
        <f aca="false">IF(B441="Window side 2m² Bus","2m2B","")</f>
        <v/>
      </c>
      <c r="L441" s="31" t="str">
        <f aca="false">IF(B441="Window sticker Raam","RM","")</f>
        <v>RM</v>
      </c>
      <c r="M441" s="31" t="str">
        <f aca="false">IF(B441="Side 3m Freestyle","FREE","")</f>
        <v/>
      </c>
      <c r="N441" s="31" t="str">
        <f aca="false">IF(B441="Wobbler","WOB","")</f>
        <v/>
      </c>
      <c r="O441" s="31" t="str">
        <f aca="false">IF(B441="Super side 10m² Hermelijn - Trambus","10m2H","")</f>
        <v/>
      </c>
      <c r="P441" s="31" t="str">
        <f aca="false">IF(B441="Roofpanel A7","ROOFXL","")</f>
        <v/>
      </c>
      <c r="Q441" s="32" t="str">
        <f aca="false">IF(B441="Roof panel tram L Hermelijn","ROOFL","")</f>
        <v/>
      </c>
      <c r="R441" s="31" t="str">
        <f aca="false">IF(B441="Roof panel Tram M PCC","DPCC","")</f>
        <v/>
      </c>
      <c r="S441" s="31" t="str">
        <f aca="false">IF(B441="Side pack L A5","SPALBA5",IF(B441="Side pack XL A7","SPALBA7",""))</f>
        <v/>
      </c>
      <c r="T441" s="31" t="str">
        <f aca="false">IF(B441="Window side 2m² Hermelijn","2m2H","")</f>
        <v/>
      </c>
      <c r="U441" s="32" t="str">
        <f aca="false">IF(B441="Window side 2m² Tram","2m2A","")</f>
        <v/>
      </c>
      <c r="V441" s="30" t="str">
        <f aca="false">IF(B441="Inside banner HERMELIJN","BRVH","")</f>
        <v/>
      </c>
      <c r="W441" s="30" t="str">
        <f aca="false">IF(B441="Super side 4m²","4m2","")</f>
        <v/>
      </c>
      <c r="X441" s="7" t="n">
        <v>1</v>
      </c>
      <c r="Y441" s="33" t="str">
        <f aca="false">IF(OR(F441&lt;&gt;"",G441&lt;&gt;"",H441&lt;&gt;"",I441&lt;&gt;"",J441&lt;&gt;"",K441&lt;&gt;"",L441&lt;&gt;"",M441&lt;&gt;"",N441&lt;&gt;"",O441&lt;&gt;"",P441&lt;&gt;"",Q441&lt;&gt;"",R441&lt;&gt;"",S441&lt;&gt;"",T441&lt;&gt;"",U441&lt;&gt;"",V441&lt;&gt;"",W441&lt;&gt;""),"*"&amp;F441&amp;G441&amp;H441&amp;I441&amp;J441&amp;K441&amp;L441&amp;M441&amp;N441&amp;O441&amp;P441&amp;Q441&amp;R441&amp;S441&amp;T441&amp;U441&amp;V441&amp;W441&amp;"*","")</f>
        <v>*RM*</v>
      </c>
      <c r="Z441" s="4"/>
      <c r="AA441" s="4"/>
      <c r="AB441" s="7" t="n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customFormat="false" ht="25" hidden="false" customHeight="true" outlineLevel="0" collapsed="false">
      <c r="A442" s="5" t="n">
        <v>7351</v>
      </c>
      <c r="B442" s="6" t="s">
        <v>32</v>
      </c>
      <c r="C442" s="26" t="s">
        <v>108</v>
      </c>
      <c r="D442" s="27" t="n">
        <v>44571</v>
      </c>
      <c r="E442" s="28"/>
      <c r="F442" s="29" t="str">
        <f aca="false">IF(B442="Premetro VERTIKAAL","MV",IF(B442="Side 3m","3M",IF(B442="Premetro HORIZONTAAL","MH",IF(B442="Window back","CV",IF(B442="Window Back eco","CVE","")))))</f>
        <v/>
      </c>
      <c r="G442" s="30" t="str">
        <f aca="false">IF(B442="Inside banner","BRV","")</f>
        <v/>
      </c>
      <c r="H442" s="30" t="str">
        <f aca="false">IF(B442="Floor sticker","VL","")</f>
        <v/>
      </c>
      <c r="I442" s="31" t="str">
        <f aca="false">IF(B442="Street furniture 2m2","STR","")</f>
        <v/>
      </c>
      <c r="J442" s="31" t="str">
        <f aca="false">IF(B442="Full back uni","FB","")</f>
        <v/>
      </c>
      <c r="K442" s="31" t="str">
        <f aca="false">IF(B442="Window side 2m² Bus","2m2B","")</f>
        <v/>
      </c>
      <c r="L442" s="31" t="str">
        <f aca="false">IF(B442="Window sticker Raam","RM","")</f>
        <v>RM</v>
      </c>
      <c r="M442" s="31" t="str">
        <f aca="false">IF(B442="Side 3m Freestyle","FREE","")</f>
        <v/>
      </c>
      <c r="N442" s="31" t="str">
        <f aca="false">IF(B442="Wobbler","WOB","")</f>
        <v/>
      </c>
      <c r="O442" s="31" t="str">
        <f aca="false">IF(B442="Super side 10m² Hermelijn - Trambus","10m2H","")</f>
        <v/>
      </c>
      <c r="P442" s="31" t="str">
        <f aca="false">IF(B442="Roofpanel A7","ROOFXL","")</f>
        <v/>
      </c>
      <c r="Q442" s="32" t="str">
        <f aca="false">IF(B442="Roof panel tram L Hermelijn","ROOFL","")</f>
        <v/>
      </c>
      <c r="R442" s="31" t="str">
        <f aca="false">IF(B442="Roof panel Tram M PCC","DPCC","")</f>
        <v/>
      </c>
      <c r="S442" s="31" t="str">
        <f aca="false">IF(B442="Side pack L A5","SPALBA5",IF(B442="Side pack XL A7","SPALBA7",""))</f>
        <v/>
      </c>
      <c r="T442" s="31" t="str">
        <f aca="false">IF(B442="Window side 2m² Hermelijn","2m2H","")</f>
        <v/>
      </c>
      <c r="U442" s="32" t="str">
        <f aca="false">IF(B442="Window side 2m² Tram","2m2A","")</f>
        <v/>
      </c>
      <c r="V442" s="30" t="str">
        <f aca="false">IF(B442="Inside banner HERMELIJN","BRVH","")</f>
        <v/>
      </c>
      <c r="W442" s="30" t="str">
        <f aca="false">IF(B442="Super side 4m²","4m2","")</f>
        <v/>
      </c>
      <c r="X442" s="7" t="n">
        <v>1</v>
      </c>
      <c r="Y442" s="33" t="str">
        <f aca="false">IF(OR(F442&lt;&gt;"",G442&lt;&gt;"",H442&lt;&gt;"",I442&lt;&gt;"",J442&lt;&gt;"",K442&lt;&gt;"",L442&lt;&gt;"",M442&lt;&gt;"",N442&lt;&gt;"",O442&lt;&gt;"",P442&lt;&gt;"",Q442&lt;&gt;"",R442&lt;&gt;"",S442&lt;&gt;"",T442&lt;&gt;"",U442&lt;&gt;"",V442&lt;&gt;"",W442&lt;&gt;""),"*"&amp;F442&amp;G442&amp;H442&amp;I442&amp;J442&amp;K442&amp;L442&amp;M442&amp;N442&amp;O442&amp;P442&amp;Q442&amp;R442&amp;S442&amp;T442&amp;U442&amp;V442&amp;W442&amp;"*","")</f>
        <v>*RM*</v>
      </c>
      <c r="Z442" s="4"/>
      <c r="AA442" s="4"/>
      <c r="AB442" s="7" t="n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customFormat="false" ht="25" hidden="false" customHeight="true" outlineLevel="0" collapsed="false">
      <c r="A443" s="5" t="n">
        <v>7353</v>
      </c>
      <c r="B443" s="6" t="s">
        <v>137</v>
      </c>
      <c r="C443" s="26" t="s">
        <v>152</v>
      </c>
      <c r="D443" s="27" t="n">
        <v>44571</v>
      </c>
      <c r="E443" s="28"/>
      <c r="F443" s="29" t="str">
        <f aca="false">IF(B443="Premetro VERTIKAAL","MV",IF(B443="Side 3m","3M",IF(B443="Premetro HORIZONTAAL","MH",IF(B443="Window back","CV",IF(B443="Window Back eco","CVE","")))))</f>
        <v/>
      </c>
      <c r="G443" s="30" t="str">
        <f aca="false">IF(B443="Inside banner","BRV","")</f>
        <v/>
      </c>
      <c r="H443" s="30" t="str">
        <f aca="false">IF(B443="Floor sticker","VL","")</f>
        <v/>
      </c>
      <c r="I443" s="31" t="str">
        <f aca="false">IF(B443="Street furniture 2m2","STR","")</f>
        <v/>
      </c>
      <c r="J443" s="31" t="str">
        <f aca="false">IF(B443="Full back uni","FB","")</f>
        <v/>
      </c>
      <c r="K443" s="31" t="str">
        <f aca="false">IF(B443="Window side 2m² Bus","2m2B","")</f>
        <v/>
      </c>
      <c r="L443" s="31" t="str">
        <f aca="false">IF(B443="Window sticker Raam","RM","")</f>
        <v/>
      </c>
      <c r="M443" s="31" t="str">
        <f aca="false">IF(B443="Side 3m Freestyle","FREE","")</f>
        <v/>
      </c>
      <c r="N443" s="31" t="str">
        <f aca="false">IF(B443="Wobbler","WOB","")</f>
        <v/>
      </c>
      <c r="O443" s="31" t="str">
        <f aca="false">IF(B443="Super side 10m² Hermelijn - Trambus","10m2H","")</f>
        <v/>
      </c>
      <c r="P443" s="31" t="str">
        <f aca="false">IF(B443="Roofpanel A7","ROOFXL","")</f>
        <v/>
      </c>
      <c r="Q443" s="32" t="str">
        <f aca="false">IF(B443="Roof panel tram L Hermelijn","ROOFL","")</f>
        <v/>
      </c>
      <c r="R443" s="31" t="str">
        <f aca="false">IF(B443="Roof panel Tram M PCC","DPCC","")</f>
        <v/>
      </c>
      <c r="S443" s="31" t="str">
        <f aca="false">IF(B443="Side pack L A5","SPALBA5",IF(B443="Side pack XL A7","SPALBA7",""))</f>
        <v/>
      </c>
      <c r="T443" s="31" t="str">
        <f aca="false">IF(B443="Window side 2m² Hermelijn","2m2H","")</f>
        <v/>
      </c>
      <c r="U443" s="32" t="str">
        <f aca="false">IF(B443="Window side 2m² Tram","2m2A","")</f>
        <v>2m2A</v>
      </c>
      <c r="V443" s="30" t="str">
        <f aca="false">IF(B443="Inside banner HERMELIJN","BRVH","")</f>
        <v/>
      </c>
      <c r="W443" s="30" t="str">
        <f aca="false">IF(B443="Super side 4m²","4m2","")</f>
        <v/>
      </c>
      <c r="X443" s="7" t="n">
        <v>1</v>
      </c>
      <c r="Y443" s="33" t="str">
        <f aca="false">IF(OR(F443&lt;&gt;"",G443&lt;&gt;"",H443&lt;&gt;"",I443&lt;&gt;"",J443&lt;&gt;"",K443&lt;&gt;"",L443&lt;&gt;"",M443&lt;&gt;"",N443&lt;&gt;"",O443&lt;&gt;"",P443&lt;&gt;"",Q443&lt;&gt;"",R443&lt;&gt;"",S443&lt;&gt;"",T443&lt;&gt;"",U443&lt;&gt;"",V443&lt;&gt;"",W443&lt;&gt;""),"*"&amp;F443&amp;G443&amp;H443&amp;I443&amp;J443&amp;K443&amp;L443&amp;M443&amp;N443&amp;O443&amp;P443&amp;Q443&amp;R443&amp;S443&amp;T443&amp;U443&amp;V443&amp;W443&amp;"*","")</f>
        <v>*2m2A*</v>
      </c>
      <c r="Z443" s="4"/>
      <c r="AA443" s="4"/>
      <c r="AB443" s="7" t="n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customFormat="false" ht="25" hidden="false" customHeight="true" outlineLevel="0" collapsed="false">
      <c r="A444" s="5" t="n">
        <v>7353</v>
      </c>
      <c r="B444" s="6" t="s">
        <v>32</v>
      </c>
      <c r="C444" s="26" t="s">
        <v>114</v>
      </c>
      <c r="D444" s="27" t="n">
        <v>44564</v>
      </c>
      <c r="E444" s="28"/>
      <c r="F444" s="29" t="str">
        <f aca="false">IF(B444="Premetro VERTIKAAL","MV",IF(B444="Side 3m","3M",IF(B444="Premetro HORIZONTAAL","MH",IF(B444="Window back","CV",IF(B444="Window Back eco","CVE","")))))</f>
        <v/>
      </c>
      <c r="G444" s="30" t="str">
        <f aca="false">IF(B444="Inside banner","BRV","")</f>
        <v/>
      </c>
      <c r="H444" s="30" t="str">
        <f aca="false">IF(B444="Floor sticker","VL","")</f>
        <v/>
      </c>
      <c r="I444" s="31" t="str">
        <f aca="false">IF(B444="Street furniture 2m2","STR","")</f>
        <v/>
      </c>
      <c r="J444" s="31" t="str">
        <f aca="false">IF(B444="Full back uni","FB","")</f>
        <v/>
      </c>
      <c r="K444" s="31" t="str">
        <f aca="false">IF(B444="Window side 2m² Bus","2m2B","")</f>
        <v/>
      </c>
      <c r="L444" s="31" t="str">
        <f aca="false">IF(B444="Window sticker Raam","RM","")</f>
        <v>RM</v>
      </c>
      <c r="M444" s="31" t="str">
        <f aca="false">IF(B444="Side 3m Freestyle","FREE","")</f>
        <v/>
      </c>
      <c r="N444" s="31" t="str">
        <f aca="false">IF(B444="Wobbler","WOB","")</f>
        <v/>
      </c>
      <c r="O444" s="31" t="str">
        <f aca="false">IF(B444="Super side 10m² Hermelijn - Trambus","10m2H","")</f>
        <v/>
      </c>
      <c r="P444" s="31" t="str">
        <f aca="false">IF(B444="Roofpanel A7","ROOFXL","")</f>
        <v/>
      </c>
      <c r="Q444" s="32" t="str">
        <f aca="false">IF(B444="Roof panel tram L Hermelijn","ROOFL","")</f>
        <v/>
      </c>
      <c r="R444" s="31" t="str">
        <f aca="false">IF(B444="Roof panel Tram M PCC","DPCC","")</f>
        <v/>
      </c>
      <c r="S444" s="31" t="str">
        <f aca="false">IF(B444="Side pack L A5","SPALBA5",IF(B444="Side pack XL A7","SPALBA7",""))</f>
        <v/>
      </c>
      <c r="T444" s="31" t="str">
        <f aca="false">IF(B444="Window side 2m² Hermelijn","2m2H","")</f>
        <v/>
      </c>
      <c r="U444" s="32" t="str">
        <f aca="false">IF(B444="Window side 2m² Tram","2m2A","")</f>
        <v/>
      </c>
      <c r="V444" s="30" t="str">
        <f aca="false">IF(B444="Inside banner HERMELIJN","BRVH","")</f>
        <v/>
      </c>
      <c r="W444" s="30" t="str">
        <f aca="false">IF(B444="Super side 4m²","4m2","")</f>
        <v/>
      </c>
      <c r="X444" s="7" t="n">
        <v>1</v>
      </c>
      <c r="Y444" s="33" t="str">
        <f aca="false">IF(OR(F444&lt;&gt;"",G444&lt;&gt;"",H444&lt;&gt;"",I444&lt;&gt;"",J444&lt;&gt;"",K444&lt;&gt;"",L444&lt;&gt;"",M444&lt;&gt;"",N444&lt;&gt;"",O444&lt;&gt;"",P444&lt;&gt;"",Q444&lt;&gt;"",R444&lt;&gt;"",S444&lt;&gt;"",T444&lt;&gt;"",U444&lt;&gt;"",V444&lt;&gt;"",W444&lt;&gt;""),"*"&amp;F444&amp;G444&amp;H444&amp;I444&amp;J444&amp;K444&amp;L444&amp;M444&amp;N444&amp;O444&amp;P444&amp;Q444&amp;R444&amp;S444&amp;T444&amp;U444&amp;V444&amp;W444&amp;"*","")</f>
        <v>*RM*</v>
      </c>
      <c r="Z444" s="4"/>
      <c r="AA444" s="4"/>
      <c r="AB444" s="7" t="n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customFormat="false" ht="25" hidden="false" customHeight="true" outlineLevel="0" collapsed="false">
      <c r="A445" s="5" t="n">
        <v>7353</v>
      </c>
      <c r="B445" s="6" t="s">
        <v>32</v>
      </c>
      <c r="C445" s="26" t="s">
        <v>114</v>
      </c>
      <c r="D445" s="27" t="n">
        <v>44564</v>
      </c>
      <c r="E445" s="28"/>
      <c r="F445" s="29" t="str">
        <f aca="false">IF(B445="Premetro VERTIKAAL","MV",IF(B445="Side 3m","3M",IF(B445="Premetro HORIZONTAAL","MH",IF(B445="Window back","CV",IF(B445="Window Back eco","CVE","")))))</f>
        <v/>
      </c>
      <c r="G445" s="30" t="str">
        <f aca="false">IF(B445="Inside banner","BRV","")</f>
        <v/>
      </c>
      <c r="H445" s="30" t="str">
        <f aca="false">IF(B445="Floor sticker","VL","")</f>
        <v/>
      </c>
      <c r="I445" s="31" t="str">
        <f aca="false">IF(B445="Street furniture 2m2","STR","")</f>
        <v/>
      </c>
      <c r="J445" s="31" t="str">
        <f aca="false">IF(B445="Full back uni","FB","")</f>
        <v/>
      </c>
      <c r="K445" s="31" t="str">
        <f aca="false">IF(B445="Window side 2m² Bus","2m2B","")</f>
        <v/>
      </c>
      <c r="L445" s="31" t="str">
        <f aca="false">IF(B445="Window sticker Raam","RM","")</f>
        <v>RM</v>
      </c>
      <c r="M445" s="31" t="str">
        <f aca="false">IF(B445="Side 3m Freestyle","FREE","")</f>
        <v/>
      </c>
      <c r="N445" s="31" t="str">
        <f aca="false">IF(B445="Wobbler","WOB","")</f>
        <v/>
      </c>
      <c r="O445" s="31" t="str">
        <f aca="false">IF(B445="Super side 10m² Hermelijn - Trambus","10m2H","")</f>
        <v/>
      </c>
      <c r="P445" s="31" t="str">
        <f aca="false">IF(B445="Roofpanel A7","ROOFXL","")</f>
        <v/>
      </c>
      <c r="Q445" s="32" t="str">
        <f aca="false">IF(B445="Roof panel tram L Hermelijn","ROOFL","")</f>
        <v/>
      </c>
      <c r="R445" s="31" t="str">
        <f aca="false">IF(B445="Roof panel Tram M PCC","DPCC","")</f>
        <v/>
      </c>
      <c r="S445" s="31" t="str">
        <f aca="false">IF(B445="Side pack L A5","SPALBA5",IF(B445="Side pack XL A7","SPALBA7",""))</f>
        <v/>
      </c>
      <c r="T445" s="31" t="str">
        <f aca="false">IF(B445="Window side 2m² Hermelijn","2m2H","")</f>
        <v/>
      </c>
      <c r="U445" s="32" t="str">
        <f aca="false">IF(B445="Window side 2m² Tram","2m2A","")</f>
        <v/>
      </c>
      <c r="V445" s="30" t="str">
        <f aca="false">IF(B445="Inside banner HERMELIJN","BRVH","")</f>
        <v/>
      </c>
      <c r="W445" s="30" t="str">
        <f aca="false">IF(B445="Super side 4m²","4m2","")</f>
        <v/>
      </c>
      <c r="X445" s="7" t="n">
        <v>1</v>
      </c>
      <c r="Y445" s="33" t="str">
        <f aca="false">IF(OR(F445&lt;&gt;"",G445&lt;&gt;"",H445&lt;&gt;"",I445&lt;&gt;"",J445&lt;&gt;"",K445&lt;&gt;"",L445&lt;&gt;"",M445&lt;&gt;"",N445&lt;&gt;"",O445&lt;&gt;"",P445&lt;&gt;"",Q445&lt;&gt;"",R445&lt;&gt;"",S445&lt;&gt;"",T445&lt;&gt;"",U445&lt;&gt;"",V445&lt;&gt;"",W445&lt;&gt;""),"*"&amp;F445&amp;G445&amp;H445&amp;I445&amp;J445&amp;K445&amp;L445&amp;M445&amp;N445&amp;O445&amp;P445&amp;Q445&amp;R445&amp;S445&amp;T445&amp;U445&amp;V445&amp;W445&amp;"*","")</f>
        <v>*RM*</v>
      </c>
      <c r="Z445" s="4"/>
      <c r="AA445" s="4"/>
      <c r="AB445" s="7" t="n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customFormat="false" ht="25" hidden="false" customHeight="true" outlineLevel="0" collapsed="false">
      <c r="A446" s="5" t="n">
        <v>7353</v>
      </c>
      <c r="B446" s="6" t="s">
        <v>32</v>
      </c>
      <c r="C446" s="26" t="s">
        <v>39</v>
      </c>
      <c r="D446" s="27" t="n">
        <v>44564</v>
      </c>
      <c r="E446" s="28"/>
      <c r="F446" s="29" t="str">
        <f aca="false">IF(B446="Premetro VERTIKAAL","MV",IF(B446="Side 3m","3M",IF(B446="Premetro HORIZONTAAL","MH",IF(B446="Window back","CV",IF(B446="Window Back eco","CVE","")))))</f>
        <v/>
      </c>
      <c r="G446" s="30" t="str">
        <f aca="false">IF(B446="Inside banner","BRV","")</f>
        <v/>
      </c>
      <c r="H446" s="30" t="str">
        <f aca="false">IF(B446="Floor sticker","VL","")</f>
        <v/>
      </c>
      <c r="I446" s="31" t="str">
        <f aca="false">IF(B446="Street furniture 2m2","STR","")</f>
        <v/>
      </c>
      <c r="J446" s="31" t="str">
        <f aca="false">IF(B446="Full back uni","FB","")</f>
        <v/>
      </c>
      <c r="K446" s="31" t="str">
        <f aca="false">IF(B446="Window side 2m² Bus","2m2B","")</f>
        <v/>
      </c>
      <c r="L446" s="31" t="str">
        <f aca="false">IF(B446="Window sticker Raam","RM","")</f>
        <v>RM</v>
      </c>
      <c r="M446" s="31" t="str">
        <f aca="false">IF(B446="Side 3m Freestyle","FREE","")</f>
        <v/>
      </c>
      <c r="N446" s="31" t="str">
        <f aca="false">IF(B446="Wobbler","WOB","")</f>
        <v/>
      </c>
      <c r="O446" s="31" t="str">
        <f aca="false">IF(B446="Super side 10m² Hermelijn - Trambus","10m2H","")</f>
        <v/>
      </c>
      <c r="P446" s="31" t="str">
        <f aca="false">IF(B446="Roofpanel A7","ROOFXL","")</f>
        <v/>
      </c>
      <c r="Q446" s="32" t="str">
        <f aca="false">IF(B446="Roof panel tram L Hermelijn","ROOFL","")</f>
        <v/>
      </c>
      <c r="R446" s="31" t="str">
        <f aca="false">IF(B446="Roof panel Tram M PCC","DPCC","")</f>
        <v/>
      </c>
      <c r="S446" s="31" t="str">
        <f aca="false">IF(B446="Side pack L A5","SPALBA5",IF(B446="Side pack XL A7","SPALBA7",""))</f>
        <v/>
      </c>
      <c r="T446" s="31" t="str">
        <f aca="false">IF(B446="Window side 2m² Hermelijn","2m2H","")</f>
        <v/>
      </c>
      <c r="U446" s="32" t="str">
        <f aca="false">IF(B446="Window side 2m² Tram","2m2A","")</f>
        <v/>
      </c>
      <c r="V446" s="30" t="str">
        <f aca="false">IF(B446="Inside banner HERMELIJN","BRVH","")</f>
        <v/>
      </c>
      <c r="W446" s="30" t="str">
        <f aca="false">IF(B446="Super side 4m²","4m2","")</f>
        <v/>
      </c>
      <c r="X446" s="7" t="n">
        <v>1</v>
      </c>
      <c r="Y446" s="33" t="str">
        <f aca="false">IF(OR(F446&lt;&gt;"",G446&lt;&gt;"",H446&lt;&gt;"",I446&lt;&gt;"",J446&lt;&gt;"",K446&lt;&gt;"",L446&lt;&gt;"",M446&lt;&gt;"",N446&lt;&gt;"",O446&lt;&gt;"",P446&lt;&gt;"",Q446&lt;&gt;"",R446&lt;&gt;"",S446&lt;&gt;"",T446&lt;&gt;"",U446&lt;&gt;"",V446&lt;&gt;"",W446&lt;&gt;""),"*"&amp;F446&amp;G446&amp;H446&amp;I446&amp;J446&amp;K446&amp;L446&amp;M446&amp;N446&amp;O446&amp;P446&amp;Q446&amp;R446&amp;S446&amp;T446&amp;U446&amp;V446&amp;W446&amp;"*","")</f>
        <v>*RM*</v>
      </c>
      <c r="Z446" s="4"/>
      <c r="AA446" s="4"/>
      <c r="AB446" s="7" t="n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customFormat="false" ht="25" hidden="false" customHeight="true" outlineLevel="0" collapsed="false">
      <c r="A447" s="5" t="n">
        <v>7353</v>
      </c>
      <c r="B447" s="6" t="s">
        <v>32</v>
      </c>
      <c r="C447" s="26" t="s">
        <v>40</v>
      </c>
      <c r="D447" s="27" t="n">
        <v>44564</v>
      </c>
      <c r="E447" s="28"/>
      <c r="F447" s="29" t="str">
        <f aca="false">IF(B447="Premetro VERTIKAAL","MV",IF(B447="Side 3m","3M",IF(B447="Premetro HORIZONTAAL","MH",IF(B447="Window back","CV",IF(B447="Window Back eco","CVE","")))))</f>
        <v/>
      </c>
      <c r="G447" s="30" t="str">
        <f aca="false">IF(B447="Inside banner","BRV","")</f>
        <v/>
      </c>
      <c r="H447" s="30" t="str">
        <f aca="false">IF(B447="Floor sticker","VL","")</f>
        <v/>
      </c>
      <c r="I447" s="31" t="str">
        <f aca="false">IF(B447="Street furniture 2m2","STR","")</f>
        <v/>
      </c>
      <c r="J447" s="31" t="str">
        <f aca="false">IF(B447="Full back uni","FB","")</f>
        <v/>
      </c>
      <c r="K447" s="31" t="str">
        <f aca="false">IF(B447="Window side 2m² Bus","2m2B","")</f>
        <v/>
      </c>
      <c r="L447" s="31" t="str">
        <f aca="false">IF(B447="Window sticker Raam","RM","")</f>
        <v>RM</v>
      </c>
      <c r="M447" s="31" t="str">
        <f aca="false">IF(B447="Side 3m Freestyle","FREE","")</f>
        <v/>
      </c>
      <c r="N447" s="31" t="str">
        <f aca="false">IF(B447="Wobbler","WOB","")</f>
        <v/>
      </c>
      <c r="O447" s="31" t="str">
        <f aca="false">IF(B447="Super side 10m² Hermelijn - Trambus","10m2H","")</f>
        <v/>
      </c>
      <c r="P447" s="31" t="str">
        <f aca="false">IF(B447="Roofpanel A7","ROOFXL","")</f>
        <v/>
      </c>
      <c r="Q447" s="32" t="str">
        <f aca="false">IF(B447="Roof panel tram L Hermelijn","ROOFL","")</f>
        <v/>
      </c>
      <c r="R447" s="31" t="str">
        <f aca="false">IF(B447="Roof panel Tram M PCC","DPCC","")</f>
        <v/>
      </c>
      <c r="S447" s="31" t="str">
        <f aca="false">IF(B447="Side pack L A5","SPALBA5",IF(B447="Side pack XL A7","SPALBA7",""))</f>
        <v/>
      </c>
      <c r="T447" s="31" t="str">
        <f aca="false">IF(B447="Window side 2m² Hermelijn","2m2H","")</f>
        <v/>
      </c>
      <c r="U447" s="32" t="str">
        <f aca="false">IF(B447="Window side 2m² Tram","2m2A","")</f>
        <v/>
      </c>
      <c r="V447" s="30" t="str">
        <f aca="false">IF(B447="Inside banner HERMELIJN","BRVH","")</f>
        <v/>
      </c>
      <c r="W447" s="30" t="str">
        <f aca="false">IF(B447="Super side 4m²","4m2","")</f>
        <v/>
      </c>
      <c r="X447" s="7" t="n">
        <v>1</v>
      </c>
      <c r="Y447" s="33" t="str">
        <f aca="false">IF(OR(F447&lt;&gt;"",G447&lt;&gt;"",H447&lt;&gt;"",I447&lt;&gt;"",J447&lt;&gt;"",K447&lt;&gt;"",L447&lt;&gt;"",M447&lt;&gt;"",N447&lt;&gt;"",O447&lt;&gt;"",P447&lt;&gt;"",Q447&lt;&gt;"",R447&lt;&gt;"",S447&lt;&gt;"",T447&lt;&gt;"",U447&lt;&gt;"",V447&lt;&gt;"",W447&lt;&gt;""),"*"&amp;F447&amp;G447&amp;H447&amp;I447&amp;J447&amp;K447&amp;L447&amp;M447&amp;N447&amp;O447&amp;P447&amp;Q447&amp;R447&amp;S447&amp;T447&amp;U447&amp;V447&amp;W447&amp;"*","")</f>
        <v>*RM*</v>
      </c>
      <c r="Z447" s="4"/>
      <c r="AA447" s="4"/>
      <c r="AB447" s="7" t="n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customFormat="false" ht="25" hidden="false" customHeight="true" outlineLevel="0" collapsed="false">
      <c r="A448" s="5" t="n">
        <v>7354</v>
      </c>
      <c r="B448" s="6" t="s">
        <v>137</v>
      </c>
      <c r="C448" s="26" t="s">
        <v>152</v>
      </c>
      <c r="D448" s="27" t="n">
        <v>44571</v>
      </c>
      <c r="E448" s="28"/>
      <c r="F448" s="29" t="str">
        <f aca="false">IF(B448="Premetro VERTIKAAL","MV",IF(B448="Side 3m","3M",IF(B448="Premetro HORIZONTAAL","MH",IF(B448="Window back","CV",IF(B448="Window Back eco","CVE","")))))</f>
        <v/>
      </c>
      <c r="G448" s="30" t="str">
        <f aca="false">IF(B448="Inside banner","BRV","")</f>
        <v/>
      </c>
      <c r="H448" s="30" t="str">
        <f aca="false">IF(B448="Floor sticker","VL","")</f>
        <v/>
      </c>
      <c r="I448" s="31" t="str">
        <f aca="false">IF(B448="Street furniture 2m2","STR","")</f>
        <v/>
      </c>
      <c r="J448" s="31" t="str">
        <f aca="false">IF(B448="Full back uni","FB","")</f>
        <v/>
      </c>
      <c r="K448" s="31" t="str">
        <f aca="false">IF(B448="Window side 2m² Bus","2m2B","")</f>
        <v/>
      </c>
      <c r="L448" s="31" t="str">
        <f aca="false">IF(B448="Window sticker Raam","RM","")</f>
        <v/>
      </c>
      <c r="M448" s="31" t="str">
        <f aca="false">IF(B448="Side 3m Freestyle","FREE","")</f>
        <v/>
      </c>
      <c r="N448" s="31" t="str">
        <f aca="false">IF(B448="Wobbler","WOB","")</f>
        <v/>
      </c>
      <c r="O448" s="31" t="str">
        <f aca="false">IF(B448="Super side 10m² Hermelijn - Trambus","10m2H","")</f>
        <v/>
      </c>
      <c r="P448" s="31" t="str">
        <f aca="false">IF(B448="Roofpanel A7","ROOFXL","")</f>
        <v/>
      </c>
      <c r="Q448" s="32" t="str">
        <f aca="false">IF(B448="Roof panel tram L Hermelijn","ROOFL","")</f>
        <v/>
      </c>
      <c r="R448" s="31" t="str">
        <f aca="false">IF(B448="Roof panel Tram M PCC","DPCC","")</f>
        <v/>
      </c>
      <c r="S448" s="31" t="str">
        <f aca="false">IF(B448="Side pack L A5","SPALBA5",IF(B448="Side pack XL A7","SPALBA7",""))</f>
        <v/>
      </c>
      <c r="T448" s="31" t="str">
        <f aca="false">IF(B448="Window side 2m² Hermelijn","2m2H","")</f>
        <v/>
      </c>
      <c r="U448" s="32" t="str">
        <f aca="false">IF(B448="Window side 2m² Tram","2m2A","")</f>
        <v>2m2A</v>
      </c>
      <c r="V448" s="30" t="str">
        <f aca="false">IF(B448="Inside banner HERMELIJN","BRVH","")</f>
        <v/>
      </c>
      <c r="W448" s="30" t="str">
        <f aca="false">IF(B448="Super side 4m²","4m2","")</f>
        <v/>
      </c>
      <c r="X448" s="7" t="n">
        <v>1</v>
      </c>
      <c r="Y448" s="33" t="str">
        <f aca="false">IF(OR(F448&lt;&gt;"",G448&lt;&gt;"",H448&lt;&gt;"",I448&lt;&gt;"",J448&lt;&gt;"",K448&lt;&gt;"",L448&lt;&gt;"",M448&lt;&gt;"",N448&lt;&gt;"",O448&lt;&gt;"",P448&lt;&gt;"",Q448&lt;&gt;"",R448&lt;&gt;"",S448&lt;&gt;"",T448&lt;&gt;"",U448&lt;&gt;"",V448&lt;&gt;"",W448&lt;&gt;""),"*"&amp;F448&amp;G448&amp;H448&amp;I448&amp;J448&amp;K448&amp;L448&amp;M448&amp;N448&amp;O448&amp;P448&amp;Q448&amp;R448&amp;S448&amp;T448&amp;U448&amp;V448&amp;W448&amp;"*","")</f>
        <v>*2m2A*</v>
      </c>
      <c r="Z448" s="4"/>
      <c r="AA448" s="4"/>
      <c r="AB448" s="7" t="n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customFormat="false" ht="25" hidden="false" customHeight="true" outlineLevel="0" collapsed="false">
      <c r="A449" s="5" t="n">
        <v>7355</v>
      </c>
      <c r="B449" s="6" t="s">
        <v>100</v>
      </c>
      <c r="C449" s="26" t="s">
        <v>102</v>
      </c>
      <c r="D449" s="27" t="n">
        <v>44550</v>
      </c>
      <c r="E449" s="28"/>
      <c r="F449" s="29" t="str">
        <f aca="false">IF(B449="Premetro VERTIKAAL","MV",IF(B449="Side 3m","3M",IF(B449="Premetro HORIZONTAAL","MH",IF(B449="Window back","CV",IF(B449="Window Back eco","CVE","")))))</f>
        <v>3M</v>
      </c>
      <c r="G449" s="30" t="str">
        <f aca="false">IF(B449="Inside banner","BRV","")</f>
        <v/>
      </c>
      <c r="H449" s="30" t="str">
        <f aca="false">IF(B449="Floor sticker","VL","")</f>
        <v/>
      </c>
      <c r="I449" s="31" t="str">
        <f aca="false">IF(B449="Street furniture 2m2","STR","")</f>
        <v/>
      </c>
      <c r="J449" s="31" t="str">
        <f aca="false">IF(B449="Full back uni","FB","")</f>
        <v/>
      </c>
      <c r="K449" s="31" t="str">
        <f aca="false">IF(B449="Window side 2m² Bus","2m2B","")</f>
        <v/>
      </c>
      <c r="L449" s="31" t="str">
        <f aca="false">IF(B449="Window sticker Raam","RM","")</f>
        <v/>
      </c>
      <c r="M449" s="31" t="str">
        <f aca="false">IF(B449="Side 3m Freestyle","FREE","")</f>
        <v/>
      </c>
      <c r="N449" s="31" t="str">
        <f aca="false">IF(B449="Wobbler","WOB","")</f>
        <v/>
      </c>
      <c r="O449" s="31" t="str">
        <f aca="false">IF(B449="Super side 10m² Hermelijn - Trambus","10m2H","")</f>
        <v/>
      </c>
      <c r="P449" s="31" t="str">
        <f aca="false">IF(B449="Roofpanel A7","ROOFXL","")</f>
        <v/>
      </c>
      <c r="Q449" s="32" t="str">
        <f aca="false">IF(B449="Roof panel tram L Hermelijn","ROOFL","")</f>
        <v/>
      </c>
      <c r="R449" s="31" t="str">
        <f aca="false">IF(B449="Roof panel Tram M PCC","DPCC","")</f>
        <v/>
      </c>
      <c r="S449" s="31" t="str">
        <f aca="false">IF(B449="Side pack L A5","SPALBA5",IF(B449="Side pack XL A7","SPALBA7",""))</f>
        <v/>
      </c>
      <c r="T449" s="31" t="str">
        <f aca="false">IF(B449="Window side 2m² Hermelijn","2m2H","")</f>
        <v/>
      </c>
      <c r="U449" s="32" t="str">
        <f aca="false">IF(B449="Window side 2m² Tram","2m2A","")</f>
        <v/>
      </c>
      <c r="V449" s="30" t="str">
        <f aca="false">IF(B449="Inside banner HERMELIJN","BRVH","")</f>
        <v/>
      </c>
      <c r="W449" s="30" t="str">
        <f aca="false">IF(B449="Super side 4m²","4m2","")</f>
        <v/>
      </c>
      <c r="X449" s="7" t="n">
        <v>1</v>
      </c>
      <c r="Y449" s="33" t="str">
        <f aca="false">IF(OR(F449&lt;&gt;"",G449&lt;&gt;"",H449&lt;&gt;"",I449&lt;&gt;"",J449&lt;&gt;"",K449&lt;&gt;"",L449&lt;&gt;"",M449&lt;&gt;"",N449&lt;&gt;"",O449&lt;&gt;"",P449&lt;&gt;"",Q449&lt;&gt;"",R449&lt;&gt;"",S449&lt;&gt;"",T449&lt;&gt;"",U449&lt;&gt;"",V449&lt;&gt;"",W449&lt;&gt;""),"*"&amp;F449&amp;G449&amp;H449&amp;I449&amp;J449&amp;K449&amp;L449&amp;M449&amp;N449&amp;O449&amp;P449&amp;Q449&amp;R449&amp;S449&amp;T449&amp;U449&amp;V449&amp;W449&amp;"*","")</f>
        <v>*3M*</v>
      </c>
      <c r="Z449" s="4"/>
      <c r="AA449" s="4"/>
      <c r="AB449" s="7" t="n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customFormat="false" ht="25" hidden="false" customHeight="true" outlineLevel="0" collapsed="false">
      <c r="A450" s="5" t="n">
        <v>7355</v>
      </c>
      <c r="B450" s="6" t="s">
        <v>32</v>
      </c>
      <c r="C450" s="26" t="s">
        <v>39</v>
      </c>
      <c r="D450" s="27" t="n">
        <v>44564</v>
      </c>
      <c r="E450" s="28"/>
      <c r="F450" s="29" t="str">
        <f aca="false">IF(B450="Premetro VERTIKAAL","MV",IF(B450="Side 3m","3M",IF(B450="Premetro HORIZONTAAL","MH",IF(B450="Window back","CV",IF(B450="Window Back eco","CVE","")))))</f>
        <v/>
      </c>
      <c r="G450" s="30" t="str">
        <f aca="false">IF(B450="Inside banner","BRV","")</f>
        <v/>
      </c>
      <c r="H450" s="30" t="str">
        <f aca="false">IF(B450="Floor sticker","VL","")</f>
        <v/>
      </c>
      <c r="I450" s="31" t="str">
        <f aca="false">IF(B450="Street furniture 2m2","STR","")</f>
        <v/>
      </c>
      <c r="J450" s="31" t="str">
        <f aca="false">IF(B450="Full back uni","FB","")</f>
        <v/>
      </c>
      <c r="K450" s="31" t="str">
        <f aca="false">IF(B450="Window side 2m² Bus","2m2B","")</f>
        <v/>
      </c>
      <c r="L450" s="31" t="str">
        <f aca="false">IF(B450="Window sticker Raam","RM","")</f>
        <v>RM</v>
      </c>
      <c r="M450" s="31" t="str">
        <f aca="false">IF(B450="Side 3m Freestyle","FREE","")</f>
        <v/>
      </c>
      <c r="N450" s="31" t="str">
        <f aca="false">IF(B450="Wobbler","WOB","")</f>
        <v/>
      </c>
      <c r="O450" s="31" t="str">
        <f aca="false">IF(B450="Super side 10m² Hermelijn - Trambus","10m2H","")</f>
        <v/>
      </c>
      <c r="P450" s="31" t="str">
        <f aca="false">IF(B450="Roofpanel A7","ROOFXL","")</f>
        <v/>
      </c>
      <c r="Q450" s="32" t="str">
        <f aca="false">IF(B450="Roof panel tram L Hermelijn","ROOFL","")</f>
        <v/>
      </c>
      <c r="R450" s="31" t="str">
        <f aca="false">IF(B450="Roof panel Tram M PCC","DPCC","")</f>
        <v/>
      </c>
      <c r="S450" s="31" t="str">
        <f aca="false">IF(B450="Side pack L A5","SPALBA5",IF(B450="Side pack XL A7","SPALBA7",""))</f>
        <v/>
      </c>
      <c r="T450" s="31" t="str">
        <f aca="false">IF(B450="Window side 2m² Hermelijn","2m2H","")</f>
        <v/>
      </c>
      <c r="U450" s="32" t="str">
        <f aca="false">IF(B450="Window side 2m² Tram","2m2A","")</f>
        <v/>
      </c>
      <c r="V450" s="30" t="str">
        <f aca="false">IF(B450="Inside banner HERMELIJN","BRVH","")</f>
        <v/>
      </c>
      <c r="W450" s="30" t="str">
        <f aca="false">IF(B450="Super side 4m²","4m2","")</f>
        <v/>
      </c>
      <c r="X450" s="7" t="n">
        <v>1</v>
      </c>
      <c r="Y450" s="33" t="str">
        <f aca="false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 t="n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customFormat="false" ht="25" hidden="false" customHeight="true" outlineLevel="0" collapsed="false">
      <c r="A451" s="5" t="n">
        <v>7355</v>
      </c>
      <c r="B451" s="6" t="s">
        <v>32</v>
      </c>
      <c r="C451" s="26" t="s">
        <v>40</v>
      </c>
      <c r="D451" s="27" t="n">
        <v>44564</v>
      </c>
      <c r="E451" s="28"/>
      <c r="F451" s="29" t="str">
        <f aca="false">IF(B451="Premetro VERTIKAAL","MV",IF(B451="Side 3m","3M",IF(B451="Premetro HORIZONTAAL","MH",IF(B451="Window back","CV",IF(B451="Window Back eco","CVE","")))))</f>
        <v/>
      </c>
      <c r="G451" s="30" t="str">
        <f aca="false">IF(B451="Inside banner","BRV","")</f>
        <v/>
      </c>
      <c r="H451" s="30" t="str">
        <f aca="false">IF(B451="Floor sticker","VL","")</f>
        <v/>
      </c>
      <c r="I451" s="31" t="str">
        <f aca="false">IF(B451="Street furniture 2m2","STR","")</f>
        <v/>
      </c>
      <c r="J451" s="31" t="str">
        <f aca="false">IF(B451="Full back uni","FB","")</f>
        <v/>
      </c>
      <c r="K451" s="31" t="str">
        <f aca="false">IF(B451="Window side 2m² Bus","2m2B","")</f>
        <v/>
      </c>
      <c r="L451" s="31" t="str">
        <f aca="false">IF(B451="Window sticker Raam","RM","")</f>
        <v>RM</v>
      </c>
      <c r="M451" s="31" t="str">
        <f aca="false">IF(B451="Side 3m Freestyle","FREE","")</f>
        <v/>
      </c>
      <c r="N451" s="31" t="str">
        <f aca="false">IF(B451="Wobbler","WOB","")</f>
        <v/>
      </c>
      <c r="O451" s="31" t="str">
        <f aca="false">IF(B451="Super side 10m² Hermelijn - Trambus","10m2H","")</f>
        <v/>
      </c>
      <c r="P451" s="31" t="str">
        <f aca="false">IF(B451="Roofpanel A7","ROOFXL","")</f>
        <v/>
      </c>
      <c r="Q451" s="32" t="str">
        <f aca="false">IF(B451="Roof panel tram L Hermelijn","ROOFL","")</f>
        <v/>
      </c>
      <c r="R451" s="31" t="str">
        <f aca="false">IF(B451="Roof panel Tram M PCC","DPCC","")</f>
        <v/>
      </c>
      <c r="S451" s="31" t="str">
        <f aca="false">IF(B451="Side pack L A5","SPALBA5",IF(B451="Side pack XL A7","SPALBA7",""))</f>
        <v/>
      </c>
      <c r="T451" s="31" t="str">
        <f aca="false">IF(B451="Window side 2m² Hermelijn","2m2H","")</f>
        <v/>
      </c>
      <c r="U451" s="32" t="str">
        <f aca="false">IF(B451="Window side 2m² Tram","2m2A","")</f>
        <v/>
      </c>
      <c r="V451" s="30" t="str">
        <f aca="false">IF(B451="Inside banner HERMELIJN","BRVH","")</f>
        <v/>
      </c>
      <c r="W451" s="30" t="str">
        <f aca="false">IF(B451="Super side 4m²","4m2","")</f>
        <v/>
      </c>
      <c r="X451" s="7" t="n">
        <v>1</v>
      </c>
      <c r="Y451" s="33" t="str">
        <f aca="false">IF(OR(F451&lt;&gt;"",G451&lt;&gt;"",H451&lt;&gt;"",I451&lt;&gt;"",J451&lt;&gt;"",K451&lt;&gt;"",L451&lt;&gt;"",M451&lt;&gt;"",N451&lt;&gt;"",O451&lt;&gt;"",P451&lt;&gt;"",Q451&lt;&gt;"",R451&lt;&gt;"",S451&lt;&gt;"",T451&lt;&gt;"",U451&lt;&gt;"",V451&lt;&gt;"",W451&lt;&gt;""),"*"&amp;F451&amp;G451&amp;H451&amp;I451&amp;J451&amp;K451&amp;L451&amp;M451&amp;N451&amp;O451&amp;P451&amp;Q451&amp;R451&amp;S451&amp;T451&amp;U451&amp;V451&amp;W451&amp;"*","")</f>
        <v>*RM*</v>
      </c>
      <c r="Z451" s="4"/>
      <c r="AA451" s="4"/>
      <c r="AB451" s="7" t="n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customFormat="false" ht="25" hidden="false" customHeight="true" outlineLevel="0" collapsed="false">
      <c r="A452" s="5" t="n">
        <v>7355</v>
      </c>
      <c r="B452" s="6" t="s">
        <v>32</v>
      </c>
      <c r="C452" s="26" t="s">
        <v>114</v>
      </c>
      <c r="D452" s="27" t="n">
        <v>44564</v>
      </c>
      <c r="E452" s="28"/>
      <c r="F452" s="29" t="str">
        <f aca="false">IF(B452="Premetro VERTIKAAL","MV",IF(B452="Side 3m","3M",IF(B452="Premetro HORIZONTAAL","MH",IF(B452="Window back","CV",IF(B452="Window Back eco","CVE","")))))</f>
        <v/>
      </c>
      <c r="G452" s="30" t="str">
        <f aca="false">IF(B452="Inside banner","BRV","")</f>
        <v/>
      </c>
      <c r="H452" s="30" t="str">
        <f aca="false">IF(B452="Floor sticker","VL","")</f>
        <v/>
      </c>
      <c r="I452" s="31" t="str">
        <f aca="false">IF(B452="Street furniture 2m2","STR","")</f>
        <v/>
      </c>
      <c r="J452" s="31" t="str">
        <f aca="false">IF(B452="Full back uni","FB","")</f>
        <v/>
      </c>
      <c r="K452" s="31" t="str">
        <f aca="false">IF(B452="Window side 2m² Bus","2m2B","")</f>
        <v/>
      </c>
      <c r="L452" s="31" t="str">
        <f aca="false">IF(B452="Window sticker Raam","RM","")</f>
        <v>RM</v>
      </c>
      <c r="M452" s="31" t="str">
        <f aca="false">IF(B452="Side 3m Freestyle","FREE","")</f>
        <v/>
      </c>
      <c r="N452" s="31" t="str">
        <f aca="false">IF(B452="Wobbler","WOB","")</f>
        <v/>
      </c>
      <c r="O452" s="31" t="str">
        <f aca="false">IF(B452="Super side 10m² Hermelijn - Trambus","10m2H","")</f>
        <v/>
      </c>
      <c r="P452" s="31" t="str">
        <f aca="false">IF(B452="Roofpanel A7","ROOFXL","")</f>
        <v/>
      </c>
      <c r="Q452" s="32" t="str">
        <f aca="false">IF(B452="Roof panel tram L Hermelijn","ROOFL","")</f>
        <v/>
      </c>
      <c r="R452" s="31" t="str">
        <f aca="false">IF(B452="Roof panel Tram M PCC","DPCC","")</f>
        <v/>
      </c>
      <c r="S452" s="31" t="str">
        <f aca="false">IF(B452="Side pack L A5","SPALBA5",IF(B452="Side pack XL A7","SPALBA7",""))</f>
        <v/>
      </c>
      <c r="T452" s="31" t="str">
        <f aca="false">IF(B452="Window side 2m² Hermelijn","2m2H","")</f>
        <v/>
      </c>
      <c r="U452" s="32" t="str">
        <f aca="false">IF(B452="Window side 2m² Tram","2m2A","")</f>
        <v/>
      </c>
      <c r="V452" s="30" t="str">
        <f aca="false">IF(B452="Inside banner HERMELIJN","BRVH","")</f>
        <v/>
      </c>
      <c r="W452" s="30" t="str">
        <f aca="false">IF(B452="Super side 4m²","4m2","")</f>
        <v/>
      </c>
      <c r="X452" s="7" t="n">
        <v>1</v>
      </c>
      <c r="Y452" s="33" t="str">
        <f aca="false">IF(OR(F452&lt;&gt;"",G452&lt;&gt;"",H452&lt;&gt;"",I452&lt;&gt;"",J452&lt;&gt;"",K452&lt;&gt;"",L452&lt;&gt;"",M452&lt;&gt;"",N452&lt;&gt;"",O452&lt;&gt;"",P452&lt;&gt;"",Q452&lt;&gt;"",R452&lt;&gt;"",S452&lt;&gt;"",T452&lt;&gt;"",U452&lt;&gt;"",V452&lt;&gt;"",W452&lt;&gt;""),"*"&amp;F452&amp;G452&amp;H452&amp;I452&amp;J452&amp;K452&amp;L452&amp;M452&amp;N452&amp;O452&amp;P452&amp;Q452&amp;R452&amp;S452&amp;T452&amp;U452&amp;V452&amp;W452&amp;"*","")</f>
        <v>*RM*</v>
      </c>
      <c r="Z452" s="4"/>
      <c r="AA452" s="4"/>
      <c r="AB452" s="7" t="n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customFormat="false" ht="25" hidden="false" customHeight="true" outlineLevel="0" collapsed="false">
      <c r="A453" s="5" t="n">
        <v>7355</v>
      </c>
      <c r="B453" s="6" t="s">
        <v>32</v>
      </c>
      <c r="C453" s="26" t="s">
        <v>114</v>
      </c>
      <c r="D453" s="27" t="n">
        <v>44564</v>
      </c>
      <c r="E453" s="28"/>
      <c r="F453" s="29" t="str">
        <f aca="false">IF(B453="Premetro VERTIKAAL","MV",IF(B453="Side 3m","3M",IF(B453="Premetro HORIZONTAAL","MH",IF(B453="Window back","CV",IF(B453="Window Back eco","CVE","")))))</f>
        <v/>
      </c>
      <c r="G453" s="30" t="str">
        <f aca="false">IF(B453="Inside banner","BRV","")</f>
        <v/>
      </c>
      <c r="H453" s="30" t="str">
        <f aca="false">IF(B453="Floor sticker","VL","")</f>
        <v/>
      </c>
      <c r="I453" s="31" t="str">
        <f aca="false">IF(B453="Street furniture 2m2","STR","")</f>
        <v/>
      </c>
      <c r="J453" s="31" t="str">
        <f aca="false">IF(B453="Full back uni","FB","")</f>
        <v/>
      </c>
      <c r="K453" s="31" t="str">
        <f aca="false">IF(B453="Window side 2m² Bus","2m2B","")</f>
        <v/>
      </c>
      <c r="L453" s="31" t="str">
        <f aca="false">IF(B453="Window sticker Raam","RM","")</f>
        <v>RM</v>
      </c>
      <c r="M453" s="31" t="str">
        <f aca="false">IF(B453="Side 3m Freestyle","FREE","")</f>
        <v/>
      </c>
      <c r="N453" s="31" t="str">
        <f aca="false">IF(B453="Wobbler","WOB","")</f>
        <v/>
      </c>
      <c r="O453" s="31" t="str">
        <f aca="false">IF(B453="Super side 10m² Hermelijn - Trambus","10m2H","")</f>
        <v/>
      </c>
      <c r="P453" s="31" t="str">
        <f aca="false">IF(B453="Roofpanel A7","ROOFXL","")</f>
        <v/>
      </c>
      <c r="Q453" s="32" t="str">
        <f aca="false">IF(B453="Roof panel tram L Hermelijn","ROOFL","")</f>
        <v/>
      </c>
      <c r="R453" s="31" t="str">
        <f aca="false">IF(B453="Roof panel Tram M PCC","DPCC","")</f>
        <v/>
      </c>
      <c r="S453" s="31" t="str">
        <f aca="false">IF(B453="Side pack L A5","SPALBA5",IF(B453="Side pack XL A7","SPALBA7",""))</f>
        <v/>
      </c>
      <c r="T453" s="31" t="str">
        <f aca="false">IF(B453="Window side 2m² Hermelijn","2m2H","")</f>
        <v/>
      </c>
      <c r="U453" s="32" t="str">
        <f aca="false">IF(B453="Window side 2m² Tram","2m2A","")</f>
        <v/>
      </c>
      <c r="V453" s="30" t="str">
        <f aca="false">IF(B453="Inside banner HERMELIJN","BRVH","")</f>
        <v/>
      </c>
      <c r="W453" s="30" t="str">
        <f aca="false">IF(B453="Super side 4m²","4m2","")</f>
        <v/>
      </c>
      <c r="X453" s="7" t="n">
        <v>1</v>
      </c>
      <c r="Y453" s="33" t="str">
        <f aca="false">IF(OR(F453&lt;&gt;"",G453&lt;&gt;"",H453&lt;&gt;"",I453&lt;&gt;"",J453&lt;&gt;"",K453&lt;&gt;"",L453&lt;&gt;"",M453&lt;&gt;"",N453&lt;&gt;"",O453&lt;&gt;"",P453&lt;&gt;"",Q453&lt;&gt;"",R453&lt;&gt;"",S453&lt;&gt;"",T453&lt;&gt;"",U453&lt;&gt;"",V453&lt;&gt;"",W453&lt;&gt;""),"*"&amp;F453&amp;G453&amp;H453&amp;I453&amp;J453&amp;K453&amp;L453&amp;M453&amp;N453&amp;O453&amp;P453&amp;Q453&amp;R453&amp;S453&amp;T453&amp;U453&amp;V453&amp;W453&amp;"*","")</f>
        <v>*RM*</v>
      </c>
      <c r="Z453" s="4"/>
      <c r="AA453" s="4"/>
      <c r="AB453" s="7" t="n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customFormat="false" ht="25" hidden="false" customHeight="true" outlineLevel="0" collapsed="false">
      <c r="A454" s="5" t="n">
        <v>7356</v>
      </c>
      <c r="B454" s="6" t="s">
        <v>32</v>
      </c>
      <c r="C454" s="26" t="s">
        <v>114</v>
      </c>
      <c r="D454" s="27" t="n">
        <v>44564</v>
      </c>
      <c r="E454" s="28"/>
      <c r="F454" s="29" t="str">
        <f aca="false">IF(B454="Premetro VERTIKAAL","MV",IF(B454="Side 3m","3M",IF(B454="Premetro HORIZONTAAL","MH",IF(B454="Window back","CV",IF(B454="Window Back eco","CVE","")))))</f>
        <v/>
      </c>
      <c r="G454" s="30" t="str">
        <f aca="false">IF(B454="Inside banner","BRV","")</f>
        <v/>
      </c>
      <c r="H454" s="30" t="str">
        <f aca="false">IF(B454="Floor sticker","VL","")</f>
        <v/>
      </c>
      <c r="I454" s="31" t="str">
        <f aca="false">IF(B454="Street furniture 2m2","STR","")</f>
        <v/>
      </c>
      <c r="J454" s="31" t="str">
        <f aca="false">IF(B454="Full back uni","FB","")</f>
        <v/>
      </c>
      <c r="K454" s="31" t="str">
        <f aca="false">IF(B454="Window side 2m² Bus","2m2B","")</f>
        <v/>
      </c>
      <c r="L454" s="31" t="str">
        <f aca="false">IF(B454="Window sticker Raam","RM","")</f>
        <v>RM</v>
      </c>
      <c r="M454" s="31" t="str">
        <f aca="false">IF(B454="Side 3m Freestyle","FREE","")</f>
        <v/>
      </c>
      <c r="N454" s="31" t="str">
        <f aca="false">IF(B454="Wobbler","WOB","")</f>
        <v/>
      </c>
      <c r="O454" s="31" t="str">
        <f aca="false">IF(B454="Super side 10m² Hermelijn - Trambus","10m2H","")</f>
        <v/>
      </c>
      <c r="P454" s="31" t="str">
        <f aca="false">IF(B454="Roofpanel A7","ROOFXL","")</f>
        <v/>
      </c>
      <c r="Q454" s="32" t="str">
        <f aca="false">IF(B454="Roof panel tram L Hermelijn","ROOFL","")</f>
        <v/>
      </c>
      <c r="R454" s="31" t="str">
        <f aca="false">IF(B454="Roof panel Tram M PCC","DPCC","")</f>
        <v/>
      </c>
      <c r="S454" s="31" t="str">
        <f aca="false">IF(B454="Side pack L A5","SPALBA5",IF(B454="Side pack XL A7","SPALBA7",""))</f>
        <v/>
      </c>
      <c r="T454" s="31" t="str">
        <f aca="false">IF(B454="Window side 2m² Hermelijn","2m2H","")</f>
        <v/>
      </c>
      <c r="U454" s="32" t="str">
        <f aca="false">IF(B454="Window side 2m² Tram","2m2A","")</f>
        <v/>
      </c>
      <c r="V454" s="30" t="str">
        <f aca="false">IF(B454="Inside banner HERMELIJN","BRVH","")</f>
        <v/>
      </c>
      <c r="W454" s="30" t="str">
        <f aca="false">IF(B454="Super side 4m²","4m2","")</f>
        <v/>
      </c>
      <c r="X454" s="7" t="n">
        <v>1</v>
      </c>
      <c r="Y454" s="33" t="str">
        <f aca="false">IF(OR(F454&lt;&gt;"",G454&lt;&gt;"",H454&lt;&gt;"",I454&lt;&gt;"",J454&lt;&gt;"",K454&lt;&gt;"",L454&lt;&gt;"",M454&lt;&gt;"",N454&lt;&gt;"",O454&lt;&gt;"",P454&lt;&gt;"",Q454&lt;&gt;"",R454&lt;&gt;"",S454&lt;&gt;"",T454&lt;&gt;"",U454&lt;&gt;"",V454&lt;&gt;"",W454&lt;&gt;""),"*"&amp;F454&amp;G454&amp;H454&amp;I454&amp;J454&amp;K454&amp;L454&amp;M454&amp;N454&amp;O454&amp;P454&amp;Q454&amp;R454&amp;S454&amp;T454&amp;U454&amp;V454&amp;W454&amp;"*","")</f>
        <v>*RM*</v>
      </c>
      <c r="Z454" s="4"/>
      <c r="AA454" s="4"/>
      <c r="AB454" s="7" t="n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customFormat="false" ht="25" hidden="false" customHeight="true" outlineLevel="0" collapsed="false">
      <c r="A455" s="5" t="n">
        <v>7356</v>
      </c>
      <c r="B455" s="6" t="s">
        <v>32</v>
      </c>
      <c r="C455" s="26" t="s">
        <v>114</v>
      </c>
      <c r="D455" s="27" t="n">
        <v>44564</v>
      </c>
      <c r="E455" s="28"/>
      <c r="F455" s="29" t="str">
        <f aca="false">IF(B455="Premetro VERTIKAAL","MV",IF(B455="Side 3m","3M",IF(B455="Premetro HORIZONTAAL","MH",IF(B455="Window back","CV",IF(B455="Window Back eco","CVE","")))))</f>
        <v/>
      </c>
      <c r="G455" s="30" t="str">
        <f aca="false">IF(B455="Inside banner","BRV","")</f>
        <v/>
      </c>
      <c r="H455" s="30" t="str">
        <f aca="false">IF(B455="Floor sticker","VL","")</f>
        <v/>
      </c>
      <c r="I455" s="31" t="str">
        <f aca="false">IF(B455="Street furniture 2m2","STR","")</f>
        <v/>
      </c>
      <c r="J455" s="31" t="str">
        <f aca="false">IF(B455="Full back uni","FB","")</f>
        <v/>
      </c>
      <c r="K455" s="31" t="str">
        <f aca="false">IF(B455="Window side 2m² Bus","2m2B","")</f>
        <v/>
      </c>
      <c r="L455" s="31" t="str">
        <f aca="false">IF(B455="Window sticker Raam","RM","")</f>
        <v>RM</v>
      </c>
      <c r="M455" s="31" t="str">
        <f aca="false">IF(B455="Side 3m Freestyle","FREE","")</f>
        <v/>
      </c>
      <c r="N455" s="31" t="str">
        <f aca="false">IF(B455="Wobbler","WOB","")</f>
        <v/>
      </c>
      <c r="O455" s="31" t="str">
        <f aca="false">IF(B455="Super side 10m² Hermelijn - Trambus","10m2H","")</f>
        <v/>
      </c>
      <c r="P455" s="31" t="str">
        <f aca="false">IF(B455="Roofpanel A7","ROOFXL","")</f>
        <v/>
      </c>
      <c r="Q455" s="32" t="str">
        <f aca="false">IF(B455="Roof panel tram L Hermelijn","ROOFL","")</f>
        <v/>
      </c>
      <c r="R455" s="31" t="str">
        <f aca="false">IF(B455="Roof panel Tram M PCC","DPCC","")</f>
        <v/>
      </c>
      <c r="S455" s="31" t="str">
        <f aca="false">IF(B455="Side pack L A5","SPALBA5",IF(B455="Side pack XL A7","SPALBA7",""))</f>
        <v/>
      </c>
      <c r="T455" s="31" t="str">
        <f aca="false">IF(B455="Window side 2m² Hermelijn","2m2H","")</f>
        <v/>
      </c>
      <c r="U455" s="32" t="str">
        <f aca="false">IF(B455="Window side 2m² Tram","2m2A","")</f>
        <v/>
      </c>
      <c r="V455" s="30" t="str">
        <f aca="false">IF(B455="Inside banner HERMELIJN","BRVH","")</f>
        <v/>
      </c>
      <c r="W455" s="30" t="str">
        <f aca="false">IF(B455="Super side 4m²","4m2","")</f>
        <v/>
      </c>
      <c r="X455" s="7" t="n">
        <v>1</v>
      </c>
      <c r="Y455" s="33" t="str">
        <f aca="false">IF(OR(F455&lt;&gt;"",G455&lt;&gt;"",H455&lt;&gt;"",I455&lt;&gt;"",J455&lt;&gt;"",K455&lt;&gt;"",L455&lt;&gt;"",M455&lt;&gt;"",N455&lt;&gt;"",O455&lt;&gt;"",P455&lt;&gt;"",Q455&lt;&gt;"",R455&lt;&gt;"",S455&lt;&gt;"",T455&lt;&gt;"",U455&lt;&gt;"",V455&lt;&gt;"",W455&lt;&gt;""),"*"&amp;F455&amp;G455&amp;H455&amp;I455&amp;J455&amp;K455&amp;L455&amp;M455&amp;N455&amp;O455&amp;P455&amp;Q455&amp;R455&amp;S455&amp;T455&amp;U455&amp;V455&amp;W455&amp;"*","")</f>
        <v>*RM*</v>
      </c>
      <c r="Z455" s="4"/>
      <c r="AA455" s="4"/>
      <c r="AB455" s="7" t="n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customFormat="false" ht="25" hidden="false" customHeight="true" outlineLevel="0" collapsed="false">
      <c r="A456" s="5" t="n">
        <v>7357</v>
      </c>
      <c r="B456" s="6" t="s">
        <v>137</v>
      </c>
      <c r="C456" s="26" t="s">
        <v>141</v>
      </c>
      <c r="D456" s="27" t="n">
        <v>44564</v>
      </c>
      <c r="E456" s="28"/>
      <c r="F456" s="29" t="str">
        <f aca="false">IF(B456="Premetro VERTIKAAL","MV",IF(B456="Side 3m","3M",IF(B456="Premetro HORIZONTAAL","MH",IF(B456="Window back","CV",IF(B456="Window Back eco","CVE","")))))</f>
        <v/>
      </c>
      <c r="G456" s="30" t="str">
        <f aca="false">IF(B456="Inside banner","BRV","")</f>
        <v/>
      </c>
      <c r="H456" s="30" t="str">
        <f aca="false">IF(B456="Floor sticker","VL","")</f>
        <v/>
      </c>
      <c r="I456" s="31" t="str">
        <f aca="false">IF(B456="Street furniture 2m2","STR","")</f>
        <v/>
      </c>
      <c r="J456" s="31" t="str">
        <f aca="false">IF(B456="Full back uni","FB","")</f>
        <v/>
      </c>
      <c r="K456" s="31" t="str">
        <f aca="false">IF(B456="Window side 2m² Bus","2m2B","")</f>
        <v/>
      </c>
      <c r="L456" s="31" t="str">
        <f aca="false">IF(B456="Window sticker Raam","RM","")</f>
        <v/>
      </c>
      <c r="M456" s="31" t="str">
        <f aca="false">IF(B456="Side 3m Freestyle","FREE","")</f>
        <v/>
      </c>
      <c r="N456" s="31" t="str">
        <f aca="false">IF(B456="Wobbler","WOB","")</f>
        <v/>
      </c>
      <c r="O456" s="31" t="str">
        <f aca="false">IF(B456="Super side 10m² Hermelijn - Trambus","10m2H","")</f>
        <v/>
      </c>
      <c r="P456" s="31" t="str">
        <f aca="false">IF(B456="Roofpanel A7","ROOFXL","")</f>
        <v/>
      </c>
      <c r="Q456" s="32" t="str">
        <f aca="false">IF(B456="Roof panel tram L Hermelijn","ROOFL","")</f>
        <v/>
      </c>
      <c r="R456" s="31" t="str">
        <f aca="false">IF(B456="Roof panel Tram M PCC","DPCC","")</f>
        <v/>
      </c>
      <c r="S456" s="31" t="str">
        <f aca="false">IF(B456="Side pack L A5","SPALBA5",IF(B456="Side pack XL A7","SPALBA7",""))</f>
        <v/>
      </c>
      <c r="T456" s="31" t="str">
        <f aca="false">IF(B456="Window side 2m² Hermelijn","2m2H","")</f>
        <v/>
      </c>
      <c r="U456" s="32" t="str">
        <f aca="false">IF(B456="Window side 2m² Tram","2m2A","")</f>
        <v>2m2A</v>
      </c>
      <c r="V456" s="30" t="str">
        <f aca="false">IF(B456="Inside banner HERMELIJN","BRVH","")</f>
        <v/>
      </c>
      <c r="W456" s="30" t="str">
        <f aca="false">IF(B456="Super side 4m²","4m2","")</f>
        <v/>
      </c>
      <c r="X456" s="7" t="n">
        <v>1</v>
      </c>
      <c r="Y456" s="33" t="str">
        <f aca="false">IF(OR(F456&lt;&gt;"",G456&lt;&gt;"",H456&lt;&gt;"",I456&lt;&gt;"",J456&lt;&gt;"",K456&lt;&gt;"",L456&lt;&gt;"",M456&lt;&gt;"",N456&lt;&gt;"",O456&lt;&gt;"",P456&lt;&gt;"",Q456&lt;&gt;"",R456&lt;&gt;"",S456&lt;&gt;"",T456&lt;&gt;"",U456&lt;&gt;"",V456&lt;&gt;"",W456&lt;&gt;""),"*"&amp;F456&amp;G456&amp;H456&amp;I456&amp;J456&amp;K456&amp;L456&amp;M456&amp;N456&amp;O456&amp;P456&amp;Q456&amp;R456&amp;S456&amp;T456&amp;U456&amp;V456&amp;W456&amp;"*","")</f>
        <v>*2m2A*</v>
      </c>
      <c r="Z456" s="4"/>
      <c r="AA456" s="4"/>
      <c r="AB456" s="7" t="n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customFormat="false" ht="25" hidden="false" customHeight="true" outlineLevel="0" collapsed="false">
      <c r="A457" s="5" t="n">
        <v>7357</v>
      </c>
      <c r="B457" s="6" t="s">
        <v>32</v>
      </c>
      <c r="C457" s="26" t="s">
        <v>108</v>
      </c>
      <c r="D457" s="27" t="n">
        <v>44571</v>
      </c>
      <c r="E457" s="28"/>
      <c r="F457" s="29" t="str">
        <f aca="false">IF(B457="Premetro VERTIKAAL","MV",IF(B457="Side 3m","3M",IF(B457="Premetro HORIZONTAAL","MH",IF(B457="Window back","CV",IF(B457="Window Back eco","CVE","")))))</f>
        <v/>
      </c>
      <c r="G457" s="30" t="str">
        <f aca="false">IF(B457="Inside banner","BRV","")</f>
        <v/>
      </c>
      <c r="H457" s="30" t="str">
        <f aca="false">IF(B457="Floor sticker","VL","")</f>
        <v/>
      </c>
      <c r="I457" s="31" t="str">
        <f aca="false">IF(B457="Street furniture 2m2","STR","")</f>
        <v/>
      </c>
      <c r="J457" s="31" t="str">
        <f aca="false">IF(B457="Full back uni","FB","")</f>
        <v/>
      </c>
      <c r="K457" s="31" t="str">
        <f aca="false">IF(B457="Window side 2m² Bus","2m2B","")</f>
        <v/>
      </c>
      <c r="L457" s="31" t="str">
        <f aca="false">IF(B457="Window sticker Raam","RM","")</f>
        <v>RM</v>
      </c>
      <c r="M457" s="31" t="str">
        <f aca="false">IF(B457="Side 3m Freestyle","FREE","")</f>
        <v/>
      </c>
      <c r="N457" s="31" t="str">
        <f aca="false">IF(B457="Wobbler","WOB","")</f>
        <v/>
      </c>
      <c r="O457" s="31" t="str">
        <f aca="false">IF(B457="Super side 10m² Hermelijn - Trambus","10m2H","")</f>
        <v/>
      </c>
      <c r="P457" s="31" t="str">
        <f aca="false">IF(B457="Roofpanel A7","ROOFXL","")</f>
        <v/>
      </c>
      <c r="Q457" s="32" t="str">
        <f aca="false">IF(B457="Roof panel tram L Hermelijn","ROOFL","")</f>
        <v/>
      </c>
      <c r="R457" s="31" t="str">
        <f aca="false">IF(B457="Roof panel Tram M PCC","DPCC","")</f>
        <v/>
      </c>
      <c r="S457" s="31" t="str">
        <f aca="false">IF(B457="Side pack L A5","SPALBA5",IF(B457="Side pack XL A7","SPALBA7",""))</f>
        <v/>
      </c>
      <c r="T457" s="31" t="str">
        <f aca="false">IF(B457="Window side 2m² Hermelijn","2m2H","")</f>
        <v/>
      </c>
      <c r="U457" s="32" t="str">
        <f aca="false">IF(B457="Window side 2m² Tram","2m2A","")</f>
        <v/>
      </c>
      <c r="V457" s="30" t="str">
        <f aca="false">IF(B457="Inside banner HERMELIJN","BRVH","")</f>
        <v/>
      </c>
      <c r="W457" s="30" t="str">
        <f aca="false">IF(B457="Super side 4m²","4m2","")</f>
        <v/>
      </c>
      <c r="X457" s="7" t="n">
        <v>1</v>
      </c>
      <c r="Y457" s="33" t="str">
        <f aca="false">IF(OR(F457&lt;&gt;"",G457&lt;&gt;"",H457&lt;&gt;"",I457&lt;&gt;"",J457&lt;&gt;"",K457&lt;&gt;"",L457&lt;&gt;"",M457&lt;&gt;"",N457&lt;&gt;"",O457&lt;&gt;"",P457&lt;&gt;"",Q457&lt;&gt;"",R457&lt;&gt;"",S457&lt;&gt;"",T457&lt;&gt;"",U457&lt;&gt;"",V457&lt;&gt;"",W457&lt;&gt;""),"*"&amp;F457&amp;G457&amp;H457&amp;I457&amp;J457&amp;K457&amp;L457&amp;M457&amp;N457&amp;O457&amp;P457&amp;Q457&amp;R457&amp;S457&amp;T457&amp;U457&amp;V457&amp;W457&amp;"*","")</f>
        <v>*RM*</v>
      </c>
      <c r="Z457" s="4"/>
      <c r="AA457" s="4"/>
      <c r="AB457" s="7" t="n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customFormat="false" ht="25" hidden="false" customHeight="true" outlineLevel="0" collapsed="false">
      <c r="A458" s="5" t="n">
        <v>7357</v>
      </c>
      <c r="B458" s="6" t="s">
        <v>32</v>
      </c>
      <c r="C458" s="26" t="s">
        <v>108</v>
      </c>
      <c r="D458" s="27" t="n">
        <v>44571</v>
      </c>
      <c r="E458" s="28"/>
      <c r="F458" s="29" t="str">
        <f aca="false">IF(B458="Premetro VERTIKAAL","MV",IF(B458="Side 3m","3M",IF(B458="Premetro HORIZONTAAL","MH",IF(B458="Window back","CV",IF(B458="Window Back eco","CVE","")))))</f>
        <v/>
      </c>
      <c r="G458" s="30" t="str">
        <f aca="false">IF(B458="Inside banner","BRV","")</f>
        <v/>
      </c>
      <c r="H458" s="30" t="str">
        <f aca="false">IF(B458="Floor sticker","VL","")</f>
        <v/>
      </c>
      <c r="I458" s="31" t="str">
        <f aca="false">IF(B458="Street furniture 2m2","STR","")</f>
        <v/>
      </c>
      <c r="J458" s="31" t="str">
        <f aca="false">IF(B458="Full back uni","FB","")</f>
        <v/>
      </c>
      <c r="K458" s="31" t="str">
        <f aca="false">IF(B458="Window side 2m² Bus","2m2B","")</f>
        <v/>
      </c>
      <c r="L458" s="31" t="str">
        <f aca="false">IF(B458="Window sticker Raam","RM","")</f>
        <v>RM</v>
      </c>
      <c r="M458" s="31" t="str">
        <f aca="false">IF(B458="Side 3m Freestyle","FREE","")</f>
        <v/>
      </c>
      <c r="N458" s="31" t="str">
        <f aca="false">IF(B458="Wobbler","WOB","")</f>
        <v/>
      </c>
      <c r="O458" s="31" t="str">
        <f aca="false">IF(B458="Super side 10m² Hermelijn - Trambus","10m2H","")</f>
        <v/>
      </c>
      <c r="P458" s="31" t="str">
        <f aca="false">IF(B458="Roofpanel A7","ROOFXL","")</f>
        <v/>
      </c>
      <c r="Q458" s="32" t="str">
        <f aca="false">IF(B458="Roof panel tram L Hermelijn","ROOFL","")</f>
        <v/>
      </c>
      <c r="R458" s="31" t="str">
        <f aca="false">IF(B458="Roof panel Tram M PCC","DPCC","")</f>
        <v/>
      </c>
      <c r="S458" s="31" t="str">
        <f aca="false">IF(B458="Side pack L A5","SPALBA5",IF(B458="Side pack XL A7","SPALBA7",""))</f>
        <v/>
      </c>
      <c r="T458" s="31" t="str">
        <f aca="false">IF(B458="Window side 2m² Hermelijn","2m2H","")</f>
        <v/>
      </c>
      <c r="U458" s="32" t="str">
        <f aca="false">IF(B458="Window side 2m² Tram","2m2A","")</f>
        <v/>
      </c>
      <c r="V458" s="30" t="str">
        <f aca="false">IF(B458="Inside banner HERMELIJN","BRVH","")</f>
        <v/>
      </c>
      <c r="W458" s="30" t="str">
        <f aca="false">IF(B458="Super side 4m²","4m2","")</f>
        <v/>
      </c>
      <c r="X458" s="7" t="n">
        <v>1</v>
      </c>
      <c r="Y458" s="33" t="str">
        <f aca="false">IF(OR(F458&lt;&gt;"",G458&lt;&gt;"",H458&lt;&gt;"",I458&lt;&gt;"",J458&lt;&gt;"",K458&lt;&gt;"",L458&lt;&gt;"",M458&lt;&gt;"",N458&lt;&gt;"",O458&lt;&gt;"",P458&lt;&gt;"",Q458&lt;&gt;"",R458&lt;&gt;"",S458&lt;&gt;"",T458&lt;&gt;"",U458&lt;&gt;"",V458&lt;&gt;"",W458&lt;&gt;""),"*"&amp;F458&amp;G458&amp;H458&amp;I458&amp;J458&amp;K458&amp;L458&amp;M458&amp;N458&amp;O458&amp;P458&amp;Q458&amp;R458&amp;S458&amp;T458&amp;U458&amp;V458&amp;W458&amp;"*","")</f>
        <v>*RM*</v>
      </c>
      <c r="Z458" s="4"/>
      <c r="AA458" s="4"/>
      <c r="AB458" s="7" t="n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customFormat="false" ht="25" hidden="false" customHeight="true" outlineLevel="0" collapsed="false">
      <c r="A459" s="5" t="n">
        <v>7358</v>
      </c>
      <c r="B459" s="6" t="s">
        <v>32</v>
      </c>
      <c r="C459" s="26" t="s">
        <v>170</v>
      </c>
      <c r="D459" s="27" t="n">
        <v>44480</v>
      </c>
      <c r="E459" s="28"/>
      <c r="F459" s="29" t="str">
        <f aca="false">IF(B459="Premetro VERTIKAAL","MV",IF(B459="Side 3m","3M",IF(B459="Premetro HORIZONTAAL","MH",IF(B459="Window back","CV",IF(B459="Window Back eco","CVE","")))))</f>
        <v/>
      </c>
      <c r="G459" s="30" t="str">
        <f aca="false">IF(B459="Inside banner","BRV","")</f>
        <v/>
      </c>
      <c r="H459" s="30" t="str">
        <f aca="false">IF(B459="Floor sticker","VL","")</f>
        <v/>
      </c>
      <c r="I459" s="31" t="str">
        <f aca="false">IF(B459="Street furniture 2m2","STR","")</f>
        <v/>
      </c>
      <c r="J459" s="31" t="str">
        <f aca="false">IF(B459="Full back uni","FB","")</f>
        <v/>
      </c>
      <c r="K459" s="31" t="str">
        <f aca="false">IF(B459="Window side 2m² Bus","2m2B","")</f>
        <v/>
      </c>
      <c r="L459" s="31" t="str">
        <f aca="false">IF(B459="Window sticker Raam","RM","")</f>
        <v>RM</v>
      </c>
      <c r="M459" s="31" t="str">
        <f aca="false">IF(B459="Side 3m Freestyle","FREE","")</f>
        <v/>
      </c>
      <c r="N459" s="31" t="str">
        <f aca="false">IF(B459="Wobbler","WOB","")</f>
        <v/>
      </c>
      <c r="O459" s="31" t="str">
        <f aca="false">IF(B459="Super side 10m² Hermelijn - Trambus","10m2H","")</f>
        <v/>
      </c>
      <c r="P459" s="31" t="str">
        <f aca="false">IF(B459="Roofpanel A7","ROOFXL","")</f>
        <v/>
      </c>
      <c r="Q459" s="32" t="str">
        <f aca="false">IF(B459="Roof panel tram L Hermelijn","ROOFL","")</f>
        <v/>
      </c>
      <c r="R459" s="31" t="str">
        <f aca="false">IF(B459="Roof panel Tram M PCC","DPCC","")</f>
        <v/>
      </c>
      <c r="S459" s="31" t="str">
        <f aca="false">IF(B459="Side pack L A5","SPALBA5",IF(B459="Side pack XL A7","SPALBA7",""))</f>
        <v/>
      </c>
      <c r="T459" s="31" t="str">
        <f aca="false">IF(B459="Window side 2m² Hermelijn","2m2H","")</f>
        <v/>
      </c>
      <c r="U459" s="32" t="str">
        <f aca="false">IF(B459="Window side 2m² Tram","2m2A","")</f>
        <v/>
      </c>
      <c r="V459" s="30" t="str">
        <f aca="false">IF(B459="Inside banner HERMELIJN","BRVH","")</f>
        <v/>
      </c>
      <c r="W459" s="30" t="str">
        <f aca="false">IF(B459="Super side 4m²","4m2","")</f>
        <v/>
      </c>
      <c r="X459" s="7" t="n">
        <v>1</v>
      </c>
      <c r="Y459" s="33" t="str">
        <f aca="false">IF(OR(F459&lt;&gt;"",G459&lt;&gt;"",H459&lt;&gt;"",I459&lt;&gt;"",J459&lt;&gt;"",K459&lt;&gt;"",L459&lt;&gt;"",M459&lt;&gt;"",N459&lt;&gt;"",O459&lt;&gt;"",P459&lt;&gt;"",Q459&lt;&gt;"",R459&lt;&gt;"",S459&lt;&gt;"",T459&lt;&gt;"",U459&lt;&gt;"",V459&lt;&gt;"",W459&lt;&gt;""),"*"&amp;F459&amp;G459&amp;H459&amp;I459&amp;J459&amp;K459&amp;L459&amp;M459&amp;N459&amp;O459&amp;P459&amp;Q459&amp;R459&amp;S459&amp;T459&amp;U459&amp;V459&amp;W459&amp;"*","")</f>
        <v>*RM*</v>
      </c>
      <c r="Z459" s="4"/>
      <c r="AA459" s="4"/>
      <c r="AB459" s="7" t="n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customFormat="false" ht="25" hidden="false" customHeight="true" outlineLevel="0" collapsed="false">
      <c r="A460" s="5" t="n">
        <v>7358</v>
      </c>
      <c r="B460" s="6" t="s">
        <v>32</v>
      </c>
      <c r="C460" s="26" t="s">
        <v>170</v>
      </c>
      <c r="D460" s="27" t="n">
        <v>44480</v>
      </c>
      <c r="E460" s="28"/>
      <c r="F460" s="29" t="str">
        <f aca="false">IF(B460="Premetro VERTIKAAL","MV",IF(B460="Side 3m","3M",IF(B460="Premetro HORIZONTAAL","MH",IF(B460="Window back","CV",IF(B460="Window Back eco","CVE","")))))</f>
        <v/>
      </c>
      <c r="G460" s="30" t="str">
        <f aca="false">IF(B460="Inside banner","BRV","")</f>
        <v/>
      </c>
      <c r="H460" s="30" t="str">
        <f aca="false">IF(B460="Floor sticker","VL","")</f>
        <v/>
      </c>
      <c r="I460" s="31" t="str">
        <f aca="false">IF(B460="Street furniture 2m2","STR","")</f>
        <v/>
      </c>
      <c r="J460" s="31" t="str">
        <f aca="false">IF(B460="Full back uni","FB","")</f>
        <v/>
      </c>
      <c r="K460" s="31" t="str">
        <f aca="false">IF(B460="Window side 2m² Bus","2m2B","")</f>
        <v/>
      </c>
      <c r="L460" s="31" t="str">
        <f aca="false">IF(B460="Window sticker Raam","RM","")</f>
        <v>RM</v>
      </c>
      <c r="M460" s="31" t="str">
        <f aca="false">IF(B460="Side 3m Freestyle","FREE","")</f>
        <v/>
      </c>
      <c r="N460" s="31" t="str">
        <f aca="false">IF(B460="Wobbler","WOB","")</f>
        <v/>
      </c>
      <c r="O460" s="31" t="str">
        <f aca="false">IF(B460="Super side 10m² Hermelijn - Trambus","10m2H","")</f>
        <v/>
      </c>
      <c r="P460" s="31" t="str">
        <f aca="false">IF(B460="Roofpanel A7","ROOFXL","")</f>
        <v/>
      </c>
      <c r="Q460" s="32" t="str">
        <f aca="false">IF(B460="Roof panel tram L Hermelijn","ROOFL","")</f>
        <v/>
      </c>
      <c r="R460" s="31" t="str">
        <f aca="false">IF(B460="Roof panel Tram M PCC","DPCC","")</f>
        <v/>
      </c>
      <c r="S460" s="31" t="str">
        <f aca="false">IF(B460="Side pack L A5","SPALBA5",IF(B460="Side pack XL A7","SPALBA7",""))</f>
        <v/>
      </c>
      <c r="T460" s="31" t="str">
        <f aca="false">IF(B460="Window side 2m² Hermelijn","2m2H","")</f>
        <v/>
      </c>
      <c r="U460" s="32" t="str">
        <f aca="false">IF(B460="Window side 2m² Tram","2m2A","")</f>
        <v/>
      </c>
      <c r="V460" s="30" t="str">
        <f aca="false">IF(B460="Inside banner HERMELIJN","BRVH","")</f>
        <v/>
      </c>
      <c r="W460" s="30" t="str">
        <f aca="false">IF(B460="Super side 4m²","4m2","")</f>
        <v/>
      </c>
      <c r="X460" s="7" t="n">
        <v>1</v>
      </c>
      <c r="Y460" s="33" t="str">
        <f aca="false">IF(OR(F460&lt;&gt;"",G460&lt;&gt;"",H460&lt;&gt;"",I460&lt;&gt;"",J460&lt;&gt;"",K460&lt;&gt;"",L460&lt;&gt;"",M460&lt;&gt;"",N460&lt;&gt;"",O460&lt;&gt;"",P460&lt;&gt;"",Q460&lt;&gt;"",R460&lt;&gt;"",S460&lt;&gt;"",T460&lt;&gt;"",U460&lt;&gt;"",V460&lt;&gt;"",W460&lt;&gt;""),"*"&amp;F460&amp;G460&amp;H460&amp;I460&amp;J460&amp;K460&amp;L460&amp;M460&amp;N460&amp;O460&amp;P460&amp;Q460&amp;R460&amp;S460&amp;T460&amp;U460&amp;V460&amp;W460&amp;"*","")</f>
        <v>*RM*</v>
      </c>
      <c r="Z460" s="4"/>
      <c r="AA460" s="4"/>
      <c r="AB460" s="7" t="n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customFormat="false" ht="25" hidden="false" customHeight="true" outlineLevel="0" collapsed="false">
      <c r="A461" s="5" t="n">
        <v>7359</v>
      </c>
      <c r="B461" s="6" t="s">
        <v>137</v>
      </c>
      <c r="C461" s="26" t="s">
        <v>152</v>
      </c>
      <c r="D461" s="27" t="n">
        <v>44571</v>
      </c>
      <c r="E461" s="28"/>
      <c r="F461" s="29" t="str">
        <f aca="false">IF(B461="Premetro VERTIKAAL","MV",IF(B461="Side 3m","3M",IF(B461="Premetro HORIZONTAAL","MH",IF(B461="Window back","CV",IF(B461="Window Back eco","CVE","")))))</f>
        <v/>
      </c>
      <c r="G461" s="30" t="str">
        <f aca="false">IF(B461="Inside banner","BRV","")</f>
        <v/>
      </c>
      <c r="H461" s="30" t="str">
        <f aca="false">IF(B461="Floor sticker","VL","")</f>
        <v/>
      </c>
      <c r="I461" s="31" t="str">
        <f aca="false">IF(B461="Street furniture 2m2","STR","")</f>
        <v/>
      </c>
      <c r="J461" s="31" t="str">
        <f aca="false">IF(B461="Full back uni","FB","")</f>
        <v/>
      </c>
      <c r="K461" s="31" t="str">
        <f aca="false">IF(B461="Window side 2m² Bus","2m2B","")</f>
        <v/>
      </c>
      <c r="L461" s="31" t="str">
        <f aca="false">IF(B461="Window sticker Raam","RM","")</f>
        <v/>
      </c>
      <c r="M461" s="31" t="str">
        <f aca="false">IF(B461="Side 3m Freestyle","FREE","")</f>
        <v/>
      </c>
      <c r="N461" s="31" t="str">
        <f aca="false">IF(B461="Wobbler","WOB","")</f>
        <v/>
      </c>
      <c r="O461" s="31" t="str">
        <f aca="false">IF(B461="Super side 10m² Hermelijn - Trambus","10m2H","")</f>
        <v/>
      </c>
      <c r="P461" s="31" t="str">
        <f aca="false">IF(B461="Roofpanel A7","ROOFXL","")</f>
        <v/>
      </c>
      <c r="Q461" s="32" t="str">
        <f aca="false">IF(B461="Roof panel tram L Hermelijn","ROOFL","")</f>
        <v/>
      </c>
      <c r="R461" s="31" t="str">
        <f aca="false">IF(B461="Roof panel Tram M PCC","DPCC","")</f>
        <v/>
      </c>
      <c r="S461" s="31" t="str">
        <f aca="false">IF(B461="Side pack L A5","SPALBA5",IF(B461="Side pack XL A7","SPALBA7",""))</f>
        <v/>
      </c>
      <c r="T461" s="31" t="str">
        <f aca="false">IF(B461="Window side 2m² Hermelijn","2m2H","")</f>
        <v/>
      </c>
      <c r="U461" s="32" t="str">
        <f aca="false">IF(B461="Window side 2m² Tram","2m2A","")</f>
        <v>2m2A</v>
      </c>
      <c r="V461" s="30" t="str">
        <f aca="false">IF(B461="Inside banner HERMELIJN","BRVH","")</f>
        <v/>
      </c>
      <c r="W461" s="30" t="str">
        <f aca="false">IF(B461="Super side 4m²","4m2","")</f>
        <v/>
      </c>
      <c r="X461" s="7" t="n">
        <v>1</v>
      </c>
      <c r="Y461" s="33" t="str">
        <f aca="false">IF(OR(F461&lt;&gt;"",G461&lt;&gt;"",H461&lt;&gt;"",I461&lt;&gt;"",J461&lt;&gt;"",K461&lt;&gt;"",L461&lt;&gt;"",M461&lt;&gt;"",N461&lt;&gt;"",O461&lt;&gt;"",P461&lt;&gt;"",Q461&lt;&gt;"",R461&lt;&gt;"",S461&lt;&gt;"",T461&lt;&gt;"",U461&lt;&gt;"",V461&lt;&gt;"",W461&lt;&gt;""),"*"&amp;F461&amp;G461&amp;H461&amp;I461&amp;J461&amp;K461&amp;L461&amp;M461&amp;N461&amp;O461&amp;P461&amp;Q461&amp;R461&amp;S461&amp;T461&amp;U461&amp;V461&amp;W461&amp;"*","")</f>
        <v>*2m2A*</v>
      </c>
      <c r="Z461" s="4"/>
      <c r="AA461" s="4"/>
      <c r="AB461" s="7" t="n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customFormat="false" ht="25" hidden="false" customHeight="true" outlineLevel="0" collapsed="false">
      <c r="A462" s="5" t="n">
        <v>7359</v>
      </c>
      <c r="B462" s="6" t="s">
        <v>137</v>
      </c>
      <c r="C462" s="26" t="s">
        <v>149</v>
      </c>
      <c r="D462" s="27" t="n">
        <v>44550</v>
      </c>
      <c r="E462" s="28"/>
      <c r="F462" s="29" t="str">
        <f aca="false">IF(B462="Premetro VERTIKAAL","MV",IF(B462="Side 3m","3M",IF(B462="Premetro HORIZONTAAL","MH",IF(B462="Window back","CV",IF(B462="Window Back eco","CVE","")))))</f>
        <v/>
      </c>
      <c r="G462" s="30" t="str">
        <f aca="false">IF(B462="Inside banner","BRV","")</f>
        <v/>
      </c>
      <c r="H462" s="30" t="str">
        <f aca="false">IF(B462="Floor sticker","VL","")</f>
        <v/>
      </c>
      <c r="I462" s="31" t="str">
        <f aca="false">IF(B462="Street furniture 2m2","STR","")</f>
        <v/>
      </c>
      <c r="J462" s="31" t="str">
        <f aca="false">IF(B462="Full back uni","FB","")</f>
        <v/>
      </c>
      <c r="K462" s="31" t="str">
        <f aca="false">IF(B462="Window side 2m² Bus","2m2B","")</f>
        <v/>
      </c>
      <c r="L462" s="31" t="str">
        <f aca="false">IF(B462="Window sticker Raam","RM","")</f>
        <v/>
      </c>
      <c r="M462" s="31" t="str">
        <f aca="false">IF(B462="Side 3m Freestyle","FREE","")</f>
        <v/>
      </c>
      <c r="N462" s="31" t="str">
        <f aca="false">IF(B462="Wobbler","WOB","")</f>
        <v/>
      </c>
      <c r="O462" s="31" t="str">
        <f aca="false">IF(B462="Super side 10m² Hermelijn - Trambus","10m2H","")</f>
        <v/>
      </c>
      <c r="P462" s="31" t="str">
        <f aca="false">IF(B462="Roofpanel A7","ROOFXL","")</f>
        <v/>
      </c>
      <c r="Q462" s="32" t="str">
        <f aca="false">IF(B462="Roof panel tram L Hermelijn","ROOFL","")</f>
        <v/>
      </c>
      <c r="R462" s="31" t="str">
        <f aca="false">IF(B462="Roof panel Tram M PCC","DPCC","")</f>
        <v/>
      </c>
      <c r="S462" s="31" t="str">
        <f aca="false">IF(B462="Side pack L A5","SPALBA5",IF(B462="Side pack XL A7","SPALBA7",""))</f>
        <v/>
      </c>
      <c r="T462" s="31" t="str">
        <f aca="false">IF(B462="Window side 2m² Hermelijn","2m2H","")</f>
        <v/>
      </c>
      <c r="U462" s="32" t="str">
        <f aca="false">IF(B462="Window side 2m² Tram","2m2A","")</f>
        <v>2m2A</v>
      </c>
      <c r="V462" s="30" t="str">
        <f aca="false">IF(B462="Inside banner HERMELIJN","BRVH","")</f>
        <v/>
      </c>
      <c r="W462" s="30" t="str">
        <f aca="false">IF(B462="Super side 4m²","4m2","")</f>
        <v/>
      </c>
      <c r="X462" s="7" t="n">
        <v>1</v>
      </c>
      <c r="Y462" s="33" t="str">
        <f aca="false">IF(OR(F462&lt;&gt;"",G462&lt;&gt;"",H462&lt;&gt;"",I462&lt;&gt;"",J462&lt;&gt;"",K462&lt;&gt;"",L462&lt;&gt;"",M462&lt;&gt;"",N462&lt;&gt;"",O462&lt;&gt;"",P462&lt;&gt;"",Q462&lt;&gt;"",R462&lt;&gt;"",S462&lt;&gt;"",T462&lt;&gt;"",U462&lt;&gt;"",V462&lt;&gt;"",W462&lt;&gt;""),"*"&amp;F462&amp;G462&amp;H462&amp;I462&amp;J462&amp;K462&amp;L462&amp;M462&amp;N462&amp;O462&amp;P462&amp;Q462&amp;R462&amp;S462&amp;T462&amp;U462&amp;V462&amp;W462&amp;"*","")</f>
        <v>*2m2A*</v>
      </c>
      <c r="Z462" s="4"/>
      <c r="AA462" s="4"/>
      <c r="AB462" s="7" t="n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customFormat="false" ht="25" hidden="false" customHeight="true" outlineLevel="0" collapsed="false">
      <c r="A463" s="5" t="n">
        <v>7359</v>
      </c>
      <c r="B463" s="6" t="s">
        <v>32</v>
      </c>
      <c r="C463" s="26" t="s">
        <v>39</v>
      </c>
      <c r="D463" s="27" t="n">
        <v>44564</v>
      </c>
      <c r="E463" s="28"/>
      <c r="F463" s="29" t="str">
        <f aca="false">IF(B463="Premetro VERTIKAAL","MV",IF(B463="Side 3m","3M",IF(B463="Premetro HORIZONTAAL","MH",IF(B463="Window back","CV",IF(B463="Window Back eco","CVE","")))))</f>
        <v/>
      </c>
      <c r="G463" s="30" t="str">
        <f aca="false">IF(B463="Inside banner","BRV","")</f>
        <v/>
      </c>
      <c r="H463" s="30" t="str">
        <f aca="false">IF(B463="Floor sticker","VL","")</f>
        <v/>
      </c>
      <c r="I463" s="31" t="str">
        <f aca="false">IF(B463="Street furniture 2m2","STR","")</f>
        <v/>
      </c>
      <c r="J463" s="31" t="str">
        <f aca="false">IF(B463="Full back uni","FB","")</f>
        <v/>
      </c>
      <c r="K463" s="31" t="str">
        <f aca="false">IF(B463="Window side 2m² Bus","2m2B","")</f>
        <v/>
      </c>
      <c r="L463" s="31" t="str">
        <f aca="false">IF(B463="Window sticker Raam","RM","")</f>
        <v>RM</v>
      </c>
      <c r="M463" s="31" t="str">
        <f aca="false">IF(B463="Side 3m Freestyle","FREE","")</f>
        <v/>
      </c>
      <c r="N463" s="31" t="str">
        <f aca="false">IF(B463="Wobbler","WOB","")</f>
        <v/>
      </c>
      <c r="O463" s="31" t="str">
        <f aca="false">IF(B463="Super side 10m² Hermelijn - Trambus","10m2H","")</f>
        <v/>
      </c>
      <c r="P463" s="31" t="str">
        <f aca="false">IF(B463="Roofpanel A7","ROOFXL","")</f>
        <v/>
      </c>
      <c r="Q463" s="32" t="str">
        <f aca="false">IF(B463="Roof panel tram L Hermelijn","ROOFL","")</f>
        <v/>
      </c>
      <c r="R463" s="31" t="str">
        <f aca="false">IF(B463="Roof panel Tram M PCC","DPCC","")</f>
        <v/>
      </c>
      <c r="S463" s="31" t="str">
        <f aca="false">IF(B463="Side pack L A5","SPALBA5",IF(B463="Side pack XL A7","SPALBA7",""))</f>
        <v/>
      </c>
      <c r="T463" s="31" t="str">
        <f aca="false">IF(B463="Window side 2m² Hermelijn","2m2H","")</f>
        <v/>
      </c>
      <c r="U463" s="32" t="str">
        <f aca="false">IF(B463="Window side 2m² Tram","2m2A","")</f>
        <v/>
      </c>
      <c r="V463" s="30" t="str">
        <f aca="false">IF(B463="Inside banner HERMELIJN","BRVH","")</f>
        <v/>
      </c>
      <c r="W463" s="30" t="str">
        <f aca="false">IF(B463="Super side 4m²","4m2","")</f>
        <v/>
      </c>
      <c r="X463" s="7" t="n">
        <v>1</v>
      </c>
      <c r="Y463" s="33" t="str">
        <f aca="false">IF(OR(F463&lt;&gt;"",G463&lt;&gt;"",H463&lt;&gt;"",I463&lt;&gt;"",J463&lt;&gt;"",K463&lt;&gt;"",L463&lt;&gt;"",M463&lt;&gt;"",N463&lt;&gt;"",O463&lt;&gt;"",P463&lt;&gt;"",Q463&lt;&gt;"",R463&lt;&gt;"",S463&lt;&gt;"",T463&lt;&gt;"",U463&lt;&gt;"",V463&lt;&gt;"",W463&lt;&gt;""),"*"&amp;F463&amp;G463&amp;H463&amp;I463&amp;J463&amp;K463&amp;L463&amp;M463&amp;N463&amp;O463&amp;P463&amp;Q463&amp;R463&amp;S463&amp;T463&amp;U463&amp;V463&amp;W463&amp;"*","")</f>
        <v>*RM*</v>
      </c>
      <c r="Z463" s="4"/>
      <c r="AA463" s="4"/>
      <c r="AB463" s="7" t="n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customFormat="false" ht="25" hidden="false" customHeight="true" outlineLevel="0" collapsed="false">
      <c r="A464" s="5" t="n">
        <v>7359</v>
      </c>
      <c r="B464" s="6" t="s">
        <v>32</v>
      </c>
      <c r="C464" s="26" t="s">
        <v>40</v>
      </c>
      <c r="D464" s="27" t="n">
        <v>44564</v>
      </c>
      <c r="E464" s="28"/>
      <c r="F464" s="29" t="str">
        <f aca="false">IF(B464="Premetro VERTIKAAL","MV",IF(B464="Side 3m","3M",IF(B464="Premetro HORIZONTAAL","MH",IF(B464="Window back","CV",IF(B464="Window Back eco","CVE","")))))</f>
        <v/>
      </c>
      <c r="G464" s="30" t="str">
        <f aca="false">IF(B464="Inside banner","BRV","")</f>
        <v/>
      </c>
      <c r="H464" s="30" t="str">
        <f aca="false">IF(B464="Floor sticker","VL","")</f>
        <v/>
      </c>
      <c r="I464" s="31" t="str">
        <f aca="false">IF(B464="Street furniture 2m2","STR","")</f>
        <v/>
      </c>
      <c r="J464" s="31" t="str">
        <f aca="false">IF(B464="Full back uni","FB","")</f>
        <v/>
      </c>
      <c r="K464" s="31" t="str">
        <f aca="false">IF(B464="Window side 2m² Bus","2m2B","")</f>
        <v/>
      </c>
      <c r="L464" s="31" t="str">
        <f aca="false">IF(B464="Window sticker Raam","RM","")</f>
        <v>RM</v>
      </c>
      <c r="M464" s="31" t="str">
        <f aca="false">IF(B464="Side 3m Freestyle","FREE","")</f>
        <v/>
      </c>
      <c r="N464" s="31" t="str">
        <f aca="false">IF(B464="Wobbler","WOB","")</f>
        <v/>
      </c>
      <c r="O464" s="31" t="str">
        <f aca="false">IF(B464="Super side 10m² Hermelijn - Trambus","10m2H","")</f>
        <v/>
      </c>
      <c r="P464" s="31" t="str">
        <f aca="false">IF(B464="Roofpanel A7","ROOFXL","")</f>
        <v/>
      </c>
      <c r="Q464" s="32" t="str">
        <f aca="false">IF(B464="Roof panel tram L Hermelijn","ROOFL","")</f>
        <v/>
      </c>
      <c r="R464" s="31" t="str">
        <f aca="false">IF(B464="Roof panel Tram M PCC","DPCC","")</f>
        <v/>
      </c>
      <c r="S464" s="31" t="str">
        <f aca="false">IF(B464="Side pack L A5","SPALBA5",IF(B464="Side pack XL A7","SPALBA7",""))</f>
        <v/>
      </c>
      <c r="T464" s="31" t="str">
        <f aca="false">IF(B464="Window side 2m² Hermelijn","2m2H","")</f>
        <v/>
      </c>
      <c r="U464" s="32" t="str">
        <f aca="false">IF(B464="Window side 2m² Tram","2m2A","")</f>
        <v/>
      </c>
      <c r="V464" s="30" t="str">
        <f aca="false">IF(B464="Inside banner HERMELIJN","BRVH","")</f>
        <v/>
      </c>
      <c r="W464" s="30" t="str">
        <f aca="false">IF(B464="Super side 4m²","4m2","")</f>
        <v/>
      </c>
      <c r="X464" s="7" t="n">
        <v>1</v>
      </c>
      <c r="Y464" s="33" t="str">
        <f aca="false">IF(OR(F464&lt;&gt;"",G464&lt;&gt;"",H464&lt;&gt;"",I464&lt;&gt;"",J464&lt;&gt;"",K464&lt;&gt;"",L464&lt;&gt;"",M464&lt;&gt;"",N464&lt;&gt;"",O464&lt;&gt;"",P464&lt;&gt;"",Q464&lt;&gt;"",R464&lt;&gt;"",S464&lt;&gt;"",T464&lt;&gt;"",U464&lt;&gt;"",V464&lt;&gt;"",W464&lt;&gt;""),"*"&amp;F464&amp;G464&amp;H464&amp;I464&amp;J464&amp;K464&amp;L464&amp;M464&amp;N464&amp;O464&amp;P464&amp;Q464&amp;R464&amp;S464&amp;T464&amp;U464&amp;V464&amp;W464&amp;"*","")</f>
        <v>*RM*</v>
      </c>
      <c r="Z464" s="4"/>
      <c r="AA464" s="4"/>
      <c r="AB464" s="7" t="n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customFormat="false" ht="25" hidden="false" customHeight="true" outlineLevel="0" collapsed="false">
      <c r="A465" s="5" t="n">
        <v>7359</v>
      </c>
      <c r="B465" s="6" t="s">
        <v>32</v>
      </c>
      <c r="C465" s="26" t="s">
        <v>114</v>
      </c>
      <c r="D465" s="27" t="n">
        <v>44564</v>
      </c>
      <c r="E465" s="28"/>
      <c r="F465" s="29" t="str">
        <f aca="false">IF(B465="Premetro VERTIKAAL","MV",IF(B465="Side 3m","3M",IF(B465="Premetro HORIZONTAAL","MH",IF(B465="Window back","CV",IF(B465="Window Back eco","CVE","")))))</f>
        <v/>
      </c>
      <c r="G465" s="30" t="str">
        <f aca="false">IF(B465="Inside banner","BRV","")</f>
        <v/>
      </c>
      <c r="H465" s="30" t="str">
        <f aca="false">IF(B465="Floor sticker","VL","")</f>
        <v/>
      </c>
      <c r="I465" s="31" t="str">
        <f aca="false">IF(B465="Street furniture 2m2","STR","")</f>
        <v/>
      </c>
      <c r="J465" s="31" t="str">
        <f aca="false">IF(B465="Full back uni","FB","")</f>
        <v/>
      </c>
      <c r="K465" s="31" t="str">
        <f aca="false">IF(B465="Window side 2m² Bus","2m2B","")</f>
        <v/>
      </c>
      <c r="L465" s="31" t="str">
        <f aca="false">IF(B465="Window sticker Raam","RM","")</f>
        <v>RM</v>
      </c>
      <c r="M465" s="31" t="str">
        <f aca="false">IF(B465="Side 3m Freestyle","FREE","")</f>
        <v/>
      </c>
      <c r="N465" s="31" t="str">
        <f aca="false">IF(B465="Wobbler","WOB","")</f>
        <v/>
      </c>
      <c r="O465" s="31" t="str">
        <f aca="false">IF(B465="Super side 10m² Hermelijn - Trambus","10m2H","")</f>
        <v/>
      </c>
      <c r="P465" s="31" t="str">
        <f aca="false">IF(B465="Roofpanel A7","ROOFXL","")</f>
        <v/>
      </c>
      <c r="Q465" s="32" t="str">
        <f aca="false">IF(B465="Roof panel tram L Hermelijn","ROOFL","")</f>
        <v/>
      </c>
      <c r="R465" s="31" t="str">
        <f aca="false">IF(B465="Roof panel Tram M PCC","DPCC","")</f>
        <v/>
      </c>
      <c r="S465" s="31" t="str">
        <f aca="false">IF(B465="Side pack L A5","SPALBA5",IF(B465="Side pack XL A7","SPALBA7",""))</f>
        <v/>
      </c>
      <c r="T465" s="31" t="str">
        <f aca="false">IF(B465="Window side 2m² Hermelijn","2m2H","")</f>
        <v/>
      </c>
      <c r="U465" s="32" t="str">
        <f aca="false">IF(B465="Window side 2m² Tram","2m2A","")</f>
        <v/>
      </c>
      <c r="V465" s="30" t="str">
        <f aca="false">IF(B465="Inside banner HERMELIJN","BRVH","")</f>
        <v/>
      </c>
      <c r="W465" s="30" t="str">
        <f aca="false">IF(B465="Super side 4m²","4m2","")</f>
        <v/>
      </c>
      <c r="X465" s="7" t="n">
        <v>1</v>
      </c>
      <c r="Y465" s="33" t="str">
        <f aca="false">IF(OR(F465&lt;&gt;"",G465&lt;&gt;"",H465&lt;&gt;"",I465&lt;&gt;"",J465&lt;&gt;"",K465&lt;&gt;"",L465&lt;&gt;"",M465&lt;&gt;"",N465&lt;&gt;"",O465&lt;&gt;"",P465&lt;&gt;"",Q465&lt;&gt;"",R465&lt;&gt;"",S465&lt;&gt;"",T465&lt;&gt;"",U465&lt;&gt;"",V465&lt;&gt;"",W465&lt;&gt;""),"*"&amp;F465&amp;G465&amp;H465&amp;I465&amp;J465&amp;K465&amp;L465&amp;M465&amp;N465&amp;O465&amp;P465&amp;Q465&amp;R465&amp;S465&amp;T465&amp;U465&amp;V465&amp;W465&amp;"*","")</f>
        <v>*RM*</v>
      </c>
      <c r="Z465" s="4"/>
      <c r="AA465" s="4"/>
      <c r="AB465" s="7" t="n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customFormat="false" ht="25" hidden="false" customHeight="true" outlineLevel="0" collapsed="false">
      <c r="A466" s="5" t="n">
        <v>7359</v>
      </c>
      <c r="B466" s="6" t="s">
        <v>32</v>
      </c>
      <c r="C466" s="26" t="s">
        <v>114</v>
      </c>
      <c r="D466" s="27" t="n">
        <v>44564</v>
      </c>
      <c r="E466" s="28"/>
      <c r="F466" s="29" t="str">
        <f aca="false">IF(B466="Premetro VERTIKAAL","MV",IF(B466="Side 3m","3M",IF(B466="Premetro HORIZONTAAL","MH",IF(B466="Window back","CV",IF(B466="Window Back eco","CVE","")))))</f>
        <v/>
      </c>
      <c r="G466" s="30" t="str">
        <f aca="false">IF(B466="Inside banner","BRV","")</f>
        <v/>
      </c>
      <c r="H466" s="30" t="str">
        <f aca="false">IF(B466="Floor sticker","VL","")</f>
        <v/>
      </c>
      <c r="I466" s="31" t="str">
        <f aca="false">IF(B466="Street furniture 2m2","STR","")</f>
        <v/>
      </c>
      <c r="J466" s="31" t="str">
        <f aca="false">IF(B466="Full back uni","FB","")</f>
        <v/>
      </c>
      <c r="K466" s="31" t="str">
        <f aca="false">IF(B466="Window side 2m² Bus","2m2B","")</f>
        <v/>
      </c>
      <c r="L466" s="31" t="str">
        <f aca="false">IF(B466="Window sticker Raam","RM","")</f>
        <v>RM</v>
      </c>
      <c r="M466" s="31" t="str">
        <f aca="false">IF(B466="Side 3m Freestyle","FREE","")</f>
        <v/>
      </c>
      <c r="N466" s="31" t="str">
        <f aca="false">IF(B466="Wobbler","WOB","")</f>
        <v/>
      </c>
      <c r="O466" s="31" t="str">
        <f aca="false">IF(B466="Super side 10m² Hermelijn - Trambus","10m2H","")</f>
        <v/>
      </c>
      <c r="P466" s="31" t="str">
        <f aca="false">IF(B466="Roofpanel A7","ROOFXL","")</f>
        <v/>
      </c>
      <c r="Q466" s="32" t="str">
        <f aca="false">IF(B466="Roof panel tram L Hermelijn","ROOFL","")</f>
        <v/>
      </c>
      <c r="R466" s="31" t="str">
        <f aca="false">IF(B466="Roof panel Tram M PCC","DPCC","")</f>
        <v/>
      </c>
      <c r="S466" s="31" t="str">
        <f aca="false">IF(B466="Side pack L A5","SPALBA5",IF(B466="Side pack XL A7","SPALBA7",""))</f>
        <v/>
      </c>
      <c r="T466" s="31" t="str">
        <f aca="false">IF(B466="Window side 2m² Hermelijn","2m2H","")</f>
        <v/>
      </c>
      <c r="U466" s="32" t="str">
        <f aca="false">IF(B466="Window side 2m² Tram","2m2A","")</f>
        <v/>
      </c>
      <c r="V466" s="30" t="str">
        <f aca="false">IF(B466="Inside banner HERMELIJN","BRVH","")</f>
        <v/>
      </c>
      <c r="W466" s="30" t="str">
        <f aca="false">IF(B466="Super side 4m²","4m2","")</f>
        <v/>
      </c>
      <c r="X466" s="7" t="n">
        <v>1</v>
      </c>
      <c r="Y466" s="33" t="str">
        <f aca="false">IF(OR(F466&lt;&gt;"",G466&lt;&gt;"",H466&lt;&gt;"",I466&lt;&gt;"",J466&lt;&gt;"",K466&lt;&gt;"",L466&lt;&gt;"",M466&lt;&gt;"",N466&lt;&gt;"",O466&lt;&gt;"",P466&lt;&gt;"",Q466&lt;&gt;"",R466&lt;&gt;"",S466&lt;&gt;"",T466&lt;&gt;"",U466&lt;&gt;"",V466&lt;&gt;"",W466&lt;&gt;""),"*"&amp;F466&amp;G466&amp;H466&amp;I466&amp;J466&amp;K466&amp;L466&amp;M466&amp;N466&amp;O466&amp;P466&amp;Q466&amp;R466&amp;S466&amp;T466&amp;U466&amp;V466&amp;W466&amp;"*","")</f>
        <v>*RM*</v>
      </c>
      <c r="Z466" s="4"/>
      <c r="AA466" s="4"/>
      <c r="AB466" s="7" t="n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customFormat="false" ht="25" hidden="false" customHeight="true" outlineLevel="0" collapsed="false">
      <c r="A467" s="5" t="n">
        <v>7362</v>
      </c>
      <c r="B467" s="6" t="s">
        <v>137</v>
      </c>
      <c r="C467" s="26" t="s">
        <v>151</v>
      </c>
      <c r="D467" s="27" t="n">
        <v>44571</v>
      </c>
      <c r="E467" s="28"/>
      <c r="F467" s="29" t="str">
        <f aca="false">IF(B467="Premetro VERTIKAAL","MV",IF(B467="Side 3m","3M",IF(B467="Premetro HORIZONTAAL","MH",IF(B467="Window back","CV",IF(B467="Window Back eco","CVE","")))))</f>
        <v/>
      </c>
      <c r="G467" s="30" t="str">
        <f aca="false">IF(B467="Inside banner","BRV","")</f>
        <v/>
      </c>
      <c r="H467" s="30" t="str">
        <f aca="false">IF(B467="Floor sticker","VL","")</f>
        <v/>
      </c>
      <c r="I467" s="31" t="str">
        <f aca="false">IF(B467="Street furniture 2m2","STR","")</f>
        <v/>
      </c>
      <c r="J467" s="31" t="str">
        <f aca="false">IF(B467="Full back uni","FB","")</f>
        <v/>
      </c>
      <c r="K467" s="31" t="str">
        <f aca="false">IF(B467="Window side 2m² Bus","2m2B","")</f>
        <v/>
      </c>
      <c r="L467" s="31" t="str">
        <f aca="false">IF(B467="Window sticker Raam","RM","")</f>
        <v/>
      </c>
      <c r="M467" s="31" t="str">
        <f aca="false">IF(B467="Side 3m Freestyle","FREE","")</f>
        <v/>
      </c>
      <c r="N467" s="31" t="str">
        <f aca="false">IF(B467="Wobbler","WOB","")</f>
        <v/>
      </c>
      <c r="O467" s="31" t="str">
        <f aca="false">IF(B467="Super side 10m² Hermelijn - Trambus","10m2H","")</f>
        <v/>
      </c>
      <c r="P467" s="31" t="str">
        <f aca="false">IF(B467="Roofpanel A7","ROOFXL","")</f>
        <v/>
      </c>
      <c r="Q467" s="32" t="str">
        <f aca="false">IF(B467="Roof panel tram L Hermelijn","ROOFL","")</f>
        <v/>
      </c>
      <c r="R467" s="31" t="str">
        <f aca="false">IF(B467="Roof panel Tram M PCC","DPCC","")</f>
        <v/>
      </c>
      <c r="S467" s="31" t="str">
        <f aca="false">IF(B467="Side pack L A5","SPALBA5",IF(B467="Side pack XL A7","SPALBA7",""))</f>
        <v/>
      </c>
      <c r="T467" s="31" t="str">
        <f aca="false">IF(B467="Window side 2m² Hermelijn","2m2H","")</f>
        <v/>
      </c>
      <c r="U467" s="32" t="str">
        <f aca="false">IF(B467="Window side 2m² Tram","2m2A","")</f>
        <v>2m2A</v>
      </c>
      <c r="V467" s="30" t="str">
        <f aca="false">IF(B467="Inside banner HERMELIJN","BRVH","")</f>
        <v/>
      </c>
      <c r="W467" s="30" t="str">
        <f aca="false">IF(B467="Super side 4m²","4m2","")</f>
        <v/>
      </c>
      <c r="X467" s="7" t="n">
        <v>1</v>
      </c>
      <c r="Y467" s="33" t="str">
        <f aca="false">IF(OR(F467&lt;&gt;"",G467&lt;&gt;"",H467&lt;&gt;"",I467&lt;&gt;"",J467&lt;&gt;"",K467&lt;&gt;"",L467&lt;&gt;"",M467&lt;&gt;"",N467&lt;&gt;"",O467&lt;&gt;"",P467&lt;&gt;"",Q467&lt;&gt;"",R467&lt;&gt;"",S467&lt;&gt;"",T467&lt;&gt;"",U467&lt;&gt;"",V467&lt;&gt;"",W467&lt;&gt;""),"*"&amp;F467&amp;G467&amp;H467&amp;I467&amp;J467&amp;K467&amp;L467&amp;M467&amp;N467&amp;O467&amp;P467&amp;Q467&amp;R467&amp;S467&amp;T467&amp;U467&amp;V467&amp;W467&amp;"*","")</f>
        <v>*2m2A*</v>
      </c>
      <c r="Z467" s="4"/>
      <c r="AA467" s="4"/>
      <c r="AB467" s="7" t="n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customFormat="false" ht="25" hidden="false" customHeight="true" outlineLevel="0" collapsed="false">
      <c r="A468" s="5" t="n">
        <v>7362</v>
      </c>
      <c r="B468" s="6" t="s">
        <v>32</v>
      </c>
      <c r="C468" s="26" t="s">
        <v>108</v>
      </c>
      <c r="D468" s="27" t="n">
        <v>44571</v>
      </c>
      <c r="E468" s="28"/>
      <c r="F468" s="29" t="str">
        <f aca="false">IF(B468="Premetro VERTIKAAL","MV",IF(B468="Side 3m","3M",IF(B468="Premetro HORIZONTAAL","MH",IF(B468="Window back","CV",IF(B468="Window Back eco","CVE","")))))</f>
        <v/>
      </c>
      <c r="G468" s="30" t="str">
        <f aca="false">IF(B468="Inside banner","BRV","")</f>
        <v/>
      </c>
      <c r="H468" s="30" t="str">
        <f aca="false">IF(B468="Floor sticker","VL","")</f>
        <v/>
      </c>
      <c r="I468" s="31" t="str">
        <f aca="false">IF(B468="Street furniture 2m2","STR","")</f>
        <v/>
      </c>
      <c r="J468" s="31" t="str">
        <f aca="false">IF(B468="Full back uni","FB","")</f>
        <v/>
      </c>
      <c r="K468" s="31" t="str">
        <f aca="false">IF(B468="Window side 2m² Bus","2m2B","")</f>
        <v/>
      </c>
      <c r="L468" s="31" t="str">
        <f aca="false">IF(B468="Window sticker Raam","RM","")</f>
        <v>RM</v>
      </c>
      <c r="M468" s="31" t="str">
        <f aca="false">IF(B468="Side 3m Freestyle","FREE","")</f>
        <v/>
      </c>
      <c r="N468" s="31" t="str">
        <f aca="false">IF(B468="Wobbler","WOB","")</f>
        <v/>
      </c>
      <c r="O468" s="31" t="str">
        <f aca="false">IF(B468="Super side 10m² Hermelijn - Trambus","10m2H","")</f>
        <v/>
      </c>
      <c r="P468" s="31" t="str">
        <f aca="false">IF(B468="Roofpanel A7","ROOFXL","")</f>
        <v/>
      </c>
      <c r="Q468" s="32" t="str">
        <f aca="false">IF(B468="Roof panel tram L Hermelijn","ROOFL","")</f>
        <v/>
      </c>
      <c r="R468" s="31" t="str">
        <f aca="false">IF(B468="Roof panel Tram M PCC","DPCC","")</f>
        <v/>
      </c>
      <c r="S468" s="31" t="str">
        <f aca="false">IF(B468="Side pack L A5","SPALBA5",IF(B468="Side pack XL A7","SPALBA7",""))</f>
        <v/>
      </c>
      <c r="T468" s="31" t="str">
        <f aca="false">IF(B468="Window side 2m² Hermelijn","2m2H","")</f>
        <v/>
      </c>
      <c r="U468" s="32" t="str">
        <f aca="false">IF(B468="Window side 2m² Tram","2m2A","")</f>
        <v/>
      </c>
      <c r="V468" s="30" t="str">
        <f aca="false">IF(B468="Inside banner HERMELIJN","BRVH","")</f>
        <v/>
      </c>
      <c r="W468" s="30" t="str">
        <f aca="false">IF(B468="Super side 4m²","4m2","")</f>
        <v/>
      </c>
      <c r="X468" s="7" t="n">
        <v>1</v>
      </c>
      <c r="Y468" s="33" t="str">
        <f aca="false">IF(OR(F468&lt;&gt;"",G468&lt;&gt;"",H468&lt;&gt;"",I468&lt;&gt;"",J468&lt;&gt;"",K468&lt;&gt;"",L468&lt;&gt;"",M468&lt;&gt;"",N468&lt;&gt;"",O468&lt;&gt;"",P468&lt;&gt;"",Q468&lt;&gt;"",R468&lt;&gt;"",S468&lt;&gt;"",T468&lt;&gt;"",U468&lt;&gt;"",V468&lt;&gt;"",W468&lt;&gt;""),"*"&amp;F468&amp;G468&amp;H468&amp;I468&amp;J468&amp;K468&amp;L468&amp;M468&amp;N468&amp;O468&amp;P468&amp;Q468&amp;R468&amp;S468&amp;T468&amp;U468&amp;V468&amp;W468&amp;"*","")</f>
        <v>*RM*</v>
      </c>
      <c r="Z468" s="4"/>
      <c r="AA468" s="4"/>
      <c r="AB468" s="7" t="n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customFormat="false" ht="25" hidden="false" customHeight="true" outlineLevel="0" collapsed="false">
      <c r="A469" s="5" t="n">
        <v>7362</v>
      </c>
      <c r="B469" s="6" t="s">
        <v>32</v>
      </c>
      <c r="C469" s="26" t="s">
        <v>108</v>
      </c>
      <c r="D469" s="27" t="n">
        <v>44571</v>
      </c>
      <c r="E469" s="28"/>
      <c r="F469" s="29" t="str">
        <f aca="false">IF(B469="Premetro VERTIKAAL","MV",IF(B469="Side 3m","3M",IF(B469="Premetro HORIZONTAAL","MH",IF(B469="Window back","CV",IF(B469="Window Back eco","CVE","")))))</f>
        <v/>
      </c>
      <c r="G469" s="30" t="str">
        <f aca="false">IF(B469="Inside banner","BRV","")</f>
        <v/>
      </c>
      <c r="H469" s="30" t="str">
        <f aca="false">IF(B469="Floor sticker","VL","")</f>
        <v/>
      </c>
      <c r="I469" s="31" t="str">
        <f aca="false">IF(B469="Street furniture 2m2","STR","")</f>
        <v/>
      </c>
      <c r="J469" s="31" t="str">
        <f aca="false">IF(B469="Full back uni","FB","")</f>
        <v/>
      </c>
      <c r="K469" s="31" t="str">
        <f aca="false">IF(B469="Window side 2m² Bus","2m2B","")</f>
        <v/>
      </c>
      <c r="L469" s="31" t="str">
        <f aca="false">IF(B469="Window sticker Raam","RM","")</f>
        <v>RM</v>
      </c>
      <c r="M469" s="31" t="str">
        <f aca="false">IF(B469="Side 3m Freestyle","FREE","")</f>
        <v/>
      </c>
      <c r="N469" s="31" t="str">
        <f aca="false">IF(B469="Wobbler","WOB","")</f>
        <v/>
      </c>
      <c r="O469" s="31" t="str">
        <f aca="false">IF(B469="Super side 10m² Hermelijn - Trambus","10m2H","")</f>
        <v/>
      </c>
      <c r="P469" s="31" t="str">
        <f aca="false">IF(B469="Roofpanel A7","ROOFXL","")</f>
        <v/>
      </c>
      <c r="Q469" s="32" t="str">
        <f aca="false">IF(B469="Roof panel tram L Hermelijn","ROOFL","")</f>
        <v/>
      </c>
      <c r="R469" s="31" t="str">
        <f aca="false">IF(B469="Roof panel Tram M PCC","DPCC","")</f>
        <v/>
      </c>
      <c r="S469" s="31" t="str">
        <f aca="false">IF(B469="Side pack L A5","SPALBA5",IF(B469="Side pack XL A7","SPALBA7",""))</f>
        <v/>
      </c>
      <c r="T469" s="31" t="str">
        <f aca="false">IF(B469="Window side 2m² Hermelijn","2m2H","")</f>
        <v/>
      </c>
      <c r="U469" s="32" t="str">
        <f aca="false">IF(B469="Window side 2m² Tram","2m2A","")</f>
        <v/>
      </c>
      <c r="V469" s="30" t="str">
        <f aca="false">IF(B469="Inside banner HERMELIJN","BRVH","")</f>
        <v/>
      </c>
      <c r="W469" s="30" t="str">
        <f aca="false">IF(B469="Super side 4m²","4m2","")</f>
        <v/>
      </c>
      <c r="X469" s="7" t="n">
        <v>1</v>
      </c>
      <c r="Y469" s="33" t="str">
        <f aca="false">IF(OR(F469&lt;&gt;"",G469&lt;&gt;"",H469&lt;&gt;"",I469&lt;&gt;"",J469&lt;&gt;"",K469&lt;&gt;"",L469&lt;&gt;"",M469&lt;&gt;"",N469&lt;&gt;"",O469&lt;&gt;"",P469&lt;&gt;"",Q469&lt;&gt;"",R469&lt;&gt;"",S469&lt;&gt;"",T469&lt;&gt;"",U469&lt;&gt;"",V469&lt;&gt;"",W469&lt;&gt;""),"*"&amp;F469&amp;G469&amp;H469&amp;I469&amp;J469&amp;K469&amp;L469&amp;M469&amp;N469&amp;O469&amp;P469&amp;Q469&amp;R469&amp;S469&amp;T469&amp;U469&amp;V469&amp;W469&amp;"*","")</f>
        <v>*RM*</v>
      </c>
      <c r="Z469" s="4"/>
      <c r="AA469" s="4"/>
      <c r="AB469" s="7" t="n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customFormat="false" ht="25" hidden="false" customHeight="true" outlineLevel="0" collapsed="false">
      <c r="A470" s="5" t="n">
        <v>101606</v>
      </c>
      <c r="B470" s="6" t="s">
        <v>51</v>
      </c>
      <c r="C470" s="26" t="s">
        <v>173</v>
      </c>
      <c r="D470" s="27" t="n">
        <v>44396</v>
      </c>
      <c r="E470" s="28"/>
      <c r="F470" s="29" t="str">
        <f aca="false">IF(B470="Premetro VERTIKAAL","MV",IF(B470="Side 3m","3M",IF(B470="Premetro HORIZONTAAL","MH",IF(B470="Window back","CV",IF(B470="Window Back eco","CVE","")))))</f>
        <v>CV</v>
      </c>
      <c r="G470" s="30" t="str">
        <f aca="false">IF(B470="Inside banner","BRV","")</f>
        <v/>
      </c>
      <c r="H470" s="30" t="str">
        <f aca="false">IF(B470="Floor sticker","VL","")</f>
        <v/>
      </c>
      <c r="I470" s="31" t="str">
        <f aca="false">IF(B470="Street furniture 2m2","STR","")</f>
        <v/>
      </c>
      <c r="J470" s="31" t="str">
        <f aca="false">IF(B470="Full back uni","FB","")</f>
        <v/>
      </c>
      <c r="K470" s="31" t="str">
        <f aca="false">IF(B470="Window side 2m² Bus","2m2B","")</f>
        <v/>
      </c>
      <c r="L470" s="31" t="str">
        <f aca="false">IF(B470="Window sticker Raam","RM","")</f>
        <v/>
      </c>
      <c r="M470" s="31" t="str">
        <f aca="false">IF(B470="Side 3m Freestyle","FREE","")</f>
        <v/>
      </c>
      <c r="N470" s="31" t="str">
        <f aca="false">IF(B470="Wobbler","WOB","")</f>
        <v/>
      </c>
      <c r="O470" s="31" t="str">
        <f aca="false">IF(B470="Super side 10m² Hermelijn - Trambus","10m2H","")</f>
        <v/>
      </c>
      <c r="P470" s="31" t="str">
        <f aca="false">IF(B470="Roofpanel A7","ROOFXL","")</f>
        <v/>
      </c>
      <c r="Q470" s="32" t="str">
        <f aca="false">IF(B470="Roof panel tram L Hermelijn","ROOFL","")</f>
        <v/>
      </c>
      <c r="R470" s="31" t="str">
        <f aca="false">IF(B470="Roof panel Tram M PCC","DPCC","")</f>
        <v/>
      </c>
      <c r="S470" s="31" t="str">
        <f aca="false">IF(B470="Side pack L A5","SPALBA5",IF(B470="Side pack XL A7","SPALBA7",""))</f>
        <v/>
      </c>
      <c r="T470" s="31" t="str">
        <f aca="false">IF(B470="Window side 2m² Hermelijn","2m2H","")</f>
        <v/>
      </c>
      <c r="U470" s="32" t="str">
        <f aca="false">IF(B470="Window side 2m² Tram","2m2A","")</f>
        <v/>
      </c>
      <c r="V470" s="30" t="str">
        <f aca="false">IF(B470="Inside banner HERMELIJN","BRVH","")</f>
        <v/>
      </c>
      <c r="W470" s="30" t="str">
        <f aca="false">IF(B470="Super side 4m²","4m2","")</f>
        <v/>
      </c>
      <c r="X470" s="7" t="n">
        <v>1</v>
      </c>
      <c r="Y470" s="33" t="str">
        <f aca="false">IF(OR(F470&lt;&gt;"",G470&lt;&gt;"",H470&lt;&gt;"",I470&lt;&gt;"",J470&lt;&gt;"",K470&lt;&gt;"",L470&lt;&gt;"",M470&lt;&gt;"",N470&lt;&gt;"",O470&lt;&gt;"",P470&lt;&gt;"",Q470&lt;&gt;"",R470&lt;&gt;"",S470&lt;&gt;"",T470&lt;&gt;"",U470&lt;&gt;"",V470&lt;&gt;"",W470&lt;&gt;""),"*"&amp;F470&amp;G470&amp;H470&amp;I470&amp;J470&amp;K470&amp;L470&amp;M470&amp;N470&amp;O470&amp;P470&amp;Q470&amp;R470&amp;S470&amp;T470&amp;U470&amp;V470&amp;W470&amp;"*","")</f>
        <v>*CV*</v>
      </c>
      <c r="Z470" s="4"/>
      <c r="AA470" s="4"/>
      <c r="AB470" s="7" t="n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customFormat="false" ht="25" hidden="false" customHeight="true" outlineLevel="0" collapsed="false">
      <c r="A471" s="5" t="n">
        <v>112228</v>
      </c>
      <c r="B471" s="6" t="s">
        <v>51</v>
      </c>
      <c r="C471" s="26" t="s">
        <v>175</v>
      </c>
      <c r="D471" s="27" t="n">
        <v>44487</v>
      </c>
      <c r="E471" s="28"/>
      <c r="F471" s="29" t="str">
        <f aca="false">IF(B471="Premetro VERTIKAAL","MV",IF(B471="Side 3m","3M",IF(B471="Premetro HORIZONTAAL","MH",IF(B471="Window back","CV",IF(B471="Window Back eco","CVE","")))))</f>
        <v>CV</v>
      </c>
      <c r="G471" s="30" t="str">
        <f aca="false">IF(B471="Inside banner","BRV","")</f>
        <v/>
      </c>
      <c r="H471" s="30" t="str">
        <f aca="false">IF(B471="Floor sticker","VL","")</f>
        <v/>
      </c>
      <c r="I471" s="31" t="str">
        <f aca="false">IF(B471="Street furniture 2m2","STR","")</f>
        <v/>
      </c>
      <c r="J471" s="31" t="str">
        <f aca="false">IF(B471="Full back uni","FB","")</f>
        <v/>
      </c>
      <c r="K471" s="31" t="str">
        <f aca="false">IF(B471="Window side 2m² Bus","2m2B","")</f>
        <v/>
      </c>
      <c r="L471" s="31" t="str">
        <f aca="false">IF(B471="Window sticker Raam","RM","")</f>
        <v/>
      </c>
      <c r="M471" s="31" t="str">
        <f aca="false">IF(B471="Side 3m Freestyle","FREE","")</f>
        <v/>
      </c>
      <c r="N471" s="31" t="str">
        <f aca="false">IF(B471="Wobbler","WOB","")</f>
        <v/>
      </c>
      <c r="O471" s="31" t="str">
        <f aca="false">IF(B471="Super side 10m² Hermelijn - Trambus","10m2H","")</f>
        <v/>
      </c>
      <c r="P471" s="31" t="str">
        <f aca="false">IF(B471="Roofpanel A7","ROOFXL","")</f>
        <v/>
      </c>
      <c r="Q471" s="32" t="str">
        <f aca="false">IF(B471="Roof panel tram L Hermelijn","ROOFL","")</f>
        <v/>
      </c>
      <c r="R471" s="31" t="str">
        <f aca="false">IF(B471="Roof panel Tram M PCC","DPCC","")</f>
        <v/>
      </c>
      <c r="S471" s="31" t="str">
        <f aca="false">IF(B471="Side pack L A5","SPALBA5",IF(B471="Side pack XL A7","SPALBA7",""))</f>
        <v/>
      </c>
      <c r="T471" s="31" t="str">
        <f aca="false">IF(B471="Window side 2m² Hermelijn","2m2H","")</f>
        <v/>
      </c>
      <c r="U471" s="32" t="str">
        <f aca="false">IF(B471="Window side 2m² Tram","2m2A","")</f>
        <v/>
      </c>
      <c r="V471" s="30" t="str">
        <f aca="false">IF(B471="Inside banner HERMELIJN","BRVH","")</f>
        <v/>
      </c>
      <c r="W471" s="30" t="str">
        <f aca="false">IF(B471="Super side 4m²","4m2","")</f>
        <v/>
      </c>
      <c r="X471" s="7" t="n">
        <v>1</v>
      </c>
      <c r="Y471" s="33" t="str">
        <f aca="false">IF(OR(F471&lt;&gt;"",G471&lt;&gt;"",H471&lt;&gt;"",I471&lt;&gt;"",J471&lt;&gt;"",K471&lt;&gt;"",L471&lt;&gt;"",M471&lt;&gt;"",N471&lt;&gt;"",O471&lt;&gt;"",P471&lt;&gt;"",Q471&lt;&gt;"",R471&lt;&gt;"",S471&lt;&gt;"",T471&lt;&gt;"",U471&lt;&gt;"",V471&lt;&gt;"",W471&lt;&gt;""),"*"&amp;F471&amp;G471&amp;H471&amp;I471&amp;J471&amp;K471&amp;L471&amp;M471&amp;N471&amp;O471&amp;P471&amp;Q471&amp;R471&amp;S471&amp;T471&amp;U471&amp;V471&amp;W471&amp;"*","")</f>
        <v>*CV*</v>
      </c>
      <c r="Z471" s="4"/>
      <c r="AA471" s="4"/>
      <c r="AB471" s="7" t="n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customFormat="false" ht="25" hidden="false" customHeight="true" outlineLevel="0" collapsed="false">
      <c r="A472" s="5" t="n">
        <v>112232</v>
      </c>
      <c r="B472" s="6" t="s">
        <v>51</v>
      </c>
      <c r="C472" s="26" t="s">
        <v>175</v>
      </c>
      <c r="D472" s="27" t="n">
        <v>44487</v>
      </c>
      <c r="E472" s="28"/>
      <c r="F472" s="29" t="str">
        <f aca="false">IF(B472="Premetro VERTIKAAL","MV",IF(B472="Side 3m","3M",IF(B472="Premetro HORIZONTAAL","MH",IF(B472="Window back","CV",IF(B472="Window Back eco","CVE","")))))</f>
        <v>CV</v>
      </c>
      <c r="G472" s="30" t="str">
        <f aca="false">IF(B472="Inside banner","BRV","")</f>
        <v/>
      </c>
      <c r="H472" s="30" t="str">
        <f aca="false">IF(B472="Floor sticker","VL","")</f>
        <v/>
      </c>
      <c r="I472" s="31" t="str">
        <f aca="false">IF(B472="Street furniture 2m2","STR","")</f>
        <v/>
      </c>
      <c r="J472" s="31" t="str">
        <f aca="false">IF(B472="Full back uni","FB","")</f>
        <v/>
      </c>
      <c r="K472" s="31" t="str">
        <f aca="false">IF(B472="Window side 2m² Bus","2m2B","")</f>
        <v/>
      </c>
      <c r="L472" s="31" t="str">
        <f aca="false">IF(B472="Window sticker Raam","RM","")</f>
        <v/>
      </c>
      <c r="M472" s="31" t="str">
        <f aca="false">IF(B472="Side 3m Freestyle","FREE","")</f>
        <v/>
      </c>
      <c r="N472" s="31" t="str">
        <f aca="false">IF(B472="Wobbler","WOB","")</f>
        <v/>
      </c>
      <c r="O472" s="31" t="str">
        <f aca="false">IF(B472="Super side 10m² Hermelijn - Trambus","10m2H","")</f>
        <v/>
      </c>
      <c r="P472" s="31" t="str">
        <f aca="false">IF(B472="Roofpanel A7","ROOFXL","")</f>
        <v/>
      </c>
      <c r="Q472" s="32" t="str">
        <f aca="false">IF(B472="Roof panel tram L Hermelijn","ROOFL","")</f>
        <v/>
      </c>
      <c r="R472" s="31" t="str">
        <f aca="false">IF(B472="Roof panel Tram M PCC","DPCC","")</f>
        <v/>
      </c>
      <c r="S472" s="31" t="str">
        <f aca="false">IF(B472="Side pack L A5","SPALBA5",IF(B472="Side pack XL A7","SPALBA7",""))</f>
        <v/>
      </c>
      <c r="T472" s="31" t="str">
        <f aca="false">IF(B472="Window side 2m² Hermelijn","2m2H","")</f>
        <v/>
      </c>
      <c r="U472" s="32" t="str">
        <f aca="false">IF(B472="Window side 2m² Tram","2m2A","")</f>
        <v/>
      </c>
      <c r="V472" s="30" t="str">
        <f aca="false">IF(B472="Inside banner HERMELIJN","BRVH","")</f>
        <v/>
      </c>
      <c r="W472" s="30" t="str">
        <f aca="false">IF(B472="Super side 4m²","4m2","")</f>
        <v/>
      </c>
      <c r="X472" s="7" t="n">
        <v>1</v>
      </c>
      <c r="Y472" s="33" t="str">
        <f aca="false">IF(OR(F472&lt;&gt;"",G472&lt;&gt;"",H472&lt;&gt;"",I472&lt;&gt;"",J472&lt;&gt;"",K472&lt;&gt;"",L472&lt;&gt;"",M472&lt;&gt;"",N472&lt;&gt;"",O472&lt;&gt;"",P472&lt;&gt;"",Q472&lt;&gt;"",R472&lt;&gt;"",S472&lt;&gt;"",T472&lt;&gt;"",U472&lt;&gt;"",V472&lt;&gt;"",W472&lt;&gt;""),"*"&amp;F472&amp;G472&amp;H472&amp;I472&amp;J472&amp;K472&amp;L472&amp;M472&amp;N472&amp;O472&amp;P472&amp;Q472&amp;R472&amp;S472&amp;T472&amp;U472&amp;V472&amp;W472&amp;"*","")</f>
        <v>*CV*</v>
      </c>
      <c r="Z472" s="4"/>
      <c r="AA472" s="4"/>
      <c r="AB472" s="7" t="n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customFormat="false" ht="25" hidden="false" customHeight="true" outlineLevel="0" collapsed="false">
      <c r="A473" s="5" t="n">
        <v>112238</v>
      </c>
      <c r="B473" s="6" t="s">
        <v>51</v>
      </c>
      <c r="C473" s="26" t="s">
        <v>175</v>
      </c>
      <c r="D473" s="27" t="n">
        <v>44487</v>
      </c>
      <c r="E473" s="28"/>
      <c r="F473" s="29" t="str">
        <f aca="false">IF(B473="Premetro VERTIKAAL","MV",IF(B473="Side 3m","3M",IF(B473="Premetro HORIZONTAAL","MH",IF(B473="Window back","CV",IF(B473="Window Back eco","CVE","")))))</f>
        <v>CV</v>
      </c>
      <c r="G473" s="30" t="str">
        <f aca="false">IF(B473="Inside banner","BRV","")</f>
        <v/>
      </c>
      <c r="H473" s="30" t="str">
        <f aca="false">IF(B473="Floor sticker","VL","")</f>
        <v/>
      </c>
      <c r="I473" s="31" t="str">
        <f aca="false">IF(B473="Street furniture 2m2","STR","")</f>
        <v/>
      </c>
      <c r="J473" s="31" t="str">
        <f aca="false">IF(B473="Full back uni","FB","")</f>
        <v/>
      </c>
      <c r="K473" s="31" t="str">
        <f aca="false">IF(B473="Window side 2m² Bus","2m2B","")</f>
        <v/>
      </c>
      <c r="L473" s="31" t="str">
        <f aca="false">IF(B473="Window sticker Raam","RM","")</f>
        <v/>
      </c>
      <c r="M473" s="31" t="str">
        <f aca="false">IF(B473="Side 3m Freestyle","FREE","")</f>
        <v/>
      </c>
      <c r="N473" s="31" t="str">
        <f aca="false">IF(B473="Wobbler","WOB","")</f>
        <v/>
      </c>
      <c r="O473" s="31" t="str">
        <f aca="false">IF(B473="Super side 10m² Hermelijn - Trambus","10m2H","")</f>
        <v/>
      </c>
      <c r="P473" s="31" t="str">
        <f aca="false">IF(B473="Roofpanel A7","ROOFXL","")</f>
        <v/>
      </c>
      <c r="Q473" s="32" t="str">
        <f aca="false">IF(B473="Roof panel tram L Hermelijn","ROOFL","")</f>
        <v/>
      </c>
      <c r="R473" s="31" t="str">
        <f aca="false">IF(B473="Roof panel Tram M PCC","DPCC","")</f>
        <v/>
      </c>
      <c r="S473" s="31" t="str">
        <f aca="false">IF(B473="Side pack L A5","SPALBA5",IF(B473="Side pack XL A7","SPALBA7",""))</f>
        <v/>
      </c>
      <c r="T473" s="31" t="str">
        <f aca="false">IF(B473="Window side 2m² Hermelijn","2m2H","")</f>
        <v/>
      </c>
      <c r="U473" s="32" t="str">
        <f aca="false">IF(B473="Window side 2m² Tram","2m2A","")</f>
        <v/>
      </c>
      <c r="V473" s="30" t="str">
        <f aca="false">IF(B473="Inside banner HERMELIJN","BRVH","")</f>
        <v/>
      </c>
      <c r="W473" s="30" t="str">
        <f aca="false">IF(B473="Super side 4m²","4m2","")</f>
        <v/>
      </c>
      <c r="X473" s="7" t="n">
        <v>1</v>
      </c>
      <c r="Y473" s="33" t="str">
        <f aca="false">IF(OR(F473&lt;&gt;"",G473&lt;&gt;"",H473&lt;&gt;"",I473&lt;&gt;"",J473&lt;&gt;"",K473&lt;&gt;"",L473&lt;&gt;"",M473&lt;&gt;"",N473&lt;&gt;"",O473&lt;&gt;"",P473&lt;&gt;"",Q473&lt;&gt;"",R473&lt;&gt;"",S473&lt;&gt;"",T473&lt;&gt;"",U473&lt;&gt;"",V473&lt;&gt;"",W473&lt;&gt;""),"*"&amp;F473&amp;G473&amp;H473&amp;I473&amp;J473&amp;K473&amp;L473&amp;M473&amp;N473&amp;O473&amp;P473&amp;Q473&amp;R473&amp;S473&amp;T473&amp;U473&amp;V473&amp;W473&amp;"*","")</f>
        <v>*CV*</v>
      </c>
      <c r="Z473" s="4"/>
      <c r="AA473" s="4"/>
      <c r="AB473" s="7" t="n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/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J473"/>
  <sheetViews>
    <sheetView showFormulas="false" showGridLines="true" showRowColHeaders="true" showZeros="true" rightToLeft="false" tabSelected="false" showOutlineSymbols="true" defaultGridColor="true" view="normal" topLeftCell="A445" colorId="64" zoomScale="100" zoomScaleNormal="100" zoomScalePageLayoutView="100" workbookViewId="0">
      <selection pane="topLeft" activeCell="B221" activeCellId="0" sqref="B221"/>
    </sheetView>
  </sheetViews>
  <sheetFormatPr defaultColWidth="8.5390625" defaultRowHeight="25" zeroHeight="false" outlineLevelRow="0" outlineLevelCol="0"/>
  <cols>
    <col collapsed="false" customWidth="true" hidden="false" outlineLevel="0" max="1" min="1" style="13" width="7.64"/>
    <col collapsed="false" customWidth="true" hidden="false" outlineLevel="0" max="2" min="2" style="13" width="18.63"/>
    <col collapsed="false" customWidth="true" hidden="false" outlineLevel="0" max="3" min="3" style="14" width="23.63"/>
    <col collapsed="false" customWidth="true" hidden="false" outlineLevel="0" max="4" min="4" style="15" width="6.64"/>
    <col collapsed="false" customWidth="true" hidden="false" outlineLevel="0" max="5" min="5" style="16" width="14.63"/>
    <col collapsed="false" customWidth="true" hidden="true" outlineLevel="0" max="23" min="6" style="0" width="9.14"/>
    <col collapsed="false" customWidth="true" hidden="false" outlineLevel="0" max="24" min="24" style="0" width="3.18"/>
    <col collapsed="false" customWidth="true" hidden="false" outlineLevel="0" max="25" min="25" style="17" width="25.63"/>
    <col collapsed="false" customWidth="true" hidden="false" outlineLevel="0" max="28" min="28" style="0" width="6.27"/>
  </cols>
  <sheetData>
    <row r="1" customFormat="false" ht="25" hidden="false" customHeight="true" outlineLevel="0" collapsed="false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customFormat="false" ht="25" hidden="false" customHeight="true" outlineLevel="0" collapsed="false">
      <c r="A2" s="5" t="n">
        <v>1192</v>
      </c>
      <c r="B2" s="6" t="s">
        <v>19</v>
      </c>
      <c r="C2" s="26" t="s">
        <v>22</v>
      </c>
      <c r="D2" s="27" t="n">
        <v>44368</v>
      </c>
      <c r="E2" s="28"/>
      <c r="F2" s="29" t="str">
        <f aca="false">IF(B2="Premetro VERTIKAAL","MV",IF(B2="Side 3m","3M",IF(B2="Premetro HORIZONTAAL","MH",IF(B2="Window back","CV",IF(B2="Window Back eco","CVE","")))))</f>
        <v/>
      </c>
      <c r="G2" s="30" t="str">
        <f aca="false">IF(B2="Inside banner","BRV","")</f>
        <v/>
      </c>
      <c r="H2" s="30" t="str">
        <f aca="false">IF(B2="Floor sticker","VL","")</f>
        <v>VL</v>
      </c>
      <c r="I2" s="31" t="str">
        <f aca="false">IF(B2="Street furniture 2m2","STR","")</f>
        <v/>
      </c>
      <c r="J2" s="31" t="str">
        <f aca="false">IF(B2="Full back uni","FB","")</f>
        <v/>
      </c>
      <c r="K2" s="31" t="str">
        <f aca="false">IF(B2="Window side 2m² Bus","2m2B","")</f>
        <v/>
      </c>
      <c r="L2" s="31" t="str">
        <f aca="false">IF(B2="Window sticker Raam","RM","")</f>
        <v/>
      </c>
      <c r="M2" s="31" t="str">
        <f aca="false">IF(B2="Side 3m Freestyle","FREE","")</f>
        <v/>
      </c>
      <c r="N2" s="31" t="str">
        <f aca="false">IF(B2="Wobbler","WOB","")</f>
        <v/>
      </c>
      <c r="O2" s="31" t="str">
        <f aca="false">IF(B2="Super side 10m² Hermelijn - Trambus","10m2H","")</f>
        <v/>
      </c>
      <c r="P2" s="31" t="str">
        <f aca="false">IF(B2="Roofpanel A7","ROOFXL","")</f>
        <v/>
      </c>
      <c r="Q2" s="32" t="str">
        <f aca="false">IF(B2="Roof panel tram L Hermelijn","ROOFL","")</f>
        <v/>
      </c>
      <c r="R2" s="31" t="str">
        <f aca="false">IF(B2="Roof panel Tram M PCC","DPCC","")</f>
        <v/>
      </c>
      <c r="S2" s="31" t="str">
        <f aca="false">IF(B2="Side pack L A5","SPALBA5",IF(B2="Side pack XL A7","SPALBA7",""))</f>
        <v/>
      </c>
      <c r="T2" s="31" t="str">
        <f aca="false">IF(B2="Window side 2m² Hermelijn","2m2H","")</f>
        <v/>
      </c>
      <c r="U2" s="32" t="str">
        <f aca="false">IF(B2="Window side 2m² Tram","2m2A","")</f>
        <v/>
      </c>
      <c r="V2" s="30" t="str">
        <f aca="false">IF(B2="Inside banner HERMELIJN","BRVH","")</f>
        <v/>
      </c>
      <c r="W2" s="30" t="str">
        <f aca="false">IF(B2="Super side 4m²","4m2","")</f>
        <v/>
      </c>
      <c r="X2" s="7" t="n">
        <v>1</v>
      </c>
      <c r="Y2" s="33" t="str">
        <f aca="false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 t="n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customFormat="false" ht="25" hidden="false" customHeight="true" outlineLevel="0" collapsed="false">
      <c r="A3" s="5" t="n">
        <v>2018</v>
      </c>
      <c r="B3" s="6" t="s">
        <v>23</v>
      </c>
      <c r="C3" s="26" t="s">
        <v>25</v>
      </c>
      <c r="D3" s="27" t="n">
        <v>44368</v>
      </c>
      <c r="E3" s="28"/>
      <c r="F3" s="29" t="str">
        <f aca="false">IF(B3="Premetro VERTIKAAL","MV",IF(B3="Side 3m","3M",IF(B3="Premetro HORIZONTAAL","MH",IF(B3="Window back","CV",IF(B3="Window Back eco","CVE","")))))</f>
        <v/>
      </c>
      <c r="G3" s="30" t="str">
        <f aca="false">IF(B3="Inside banner","BRV","")</f>
        <v/>
      </c>
      <c r="H3" s="30" t="str">
        <f aca="false">IF(B3="Floor sticker","VL","")</f>
        <v/>
      </c>
      <c r="I3" s="31" t="str">
        <f aca="false">IF(B3="Street furniture 2m2","STR","")</f>
        <v/>
      </c>
      <c r="J3" s="31" t="str">
        <f aca="false">IF(B3="Full back uni","FB","")</f>
        <v/>
      </c>
      <c r="K3" s="31" t="str">
        <f aca="false">IF(B3="Window side 2m² Bus","2m2B","")</f>
        <v/>
      </c>
      <c r="L3" s="31" t="str">
        <f aca="false">IF(B3="Window sticker Raam","RM","")</f>
        <v/>
      </c>
      <c r="M3" s="31" t="str">
        <f aca="false">IF(B3="Side 3m Freestyle","FREE","")</f>
        <v/>
      </c>
      <c r="N3" s="31" t="str">
        <f aca="false">IF(B3="Wobbler","WOB","")</f>
        <v>WOB</v>
      </c>
      <c r="O3" s="31" t="str">
        <f aca="false">IF(B3="Super side 10m² Hermelijn - Trambus","10m2H","")</f>
        <v/>
      </c>
      <c r="P3" s="31" t="str">
        <f aca="false">IF(B3="Roofpanel A7","ROOFXL","")</f>
        <v/>
      </c>
      <c r="Q3" s="32" t="str">
        <f aca="false">IF(B3="Roof panel tram L Hermelijn","ROOFL","")</f>
        <v/>
      </c>
      <c r="R3" s="31" t="str">
        <f aca="false">IF(B3="Roof panel Tram M PCC","DPCC","")</f>
        <v/>
      </c>
      <c r="S3" s="31" t="str">
        <f aca="false">IF(B3="Side pack L A5","SPALBA5",IF(B3="Side pack XL A7","SPALBA7",""))</f>
        <v/>
      </c>
      <c r="T3" s="31" t="str">
        <f aca="false">IF(B3="Window side 2m² Hermelijn","2m2H","")</f>
        <v/>
      </c>
      <c r="U3" s="32" t="str">
        <f aca="false">IF(B3="Window side 2m² Tram","2m2A","")</f>
        <v/>
      </c>
      <c r="V3" s="30" t="str">
        <f aca="false">IF(B3="Inside banner HERMELIJN","BRVH","")</f>
        <v/>
      </c>
      <c r="W3" s="30" t="str">
        <f aca="false">IF(B3="Super side 4m²","4m2","")</f>
        <v/>
      </c>
      <c r="X3" s="7" t="n">
        <v>2</v>
      </c>
      <c r="Y3" s="33" t="str">
        <f aca="false">IF(OR(F3&lt;&gt;"",G3&lt;&gt;"",H3&lt;&gt;"",I3&lt;&gt;"",J3&lt;&gt;"",K3&lt;&gt;"",L3&lt;&gt;"",M3&lt;&gt;"",N3&lt;&gt;"",O3&lt;&gt;"",P3&lt;&gt;"",Q3&lt;&gt;"",R3&lt;&gt;"",S3&lt;&gt;"",T3&lt;&gt;"",U3&lt;&gt;"",V3&lt;&gt;"",W3&lt;&gt;""),"*"&amp;F3&amp;G3&amp;H3&amp;I3&amp;J3&amp;K3&amp;L3&amp;M3&amp;N3&amp;O3&amp;P3&amp;Q3&amp;R3&amp;S3&amp;T3&amp;U3&amp;V3&amp;W3&amp;"*","")</f>
        <v>*WOB*</v>
      </c>
      <c r="Z3" s="4"/>
      <c r="AA3" s="4"/>
      <c r="AB3" s="7" t="n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customFormat="false" ht="25" hidden="false" customHeight="true" outlineLevel="0" collapsed="false">
      <c r="A4" s="5" t="n">
        <v>2018</v>
      </c>
      <c r="B4" s="6" t="s">
        <v>23</v>
      </c>
      <c r="C4" s="26" t="s">
        <v>26</v>
      </c>
      <c r="D4" s="27" t="n">
        <v>44368</v>
      </c>
      <c r="E4" s="28"/>
      <c r="F4" s="29" t="str">
        <f aca="false">IF(B4="Premetro VERTIKAAL","MV",IF(B4="Side 3m","3M",IF(B4="Premetro HORIZONTAAL","MH",IF(B4="Window back","CV",IF(B4="Window Back eco","CVE","")))))</f>
        <v/>
      </c>
      <c r="G4" s="30" t="str">
        <f aca="false">IF(B4="Inside banner","BRV","")</f>
        <v/>
      </c>
      <c r="H4" s="30" t="str">
        <f aca="false">IF(B4="Floor sticker","VL","")</f>
        <v/>
      </c>
      <c r="I4" s="31" t="str">
        <f aca="false">IF(B4="Street furniture 2m2","STR","")</f>
        <v/>
      </c>
      <c r="J4" s="31" t="str">
        <f aca="false">IF(B4="Full back uni","FB","")</f>
        <v/>
      </c>
      <c r="K4" s="31" t="str">
        <f aca="false">IF(B4="Window side 2m² Bus","2m2B","")</f>
        <v/>
      </c>
      <c r="L4" s="31" t="str">
        <f aca="false">IF(B4="Window sticker Raam","RM","")</f>
        <v/>
      </c>
      <c r="M4" s="31" t="str">
        <f aca="false">IF(B4="Side 3m Freestyle","FREE","")</f>
        <v/>
      </c>
      <c r="N4" s="31" t="str">
        <f aca="false">IF(B4="Wobbler","WOB","")</f>
        <v>WOB</v>
      </c>
      <c r="O4" s="31" t="str">
        <f aca="false">IF(B4="Super side 10m² Hermelijn - Trambus","10m2H","")</f>
        <v/>
      </c>
      <c r="P4" s="31" t="str">
        <f aca="false">IF(B4="Roofpanel A7","ROOFXL","")</f>
        <v/>
      </c>
      <c r="Q4" s="32" t="str">
        <f aca="false">IF(B4="Roof panel tram L Hermelijn","ROOFL","")</f>
        <v/>
      </c>
      <c r="R4" s="31" t="str">
        <f aca="false">IF(B4="Roof panel Tram M PCC","DPCC","")</f>
        <v/>
      </c>
      <c r="S4" s="31" t="str">
        <f aca="false">IF(B4="Side pack L A5","SPALBA5",IF(B4="Side pack XL A7","SPALBA7",""))</f>
        <v/>
      </c>
      <c r="T4" s="31" t="str">
        <f aca="false">IF(B4="Window side 2m² Hermelijn","2m2H","")</f>
        <v/>
      </c>
      <c r="U4" s="32" t="str">
        <f aca="false">IF(B4="Window side 2m² Tram","2m2A","")</f>
        <v/>
      </c>
      <c r="V4" s="30" t="str">
        <f aca="false">IF(B4="Inside banner HERMELIJN","BRVH","")</f>
        <v/>
      </c>
      <c r="W4" s="30" t="str">
        <f aca="false">IF(B4="Super side 4m²","4m2","")</f>
        <v/>
      </c>
      <c r="X4" s="7" t="n">
        <v>2</v>
      </c>
      <c r="Y4" s="33" t="str">
        <f aca="false">IF(OR(F4&lt;&gt;"",G4&lt;&gt;"",H4&lt;&gt;"",I4&lt;&gt;"",J4&lt;&gt;"",K4&lt;&gt;"",L4&lt;&gt;"",M4&lt;&gt;"",N4&lt;&gt;"",O4&lt;&gt;"",P4&lt;&gt;"",Q4&lt;&gt;"",R4&lt;&gt;"",S4&lt;&gt;"",T4&lt;&gt;"",U4&lt;&gt;"",V4&lt;&gt;"",W4&lt;&gt;""),"*"&amp;F4&amp;G4&amp;H4&amp;I4&amp;J4&amp;K4&amp;L4&amp;M4&amp;N4&amp;O4&amp;P4&amp;Q4&amp;R4&amp;S4&amp;T4&amp;U4&amp;V4&amp;W4&amp;"*","")</f>
        <v>*WOB*</v>
      </c>
      <c r="Z4" s="4"/>
      <c r="AA4" s="4"/>
      <c r="AB4" s="7" t="n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customFormat="false" ht="25" hidden="false" customHeight="true" outlineLevel="0" collapsed="false">
      <c r="A5" s="5" t="n">
        <v>2018</v>
      </c>
      <c r="B5" s="6" t="s">
        <v>23</v>
      </c>
      <c r="C5" s="26" t="s">
        <v>27</v>
      </c>
      <c r="D5" s="27" t="n">
        <v>44368</v>
      </c>
      <c r="E5" s="28"/>
      <c r="F5" s="29" t="str">
        <f aca="false">IF(B5="Premetro VERTIKAAL","MV",IF(B5="Side 3m","3M",IF(B5="Premetro HORIZONTAAL","MH",IF(B5="Window back","CV",IF(B5="Window Back eco","CVE","")))))</f>
        <v/>
      </c>
      <c r="G5" s="30" t="str">
        <f aca="false">IF(B5="Inside banner","BRV","")</f>
        <v/>
      </c>
      <c r="H5" s="30" t="str">
        <f aca="false">IF(B5="Floor sticker","VL","")</f>
        <v/>
      </c>
      <c r="I5" s="31" t="str">
        <f aca="false">IF(B5="Street furniture 2m2","STR","")</f>
        <v/>
      </c>
      <c r="J5" s="31" t="str">
        <f aca="false">IF(B5="Full back uni","FB","")</f>
        <v/>
      </c>
      <c r="K5" s="31" t="str">
        <f aca="false">IF(B5="Window side 2m² Bus","2m2B","")</f>
        <v/>
      </c>
      <c r="L5" s="31" t="str">
        <f aca="false">IF(B5="Window sticker Raam","RM","")</f>
        <v/>
      </c>
      <c r="M5" s="31" t="str">
        <f aca="false">IF(B5="Side 3m Freestyle","FREE","")</f>
        <v/>
      </c>
      <c r="N5" s="31" t="str">
        <f aca="false">IF(B5="Wobbler","WOB","")</f>
        <v>WOB</v>
      </c>
      <c r="O5" s="31" t="str">
        <f aca="false">IF(B5="Super side 10m² Hermelijn - Trambus","10m2H","")</f>
        <v/>
      </c>
      <c r="P5" s="31" t="str">
        <f aca="false">IF(B5="Roofpanel A7","ROOFXL","")</f>
        <v/>
      </c>
      <c r="Q5" s="32" t="str">
        <f aca="false">IF(B5="Roof panel tram L Hermelijn","ROOFL","")</f>
        <v/>
      </c>
      <c r="R5" s="31" t="str">
        <f aca="false">IF(B5="Roof panel Tram M PCC","DPCC","")</f>
        <v/>
      </c>
      <c r="S5" s="31" t="str">
        <f aca="false">IF(B5="Side pack L A5","SPALBA5",IF(B5="Side pack XL A7","SPALBA7",""))</f>
        <v/>
      </c>
      <c r="T5" s="31" t="str">
        <f aca="false">IF(B5="Window side 2m² Hermelijn","2m2H","")</f>
        <v/>
      </c>
      <c r="U5" s="32" t="str">
        <f aca="false">IF(B5="Window side 2m² Tram","2m2A","")</f>
        <v/>
      </c>
      <c r="V5" s="30" t="str">
        <f aca="false">IF(B5="Inside banner HERMELIJN","BRVH","")</f>
        <v/>
      </c>
      <c r="W5" s="30" t="str">
        <f aca="false">IF(B5="Super side 4m²","4m2","")</f>
        <v/>
      </c>
      <c r="X5" s="7" t="n">
        <v>2</v>
      </c>
      <c r="Y5" s="33" t="str">
        <f aca="false">IF(OR(F5&lt;&gt;"",G5&lt;&gt;"",H5&lt;&gt;"",I5&lt;&gt;"",J5&lt;&gt;"",K5&lt;&gt;"",L5&lt;&gt;"",M5&lt;&gt;"",N5&lt;&gt;"",O5&lt;&gt;"",P5&lt;&gt;"",Q5&lt;&gt;"",R5&lt;&gt;"",S5&lt;&gt;"",T5&lt;&gt;"",U5&lt;&gt;"",V5&lt;&gt;"",W5&lt;&gt;""),"*"&amp;F5&amp;G5&amp;H5&amp;I5&amp;J5&amp;K5&amp;L5&amp;M5&amp;N5&amp;O5&amp;P5&amp;Q5&amp;R5&amp;S5&amp;T5&amp;U5&amp;V5&amp;W5&amp;"*","")</f>
        <v>*WOB*</v>
      </c>
      <c r="Z5" s="4"/>
      <c r="AA5" s="4"/>
      <c r="AB5" s="7" t="n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customFormat="false" ht="25" hidden="false" customHeight="true" outlineLevel="0" collapsed="false">
      <c r="A6" s="5" t="n">
        <v>2496</v>
      </c>
      <c r="B6" s="6" t="s">
        <v>19</v>
      </c>
      <c r="C6" s="26" t="s">
        <v>22</v>
      </c>
      <c r="D6" s="27" t="n">
        <v>44368</v>
      </c>
      <c r="E6" s="28"/>
      <c r="F6" s="29" t="str">
        <f aca="false">IF(B6="Premetro VERTIKAAL","MV",IF(B6="Side 3m","3M",IF(B6="Premetro HORIZONTAAL","MH",IF(B6="Window back","CV",IF(B6="Window Back eco","CVE","")))))</f>
        <v/>
      </c>
      <c r="G6" s="30" t="str">
        <f aca="false">IF(B6="Inside banner","BRV","")</f>
        <v/>
      </c>
      <c r="H6" s="30" t="str">
        <f aca="false">IF(B6="Floor sticker","VL","")</f>
        <v>VL</v>
      </c>
      <c r="I6" s="31" t="str">
        <f aca="false">IF(B6="Street furniture 2m2","STR","")</f>
        <v/>
      </c>
      <c r="J6" s="31" t="str">
        <f aca="false">IF(B6="Full back uni","FB","")</f>
        <v/>
      </c>
      <c r="K6" s="31" t="str">
        <f aca="false">IF(B6="Window side 2m² Bus","2m2B","")</f>
        <v/>
      </c>
      <c r="L6" s="31" t="str">
        <f aca="false">IF(B6="Window sticker Raam","RM","")</f>
        <v/>
      </c>
      <c r="M6" s="31" t="str">
        <f aca="false">IF(B6="Side 3m Freestyle","FREE","")</f>
        <v/>
      </c>
      <c r="N6" s="31" t="str">
        <f aca="false">IF(B6="Wobbler","WOB","")</f>
        <v/>
      </c>
      <c r="O6" s="31" t="str">
        <f aca="false">IF(B6="Super side 10m² Hermelijn - Trambus","10m2H","")</f>
        <v/>
      </c>
      <c r="P6" s="31" t="str">
        <f aca="false">IF(B6="Roofpanel A7","ROOFXL","")</f>
        <v/>
      </c>
      <c r="Q6" s="32" t="str">
        <f aca="false">IF(B6="Roof panel tram L Hermelijn","ROOFL","")</f>
        <v/>
      </c>
      <c r="R6" s="31" t="str">
        <f aca="false">IF(B6="Roof panel Tram M PCC","DPCC","")</f>
        <v/>
      </c>
      <c r="S6" s="31" t="str">
        <f aca="false">IF(B6="Side pack L A5","SPALBA5",IF(B6="Side pack XL A7","SPALBA7",""))</f>
        <v/>
      </c>
      <c r="T6" s="31" t="str">
        <f aca="false">IF(B6="Window side 2m² Hermelijn","2m2H","")</f>
        <v/>
      </c>
      <c r="U6" s="32" t="str">
        <f aca="false">IF(B6="Window side 2m² Tram","2m2A","")</f>
        <v/>
      </c>
      <c r="V6" s="30" t="str">
        <f aca="false">IF(B6="Inside banner HERMELIJN","BRVH","")</f>
        <v/>
      </c>
      <c r="W6" s="30" t="str">
        <f aca="false">IF(B6="Super side 4m²","4m2","")</f>
        <v/>
      </c>
      <c r="X6" s="7" t="n">
        <v>2</v>
      </c>
      <c r="Y6" s="33" t="str">
        <f aca="false">IF(OR(F6&lt;&gt;"",G6&lt;&gt;"",H6&lt;&gt;"",I6&lt;&gt;"",J6&lt;&gt;"",K6&lt;&gt;"",L6&lt;&gt;"",M6&lt;&gt;"",N6&lt;&gt;"",O6&lt;&gt;"",P6&lt;&gt;"",Q6&lt;&gt;"",R6&lt;&gt;"",S6&lt;&gt;"",T6&lt;&gt;"",U6&lt;&gt;"",V6&lt;&gt;"",W6&lt;&gt;""),"*"&amp;F6&amp;G6&amp;H6&amp;I6&amp;J6&amp;K6&amp;L6&amp;M6&amp;N6&amp;O6&amp;P6&amp;Q6&amp;R6&amp;S6&amp;T6&amp;U6&amp;V6&amp;W6&amp;"*","")</f>
        <v>*VL*</v>
      </c>
      <c r="Z6" s="4"/>
      <c r="AA6" s="4"/>
      <c r="AB6" s="7" t="n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customFormat="false" ht="25" hidden="false" customHeight="true" outlineLevel="0" collapsed="false">
      <c r="A7" s="5" t="n">
        <v>2496</v>
      </c>
      <c r="B7" s="6" t="s">
        <v>23</v>
      </c>
      <c r="C7" s="26" t="s">
        <v>25</v>
      </c>
      <c r="D7" s="27" t="n">
        <v>44368</v>
      </c>
      <c r="E7" s="28"/>
      <c r="F7" s="29" t="str">
        <f aca="false">IF(B7="Premetro VERTIKAAL","MV",IF(B7="Side 3m","3M",IF(B7="Premetro HORIZONTAAL","MH",IF(B7="Window back","CV",IF(B7="Window Back eco","CVE","")))))</f>
        <v/>
      </c>
      <c r="G7" s="30" t="str">
        <f aca="false">IF(B7="Inside banner","BRV","")</f>
        <v/>
      </c>
      <c r="H7" s="30" t="str">
        <f aca="false">IF(B7="Floor sticker","VL","")</f>
        <v/>
      </c>
      <c r="I7" s="31" t="str">
        <f aca="false">IF(B7="Street furniture 2m2","STR","")</f>
        <v/>
      </c>
      <c r="J7" s="31" t="str">
        <f aca="false">IF(B7="Full back uni","FB","")</f>
        <v/>
      </c>
      <c r="K7" s="31" t="str">
        <f aca="false">IF(B7="Window side 2m² Bus","2m2B","")</f>
        <v/>
      </c>
      <c r="L7" s="31" t="str">
        <f aca="false">IF(B7="Window sticker Raam","RM","")</f>
        <v/>
      </c>
      <c r="M7" s="31" t="str">
        <f aca="false">IF(B7="Side 3m Freestyle","FREE","")</f>
        <v/>
      </c>
      <c r="N7" s="31" t="str">
        <f aca="false">IF(B7="Wobbler","WOB","")</f>
        <v>WOB</v>
      </c>
      <c r="O7" s="31" t="str">
        <f aca="false">IF(B7="Super side 10m² Hermelijn - Trambus","10m2H","")</f>
        <v/>
      </c>
      <c r="P7" s="31" t="str">
        <f aca="false">IF(B7="Roofpanel A7","ROOFXL","")</f>
        <v/>
      </c>
      <c r="Q7" s="32" t="str">
        <f aca="false">IF(B7="Roof panel tram L Hermelijn","ROOFL","")</f>
        <v/>
      </c>
      <c r="R7" s="31" t="str">
        <f aca="false">IF(B7="Roof panel Tram M PCC","DPCC","")</f>
        <v/>
      </c>
      <c r="S7" s="31" t="str">
        <f aca="false">IF(B7="Side pack L A5","SPALBA5",IF(B7="Side pack XL A7","SPALBA7",""))</f>
        <v/>
      </c>
      <c r="T7" s="31" t="str">
        <f aca="false">IF(B7="Window side 2m² Hermelijn","2m2H","")</f>
        <v/>
      </c>
      <c r="U7" s="32" t="str">
        <f aca="false">IF(B7="Window side 2m² Tram","2m2A","")</f>
        <v/>
      </c>
      <c r="V7" s="30" t="str">
        <f aca="false">IF(B7="Inside banner HERMELIJN","BRVH","")</f>
        <v/>
      </c>
      <c r="W7" s="30" t="str">
        <f aca="false">IF(B7="Super side 4m²","4m2","")</f>
        <v/>
      </c>
      <c r="X7" s="7" t="n">
        <v>9</v>
      </c>
      <c r="Y7" s="33" t="str">
        <f aca="false">IF(OR(F7&lt;&gt;"",G7&lt;&gt;"",H7&lt;&gt;"",I7&lt;&gt;"",J7&lt;&gt;"",K7&lt;&gt;"",L7&lt;&gt;"",M7&lt;&gt;"",N7&lt;&gt;"",O7&lt;&gt;"",P7&lt;&gt;"",Q7&lt;&gt;"",R7&lt;&gt;"",S7&lt;&gt;"",T7&lt;&gt;"",U7&lt;&gt;"",V7&lt;&gt;"",W7&lt;&gt;""),"*"&amp;F7&amp;G7&amp;H7&amp;I7&amp;J7&amp;K7&amp;L7&amp;M7&amp;N7&amp;O7&amp;P7&amp;Q7&amp;R7&amp;S7&amp;T7&amp;U7&amp;V7&amp;W7&amp;"*","")</f>
        <v>*WOB*</v>
      </c>
      <c r="Z7" s="4"/>
      <c r="AA7" s="4"/>
      <c r="AB7" s="7" t="n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customFormat="false" ht="25" hidden="false" customHeight="true" outlineLevel="0" collapsed="false">
      <c r="A8" s="5" t="n">
        <v>2496</v>
      </c>
      <c r="B8" s="6" t="s">
        <v>29</v>
      </c>
      <c r="C8" s="26" t="s">
        <v>31</v>
      </c>
      <c r="D8" s="27" t="n">
        <v>44284</v>
      </c>
      <c r="E8" s="28"/>
      <c r="F8" s="29" t="str">
        <f aca="false">IF(B8="Premetro VERTIKAAL","MV",IF(B8="Side 3m","3M",IF(B8="Premetro HORIZONTAAL","MH",IF(B8="Window back","CV",IF(B8="Window Back eco","CVE","")))))</f>
        <v/>
      </c>
      <c r="G8" s="30" t="str">
        <f aca="false">IF(B8="Inside banner","BRV","")</f>
        <v/>
      </c>
      <c r="H8" s="30" t="str">
        <f aca="false">IF(B8="Floor sticker","VL","")</f>
        <v/>
      </c>
      <c r="I8" s="31" t="str">
        <f aca="false">IF(B8="Street furniture 2m2","STR","")</f>
        <v/>
      </c>
      <c r="J8" s="31" t="str">
        <f aca="false">IF(B8="Full back uni","FB","")</f>
        <v/>
      </c>
      <c r="K8" s="31" t="str">
        <f aca="false">IF(B8="Window side 2m² Bus","2m2B","")</f>
        <v/>
      </c>
      <c r="L8" s="31" t="str">
        <f aca="false">IF(B8="Window sticker Raam","RM","")</f>
        <v/>
      </c>
      <c r="M8" s="31" t="str">
        <f aca="false">IF(B8="Side 3m Freestyle","FREE","")</f>
        <v/>
      </c>
      <c r="N8" s="31" t="str">
        <f aca="false">IF(B8="Wobbler","WOB","")</f>
        <v/>
      </c>
      <c r="O8" s="31" t="str">
        <f aca="false">IF(B8="Super side 10m² Hermelijn - Trambus","10m2H","")</f>
        <v/>
      </c>
      <c r="P8" s="31" t="str">
        <f aca="false">IF(B8="Roofpanel A7","ROOFXL","")</f>
        <v/>
      </c>
      <c r="Q8" s="32" t="str">
        <f aca="false">IF(B8="Roof panel tram L Hermelijn","ROOFL","")</f>
        <v/>
      </c>
      <c r="R8" s="31" t="str">
        <f aca="false">IF(B8="Roof panel Tram M PCC","DPCC","")</f>
        <v/>
      </c>
      <c r="S8" s="31" t="str">
        <f aca="false">IF(B8="Side pack L A5","SPALBA5",IF(B8="Side pack XL A7","SPALBA7",""))</f>
        <v/>
      </c>
      <c r="T8" s="31" t="str">
        <f aca="false">IF(B8="Window side 2m² Hermelijn","2m2H","")</f>
        <v/>
      </c>
      <c r="U8" s="32" t="str">
        <f aca="false">IF(B8="Window side 2m² Tram","2m2A","")</f>
        <v/>
      </c>
      <c r="V8" s="30" t="str">
        <f aca="false">IF(B8="Inside banner HERMELIJN","BRVH","")</f>
        <v/>
      </c>
      <c r="W8" s="30" t="str">
        <f aca="false">IF(B8="Super side 4m²","4m2","")</f>
        <v/>
      </c>
      <c r="X8" s="7" t="n">
        <v>2</v>
      </c>
      <c r="Y8" s="33" t="str">
        <f aca="false">IF(OR(F8&lt;&gt;"",G8&lt;&gt;"",H8&lt;&gt;"",I8&lt;&gt;"",J8&lt;&gt;"",K8&lt;&gt;"",L8&lt;&gt;"",M8&lt;&gt;"",N8&lt;&gt;"",O8&lt;&gt;"",P8&lt;&gt;"",Q8&lt;&gt;"",R8&lt;&gt;"",S8&lt;&gt;"",T8&lt;&gt;"",U8&lt;&gt;"",V8&lt;&gt;"",W8&lt;&gt;""),"*"&amp;F8&amp;G8&amp;H8&amp;I8&amp;J8&amp;K8&amp;L8&amp;M8&amp;N8&amp;O8&amp;P8&amp;Q8&amp;R8&amp;S8&amp;T8&amp;U8&amp;V8&amp;W8&amp;"*","")</f>
        <v/>
      </c>
      <c r="Z8" s="4"/>
      <c r="AA8" s="4"/>
      <c r="AB8" s="7" t="n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customFormat="false" ht="25" hidden="false" customHeight="true" outlineLevel="0" collapsed="false">
      <c r="A9" s="5" t="n">
        <v>2502</v>
      </c>
      <c r="B9" s="6" t="s">
        <v>32</v>
      </c>
      <c r="C9" s="26" t="s">
        <v>34</v>
      </c>
      <c r="D9" s="27" t="n">
        <v>43906</v>
      </c>
      <c r="E9" s="28"/>
      <c r="F9" s="29" t="str">
        <f aca="false">IF(B9="Premetro VERTIKAAL","MV",IF(B9="Side 3m","3M",IF(B9="Premetro HORIZONTAAL","MH",IF(B9="Window back","CV",IF(B9="Window Back eco","CVE","")))))</f>
        <v/>
      </c>
      <c r="G9" s="30" t="str">
        <f aca="false">IF(B9="Inside banner","BRV","")</f>
        <v/>
      </c>
      <c r="H9" s="30" t="str">
        <f aca="false">IF(B9="Floor sticker","VL","")</f>
        <v/>
      </c>
      <c r="I9" s="31" t="str">
        <f aca="false">IF(B9="Street furniture 2m2","STR","")</f>
        <v/>
      </c>
      <c r="J9" s="31" t="str">
        <f aca="false">IF(B9="Full back uni","FB","")</f>
        <v/>
      </c>
      <c r="K9" s="31" t="str">
        <f aca="false">IF(B9="Window side 2m² Bus","2m2B","")</f>
        <v/>
      </c>
      <c r="L9" s="31" t="str">
        <f aca="false">IF(B9="Window sticker Raam","RM","")</f>
        <v>RM</v>
      </c>
      <c r="M9" s="31" t="str">
        <f aca="false">IF(B9="Side 3m Freestyle","FREE","")</f>
        <v/>
      </c>
      <c r="N9" s="31" t="str">
        <f aca="false">IF(B9="Wobbler","WOB","")</f>
        <v/>
      </c>
      <c r="O9" s="31" t="str">
        <f aca="false">IF(B9="Super side 10m² Hermelijn - Trambus","10m2H","")</f>
        <v/>
      </c>
      <c r="P9" s="31" t="str">
        <f aca="false">IF(B9="Roofpanel A7","ROOFXL","")</f>
        <v/>
      </c>
      <c r="Q9" s="32" t="str">
        <f aca="false">IF(B9="Roof panel tram L Hermelijn","ROOFL","")</f>
        <v/>
      </c>
      <c r="R9" s="31" t="str">
        <f aca="false">IF(B9="Roof panel Tram M PCC","DPCC","")</f>
        <v/>
      </c>
      <c r="S9" s="31" t="str">
        <f aca="false">IF(B9="Side pack L A5","SPALBA5",IF(B9="Side pack XL A7","SPALBA7",""))</f>
        <v/>
      </c>
      <c r="T9" s="31" t="str">
        <f aca="false">IF(B9="Window side 2m² Hermelijn","2m2H","")</f>
        <v/>
      </c>
      <c r="U9" s="32" t="str">
        <f aca="false">IF(B9="Window side 2m² Tram","2m2A","")</f>
        <v/>
      </c>
      <c r="V9" s="30" t="str">
        <f aca="false">IF(B9="Inside banner HERMELIJN","BRVH","")</f>
        <v/>
      </c>
      <c r="W9" s="30" t="str">
        <f aca="false">IF(B9="Super side 4m²","4m2","")</f>
        <v/>
      </c>
      <c r="X9" s="7" t="n">
        <v>1</v>
      </c>
      <c r="Y9" s="33" t="str">
        <f aca="false">IF(OR(F9&lt;&gt;"",G9&lt;&gt;"",H9&lt;&gt;"",I9&lt;&gt;"",J9&lt;&gt;"",K9&lt;&gt;"",L9&lt;&gt;"",M9&lt;&gt;"",N9&lt;&gt;"",O9&lt;&gt;"",P9&lt;&gt;"",Q9&lt;&gt;"",R9&lt;&gt;"",S9&lt;&gt;"",T9&lt;&gt;"",U9&lt;&gt;"",V9&lt;&gt;"",W9&lt;&gt;""),"*"&amp;F9&amp;G9&amp;H9&amp;I9&amp;J9&amp;K9&amp;L9&amp;M9&amp;N9&amp;O9&amp;P9&amp;Q9&amp;R9&amp;S9&amp;T9&amp;U9&amp;V9&amp;W9&amp;"*","")</f>
        <v>*RM*</v>
      </c>
      <c r="Z9" s="4"/>
      <c r="AA9" s="4"/>
      <c r="AB9" s="7" t="n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customFormat="false" ht="25" hidden="false" customHeight="true" outlineLevel="0" collapsed="false">
      <c r="A10" s="5" t="n">
        <v>2520</v>
      </c>
      <c r="B10" s="6" t="s">
        <v>19</v>
      </c>
      <c r="C10" s="26" t="s">
        <v>22</v>
      </c>
      <c r="D10" s="27" t="n">
        <v>44368</v>
      </c>
      <c r="E10" s="28"/>
      <c r="F10" s="29" t="str">
        <f aca="false">IF(B10="Premetro VERTIKAAL","MV",IF(B10="Side 3m","3M",IF(B10="Premetro HORIZONTAAL","MH",IF(B10="Window back","CV",IF(B10="Window Back eco","CVE","")))))</f>
        <v/>
      </c>
      <c r="G10" s="30" t="str">
        <f aca="false">IF(B10="Inside banner","BRV","")</f>
        <v/>
      </c>
      <c r="H10" s="30" t="str">
        <f aca="false">IF(B10="Floor sticker","VL","")</f>
        <v>VL</v>
      </c>
      <c r="I10" s="31" t="str">
        <f aca="false">IF(B10="Street furniture 2m2","STR","")</f>
        <v/>
      </c>
      <c r="J10" s="31" t="str">
        <f aca="false">IF(B10="Full back uni","FB","")</f>
        <v/>
      </c>
      <c r="K10" s="31" t="str">
        <f aca="false">IF(B10="Window side 2m² Bus","2m2B","")</f>
        <v/>
      </c>
      <c r="L10" s="31" t="str">
        <f aca="false">IF(B10="Window sticker Raam","RM","")</f>
        <v/>
      </c>
      <c r="M10" s="31" t="str">
        <f aca="false">IF(B10="Side 3m Freestyle","FREE","")</f>
        <v/>
      </c>
      <c r="N10" s="31" t="str">
        <f aca="false">IF(B10="Wobbler","WOB","")</f>
        <v/>
      </c>
      <c r="O10" s="31" t="str">
        <f aca="false">IF(B10="Super side 10m² Hermelijn - Trambus","10m2H","")</f>
        <v/>
      </c>
      <c r="P10" s="31" t="str">
        <f aca="false">IF(B10="Roofpanel A7","ROOFXL","")</f>
        <v/>
      </c>
      <c r="Q10" s="32" t="str">
        <f aca="false">IF(B10="Roof panel tram L Hermelijn","ROOFL","")</f>
        <v/>
      </c>
      <c r="R10" s="31" t="str">
        <f aca="false">IF(B10="Roof panel Tram M PCC","DPCC","")</f>
        <v/>
      </c>
      <c r="S10" s="31" t="str">
        <f aca="false">IF(B10="Side pack L A5","SPALBA5",IF(B10="Side pack XL A7","SPALBA7",""))</f>
        <v/>
      </c>
      <c r="T10" s="31" t="str">
        <f aca="false">IF(B10="Window side 2m² Hermelijn","2m2H","")</f>
        <v/>
      </c>
      <c r="U10" s="32" t="str">
        <f aca="false">IF(B10="Window side 2m² Tram","2m2A","")</f>
        <v/>
      </c>
      <c r="V10" s="30" t="str">
        <f aca="false">IF(B10="Inside banner HERMELIJN","BRVH","")</f>
        <v/>
      </c>
      <c r="W10" s="30" t="str">
        <f aca="false">IF(B10="Super side 4m²","4m2","")</f>
        <v/>
      </c>
      <c r="X10" s="7" t="n">
        <v>2</v>
      </c>
      <c r="Y10" s="33" t="str">
        <f aca="false">IF(OR(F10&lt;&gt;"",G10&lt;&gt;"",H10&lt;&gt;"",I10&lt;&gt;"",J10&lt;&gt;"",K10&lt;&gt;"",L10&lt;&gt;"",M10&lt;&gt;"",N10&lt;&gt;"",O10&lt;&gt;"",P10&lt;&gt;"",Q10&lt;&gt;"",R10&lt;&gt;"",S10&lt;&gt;"",T10&lt;&gt;"",U10&lt;&gt;"",V10&lt;&gt;"",W10&lt;&gt;""),"*"&amp;F10&amp;G10&amp;H10&amp;I10&amp;J10&amp;K10&amp;L10&amp;M10&amp;N10&amp;O10&amp;P10&amp;Q10&amp;R10&amp;S10&amp;T10&amp;U10&amp;V10&amp;W10&amp;"*","")</f>
        <v>*VL*</v>
      </c>
      <c r="Z10" s="4"/>
      <c r="AA10" s="4"/>
      <c r="AB10" s="7" t="n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customFormat="false" ht="25" hidden="false" customHeight="true" outlineLevel="0" collapsed="false">
      <c r="A11" s="5" t="n">
        <v>2520</v>
      </c>
      <c r="B11" s="6" t="s">
        <v>23</v>
      </c>
      <c r="C11" s="26" t="s">
        <v>25</v>
      </c>
      <c r="D11" s="27" t="n">
        <v>44368</v>
      </c>
      <c r="E11" s="28"/>
      <c r="F11" s="29" t="str">
        <f aca="false">IF(B11="Premetro VERTIKAAL","MV",IF(B11="Side 3m","3M",IF(B11="Premetro HORIZONTAAL","MH",IF(B11="Window back","CV",IF(B11="Window Back eco","CVE","")))))</f>
        <v/>
      </c>
      <c r="G11" s="30" t="str">
        <f aca="false">IF(B11="Inside banner","BRV","")</f>
        <v/>
      </c>
      <c r="H11" s="30" t="str">
        <f aca="false">IF(B11="Floor sticker","VL","")</f>
        <v/>
      </c>
      <c r="I11" s="31" t="str">
        <f aca="false">IF(B11="Street furniture 2m2","STR","")</f>
        <v/>
      </c>
      <c r="J11" s="31" t="str">
        <f aca="false">IF(B11="Full back uni","FB","")</f>
        <v/>
      </c>
      <c r="K11" s="31" t="str">
        <f aca="false">IF(B11="Window side 2m² Bus","2m2B","")</f>
        <v/>
      </c>
      <c r="L11" s="31" t="str">
        <f aca="false">IF(B11="Window sticker Raam","RM","")</f>
        <v/>
      </c>
      <c r="M11" s="31" t="str">
        <f aca="false">IF(B11="Side 3m Freestyle","FREE","")</f>
        <v/>
      </c>
      <c r="N11" s="31" t="str">
        <f aca="false">IF(B11="Wobbler","WOB","")</f>
        <v>WOB</v>
      </c>
      <c r="O11" s="31" t="str">
        <f aca="false">IF(B11="Super side 10m² Hermelijn - Trambus","10m2H","")</f>
        <v/>
      </c>
      <c r="P11" s="31" t="str">
        <f aca="false">IF(B11="Roofpanel A7","ROOFXL","")</f>
        <v/>
      </c>
      <c r="Q11" s="32" t="str">
        <f aca="false">IF(B11="Roof panel tram L Hermelijn","ROOFL","")</f>
        <v/>
      </c>
      <c r="R11" s="31" t="str">
        <f aca="false">IF(B11="Roof panel Tram M PCC","DPCC","")</f>
        <v/>
      </c>
      <c r="S11" s="31" t="str">
        <f aca="false">IF(B11="Side pack L A5","SPALBA5",IF(B11="Side pack XL A7","SPALBA7",""))</f>
        <v/>
      </c>
      <c r="T11" s="31" t="str">
        <f aca="false">IF(B11="Window side 2m² Hermelijn","2m2H","")</f>
        <v/>
      </c>
      <c r="U11" s="32" t="str">
        <f aca="false">IF(B11="Window side 2m² Tram","2m2A","")</f>
        <v/>
      </c>
      <c r="V11" s="30" t="str">
        <f aca="false">IF(B11="Inside banner HERMELIJN","BRVH","")</f>
        <v/>
      </c>
      <c r="W11" s="30" t="str">
        <f aca="false">IF(B11="Super side 4m²","4m2","")</f>
        <v/>
      </c>
      <c r="X11" s="7" t="n">
        <v>9</v>
      </c>
      <c r="Y11" s="33" t="str">
        <f aca="false">IF(OR(F11&lt;&gt;"",G11&lt;&gt;"",H11&lt;&gt;"",I11&lt;&gt;"",J11&lt;&gt;"",K11&lt;&gt;"",L11&lt;&gt;"",M11&lt;&gt;"",N11&lt;&gt;"",O11&lt;&gt;"",P11&lt;&gt;"",Q11&lt;&gt;"",R11&lt;&gt;"",S11&lt;&gt;"",T11&lt;&gt;"",U11&lt;&gt;"",V11&lt;&gt;"",W11&lt;&gt;""),"*"&amp;F11&amp;G11&amp;H11&amp;I11&amp;J11&amp;K11&amp;L11&amp;M11&amp;N11&amp;O11&amp;P11&amp;Q11&amp;R11&amp;S11&amp;T11&amp;U11&amp;V11&amp;W11&amp;"*","")</f>
        <v>*WOB*</v>
      </c>
      <c r="Z11" s="4"/>
      <c r="AA11" s="4"/>
      <c r="AB11" s="7" t="n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customFormat="false" ht="25" hidden="false" customHeight="true" outlineLevel="0" collapsed="false">
      <c r="A12" s="5" t="n">
        <v>2520</v>
      </c>
      <c r="B12" s="6" t="s">
        <v>35</v>
      </c>
      <c r="C12" s="26" t="s">
        <v>37</v>
      </c>
      <c r="D12" s="27" t="n">
        <v>44522</v>
      </c>
      <c r="E12" s="28"/>
      <c r="F12" s="29" t="str">
        <f aca="false">IF(B12="Premetro VERTIKAAL","MV",IF(B12="Side 3m","3M",IF(B12="Premetro HORIZONTAAL","MH",IF(B12="Window back","CV",IF(B12="Window Back eco","CVE","")))))</f>
        <v/>
      </c>
      <c r="G12" s="30" t="str">
        <f aca="false">IF(B12="Inside banner","BRV","")</f>
        <v/>
      </c>
      <c r="H12" s="30" t="str">
        <f aca="false">IF(B12="Floor sticker","VL","")</f>
        <v/>
      </c>
      <c r="I12" s="31" t="str">
        <f aca="false">IF(B12="Street furniture 2m2","STR","")</f>
        <v/>
      </c>
      <c r="J12" s="31" t="str">
        <f aca="false">IF(B12="Full back uni","FB","")</f>
        <v/>
      </c>
      <c r="K12" s="31" t="str">
        <f aca="false">IF(B12="Window side 2m² Bus","2m2B","")</f>
        <v/>
      </c>
      <c r="L12" s="31" t="str">
        <f aca="false">IF(B12="Window sticker Raam","RM","")</f>
        <v/>
      </c>
      <c r="M12" s="31" t="str">
        <f aca="false">IF(B12="Side 3m Freestyle","FREE","")</f>
        <v/>
      </c>
      <c r="N12" s="31" t="str">
        <f aca="false">IF(B12="Wobbler","WOB","")</f>
        <v/>
      </c>
      <c r="O12" s="31" t="str">
        <f aca="false">IF(B12="Super side 10m² Hermelijn - Trambus","10m2H","")</f>
        <v/>
      </c>
      <c r="P12" s="31" t="str">
        <f aca="false">IF(B12="Roofpanel A7","ROOFXL","")</f>
        <v/>
      </c>
      <c r="Q12" s="32" t="str">
        <f aca="false">IF(B12="Roof panel tram L Hermelijn","ROOFL","")</f>
        <v/>
      </c>
      <c r="R12" s="31" t="str">
        <f aca="false">IF(B12="Roof panel Tram M PCC","DPCC","")</f>
        <v/>
      </c>
      <c r="S12" s="31" t="str">
        <f aca="false">IF(B12="Side pack L A5","SPALBA5",IF(B12="Side pack XL A7","SPALBA7",""))</f>
        <v/>
      </c>
      <c r="T12" s="31" t="str">
        <f aca="false">IF(B12="Window side 2m² Hermelijn","2m2H","")</f>
        <v/>
      </c>
      <c r="U12" s="32" t="str">
        <f aca="false">IF(B12="Window side 2m² Tram","2m2A","")</f>
        <v/>
      </c>
      <c r="V12" s="30" t="str">
        <f aca="false">IF(B12="Inside banner HERMELIJN","BRVH","")</f>
        <v/>
      </c>
      <c r="W12" s="30" t="str">
        <f aca="false">IF(B12="Super side 4m²","4m2","")</f>
        <v/>
      </c>
      <c r="X12" s="7" t="n">
        <v>2</v>
      </c>
      <c r="Y12" s="33" t="str">
        <f aca="false">IF(OR(F12&lt;&gt;"",G12&lt;&gt;"",H12&lt;&gt;"",I12&lt;&gt;"",J12&lt;&gt;"",K12&lt;&gt;"",L12&lt;&gt;"",M12&lt;&gt;"",N12&lt;&gt;"",O12&lt;&gt;"",P12&lt;&gt;"",Q12&lt;&gt;"",R12&lt;&gt;"",S12&lt;&gt;"",T12&lt;&gt;"",U12&lt;&gt;"",V12&lt;&gt;"",W12&lt;&gt;""),"*"&amp;F12&amp;G12&amp;H12&amp;I12&amp;J12&amp;K12&amp;L12&amp;M12&amp;N12&amp;O12&amp;P12&amp;Q12&amp;R12&amp;S12&amp;T12&amp;U12&amp;V12&amp;W12&amp;"*","")</f>
        <v/>
      </c>
      <c r="Z12" s="4"/>
      <c r="AA12" s="4"/>
      <c r="AB12" s="7" t="n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customFormat="false" ht="25" hidden="false" customHeight="true" outlineLevel="0" collapsed="false">
      <c r="A13" s="5" t="n">
        <v>2536</v>
      </c>
      <c r="B13" s="6" t="s">
        <v>19</v>
      </c>
      <c r="C13" s="26" t="s">
        <v>22</v>
      </c>
      <c r="D13" s="27" t="n">
        <v>44368</v>
      </c>
      <c r="E13" s="28"/>
      <c r="F13" s="29" t="str">
        <f aca="false">IF(B13="Premetro VERTIKAAL","MV",IF(B13="Side 3m","3M",IF(B13="Premetro HORIZONTAAL","MH",IF(B13="Window back","CV",IF(B13="Window Back eco","CVE","")))))</f>
        <v/>
      </c>
      <c r="G13" s="30" t="str">
        <f aca="false">IF(B13="Inside banner","BRV","")</f>
        <v/>
      </c>
      <c r="H13" s="30" t="str">
        <f aca="false">IF(B13="Floor sticker","VL","")</f>
        <v>VL</v>
      </c>
      <c r="I13" s="31" t="str">
        <f aca="false">IF(B13="Street furniture 2m2","STR","")</f>
        <v/>
      </c>
      <c r="J13" s="31" t="str">
        <f aca="false">IF(B13="Full back uni","FB","")</f>
        <v/>
      </c>
      <c r="K13" s="31" t="str">
        <f aca="false">IF(B13="Window side 2m² Bus","2m2B","")</f>
        <v/>
      </c>
      <c r="L13" s="31" t="str">
        <f aca="false">IF(B13="Window sticker Raam","RM","")</f>
        <v/>
      </c>
      <c r="M13" s="31" t="str">
        <f aca="false">IF(B13="Side 3m Freestyle","FREE","")</f>
        <v/>
      </c>
      <c r="N13" s="31" t="str">
        <f aca="false">IF(B13="Wobbler","WOB","")</f>
        <v/>
      </c>
      <c r="O13" s="31" t="str">
        <f aca="false">IF(B13="Super side 10m² Hermelijn - Trambus","10m2H","")</f>
        <v/>
      </c>
      <c r="P13" s="31" t="str">
        <f aca="false">IF(B13="Roofpanel A7","ROOFXL","")</f>
        <v/>
      </c>
      <c r="Q13" s="32" t="str">
        <f aca="false">IF(B13="Roof panel tram L Hermelijn","ROOFL","")</f>
        <v/>
      </c>
      <c r="R13" s="31" t="str">
        <f aca="false">IF(B13="Roof panel Tram M PCC","DPCC","")</f>
        <v/>
      </c>
      <c r="S13" s="31" t="str">
        <f aca="false">IF(B13="Side pack L A5","SPALBA5",IF(B13="Side pack XL A7","SPALBA7",""))</f>
        <v/>
      </c>
      <c r="T13" s="31" t="str">
        <f aca="false">IF(B13="Window side 2m² Hermelijn","2m2H","")</f>
        <v/>
      </c>
      <c r="U13" s="32" t="str">
        <f aca="false">IF(B13="Window side 2m² Tram","2m2A","")</f>
        <v/>
      </c>
      <c r="V13" s="30" t="str">
        <f aca="false">IF(B13="Inside banner HERMELIJN","BRVH","")</f>
        <v/>
      </c>
      <c r="W13" s="30" t="str">
        <f aca="false">IF(B13="Super side 4m²","4m2","")</f>
        <v/>
      </c>
      <c r="X13" s="7" t="n">
        <v>2</v>
      </c>
      <c r="Y13" s="33" t="str">
        <f aca="false">IF(OR(F13&lt;&gt;"",G13&lt;&gt;"",H13&lt;&gt;"",I13&lt;&gt;"",J13&lt;&gt;"",K13&lt;&gt;"",L13&lt;&gt;"",M13&lt;&gt;"",N13&lt;&gt;"",O13&lt;&gt;"",P13&lt;&gt;"",Q13&lt;&gt;"",R13&lt;&gt;"",S13&lt;&gt;"",T13&lt;&gt;"",U13&lt;&gt;"",V13&lt;&gt;"",W13&lt;&gt;""),"*"&amp;F13&amp;G13&amp;H13&amp;I13&amp;J13&amp;K13&amp;L13&amp;M13&amp;N13&amp;O13&amp;P13&amp;Q13&amp;R13&amp;S13&amp;T13&amp;U13&amp;V13&amp;W13&amp;"*","")</f>
        <v>*VL*</v>
      </c>
      <c r="Z13" s="4"/>
      <c r="AA13" s="4"/>
      <c r="AB13" s="7" t="n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customFormat="false" ht="25" hidden="false" customHeight="true" outlineLevel="0" collapsed="false">
      <c r="A14" s="5" t="n">
        <v>2536</v>
      </c>
      <c r="B14" s="6" t="s">
        <v>23</v>
      </c>
      <c r="C14" s="26" t="s">
        <v>25</v>
      </c>
      <c r="D14" s="27" t="n">
        <v>44368</v>
      </c>
      <c r="E14" s="28"/>
      <c r="F14" s="29" t="str">
        <f aca="false">IF(B14="Premetro VERTIKAAL","MV",IF(B14="Side 3m","3M",IF(B14="Premetro HORIZONTAAL","MH",IF(B14="Window back","CV",IF(B14="Window Back eco","CVE","")))))</f>
        <v/>
      </c>
      <c r="G14" s="30" t="str">
        <f aca="false">IF(B14="Inside banner","BRV","")</f>
        <v/>
      </c>
      <c r="H14" s="30" t="str">
        <f aca="false">IF(B14="Floor sticker","VL","")</f>
        <v/>
      </c>
      <c r="I14" s="31" t="str">
        <f aca="false">IF(B14="Street furniture 2m2","STR","")</f>
        <v/>
      </c>
      <c r="J14" s="31" t="str">
        <f aca="false">IF(B14="Full back uni","FB","")</f>
        <v/>
      </c>
      <c r="K14" s="31" t="str">
        <f aca="false">IF(B14="Window side 2m² Bus","2m2B","")</f>
        <v/>
      </c>
      <c r="L14" s="31" t="str">
        <f aca="false">IF(B14="Window sticker Raam","RM","")</f>
        <v/>
      </c>
      <c r="M14" s="31" t="str">
        <f aca="false">IF(B14="Side 3m Freestyle","FREE","")</f>
        <v/>
      </c>
      <c r="N14" s="31" t="str">
        <f aca="false">IF(B14="Wobbler","WOB","")</f>
        <v>WOB</v>
      </c>
      <c r="O14" s="31" t="str">
        <f aca="false">IF(B14="Super side 10m² Hermelijn - Trambus","10m2H","")</f>
        <v/>
      </c>
      <c r="P14" s="31" t="str">
        <f aca="false">IF(B14="Roofpanel A7","ROOFXL","")</f>
        <v/>
      </c>
      <c r="Q14" s="32" t="str">
        <f aca="false">IF(B14="Roof panel tram L Hermelijn","ROOFL","")</f>
        <v/>
      </c>
      <c r="R14" s="31" t="str">
        <f aca="false">IF(B14="Roof panel Tram M PCC","DPCC","")</f>
        <v/>
      </c>
      <c r="S14" s="31" t="str">
        <f aca="false">IF(B14="Side pack L A5","SPALBA5",IF(B14="Side pack XL A7","SPALBA7",""))</f>
        <v/>
      </c>
      <c r="T14" s="31" t="str">
        <f aca="false">IF(B14="Window side 2m² Hermelijn","2m2H","")</f>
        <v/>
      </c>
      <c r="U14" s="32" t="str">
        <f aca="false">IF(B14="Window side 2m² Tram","2m2A","")</f>
        <v/>
      </c>
      <c r="V14" s="30" t="str">
        <f aca="false">IF(B14="Inside banner HERMELIJN","BRVH","")</f>
        <v/>
      </c>
      <c r="W14" s="30" t="str">
        <f aca="false">IF(B14="Super side 4m²","4m2","")</f>
        <v/>
      </c>
      <c r="X14" s="7" t="n">
        <v>3</v>
      </c>
      <c r="Y14" s="33" t="str">
        <f aca="false">IF(OR(F14&lt;&gt;"",G14&lt;&gt;"",H14&lt;&gt;"",I14&lt;&gt;"",J14&lt;&gt;"",K14&lt;&gt;"",L14&lt;&gt;"",M14&lt;&gt;"",N14&lt;&gt;"",O14&lt;&gt;"",P14&lt;&gt;"",Q14&lt;&gt;"",R14&lt;&gt;"",S14&lt;&gt;"",T14&lt;&gt;"",U14&lt;&gt;"",V14&lt;&gt;"",W14&lt;&gt;""),"*"&amp;F14&amp;G14&amp;H14&amp;I14&amp;J14&amp;K14&amp;L14&amp;M14&amp;N14&amp;O14&amp;P14&amp;Q14&amp;R14&amp;S14&amp;T14&amp;U14&amp;V14&amp;W14&amp;"*","")</f>
        <v>*WOB*</v>
      </c>
      <c r="Z14" s="4"/>
      <c r="AA14" s="4"/>
      <c r="AB14" s="7" t="n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customFormat="false" ht="25" hidden="false" customHeight="true" outlineLevel="0" collapsed="false">
      <c r="A15" s="5" t="n">
        <v>2536</v>
      </c>
      <c r="B15" s="6" t="s">
        <v>23</v>
      </c>
      <c r="C15" s="26" t="s">
        <v>26</v>
      </c>
      <c r="D15" s="27" t="n">
        <v>44368</v>
      </c>
      <c r="E15" s="28"/>
      <c r="F15" s="29" t="str">
        <f aca="false">IF(B15="Premetro VERTIKAAL","MV",IF(B15="Side 3m","3M",IF(B15="Premetro HORIZONTAAL","MH",IF(B15="Window back","CV",IF(B15="Window Back eco","CVE","")))))</f>
        <v/>
      </c>
      <c r="G15" s="30" t="str">
        <f aca="false">IF(B15="Inside banner","BRV","")</f>
        <v/>
      </c>
      <c r="H15" s="30" t="str">
        <f aca="false">IF(B15="Floor sticker","VL","")</f>
        <v/>
      </c>
      <c r="I15" s="31" t="str">
        <f aca="false">IF(B15="Street furniture 2m2","STR","")</f>
        <v/>
      </c>
      <c r="J15" s="31" t="str">
        <f aca="false">IF(B15="Full back uni","FB","")</f>
        <v/>
      </c>
      <c r="K15" s="31" t="str">
        <f aca="false">IF(B15="Window side 2m² Bus","2m2B","")</f>
        <v/>
      </c>
      <c r="L15" s="31" t="str">
        <f aca="false">IF(B15="Window sticker Raam","RM","")</f>
        <v/>
      </c>
      <c r="M15" s="31" t="str">
        <f aca="false">IF(B15="Side 3m Freestyle","FREE","")</f>
        <v/>
      </c>
      <c r="N15" s="31" t="str">
        <f aca="false">IF(B15="Wobbler","WOB","")</f>
        <v>WOB</v>
      </c>
      <c r="O15" s="31" t="str">
        <f aca="false">IF(B15="Super side 10m² Hermelijn - Trambus","10m2H","")</f>
        <v/>
      </c>
      <c r="P15" s="31" t="str">
        <f aca="false">IF(B15="Roofpanel A7","ROOFXL","")</f>
        <v/>
      </c>
      <c r="Q15" s="32" t="str">
        <f aca="false">IF(B15="Roof panel tram L Hermelijn","ROOFL","")</f>
        <v/>
      </c>
      <c r="R15" s="31" t="str">
        <f aca="false">IF(B15="Roof panel Tram M PCC","DPCC","")</f>
        <v/>
      </c>
      <c r="S15" s="31" t="str">
        <f aca="false">IF(B15="Side pack L A5","SPALBA5",IF(B15="Side pack XL A7","SPALBA7",""))</f>
        <v/>
      </c>
      <c r="T15" s="31" t="str">
        <f aca="false">IF(B15="Window side 2m² Hermelijn","2m2H","")</f>
        <v/>
      </c>
      <c r="U15" s="32" t="str">
        <f aca="false">IF(B15="Window side 2m² Tram","2m2A","")</f>
        <v/>
      </c>
      <c r="V15" s="30" t="str">
        <f aca="false">IF(B15="Inside banner HERMELIJN","BRVH","")</f>
        <v/>
      </c>
      <c r="W15" s="30" t="str">
        <f aca="false">IF(B15="Super side 4m²","4m2","")</f>
        <v/>
      </c>
      <c r="X15" s="7" t="n">
        <v>3</v>
      </c>
      <c r="Y15" s="33" t="str">
        <f aca="false">IF(OR(F15&lt;&gt;"",G15&lt;&gt;"",H15&lt;&gt;"",I15&lt;&gt;"",J15&lt;&gt;"",K15&lt;&gt;"",L15&lt;&gt;"",M15&lt;&gt;"",N15&lt;&gt;"",O15&lt;&gt;"",P15&lt;&gt;"",Q15&lt;&gt;"",R15&lt;&gt;"",S15&lt;&gt;"",T15&lt;&gt;"",U15&lt;&gt;"",V15&lt;&gt;"",W15&lt;&gt;""),"*"&amp;F15&amp;G15&amp;H15&amp;I15&amp;J15&amp;K15&amp;L15&amp;M15&amp;N15&amp;O15&amp;P15&amp;Q15&amp;R15&amp;S15&amp;T15&amp;U15&amp;V15&amp;W15&amp;"*","")</f>
        <v>*WOB*</v>
      </c>
      <c r="Z15" s="4"/>
      <c r="AA15" s="4"/>
      <c r="AB15" s="7" t="n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customFormat="false" ht="25" hidden="false" customHeight="true" outlineLevel="0" collapsed="false">
      <c r="A16" s="5" t="n">
        <v>2536</v>
      </c>
      <c r="B16" s="6" t="s">
        <v>23</v>
      </c>
      <c r="C16" s="26" t="s">
        <v>27</v>
      </c>
      <c r="D16" s="27" t="n">
        <v>44368</v>
      </c>
      <c r="E16" s="28"/>
      <c r="F16" s="29" t="str">
        <f aca="false">IF(B16="Premetro VERTIKAAL","MV",IF(B16="Side 3m","3M",IF(B16="Premetro HORIZONTAAL","MH",IF(B16="Window back","CV",IF(B16="Window Back eco","CVE","")))))</f>
        <v/>
      </c>
      <c r="G16" s="30" t="str">
        <f aca="false">IF(B16="Inside banner","BRV","")</f>
        <v/>
      </c>
      <c r="H16" s="30" t="str">
        <f aca="false">IF(B16="Floor sticker","VL","")</f>
        <v/>
      </c>
      <c r="I16" s="31" t="str">
        <f aca="false">IF(B16="Street furniture 2m2","STR","")</f>
        <v/>
      </c>
      <c r="J16" s="31" t="str">
        <f aca="false">IF(B16="Full back uni","FB","")</f>
        <v/>
      </c>
      <c r="K16" s="31" t="str">
        <f aca="false">IF(B16="Window side 2m² Bus","2m2B","")</f>
        <v/>
      </c>
      <c r="L16" s="31" t="str">
        <f aca="false">IF(B16="Window sticker Raam","RM","")</f>
        <v/>
      </c>
      <c r="M16" s="31" t="str">
        <f aca="false">IF(B16="Side 3m Freestyle","FREE","")</f>
        <v/>
      </c>
      <c r="N16" s="31" t="str">
        <f aca="false">IF(B16="Wobbler","WOB","")</f>
        <v>WOB</v>
      </c>
      <c r="O16" s="31" t="str">
        <f aca="false">IF(B16="Super side 10m² Hermelijn - Trambus","10m2H","")</f>
        <v/>
      </c>
      <c r="P16" s="31" t="str">
        <f aca="false">IF(B16="Roofpanel A7","ROOFXL","")</f>
        <v/>
      </c>
      <c r="Q16" s="32" t="str">
        <f aca="false">IF(B16="Roof panel tram L Hermelijn","ROOFL","")</f>
        <v/>
      </c>
      <c r="R16" s="31" t="str">
        <f aca="false">IF(B16="Roof panel Tram M PCC","DPCC","")</f>
        <v/>
      </c>
      <c r="S16" s="31" t="str">
        <f aca="false">IF(B16="Side pack L A5","SPALBA5",IF(B16="Side pack XL A7","SPALBA7",""))</f>
        <v/>
      </c>
      <c r="T16" s="31" t="str">
        <f aca="false">IF(B16="Window side 2m² Hermelijn","2m2H","")</f>
        <v/>
      </c>
      <c r="U16" s="32" t="str">
        <f aca="false">IF(B16="Window side 2m² Tram","2m2A","")</f>
        <v/>
      </c>
      <c r="V16" s="30" t="str">
        <f aca="false">IF(B16="Inside banner HERMELIJN","BRVH","")</f>
        <v/>
      </c>
      <c r="W16" s="30" t="str">
        <f aca="false">IF(B16="Super side 4m²","4m2","")</f>
        <v/>
      </c>
      <c r="X16" s="7" t="n">
        <v>3</v>
      </c>
      <c r="Y16" s="33" t="str">
        <f aca="false">IF(OR(F16&lt;&gt;"",G16&lt;&gt;"",H16&lt;&gt;"",I16&lt;&gt;"",J16&lt;&gt;"",K16&lt;&gt;"",L16&lt;&gt;"",M16&lt;&gt;"",N16&lt;&gt;"",O16&lt;&gt;"",P16&lt;&gt;"",Q16&lt;&gt;"",R16&lt;&gt;"",S16&lt;&gt;"",T16&lt;&gt;"",U16&lt;&gt;"",V16&lt;&gt;"",W16&lt;&gt;""),"*"&amp;F16&amp;G16&amp;H16&amp;I16&amp;J16&amp;K16&amp;L16&amp;M16&amp;N16&amp;O16&amp;P16&amp;Q16&amp;R16&amp;S16&amp;T16&amp;U16&amp;V16&amp;W16&amp;"*","")</f>
        <v>*WOB*</v>
      </c>
      <c r="Z16" s="4"/>
      <c r="AA16" s="4"/>
      <c r="AB16" s="7" t="n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customFormat="false" ht="25" hidden="false" customHeight="true" outlineLevel="0" collapsed="false">
      <c r="A17" s="5" t="n">
        <v>2633</v>
      </c>
      <c r="B17" s="6" t="s">
        <v>32</v>
      </c>
      <c r="C17" s="26" t="s">
        <v>39</v>
      </c>
      <c r="D17" s="27" t="n">
        <v>44564</v>
      </c>
      <c r="E17" s="28"/>
      <c r="F17" s="29" t="str">
        <f aca="false">IF(B17="Premetro VERTIKAAL","MV",IF(B17="Side 3m","3M",IF(B17="Premetro HORIZONTAAL","MH",IF(B17="Window back","CV",IF(B17="Window Back eco","CVE","")))))</f>
        <v/>
      </c>
      <c r="G17" s="30" t="str">
        <f aca="false">IF(B17="Inside banner","BRV","")</f>
        <v/>
      </c>
      <c r="H17" s="30" t="str">
        <f aca="false">IF(B17="Floor sticker","VL","")</f>
        <v/>
      </c>
      <c r="I17" s="31" t="str">
        <f aca="false">IF(B17="Street furniture 2m2","STR","")</f>
        <v/>
      </c>
      <c r="J17" s="31" t="str">
        <f aca="false">IF(B17="Full back uni","FB","")</f>
        <v/>
      </c>
      <c r="K17" s="31" t="str">
        <f aca="false">IF(B17="Window side 2m² Bus","2m2B","")</f>
        <v/>
      </c>
      <c r="L17" s="31" t="str">
        <f aca="false">IF(B17="Window sticker Raam","RM","")</f>
        <v>RM</v>
      </c>
      <c r="M17" s="31" t="str">
        <f aca="false">IF(B17="Side 3m Freestyle","FREE","")</f>
        <v/>
      </c>
      <c r="N17" s="31" t="str">
        <f aca="false">IF(B17="Wobbler","WOB","")</f>
        <v/>
      </c>
      <c r="O17" s="31" t="str">
        <f aca="false">IF(B17="Super side 10m² Hermelijn - Trambus","10m2H","")</f>
        <v/>
      </c>
      <c r="P17" s="31" t="str">
        <f aca="false">IF(B17="Roofpanel A7","ROOFXL","")</f>
        <v/>
      </c>
      <c r="Q17" s="32" t="str">
        <f aca="false">IF(B17="Roof panel tram L Hermelijn","ROOFL","")</f>
        <v/>
      </c>
      <c r="R17" s="31" t="str">
        <f aca="false">IF(B17="Roof panel Tram M PCC","DPCC","")</f>
        <v/>
      </c>
      <c r="S17" s="31" t="str">
        <f aca="false">IF(B17="Side pack L A5","SPALBA5",IF(B17="Side pack XL A7","SPALBA7",""))</f>
        <v/>
      </c>
      <c r="T17" s="31" t="str">
        <f aca="false">IF(B17="Window side 2m² Hermelijn","2m2H","")</f>
        <v/>
      </c>
      <c r="U17" s="32" t="str">
        <f aca="false">IF(B17="Window side 2m² Tram","2m2A","")</f>
        <v/>
      </c>
      <c r="V17" s="30" t="str">
        <f aca="false">IF(B17="Inside banner HERMELIJN","BRVH","")</f>
        <v/>
      </c>
      <c r="W17" s="30" t="str">
        <f aca="false">IF(B17="Super side 4m²","4m2","")</f>
        <v/>
      </c>
      <c r="X17" s="7" t="n">
        <v>1</v>
      </c>
      <c r="Y17" s="33" t="str">
        <f aca="false">IF(OR(F17&lt;&gt;"",G17&lt;&gt;"",H17&lt;&gt;"",I17&lt;&gt;"",J17&lt;&gt;"",K17&lt;&gt;"",L17&lt;&gt;"",M17&lt;&gt;"",N17&lt;&gt;"",O17&lt;&gt;"",P17&lt;&gt;"",Q17&lt;&gt;"",R17&lt;&gt;"",S17&lt;&gt;"",T17&lt;&gt;"",U17&lt;&gt;"",V17&lt;&gt;"",W17&lt;&gt;""),"*"&amp;F17&amp;G17&amp;H17&amp;I17&amp;J17&amp;K17&amp;L17&amp;M17&amp;N17&amp;O17&amp;P17&amp;Q17&amp;R17&amp;S17&amp;T17&amp;U17&amp;V17&amp;W17&amp;"*","")</f>
        <v>*RM*</v>
      </c>
      <c r="Z17" s="4"/>
      <c r="AA17" s="4"/>
      <c r="AB17" s="7" t="n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customFormat="false" ht="25" hidden="false" customHeight="true" outlineLevel="0" collapsed="false">
      <c r="A18" s="5" t="n">
        <v>2633</v>
      </c>
      <c r="B18" s="6" t="s">
        <v>32</v>
      </c>
      <c r="C18" s="26" t="s">
        <v>40</v>
      </c>
      <c r="D18" s="27" t="n">
        <v>44564</v>
      </c>
      <c r="E18" s="28"/>
      <c r="F18" s="29" t="str">
        <f aca="false">IF(B18="Premetro VERTIKAAL","MV",IF(B18="Side 3m","3M",IF(B18="Premetro HORIZONTAAL","MH",IF(B18="Window back","CV",IF(B18="Window Back eco","CVE","")))))</f>
        <v/>
      </c>
      <c r="G18" s="30" t="str">
        <f aca="false">IF(B18="Inside banner","BRV","")</f>
        <v/>
      </c>
      <c r="H18" s="30" t="str">
        <f aca="false">IF(B18="Floor sticker","VL","")</f>
        <v/>
      </c>
      <c r="I18" s="31" t="str">
        <f aca="false">IF(B18="Street furniture 2m2","STR","")</f>
        <v/>
      </c>
      <c r="J18" s="31" t="str">
        <f aca="false">IF(B18="Full back uni","FB","")</f>
        <v/>
      </c>
      <c r="K18" s="31" t="str">
        <f aca="false">IF(B18="Window side 2m² Bus","2m2B","")</f>
        <v/>
      </c>
      <c r="L18" s="31" t="str">
        <f aca="false">IF(B18="Window sticker Raam","RM","")</f>
        <v>RM</v>
      </c>
      <c r="M18" s="31" t="str">
        <f aca="false">IF(B18="Side 3m Freestyle","FREE","")</f>
        <v/>
      </c>
      <c r="N18" s="31" t="str">
        <f aca="false">IF(B18="Wobbler","WOB","")</f>
        <v/>
      </c>
      <c r="O18" s="31" t="str">
        <f aca="false">IF(B18="Super side 10m² Hermelijn - Trambus","10m2H","")</f>
        <v/>
      </c>
      <c r="P18" s="31" t="str">
        <f aca="false">IF(B18="Roofpanel A7","ROOFXL","")</f>
        <v/>
      </c>
      <c r="Q18" s="32" t="str">
        <f aca="false">IF(B18="Roof panel tram L Hermelijn","ROOFL","")</f>
        <v/>
      </c>
      <c r="R18" s="31" t="str">
        <f aca="false">IF(B18="Roof panel Tram M PCC","DPCC","")</f>
        <v/>
      </c>
      <c r="S18" s="31" t="str">
        <f aca="false">IF(B18="Side pack L A5","SPALBA5",IF(B18="Side pack XL A7","SPALBA7",""))</f>
        <v/>
      </c>
      <c r="T18" s="31" t="str">
        <f aca="false">IF(B18="Window side 2m² Hermelijn","2m2H","")</f>
        <v/>
      </c>
      <c r="U18" s="32" t="str">
        <f aca="false">IF(B18="Window side 2m² Tram","2m2A","")</f>
        <v/>
      </c>
      <c r="V18" s="30" t="str">
        <f aca="false">IF(B18="Inside banner HERMELIJN","BRVH","")</f>
        <v/>
      </c>
      <c r="W18" s="30" t="str">
        <f aca="false">IF(B18="Super side 4m²","4m2","")</f>
        <v/>
      </c>
      <c r="X18" s="7" t="n">
        <v>1</v>
      </c>
      <c r="Y18" s="33" t="str">
        <f aca="false">IF(OR(F18&lt;&gt;"",G18&lt;&gt;"",H18&lt;&gt;"",I18&lt;&gt;"",J18&lt;&gt;"",K18&lt;&gt;"",L18&lt;&gt;"",M18&lt;&gt;"",N18&lt;&gt;"",O18&lt;&gt;"",P18&lt;&gt;"",Q18&lt;&gt;"",R18&lt;&gt;"",S18&lt;&gt;"",T18&lt;&gt;"",U18&lt;&gt;"",V18&lt;&gt;"",W18&lt;&gt;""),"*"&amp;F18&amp;G18&amp;H18&amp;I18&amp;J18&amp;K18&amp;L18&amp;M18&amp;N18&amp;O18&amp;P18&amp;Q18&amp;R18&amp;S18&amp;T18&amp;U18&amp;V18&amp;W18&amp;"*","")</f>
        <v>*RM*</v>
      </c>
      <c r="Z18" s="4"/>
      <c r="AA18" s="4"/>
      <c r="AB18" s="7" t="n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customFormat="false" ht="25" hidden="false" customHeight="true" outlineLevel="0" collapsed="false">
      <c r="A19" s="5" t="n">
        <v>2637</v>
      </c>
      <c r="B19" s="6" t="s">
        <v>32</v>
      </c>
      <c r="C19" s="26" t="s">
        <v>39</v>
      </c>
      <c r="D19" s="27" t="n">
        <v>44564</v>
      </c>
      <c r="E19" s="28"/>
      <c r="F19" s="29" t="str">
        <f aca="false">IF(B19="Premetro VERTIKAAL","MV",IF(B19="Side 3m","3M",IF(B19="Premetro HORIZONTAAL","MH",IF(B19="Window back","CV",IF(B19="Window Back eco","CVE","")))))</f>
        <v/>
      </c>
      <c r="G19" s="30" t="str">
        <f aca="false">IF(B19="Inside banner","BRV","")</f>
        <v/>
      </c>
      <c r="H19" s="30" t="str">
        <f aca="false">IF(B19="Floor sticker","VL","")</f>
        <v/>
      </c>
      <c r="I19" s="31" t="str">
        <f aca="false">IF(B19="Street furniture 2m2","STR","")</f>
        <v/>
      </c>
      <c r="J19" s="31" t="str">
        <f aca="false">IF(B19="Full back uni","FB","")</f>
        <v/>
      </c>
      <c r="K19" s="31" t="str">
        <f aca="false">IF(B19="Window side 2m² Bus","2m2B","")</f>
        <v/>
      </c>
      <c r="L19" s="31" t="str">
        <f aca="false">IF(B19="Window sticker Raam","RM","")</f>
        <v>RM</v>
      </c>
      <c r="M19" s="31" t="str">
        <f aca="false">IF(B19="Side 3m Freestyle","FREE","")</f>
        <v/>
      </c>
      <c r="N19" s="31" t="str">
        <f aca="false">IF(B19="Wobbler","WOB","")</f>
        <v/>
      </c>
      <c r="O19" s="31" t="str">
        <f aca="false">IF(B19="Super side 10m² Hermelijn - Trambus","10m2H","")</f>
        <v/>
      </c>
      <c r="P19" s="31" t="str">
        <f aca="false">IF(B19="Roofpanel A7","ROOFXL","")</f>
        <v/>
      </c>
      <c r="Q19" s="32" t="str">
        <f aca="false">IF(B19="Roof panel tram L Hermelijn","ROOFL","")</f>
        <v/>
      </c>
      <c r="R19" s="31" t="str">
        <f aca="false">IF(B19="Roof panel Tram M PCC","DPCC","")</f>
        <v/>
      </c>
      <c r="S19" s="31" t="str">
        <f aca="false">IF(B19="Side pack L A5","SPALBA5",IF(B19="Side pack XL A7","SPALBA7",""))</f>
        <v/>
      </c>
      <c r="T19" s="31" t="str">
        <f aca="false">IF(B19="Window side 2m² Hermelijn","2m2H","")</f>
        <v/>
      </c>
      <c r="U19" s="32" t="str">
        <f aca="false">IF(B19="Window side 2m² Tram","2m2A","")</f>
        <v/>
      </c>
      <c r="V19" s="30" t="str">
        <f aca="false">IF(B19="Inside banner HERMELIJN","BRVH","")</f>
        <v/>
      </c>
      <c r="W19" s="30" t="str">
        <f aca="false">IF(B19="Super side 4m²","4m2","")</f>
        <v/>
      </c>
      <c r="X19" s="7" t="n">
        <v>1</v>
      </c>
      <c r="Y19" s="33" t="str">
        <f aca="false">IF(OR(F19&lt;&gt;"",G19&lt;&gt;"",H19&lt;&gt;"",I19&lt;&gt;"",J19&lt;&gt;"",K19&lt;&gt;"",L19&lt;&gt;"",M19&lt;&gt;"",N19&lt;&gt;"",O19&lt;&gt;"",P19&lt;&gt;"",Q19&lt;&gt;"",R19&lt;&gt;"",S19&lt;&gt;"",T19&lt;&gt;"",U19&lt;&gt;"",V19&lt;&gt;"",W19&lt;&gt;""),"*"&amp;F19&amp;G19&amp;H19&amp;I19&amp;J19&amp;K19&amp;L19&amp;M19&amp;N19&amp;O19&amp;P19&amp;Q19&amp;R19&amp;S19&amp;T19&amp;U19&amp;V19&amp;W19&amp;"*","")</f>
        <v>*RM*</v>
      </c>
      <c r="Z19" s="4"/>
      <c r="AA19" s="4"/>
      <c r="AB19" s="7" t="n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customFormat="false" ht="25" hidden="false" customHeight="true" outlineLevel="0" collapsed="false">
      <c r="A20" s="5" t="n">
        <v>2637</v>
      </c>
      <c r="B20" s="6" t="s">
        <v>32</v>
      </c>
      <c r="C20" s="26" t="s">
        <v>40</v>
      </c>
      <c r="D20" s="27" t="n">
        <v>44564</v>
      </c>
      <c r="E20" s="28"/>
      <c r="F20" s="29" t="str">
        <f aca="false">IF(B20="Premetro VERTIKAAL","MV",IF(B20="Side 3m","3M",IF(B20="Premetro HORIZONTAAL","MH",IF(B20="Window back","CV",IF(B20="Window Back eco","CVE","")))))</f>
        <v/>
      </c>
      <c r="G20" s="30" t="str">
        <f aca="false">IF(B20="Inside banner","BRV","")</f>
        <v/>
      </c>
      <c r="H20" s="30" t="str">
        <f aca="false">IF(B20="Floor sticker","VL","")</f>
        <v/>
      </c>
      <c r="I20" s="31" t="str">
        <f aca="false">IF(B20="Street furniture 2m2","STR","")</f>
        <v/>
      </c>
      <c r="J20" s="31" t="str">
        <f aca="false">IF(B20="Full back uni","FB","")</f>
        <v/>
      </c>
      <c r="K20" s="31" t="str">
        <f aca="false">IF(B20="Window side 2m² Bus","2m2B","")</f>
        <v/>
      </c>
      <c r="L20" s="31" t="str">
        <f aca="false">IF(B20="Window sticker Raam","RM","")</f>
        <v>RM</v>
      </c>
      <c r="M20" s="31" t="str">
        <f aca="false">IF(B20="Side 3m Freestyle","FREE","")</f>
        <v/>
      </c>
      <c r="N20" s="31" t="str">
        <f aca="false">IF(B20="Wobbler","WOB","")</f>
        <v/>
      </c>
      <c r="O20" s="31" t="str">
        <f aca="false">IF(B20="Super side 10m² Hermelijn - Trambus","10m2H","")</f>
        <v/>
      </c>
      <c r="P20" s="31" t="str">
        <f aca="false">IF(B20="Roofpanel A7","ROOFXL","")</f>
        <v/>
      </c>
      <c r="Q20" s="32" t="str">
        <f aca="false">IF(B20="Roof panel tram L Hermelijn","ROOFL","")</f>
        <v/>
      </c>
      <c r="R20" s="31" t="str">
        <f aca="false">IF(B20="Roof panel Tram M PCC","DPCC","")</f>
        <v/>
      </c>
      <c r="S20" s="31" t="str">
        <f aca="false">IF(B20="Side pack L A5","SPALBA5",IF(B20="Side pack XL A7","SPALBA7",""))</f>
        <v/>
      </c>
      <c r="T20" s="31" t="str">
        <f aca="false">IF(B20="Window side 2m² Hermelijn","2m2H","")</f>
        <v/>
      </c>
      <c r="U20" s="32" t="str">
        <f aca="false">IF(B20="Window side 2m² Tram","2m2A","")</f>
        <v/>
      </c>
      <c r="V20" s="30" t="str">
        <f aca="false">IF(B20="Inside banner HERMELIJN","BRVH","")</f>
        <v/>
      </c>
      <c r="W20" s="30" t="str">
        <f aca="false">IF(B20="Super side 4m²","4m2","")</f>
        <v/>
      </c>
      <c r="X20" s="7" t="n">
        <v>1</v>
      </c>
      <c r="Y20" s="33" t="str">
        <f aca="false">IF(OR(F20&lt;&gt;"",G20&lt;&gt;"",H20&lt;&gt;"",I20&lt;&gt;"",J20&lt;&gt;"",K20&lt;&gt;"",L20&lt;&gt;"",M20&lt;&gt;"",N20&lt;&gt;"",O20&lt;&gt;"",P20&lt;&gt;"",Q20&lt;&gt;"",R20&lt;&gt;"",S20&lt;&gt;"",T20&lt;&gt;"",U20&lt;&gt;"",V20&lt;&gt;"",W20&lt;&gt;""),"*"&amp;F20&amp;G20&amp;H20&amp;I20&amp;J20&amp;K20&amp;L20&amp;M20&amp;N20&amp;O20&amp;P20&amp;Q20&amp;R20&amp;S20&amp;T20&amp;U20&amp;V20&amp;W20&amp;"*","")</f>
        <v>*RM*</v>
      </c>
      <c r="Z20" s="4"/>
      <c r="AA20" s="4"/>
      <c r="AB20" s="7" t="n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customFormat="false" ht="25" hidden="false" customHeight="true" outlineLevel="0" collapsed="false">
      <c r="A21" s="5" t="n">
        <v>2639</v>
      </c>
      <c r="B21" s="6" t="s">
        <v>32</v>
      </c>
      <c r="C21" s="26" t="s">
        <v>39</v>
      </c>
      <c r="D21" s="27" t="n">
        <v>44564</v>
      </c>
      <c r="E21" s="28"/>
      <c r="F21" s="29" t="str">
        <f aca="false">IF(B21="Premetro VERTIKAAL","MV",IF(B21="Side 3m","3M",IF(B21="Premetro HORIZONTAAL","MH",IF(B21="Window back","CV",IF(B21="Window Back eco","CVE","")))))</f>
        <v/>
      </c>
      <c r="G21" s="30" t="str">
        <f aca="false">IF(B21="Inside banner","BRV","")</f>
        <v/>
      </c>
      <c r="H21" s="30" t="str">
        <f aca="false">IF(B21="Floor sticker","VL","")</f>
        <v/>
      </c>
      <c r="I21" s="31" t="str">
        <f aca="false">IF(B21="Street furniture 2m2","STR","")</f>
        <v/>
      </c>
      <c r="J21" s="31" t="str">
        <f aca="false">IF(B21="Full back uni","FB","")</f>
        <v/>
      </c>
      <c r="K21" s="31" t="str">
        <f aca="false">IF(B21="Window side 2m² Bus","2m2B","")</f>
        <v/>
      </c>
      <c r="L21" s="31" t="str">
        <f aca="false">IF(B21="Window sticker Raam","RM","")</f>
        <v>RM</v>
      </c>
      <c r="M21" s="31" t="str">
        <f aca="false">IF(B21="Side 3m Freestyle","FREE","")</f>
        <v/>
      </c>
      <c r="N21" s="31" t="str">
        <f aca="false">IF(B21="Wobbler","WOB","")</f>
        <v/>
      </c>
      <c r="O21" s="31" t="str">
        <f aca="false">IF(B21="Super side 10m² Hermelijn - Trambus","10m2H","")</f>
        <v/>
      </c>
      <c r="P21" s="31" t="str">
        <f aca="false">IF(B21="Roofpanel A7","ROOFXL","")</f>
        <v/>
      </c>
      <c r="Q21" s="32" t="str">
        <f aca="false">IF(B21="Roof panel tram L Hermelijn","ROOFL","")</f>
        <v/>
      </c>
      <c r="R21" s="31" t="str">
        <f aca="false">IF(B21="Roof panel Tram M PCC","DPCC","")</f>
        <v/>
      </c>
      <c r="S21" s="31" t="str">
        <f aca="false">IF(B21="Side pack L A5","SPALBA5",IF(B21="Side pack XL A7","SPALBA7",""))</f>
        <v/>
      </c>
      <c r="T21" s="31" t="str">
        <f aca="false">IF(B21="Window side 2m² Hermelijn","2m2H","")</f>
        <v/>
      </c>
      <c r="U21" s="32" t="str">
        <f aca="false">IF(B21="Window side 2m² Tram","2m2A","")</f>
        <v/>
      </c>
      <c r="V21" s="30" t="str">
        <f aca="false">IF(B21="Inside banner HERMELIJN","BRVH","")</f>
        <v/>
      </c>
      <c r="W21" s="30" t="str">
        <f aca="false">IF(B21="Super side 4m²","4m2","")</f>
        <v/>
      </c>
      <c r="X21" s="7" t="n">
        <v>1</v>
      </c>
      <c r="Y21" s="33" t="str">
        <f aca="false">IF(OR(F21&lt;&gt;"",G21&lt;&gt;"",H21&lt;&gt;"",I21&lt;&gt;"",J21&lt;&gt;"",K21&lt;&gt;"",L21&lt;&gt;"",M21&lt;&gt;"",N21&lt;&gt;"",O21&lt;&gt;"",P21&lt;&gt;"",Q21&lt;&gt;"",R21&lt;&gt;"",S21&lt;&gt;"",T21&lt;&gt;"",U21&lt;&gt;"",V21&lt;&gt;"",W21&lt;&gt;""),"*"&amp;F21&amp;G21&amp;H21&amp;I21&amp;J21&amp;K21&amp;L21&amp;M21&amp;N21&amp;O21&amp;P21&amp;Q21&amp;R21&amp;S21&amp;T21&amp;U21&amp;V21&amp;W21&amp;"*","")</f>
        <v>*RM*</v>
      </c>
      <c r="Z21" s="4"/>
      <c r="AA21" s="4"/>
      <c r="AB21" s="7" t="n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customFormat="false" ht="25" hidden="false" customHeight="true" outlineLevel="0" collapsed="false">
      <c r="A22" s="5" t="n">
        <v>2639</v>
      </c>
      <c r="B22" s="6" t="s">
        <v>32</v>
      </c>
      <c r="C22" s="26" t="s">
        <v>40</v>
      </c>
      <c r="D22" s="27" t="n">
        <v>44564</v>
      </c>
      <c r="E22" s="28"/>
      <c r="F22" s="29" t="str">
        <f aca="false">IF(B22="Premetro VERTIKAAL","MV",IF(B22="Side 3m","3M",IF(B22="Premetro HORIZONTAAL","MH",IF(B22="Window back","CV",IF(B22="Window Back eco","CVE","")))))</f>
        <v/>
      </c>
      <c r="G22" s="30" t="str">
        <f aca="false">IF(B22="Inside banner","BRV","")</f>
        <v/>
      </c>
      <c r="H22" s="30" t="str">
        <f aca="false">IF(B22="Floor sticker","VL","")</f>
        <v/>
      </c>
      <c r="I22" s="31" t="str">
        <f aca="false">IF(B22="Street furniture 2m2","STR","")</f>
        <v/>
      </c>
      <c r="J22" s="31" t="str">
        <f aca="false">IF(B22="Full back uni","FB","")</f>
        <v/>
      </c>
      <c r="K22" s="31" t="str">
        <f aca="false">IF(B22="Window side 2m² Bus","2m2B","")</f>
        <v/>
      </c>
      <c r="L22" s="31" t="str">
        <f aca="false">IF(B22="Window sticker Raam","RM","")</f>
        <v>RM</v>
      </c>
      <c r="M22" s="31" t="str">
        <f aca="false">IF(B22="Side 3m Freestyle","FREE","")</f>
        <v/>
      </c>
      <c r="N22" s="31" t="str">
        <f aca="false">IF(B22="Wobbler","WOB","")</f>
        <v/>
      </c>
      <c r="O22" s="31" t="str">
        <f aca="false">IF(B22="Super side 10m² Hermelijn - Trambus","10m2H","")</f>
        <v/>
      </c>
      <c r="P22" s="31" t="str">
        <f aca="false">IF(B22="Roofpanel A7","ROOFXL","")</f>
        <v/>
      </c>
      <c r="Q22" s="32" t="str">
        <f aca="false">IF(B22="Roof panel tram L Hermelijn","ROOFL","")</f>
        <v/>
      </c>
      <c r="R22" s="31" t="str">
        <f aca="false">IF(B22="Roof panel Tram M PCC","DPCC","")</f>
        <v/>
      </c>
      <c r="S22" s="31" t="str">
        <f aca="false">IF(B22="Side pack L A5","SPALBA5",IF(B22="Side pack XL A7","SPALBA7",""))</f>
        <v/>
      </c>
      <c r="T22" s="31" t="str">
        <f aca="false">IF(B22="Window side 2m² Hermelijn","2m2H","")</f>
        <v/>
      </c>
      <c r="U22" s="32" t="str">
        <f aca="false">IF(B22="Window side 2m² Tram","2m2A","")</f>
        <v/>
      </c>
      <c r="V22" s="30" t="str">
        <f aca="false">IF(B22="Inside banner HERMELIJN","BRVH","")</f>
        <v/>
      </c>
      <c r="W22" s="30" t="str">
        <f aca="false">IF(B22="Super side 4m²","4m2","")</f>
        <v/>
      </c>
      <c r="X22" s="7" t="n">
        <v>1</v>
      </c>
      <c r="Y22" s="33" t="str">
        <f aca="false">IF(OR(F22&lt;&gt;"",G22&lt;&gt;"",H22&lt;&gt;"",I22&lt;&gt;"",J22&lt;&gt;"",K22&lt;&gt;"",L22&lt;&gt;"",M22&lt;&gt;"",N22&lt;&gt;"",O22&lt;&gt;"",P22&lt;&gt;"",Q22&lt;&gt;"",R22&lt;&gt;"",S22&lt;&gt;"",T22&lt;&gt;"",U22&lt;&gt;"",V22&lt;&gt;"",W22&lt;&gt;""),"*"&amp;F22&amp;G22&amp;H22&amp;I22&amp;J22&amp;K22&amp;L22&amp;M22&amp;N22&amp;O22&amp;P22&amp;Q22&amp;R22&amp;S22&amp;T22&amp;U22&amp;V22&amp;W22&amp;"*","")</f>
        <v>*RM*</v>
      </c>
      <c r="Z22" s="4"/>
      <c r="AA22" s="4"/>
      <c r="AB22" s="7" t="n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customFormat="false" ht="25" hidden="false" customHeight="true" outlineLevel="0" collapsed="false">
      <c r="A23" s="5" t="n">
        <v>2692</v>
      </c>
      <c r="B23" s="6" t="s">
        <v>41</v>
      </c>
      <c r="C23" s="26" t="s">
        <v>43</v>
      </c>
      <c r="D23" s="27" t="n">
        <v>44571</v>
      </c>
      <c r="E23" s="28"/>
      <c r="F23" s="29" t="str">
        <f aca="false">IF(B23="Premetro VERTIKAAL","MV",IF(B23="Side 3m","3M",IF(B23="Premetro HORIZONTAAL","MH",IF(B23="Window back","CV",IF(B23="Window Back eco","CVE","")))))</f>
        <v/>
      </c>
      <c r="G23" s="30" t="str">
        <f aca="false">IF(B23="Inside banner","BRV","")</f>
        <v/>
      </c>
      <c r="H23" s="30" t="str">
        <f aca="false">IF(B23="Floor sticker","VL","")</f>
        <v/>
      </c>
      <c r="I23" s="31" t="str">
        <f aca="false">IF(B23="Street furniture 2m2","STR","")</f>
        <v/>
      </c>
      <c r="J23" s="31" t="str">
        <f aca="false">IF(B23="Full back uni","FB","")</f>
        <v/>
      </c>
      <c r="K23" s="31" t="str">
        <f aca="false">IF(B23="Window side 2m² Bus","2m2B","")</f>
        <v/>
      </c>
      <c r="L23" s="31" t="str">
        <f aca="false">IF(B23="Window sticker Raam","RM","")</f>
        <v/>
      </c>
      <c r="M23" s="31" t="str">
        <f aca="false">IF(B23="Side 3m Freestyle","FREE","")</f>
        <v/>
      </c>
      <c r="N23" s="31" t="str">
        <f aca="false">IF(B23="Wobbler","WOB","")</f>
        <v/>
      </c>
      <c r="O23" s="31" t="str">
        <f aca="false">IF(B23="Super side 10m² Hermelijn - Trambus","10m2H","")</f>
        <v/>
      </c>
      <c r="P23" s="31" t="str">
        <f aca="false">IF(B23="Roofpanel A7","ROOFXL","")</f>
        <v/>
      </c>
      <c r="Q23" s="32" t="str">
        <f aca="false">IF(B23="Roof panel tram L Hermelijn","ROOFL","")</f>
        <v/>
      </c>
      <c r="R23" s="31" t="str">
        <f aca="false">IF(B23="Roof panel Tram M PCC","DPCC","")</f>
        <v/>
      </c>
      <c r="S23" s="31" t="str">
        <f aca="false">IF(B23="Side pack L A5","SPALBA5",IF(B23="Side pack XL A7","SPALBA7",""))</f>
        <v/>
      </c>
      <c r="T23" s="31" t="str">
        <f aca="false">IF(B23="Window side 2m² Hermelijn","2m2H","")</f>
        <v/>
      </c>
      <c r="U23" s="32" t="str">
        <f aca="false">IF(B23="Window side 2m² Tram","2m2A","")</f>
        <v/>
      </c>
      <c r="V23" s="30" t="str">
        <f aca="false">IF(B23="Inside banner HERMELIJN","BRVH","")</f>
        <v/>
      </c>
      <c r="W23" s="30" t="str">
        <f aca="false">IF(B23="Super side 4m²","4m2","")</f>
        <v>4m2</v>
      </c>
      <c r="X23" s="7" t="n">
        <v>1</v>
      </c>
      <c r="Y23" s="33" t="str">
        <f aca="false">IF(OR(F23&lt;&gt;"",G23&lt;&gt;"",H23&lt;&gt;"",I23&lt;&gt;"",J23&lt;&gt;"",K23&lt;&gt;"",L23&lt;&gt;"",M23&lt;&gt;"",N23&lt;&gt;"",O23&lt;&gt;"",P23&lt;&gt;"",Q23&lt;&gt;"",R23&lt;&gt;"",S23&lt;&gt;"",T23&lt;&gt;"",U23&lt;&gt;"",V23&lt;&gt;"",W23&lt;&gt;""),"*"&amp;F23&amp;G23&amp;H23&amp;I23&amp;J23&amp;K23&amp;L23&amp;M23&amp;N23&amp;O23&amp;P23&amp;Q23&amp;R23&amp;S23&amp;T23&amp;U23&amp;V23&amp;W23&amp;"*","")</f>
        <v>*4m2*</v>
      </c>
      <c r="Z23" s="4"/>
      <c r="AA23" s="4"/>
      <c r="AB23" s="7" t="n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customFormat="false" ht="25" hidden="false" customHeight="true" outlineLevel="0" collapsed="false">
      <c r="A24" s="5" t="n">
        <v>2696</v>
      </c>
      <c r="B24" s="6" t="s">
        <v>41</v>
      </c>
      <c r="C24" s="26" t="s">
        <v>43</v>
      </c>
      <c r="D24" s="27" t="n">
        <v>44571</v>
      </c>
      <c r="E24" s="28"/>
      <c r="F24" s="29" t="str">
        <f aca="false">IF(B24="Premetro VERTIKAAL","MV",IF(B24="Side 3m","3M",IF(B24="Premetro HORIZONTAAL","MH",IF(B24="Window back","CV",IF(B24="Window Back eco","CVE","")))))</f>
        <v/>
      </c>
      <c r="G24" s="30" t="str">
        <f aca="false">IF(B24="Inside banner","BRV","")</f>
        <v/>
      </c>
      <c r="H24" s="30" t="str">
        <f aca="false">IF(B24="Floor sticker","VL","")</f>
        <v/>
      </c>
      <c r="I24" s="31" t="str">
        <f aca="false">IF(B24="Street furniture 2m2","STR","")</f>
        <v/>
      </c>
      <c r="J24" s="31" t="str">
        <f aca="false">IF(B24="Full back uni","FB","")</f>
        <v/>
      </c>
      <c r="K24" s="31" t="str">
        <f aca="false">IF(B24="Window side 2m² Bus","2m2B","")</f>
        <v/>
      </c>
      <c r="L24" s="31" t="str">
        <f aca="false">IF(B24="Window sticker Raam","RM","")</f>
        <v/>
      </c>
      <c r="M24" s="31" t="str">
        <f aca="false">IF(B24="Side 3m Freestyle","FREE","")</f>
        <v/>
      </c>
      <c r="N24" s="31" t="str">
        <f aca="false">IF(B24="Wobbler","WOB","")</f>
        <v/>
      </c>
      <c r="O24" s="31" t="str">
        <f aca="false">IF(B24="Super side 10m² Hermelijn - Trambus","10m2H","")</f>
        <v/>
      </c>
      <c r="P24" s="31" t="str">
        <f aca="false">IF(B24="Roofpanel A7","ROOFXL","")</f>
        <v/>
      </c>
      <c r="Q24" s="32" t="str">
        <f aca="false">IF(B24="Roof panel tram L Hermelijn","ROOFL","")</f>
        <v/>
      </c>
      <c r="R24" s="31" t="str">
        <f aca="false">IF(B24="Roof panel Tram M PCC","DPCC","")</f>
        <v/>
      </c>
      <c r="S24" s="31" t="str">
        <f aca="false">IF(B24="Side pack L A5","SPALBA5",IF(B24="Side pack XL A7","SPALBA7",""))</f>
        <v/>
      </c>
      <c r="T24" s="31" t="str">
        <f aca="false">IF(B24="Window side 2m² Hermelijn","2m2H","")</f>
        <v/>
      </c>
      <c r="U24" s="32" t="str">
        <f aca="false">IF(B24="Window side 2m² Tram","2m2A","")</f>
        <v/>
      </c>
      <c r="V24" s="30" t="str">
        <f aca="false">IF(B24="Inside banner HERMELIJN","BRVH","")</f>
        <v/>
      </c>
      <c r="W24" s="30" t="str">
        <f aca="false">IF(B24="Super side 4m²","4m2","")</f>
        <v>4m2</v>
      </c>
      <c r="X24" s="7" t="n">
        <v>1</v>
      </c>
      <c r="Y24" s="33" t="str">
        <f aca="false">IF(OR(F24&lt;&gt;"",G24&lt;&gt;"",H24&lt;&gt;"",I24&lt;&gt;"",J24&lt;&gt;"",K24&lt;&gt;"",L24&lt;&gt;"",M24&lt;&gt;"",N24&lt;&gt;"",O24&lt;&gt;"",P24&lt;&gt;"",Q24&lt;&gt;"",R24&lt;&gt;"",S24&lt;&gt;"",T24&lt;&gt;"",U24&lt;&gt;"",V24&lt;&gt;"",W24&lt;&gt;""),"*"&amp;F24&amp;G24&amp;H24&amp;I24&amp;J24&amp;K24&amp;L24&amp;M24&amp;N24&amp;O24&amp;P24&amp;Q24&amp;R24&amp;S24&amp;T24&amp;U24&amp;V24&amp;W24&amp;"*","")</f>
        <v>*4m2*</v>
      </c>
      <c r="Z24" s="4"/>
      <c r="AA24" s="4"/>
      <c r="AB24" s="7" t="n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customFormat="false" ht="25" hidden="false" customHeight="true" outlineLevel="0" collapsed="false">
      <c r="A25" s="5" t="n">
        <v>2709</v>
      </c>
      <c r="B25" s="6" t="s">
        <v>41</v>
      </c>
      <c r="C25" s="26" t="s">
        <v>44</v>
      </c>
      <c r="D25" s="27" t="n">
        <v>44571</v>
      </c>
      <c r="E25" s="28"/>
      <c r="F25" s="29" t="str">
        <f aca="false">IF(B25="Premetro VERTIKAAL","MV",IF(B25="Side 3m","3M",IF(B25="Premetro HORIZONTAAL","MH",IF(B25="Window back","CV",IF(B25="Window Back eco","CVE","")))))</f>
        <v/>
      </c>
      <c r="G25" s="30" t="str">
        <f aca="false">IF(B25="Inside banner","BRV","")</f>
        <v/>
      </c>
      <c r="H25" s="30" t="str">
        <f aca="false">IF(B25="Floor sticker","VL","")</f>
        <v/>
      </c>
      <c r="I25" s="31" t="str">
        <f aca="false">IF(B25="Street furniture 2m2","STR","")</f>
        <v/>
      </c>
      <c r="J25" s="31" t="str">
        <f aca="false">IF(B25="Full back uni","FB","")</f>
        <v/>
      </c>
      <c r="K25" s="31" t="str">
        <f aca="false">IF(B25="Window side 2m² Bus","2m2B","")</f>
        <v/>
      </c>
      <c r="L25" s="31" t="str">
        <f aca="false">IF(B25="Window sticker Raam","RM","")</f>
        <v/>
      </c>
      <c r="M25" s="31" t="str">
        <f aca="false">IF(B25="Side 3m Freestyle","FREE","")</f>
        <v/>
      </c>
      <c r="N25" s="31" t="str">
        <f aca="false">IF(B25="Wobbler","WOB","")</f>
        <v/>
      </c>
      <c r="O25" s="31" t="str">
        <f aca="false">IF(B25="Super side 10m² Hermelijn - Trambus","10m2H","")</f>
        <v/>
      </c>
      <c r="P25" s="31" t="str">
        <f aca="false">IF(B25="Roofpanel A7","ROOFXL","")</f>
        <v/>
      </c>
      <c r="Q25" s="32" t="str">
        <f aca="false">IF(B25="Roof panel tram L Hermelijn","ROOFL","")</f>
        <v/>
      </c>
      <c r="R25" s="31" t="str">
        <f aca="false">IF(B25="Roof panel Tram M PCC","DPCC","")</f>
        <v/>
      </c>
      <c r="S25" s="31" t="str">
        <f aca="false">IF(B25="Side pack L A5","SPALBA5",IF(B25="Side pack XL A7","SPALBA7",""))</f>
        <v/>
      </c>
      <c r="T25" s="31" t="str">
        <f aca="false">IF(B25="Window side 2m² Hermelijn","2m2H","")</f>
        <v/>
      </c>
      <c r="U25" s="32" t="str">
        <f aca="false">IF(B25="Window side 2m² Tram","2m2A","")</f>
        <v/>
      </c>
      <c r="V25" s="30" t="str">
        <f aca="false">IF(B25="Inside banner HERMELIJN","BRVH","")</f>
        <v/>
      </c>
      <c r="W25" s="30" t="str">
        <f aca="false">IF(B25="Super side 4m²","4m2","")</f>
        <v>4m2</v>
      </c>
      <c r="X25" s="7" t="n">
        <v>1</v>
      </c>
      <c r="Y25" s="33" t="str">
        <f aca="false">IF(OR(F25&lt;&gt;"",G25&lt;&gt;"",H25&lt;&gt;"",I25&lt;&gt;"",J25&lt;&gt;"",K25&lt;&gt;"",L25&lt;&gt;"",M25&lt;&gt;"",N25&lt;&gt;"",O25&lt;&gt;"",P25&lt;&gt;"",Q25&lt;&gt;"",R25&lt;&gt;"",S25&lt;&gt;"",T25&lt;&gt;"",U25&lt;&gt;"",V25&lt;&gt;"",W25&lt;&gt;""),"*"&amp;F25&amp;G25&amp;H25&amp;I25&amp;J25&amp;K25&amp;L25&amp;M25&amp;N25&amp;O25&amp;P25&amp;Q25&amp;R25&amp;S25&amp;T25&amp;U25&amp;V25&amp;W25&amp;"*","")</f>
        <v>*4m2*</v>
      </c>
      <c r="Z25" s="4"/>
      <c r="AA25" s="4"/>
      <c r="AB25" s="7" t="n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customFormat="false" ht="25" hidden="false" customHeight="true" outlineLevel="0" collapsed="false">
      <c r="A26" s="5" t="n">
        <v>4207</v>
      </c>
      <c r="B26" s="6" t="s">
        <v>35</v>
      </c>
      <c r="C26" s="26" t="s">
        <v>37</v>
      </c>
      <c r="D26" s="27" t="n">
        <v>44522</v>
      </c>
      <c r="E26" s="28"/>
      <c r="F26" s="29" t="str">
        <f aca="false">IF(B26="Premetro VERTIKAAL","MV",IF(B26="Side 3m","3M",IF(B26="Premetro HORIZONTAAL","MH",IF(B26="Window back","CV",IF(B26="Window Back eco","CVE","")))))</f>
        <v/>
      </c>
      <c r="G26" s="30" t="str">
        <f aca="false">IF(B26="Inside banner","BRV","")</f>
        <v/>
      </c>
      <c r="H26" s="30" t="str">
        <f aca="false">IF(B26="Floor sticker","VL","")</f>
        <v/>
      </c>
      <c r="I26" s="31" t="str">
        <f aca="false">IF(B26="Street furniture 2m2","STR","")</f>
        <v/>
      </c>
      <c r="J26" s="31" t="str">
        <f aca="false">IF(B26="Full back uni","FB","")</f>
        <v/>
      </c>
      <c r="K26" s="31" t="str">
        <f aca="false">IF(B26="Window side 2m² Bus","2m2B","")</f>
        <v/>
      </c>
      <c r="L26" s="31" t="str">
        <f aca="false">IF(B26="Window sticker Raam","RM","")</f>
        <v/>
      </c>
      <c r="M26" s="31" t="str">
        <f aca="false">IF(B26="Side 3m Freestyle","FREE","")</f>
        <v/>
      </c>
      <c r="N26" s="31" t="str">
        <f aca="false">IF(B26="Wobbler","WOB","")</f>
        <v/>
      </c>
      <c r="O26" s="31" t="str">
        <f aca="false">IF(B26="Super side 10m² Hermelijn - Trambus","10m2H","")</f>
        <v/>
      </c>
      <c r="P26" s="31" t="str">
        <f aca="false">IF(B26="Roofpanel A7","ROOFXL","")</f>
        <v/>
      </c>
      <c r="Q26" s="32" t="str">
        <f aca="false">IF(B26="Roof panel tram L Hermelijn","ROOFL","")</f>
        <v/>
      </c>
      <c r="R26" s="31" t="str">
        <f aca="false">IF(B26="Roof panel Tram M PCC","DPCC","")</f>
        <v/>
      </c>
      <c r="S26" s="31" t="str">
        <f aca="false">IF(B26="Side pack L A5","SPALBA5",IF(B26="Side pack XL A7","SPALBA7",""))</f>
        <v/>
      </c>
      <c r="T26" s="31" t="str">
        <f aca="false">IF(B26="Window side 2m² Hermelijn","2m2H","")</f>
        <v/>
      </c>
      <c r="U26" s="32" t="str">
        <f aca="false">IF(B26="Window side 2m² Tram","2m2A","")</f>
        <v/>
      </c>
      <c r="V26" s="30" t="str">
        <f aca="false">IF(B26="Inside banner HERMELIJN","BRVH","")</f>
        <v/>
      </c>
      <c r="W26" s="30" t="str">
        <f aca="false">IF(B26="Super side 4m²","4m2","")</f>
        <v/>
      </c>
      <c r="X26" s="7" t="n">
        <v>1</v>
      </c>
      <c r="Y26" s="33" t="str">
        <f aca="false">IF(OR(F26&lt;&gt;"",G26&lt;&gt;"",H26&lt;&gt;"",I26&lt;&gt;"",J26&lt;&gt;"",K26&lt;&gt;"",L26&lt;&gt;"",M26&lt;&gt;"",N26&lt;&gt;"",O26&lt;&gt;"",P26&lt;&gt;"",Q26&lt;&gt;"",R26&lt;&gt;"",S26&lt;&gt;"",T26&lt;&gt;"",U26&lt;&gt;"",V26&lt;&gt;"",W26&lt;&gt;""),"*"&amp;F26&amp;G26&amp;H26&amp;I26&amp;J26&amp;K26&amp;L26&amp;M26&amp;N26&amp;O26&amp;P26&amp;Q26&amp;R26&amp;S26&amp;T26&amp;U26&amp;V26&amp;W26&amp;"*","")</f>
        <v/>
      </c>
      <c r="Z26" s="4"/>
      <c r="AA26" s="4"/>
      <c r="AB26" s="7" t="n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customFormat="false" ht="25" hidden="false" customHeight="true" outlineLevel="0" collapsed="false">
      <c r="A27" s="5" t="n">
        <v>4208</v>
      </c>
      <c r="B27" s="6" t="s">
        <v>23</v>
      </c>
      <c r="C27" s="26" t="s">
        <v>46</v>
      </c>
      <c r="D27" s="27" t="n">
        <v>43948</v>
      </c>
      <c r="E27" s="28"/>
      <c r="F27" s="29" t="str">
        <f aca="false">IF(B27="Premetro VERTIKAAL","MV",IF(B27="Side 3m","3M",IF(B27="Premetro HORIZONTAAL","MH",IF(B27="Window back","CV",IF(B27="Window Back eco","CVE","")))))</f>
        <v/>
      </c>
      <c r="G27" s="30" t="str">
        <f aca="false">IF(B27="Inside banner","BRV","")</f>
        <v/>
      </c>
      <c r="H27" s="30" t="str">
        <f aca="false">IF(B27="Floor sticker","VL","")</f>
        <v/>
      </c>
      <c r="I27" s="31" t="str">
        <f aca="false">IF(B27="Street furniture 2m2","STR","")</f>
        <v/>
      </c>
      <c r="J27" s="31" t="str">
        <f aca="false">IF(B27="Full back uni","FB","")</f>
        <v/>
      </c>
      <c r="K27" s="31" t="str">
        <f aca="false">IF(B27="Window side 2m² Bus","2m2B","")</f>
        <v/>
      </c>
      <c r="L27" s="31" t="str">
        <f aca="false">IF(B27="Window sticker Raam","RM","")</f>
        <v/>
      </c>
      <c r="M27" s="31" t="str">
        <f aca="false">IF(B27="Side 3m Freestyle","FREE","")</f>
        <v/>
      </c>
      <c r="N27" s="31" t="str">
        <f aca="false">IF(B27="Wobbler","WOB","")</f>
        <v>WOB</v>
      </c>
      <c r="O27" s="31" t="str">
        <f aca="false">IF(B27="Super side 10m² Hermelijn - Trambus","10m2H","")</f>
        <v/>
      </c>
      <c r="P27" s="31" t="str">
        <f aca="false">IF(B27="Roofpanel A7","ROOFXL","")</f>
        <v/>
      </c>
      <c r="Q27" s="32" t="str">
        <f aca="false">IF(B27="Roof panel tram L Hermelijn","ROOFL","")</f>
        <v/>
      </c>
      <c r="R27" s="31" t="str">
        <f aca="false">IF(B27="Roof panel Tram M PCC","DPCC","")</f>
        <v/>
      </c>
      <c r="S27" s="31" t="str">
        <f aca="false">IF(B27="Side pack L A5","SPALBA5",IF(B27="Side pack XL A7","SPALBA7",""))</f>
        <v/>
      </c>
      <c r="T27" s="31" t="str">
        <f aca="false">IF(B27="Window side 2m² Hermelijn","2m2H","")</f>
        <v/>
      </c>
      <c r="U27" s="32" t="str">
        <f aca="false">IF(B27="Window side 2m² Tram","2m2A","")</f>
        <v/>
      </c>
      <c r="V27" s="30" t="str">
        <f aca="false">IF(B27="Inside banner HERMELIJN","BRVH","")</f>
        <v/>
      </c>
      <c r="W27" s="30" t="str">
        <f aca="false">IF(B27="Super side 4m²","4m2","")</f>
        <v/>
      </c>
      <c r="X27" s="7" t="n">
        <v>2</v>
      </c>
      <c r="Y27" s="33" t="str">
        <f aca="false">IF(OR(F27&lt;&gt;"",G27&lt;&gt;"",H27&lt;&gt;"",I27&lt;&gt;"",J27&lt;&gt;"",K27&lt;&gt;"",L27&lt;&gt;"",M27&lt;&gt;"",N27&lt;&gt;"",O27&lt;&gt;"",P27&lt;&gt;"",Q27&lt;&gt;"",R27&lt;&gt;"",S27&lt;&gt;"",T27&lt;&gt;"",U27&lt;&gt;"",V27&lt;&gt;"",W27&lt;&gt;""),"*"&amp;F27&amp;G27&amp;H27&amp;I27&amp;J27&amp;K27&amp;L27&amp;M27&amp;N27&amp;O27&amp;P27&amp;Q27&amp;R27&amp;S27&amp;T27&amp;U27&amp;V27&amp;W27&amp;"*","")</f>
        <v>*WOB*</v>
      </c>
      <c r="Z27" s="4"/>
      <c r="AA27" s="4"/>
      <c r="AB27" s="7" t="n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customFormat="false" ht="25" hidden="false" customHeight="true" outlineLevel="0" collapsed="false">
      <c r="A28" s="5" t="n">
        <v>4208</v>
      </c>
      <c r="B28" s="6" t="s">
        <v>29</v>
      </c>
      <c r="C28" s="26" t="s">
        <v>31</v>
      </c>
      <c r="D28" s="27" t="n">
        <v>44284</v>
      </c>
      <c r="E28" s="28"/>
      <c r="F28" s="29" t="str">
        <f aca="false">IF(B28="Premetro VERTIKAAL","MV",IF(B28="Side 3m","3M",IF(B28="Premetro HORIZONTAAL","MH",IF(B28="Window back","CV",IF(B28="Window Back eco","CVE","")))))</f>
        <v/>
      </c>
      <c r="G28" s="30" t="str">
        <f aca="false">IF(B28="Inside banner","BRV","")</f>
        <v/>
      </c>
      <c r="H28" s="30" t="str">
        <f aca="false">IF(B28="Floor sticker","VL","")</f>
        <v/>
      </c>
      <c r="I28" s="31" t="str">
        <f aca="false">IF(B28="Street furniture 2m2","STR","")</f>
        <v/>
      </c>
      <c r="J28" s="31" t="str">
        <f aca="false">IF(B28="Full back uni","FB","")</f>
        <v/>
      </c>
      <c r="K28" s="31" t="str">
        <f aca="false">IF(B28="Window side 2m² Bus","2m2B","")</f>
        <v/>
      </c>
      <c r="L28" s="31" t="str">
        <f aca="false">IF(B28="Window sticker Raam","RM","")</f>
        <v/>
      </c>
      <c r="M28" s="31" t="str">
        <f aca="false">IF(B28="Side 3m Freestyle","FREE","")</f>
        <v/>
      </c>
      <c r="N28" s="31" t="str">
        <f aca="false">IF(B28="Wobbler","WOB","")</f>
        <v/>
      </c>
      <c r="O28" s="31" t="str">
        <f aca="false">IF(B28="Super side 10m² Hermelijn - Trambus","10m2H","")</f>
        <v/>
      </c>
      <c r="P28" s="31" t="str">
        <f aca="false">IF(B28="Roofpanel A7","ROOFXL","")</f>
        <v/>
      </c>
      <c r="Q28" s="32" t="str">
        <f aca="false">IF(B28="Roof panel tram L Hermelijn","ROOFL","")</f>
        <v/>
      </c>
      <c r="R28" s="31" t="str">
        <f aca="false">IF(B28="Roof panel Tram M PCC","DPCC","")</f>
        <v/>
      </c>
      <c r="S28" s="31" t="str">
        <f aca="false">IF(B28="Side pack L A5","SPALBA5",IF(B28="Side pack XL A7","SPALBA7",""))</f>
        <v/>
      </c>
      <c r="T28" s="31" t="str">
        <f aca="false">IF(B28="Window side 2m² Hermelijn","2m2H","")</f>
        <v/>
      </c>
      <c r="U28" s="32" t="str">
        <f aca="false">IF(B28="Window side 2m² Tram","2m2A","")</f>
        <v/>
      </c>
      <c r="V28" s="30" t="str">
        <f aca="false">IF(B28="Inside banner HERMELIJN","BRVH","")</f>
        <v/>
      </c>
      <c r="W28" s="30" t="str">
        <f aca="false">IF(B28="Super side 4m²","4m2","")</f>
        <v/>
      </c>
      <c r="X28" s="7" t="n">
        <v>2</v>
      </c>
      <c r="Y28" s="33" t="str">
        <f aca="false">IF(OR(F28&lt;&gt;"",G28&lt;&gt;"",H28&lt;&gt;"",I28&lt;&gt;"",J28&lt;&gt;"",K28&lt;&gt;"",L28&lt;&gt;"",M28&lt;&gt;"",N28&lt;&gt;"",O28&lt;&gt;"",P28&lt;&gt;"",Q28&lt;&gt;"",R28&lt;&gt;"",S28&lt;&gt;"",T28&lt;&gt;"",U28&lt;&gt;"",V28&lt;&gt;"",W28&lt;&gt;""),"*"&amp;F28&amp;G28&amp;H28&amp;I28&amp;J28&amp;K28&amp;L28&amp;M28&amp;N28&amp;O28&amp;P28&amp;Q28&amp;R28&amp;S28&amp;T28&amp;U28&amp;V28&amp;W28&amp;"*","")</f>
        <v/>
      </c>
      <c r="Z28" s="4"/>
      <c r="AA28" s="4"/>
      <c r="AB28" s="7" t="n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customFormat="false" ht="25" hidden="false" customHeight="true" outlineLevel="0" collapsed="false">
      <c r="A29" s="5" t="n">
        <v>4223</v>
      </c>
      <c r="B29" s="6" t="s">
        <v>19</v>
      </c>
      <c r="C29" s="26" t="s">
        <v>22</v>
      </c>
      <c r="D29" s="27" t="n">
        <v>44368</v>
      </c>
      <c r="E29" s="28"/>
      <c r="F29" s="29" t="str">
        <f aca="false">IF(B29="Premetro VERTIKAAL","MV",IF(B29="Side 3m","3M",IF(B29="Premetro HORIZONTAAL","MH",IF(B29="Window back","CV",IF(B29="Window Back eco","CVE","")))))</f>
        <v/>
      </c>
      <c r="G29" s="30" t="str">
        <f aca="false">IF(B29="Inside banner","BRV","")</f>
        <v/>
      </c>
      <c r="H29" s="30" t="str">
        <f aca="false">IF(B29="Floor sticker","VL","")</f>
        <v>VL</v>
      </c>
      <c r="I29" s="31" t="str">
        <f aca="false">IF(B29="Street furniture 2m2","STR","")</f>
        <v/>
      </c>
      <c r="J29" s="31" t="str">
        <f aca="false">IF(B29="Full back uni","FB","")</f>
        <v/>
      </c>
      <c r="K29" s="31" t="str">
        <f aca="false">IF(B29="Window side 2m² Bus","2m2B","")</f>
        <v/>
      </c>
      <c r="L29" s="31" t="str">
        <f aca="false">IF(B29="Window sticker Raam","RM","")</f>
        <v/>
      </c>
      <c r="M29" s="31" t="str">
        <f aca="false">IF(B29="Side 3m Freestyle","FREE","")</f>
        <v/>
      </c>
      <c r="N29" s="31" t="str">
        <f aca="false">IF(B29="Wobbler","WOB","")</f>
        <v/>
      </c>
      <c r="O29" s="31" t="str">
        <f aca="false">IF(B29="Super side 10m² Hermelijn - Trambus","10m2H","")</f>
        <v/>
      </c>
      <c r="P29" s="31" t="str">
        <f aca="false">IF(B29="Roofpanel A7","ROOFXL","")</f>
        <v/>
      </c>
      <c r="Q29" s="32" t="str">
        <f aca="false">IF(B29="Roof panel tram L Hermelijn","ROOFL","")</f>
        <v/>
      </c>
      <c r="R29" s="31" t="str">
        <f aca="false">IF(B29="Roof panel Tram M PCC","DPCC","")</f>
        <v/>
      </c>
      <c r="S29" s="31" t="str">
        <f aca="false">IF(B29="Side pack L A5","SPALBA5",IF(B29="Side pack XL A7","SPALBA7",""))</f>
        <v/>
      </c>
      <c r="T29" s="31" t="str">
        <f aca="false">IF(B29="Window side 2m² Hermelijn","2m2H","")</f>
        <v/>
      </c>
      <c r="U29" s="32" t="str">
        <f aca="false">IF(B29="Window side 2m² Tram","2m2A","")</f>
        <v/>
      </c>
      <c r="V29" s="30" t="str">
        <f aca="false">IF(B29="Inside banner HERMELIJN","BRVH","")</f>
        <v/>
      </c>
      <c r="W29" s="30" t="str">
        <f aca="false">IF(B29="Super side 4m²","4m2","")</f>
        <v/>
      </c>
      <c r="X29" s="7" t="n">
        <v>1</v>
      </c>
      <c r="Y29" s="33" t="str">
        <f aca="false">IF(OR(F29&lt;&gt;"",G29&lt;&gt;"",H29&lt;&gt;"",I29&lt;&gt;"",J29&lt;&gt;"",K29&lt;&gt;"",L29&lt;&gt;"",M29&lt;&gt;"",N29&lt;&gt;"",O29&lt;&gt;"",P29&lt;&gt;"",Q29&lt;&gt;"",R29&lt;&gt;"",S29&lt;&gt;"",T29&lt;&gt;"",U29&lt;&gt;"",V29&lt;&gt;"",W29&lt;&gt;""),"*"&amp;F29&amp;G29&amp;H29&amp;I29&amp;J29&amp;K29&amp;L29&amp;M29&amp;N29&amp;O29&amp;P29&amp;Q29&amp;R29&amp;S29&amp;T29&amp;U29&amp;V29&amp;W29&amp;"*","")</f>
        <v>*VL*</v>
      </c>
      <c r="Z29" s="4"/>
      <c r="AA29" s="4"/>
      <c r="AB29" s="7" t="n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customFormat="false" ht="25" hidden="false" customHeight="true" outlineLevel="0" collapsed="false">
      <c r="A30" s="5" t="n">
        <v>4223</v>
      </c>
      <c r="B30" s="6" t="s">
        <v>23</v>
      </c>
      <c r="C30" s="26" t="s">
        <v>25</v>
      </c>
      <c r="D30" s="27" t="n">
        <v>44368</v>
      </c>
      <c r="E30" s="28"/>
      <c r="F30" s="29" t="str">
        <f aca="false">IF(B30="Premetro VERTIKAAL","MV",IF(B30="Side 3m","3M",IF(B30="Premetro HORIZONTAAL","MH",IF(B30="Window back","CV",IF(B30="Window Back eco","CVE","")))))</f>
        <v/>
      </c>
      <c r="G30" s="30" t="str">
        <f aca="false">IF(B30="Inside banner","BRV","")</f>
        <v/>
      </c>
      <c r="H30" s="30" t="str">
        <f aca="false">IF(B30="Floor sticker","VL","")</f>
        <v/>
      </c>
      <c r="I30" s="31" t="str">
        <f aca="false">IF(B30="Street furniture 2m2","STR","")</f>
        <v/>
      </c>
      <c r="J30" s="31" t="str">
        <f aca="false">IF(B30="Full back uni","FB","")</f>
        <v/>
      </c>
      <c r="K30" s="31" t="str">
        <f aca="false">IF(B30="Window side 2m² Bus","2m2B","")</f>
        <v/>
      </c>
      <c r="L30" s="31" t="str">
        <f aca="false">IF(B30="Window sticker Raam","RM","")</f>
        <v/>
      </c>
      <c r="M30" s="31" t="str">
        <f aca="false">IF(B30="Side 3m Freestyle","FREE","")</f>
        <v/>
      </c>
      <c r="N30" s="31" t="str">
        <f aca="false">IF(B30="Wobbler","WOB","")</f>
        <v>WOB</v>
      </c>
      <c r="O30" s="31" t="str">
        <f aca="false">IF(B30="Super side 10m² Hermelijn - Trambus","10m2H","")</f>
        <v/>
      </c>
      <c r="P30" s="31" t="str">
        <f aca="false">IF(B30="Roofpanel A7","ROOFXL","")</f>
        <v/>
      </c>
      <c r="Q30" s="32" t="str">
        <f aca="false">IF(B30="Roof panel tram L Hermelijn","ROOFL","")</f>
        <v/>
      </c>
      <c r="R30" s="31" t="str">
        <f aca="false">IF(B30="Roof panel Tram M PCC","DPCC","")</f>
        <v/>
      </c>
      <c r="S30" s="31" t="str">
        <f aca="false">IF(B30="Side pack L A5","SPALBA5",IF(B30="Side pack XL A7","SPALBA7",""))</f>
        <v/>
      </c>
      <c r="T30" s="31" t="str">
        <f aca="false">IF(B30="Window side 2m² Hermelijn","2m2H","")</f>
        <v/>
      </c>
      <c r="U30" s="32" t="str">
        <f aca="false">IF(B30="Window side 2m² Tram","2m2A","")</f>
        <v/>
      </c>
      <c r="V30" s="30" t="str">
        <f aca="false">IF(B30="Inside banner HERMELIJN","BRVH","")</f>
        <v/>
      </c>
      <c r="W30" s="30" t="str">
        <f aca="false">IF(B30="Super side 4m²","4m2","")</f>
        <v/>
      </c>
      <c r="X30" s="7" t="n">
        <v>2</v>
      </c>
      <c r="Y30" s="33" t="str">
        <f aca="false">IF(OR(F30&lt;&gt;"",G30&lt;&gt;"",H30&lt;&gt;"",I30&lt;&gt;"",J30&lt;&gt;"",K30&lt;&gt;"",L30&lt;&gt;"",M30&lt;&gt;"",N30&lt;&gt;"",O30&lt;&gt;"",P30&lt;&gt;"",Q30&lt;&gt;"",R30&lt;&gt;"",S30&lt;&gt;"",T30&lt;&gt;"",U30&lt;&gt;"",V30&lt;&gt;"",W30&lt;&gt;""),"*"&amp;F30&amp;G30&amp;H30&amp;I30&amp;J30&amp;K30&amp;L30&amp;M30&amp;N30&amp;O30&amp;P30&amp;Q30&amp;R30&amp;S30&amp;T30&amp;U30&amp;V30&amp;W30&amp;"*","")</f>
        <v>*WOB*</v>
      </c>
      <c r="Z30" s="4"/>
      <c r="AA30" s="4"/>
      <c r="AB30" s="7" t="n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customFormat="false" ht="25" hidden="false" customHeight="true" outlineLevel="0" collapsed="false">
      <c r="A31" s="5" t="n">
        <v>4223</v>
      </c>
      <c r="B31" s="6" t="s">
        <v>23</v>
      </c>
      <c r="C31" s="26" t="s">
        <v>26</v>
      </c>
      <c r="D31" s="27" t="n">
        <v>44368</v>
      </c>
      <c r="E31" s="28"/>
      <c r="F31" s="29" t="str">
        <f aca="false">IF(B31="Premetro VERTIKAAL","MV",IF(B31="Side 3m","3M",IF(B31="Premetro HORIZONTAAL","MH",IF(B31="Window back","CV",IF(B31="Window Back eco","CVE","")))))</f>
        <v/>
      </c>
      <c r="G31" s="30" t="str">
        <f aca="false">IF(B31="Inside banner","BRV","")</f>
        <v/>
      </c>
      <c r="H31" s="30" t="str">
        <f aca="false">IF(B31="Floor sticker","VL","")</f>
        <v/>
      </c>
      <c r="I31" s="31" t="str">
        <f aca="false">IF(B31="Street furniture 2m2","STR","")</f>
        <v/>
      </c>
      <c r="J31" s="31" t="str">
        <f aca="false">IF(B31="Full back uni","FB","")</f>
        <v/>
      </c>
      <c r="K31" s="31" t="str">
        <f aca="false">IF(B31="Window side 2m² Bus","2m2B","")</f>
        <v/>
      </c>
      <c r="L31" s="31" t="str">
        <f aca="false">IF(B31="Window sticker Raam","RM","")</f>
        <v/>
      </c>
      <c r="M31" s="31" t="str">
        <f aca="false">IF(B31="Side 3m Freestyle","FREE","")</f>
        <v/>
      </c>
      <c r="N31" s="31" t="str">
        <f aca="false">IF(B31="Wobbler","WOB","")</f>
        <v>WOB</v>
      </c>
      <c r="O31" s="31" t="str">
        <f aca="false">IF(B31="Super side 10m² Hermelijn - Trambus","10m2H","")</f>
        <v/>
      </c>
      <c r="P31" s="31" t="str">
        <f aca="false">IF(B31="Roofpanel A7","ROOFXL","")</f>
        <v/>
      </c>
      <c r="Q31" s="32" t="str">
        <f aca="false">IF(B31="Roof panel tram L Hermelijn","ROOFL","")</f>
        <v/>
      </c>
      <c r="R31" s="31" t="str">
        <f aca="false">IF(B31="Roof panel Tram M PCC","DPCC","")</f>
        <v/>
      </c>
      <c r="S31" s="31" t="str">
        <f aca="false">IF(B31="Side pack L A5","SPALBA5",IF(B31="Side pack XL A7","SPALBA7",""))</f>
        <v/>
      </c>
      <c r="T31" s="31" t="str">
        <f aca="false">IF(B31="Window side 2m² Hermelijn","2m2H","")</f>
        <v/>
      </c>
      <c r="U31" s="32" t="str">
        <f aca="false">IF(B31="Window side 2m² Tram","2m2A","")</f>
        <v/>
      </c>
      <c r="V31" s="30" t="str">
        <f aca="false">IF(B31="Inside banner HERMELIJN","BRVH","")</f>
        <v/>
      </c>
      <c r="W31" s="30" t="str">
        <f aca="false">IF(B31="Super side 4m²","4m2","")</f>
        <v/>
      </c>
      <c r="X31" s="7" t="n">
        <v>2</v>
      </c>
      <c r="Y31" s="33" t="str">
        <f aca="false">IF(OR(F31&lt;&gt;"",G31&lt;&gt;"",H31&lt;&gt;"",I31&lt;&gt;"",J31&lt;&gt;"",K31&lt;&gt;"",L31&lt;&gt;"",M31&lt;&gt;"",N31&lt;&gt;"",O31&lt;&gt;"",P31&lt;&gt;"",Q31&lt;&gt;"",R31&lt;&gt;"",S31&lt;&gt;"",T31&lt;&gt;"",U31&lt;&gt;"",V31&lt;&gt;"",W31&lt;&gt;""),"*"&amp;F31&amp;G31&amp;H31&amp;I31&amp;J31&amp;K31&amp;L31&amp;M31&amp;N31&amp;O31&amp;P31&amp;Q31&amp;R31&amp;S31&amp;T31&amp;U31&amp;V31&amp;W31&amp;"*","")</f>
        <v>*WOB*</v>
      </c>
      <c r="Z31" s="4"/>
      <c r="AA31" s="4"/>
      <c r="AB31" s="7" t="n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customFormat="false" ht="25" hidden="false" customHeight="true" outlineLevel="0" collapsed="false">
      <c r="A32" s="5" t="n">
        <v>4223</v>
      </c>
      <c r="B32" s="6" t="s">
        <v>23</v>
      </c>
      <c r="C32" s="26" t="s">
        <v>27</v>
      </c>
      <c r="D32" s="27" t="n">
        <v>44368</v>
      </c>
      <c r="E32" s="28"/>
      <c r="F32" s="29" t="str">
        <f aca="false">IF(B32="Premetro VERTIKAAL","MV",IF(B32="Side 3m","3M",IF(B32="Premetro HORIZONTAAL","MH",IF(B32="Window back","CV",IF(B32="Window Back eco","CVE","")))))</f>
        <v/>
      </c>
      <c r="G32" s="30" t="str">
        <f aca="false">IF(B32="Inside banner","BRV","")</f>
        <v/>
      </c>
      <c r="H32" s="30" t="str">
        <f aca="false">IF(B32="Floor sticker","VL","")</f>
        <v/>
      </c>
      <c r="I32" s="31" t="str">
        <f aca="false">IF(B32="Street furniture 2m2","STR","")</f>
        <v/>
      </c>
      <c r="J32" s="31" t="str">
        <f aca="false">IF(B32="Full back uni","FB","")</f>
        <v/>
      </c>
      <c r="K32" s="31" t="str">
        <f aca="false">IF(B32="Window side 2m² Bus","2m2B","")</f>
        <v/>
      </c>
      <c r="L32" s="31" t="str">
        <f aca="false">IF(B32="Window sticker Raam","RM","")</f>
        <v/>
      </c>
      <c r="M32" s="31" t="str">
        <f aca="false">IF(B32="Side 3m Freestyle","FREE","")</f>
        <v/>
      </c>
      <c r="N32" s="31" t="str">
        <f aca="false">IF(B32="Wobbler","WOB","")</f>
        <v>WOB</v>
      </c>
      <c r="O32" s="31" t="str">
        <f aca="false">IF(B32="Super side 10m² Hermelijn - Trambus","10m2H","")</f>
        <v/>
      </c>
      <c r="P32" s="31" t="str">
        <f aca="false">IF(B32="Roofpanel A7","ROOFXL","")</f>
        <v/>
      </c>
      <c r="Q32" s="32" t="str">
        <f aca="false">IF(B32="Roof panel tram L Hermelijn","ROOFL","")</f>
        <v/>
      </c>
      <c r="R32" s="31" t="str">
        <f aca="false">IF(B32="Roof panel Tram M PCC","DPCC","")</f>
        <v/>
      </c>
      <c r="S32" s="31" t="str">
        <f aca="false">IF(B32="Side pack L A5","SPALBA5",IF(B32="Side pack XL A7","SPALBA7",""))</f>
        <v/>
      </c>
      <c r="T32" s="31" t="str">
        <f aca="false">IF(B32="Window side 2m² Hermelijn","2m2H","")</f>
        <v/>
      </c>
      <c r="U32" s="32" t="str">
        <f aca="false">IF(B32="Window side 2m² Tram","2m2A","")</f>
        <v/>
      </c>
      <c r="V32" s="30" t="str">
        <f aca="false">IF(B32="Inside banner HERMELIJN","BRVH","")</f>
        <v/>
      </c>
      <c r="W32" s="30" t="str">
        <f aca="false">IF(B32="Super side 4m²","4m2","")</f>
        <v/>
      </c>
      <c r="X32" s="7" t="n">
        <v>2</v>
      </c>
      <c r="Y32" s="33" t="str">
        <f aca="false">IF(OR(F32&lt;&gt;"",G32&lt;&gt;"",H32&lt;&gt;"",I32&lt;&gt;"",J32&lt;&gt;"",K32&lt;&gt;"",L32&lt;&gt;"",M32&lt;&gt;"",N32&lt;&gt;"",O32&lt;&gt;"",P32&lt;&gt;"",Q32&lt;&gt;"",R32&lt;&gt;"",S32&lt;&gt;"",T32&lt;&gt;"",U32&lt;&gt;"",V32&lt;&gt;"",W32&lt;&gt;""),"*"&amp;F32&amp;G32&amp;H32&amp;I32&amp;J32&amp;K32&amp;L32&amp;M32&amp;N32&amp;O32&amp;P32&amp;Q32&amp;R32&amp;S32&amp;T32&amp;U32&amp;V32&amp;W32&amp;"*","")</f>
        <v>*WOB*</v>
      </c>
      <c r="Z32" s="4"/>
      <c r="AA32" s="4"/>
      <c r="AB32" s="7" t="n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customFormat="false" ht="25" hidden="false" customHeight="true" outlineLevel="0" collapsed="false">
      <c r="A33" s="5" t="n">
        <v>4223</v>
      </c>
      <c r="B33" s="6" t="s">
        <v>35</v>
      </c>
      <c r="C33" s="26" t="s">
        <v>37</v>
      </c>
      <c r="D33" s="27" t="n">
        <v>44522</v>
      </c>
      <c r="E33" s="28"/>
      <c r="F33" s="29" t="str">
        <f aca="false">IF(B33="Premetro VERTIKAAL","MV",IF(B33="Side 3m","3M",IF(B33="Premetro HORIZONTAAL","MH",IF(B33="Window back","CV",IF(B33="Window Back eco","CVE","")))))</f>
        <v/>
      </c>
      <c r="G33" s="30" t="str">
        <f aca="false">IF(B33="Inside banner","BRV","")</f>
        <v/>
      </c>
      <c r="H33" s="30" t="str">
        <f aca="false">IF(B33="Floor sticker","VL","")</f>
        <v/>
      </c>
      <c r="I33" s="31" t="str">
        <f aca="false">IF(B33="Street furniture 2m2","STR","")</f>
        <v/>
      </c>
      <c r="J33" s="31" t="str">
        <f aca="false">IF(B33="Full back uni","FB","")</f>
        <v/>
      </c>
      <c r="K33" s="31" t="str">
        <f aca="false">IF(B33="Window side 2m² Bus","2m2B","")</f>
        <v/>
      </c>
      <c r="L33" s="31" t="str">
        <f aca="false">IF(B33="Window sticker Raam","RM","")</f>
        <v/>
      </c>
      <c r="M33" s="31" t="str">
        <f aca="false">IF(B33="Side 3m Freestyle","FREE","")</f>
        <v/>
      </c>
      <c r="N33" s="31" t="str">
        <f aca="false">IF(B33="Wobbler","WOB","")</f>
        <v/>
      </c>
      <c r="O33" s="31" t="str">
        <f aca="false">IF(B33="Super side 10m² Hermelijn - Trambus","10m2H","")</f>
        <v/>
      </c>
      <c r="P33" s="31" t="str">
        <f aca="false">IF(B33="Roofpanel A7","ROOFXL","")</f>
        <v/>
      </c>
      <c r="Q33" s="32" t="str">
        <f aca="false">IF(B33="Roof panel tram L Hermelijn","ROOFL","")</f>
        <v/>
      </c>
      <c r="R33" s="31" t="str">
        <f aca="false">IF(B33="Roof panel Tram M PCC","DPCC","")</f>
        <v/>
      </c>
      <c r="S33" s="31" t="str">
        <f aca="false">IF(B33="Side pack L A5","SPALBA5",IF(B33="Side pack XL A7","SPALBA7",""))</f>
        <v/>
      </c>
      <c r="T33" s="31" t="str">
        <f aca="false">IF(B33="Window side 2m² Hermelijn","2m2H","")</f>
        <v/>
      </c>
      <c r="U33" s="32" t="str">
        <f aca="false">IF(B33="Window side 2m² Tram","2m2A","")</f>
        <v/>
      </c>
      <c r="V33" s="30" t="str">
        <f aca="false">IF(B33="Inside banner HERMELIJN","BRVH","")</f>
        <v/>
      </c>
      <c r="W33" s="30" t="str">
        <f aca="false">IF(B33="Super side 4m²","4m2","")</f>
        <v/>
      </c>
      <c r="X33" s="7" t="n">
        <v>1</v>
      </c>
      <c r="Y33" s="33" t="str">
        <f aca="false">IF(OR(F33&lt;&gt;"",G33&lt;&gt;"",H33&lt;&gt;"",I33&lt;&gt;"",J33&lt;&gt;"",K33&lt;&gt;"",L33&lt;&gt;"",M33&lt;&gt;"",N33&lt;&gt;"",O33&lt;&gt;"",P33&lt;&gt;"",Q33&lt;&gt;"",R33&lt;&gt;"",S33&lt;&gt;"",T33&lt;&gt;"",U33&lt;&gt;"",V33&lt;&gt;"",W33&lt;&gt;""),"*"&amp;F33&amp;G33&amp;H33&amp;I33&amp;J33&amp;K33&amp;L33&amp;M33&amp;N33&amp;O33&amp;P33&amp;Q33&amp;R33&amp;S33&amp;T33&amp;U33&amp;V33&amp;W33&amp;"*","")</f>
        <v/>
      </c>
      <c r="Z33" s="4"/>
      <c r="AA33" s="4"/>
      <c r="AB33" s="7" t="n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customFormat="false" ht="25" hidden="false" customHeight="true" outlineLevel="0" collapsed="false">
      <c r="A34" s="5" t="n">
        <v>4310</v>
      </c>
      <c r="B34" s="6" t="s">
        <v>19</v>
      </c>
      <c r="C34" s="26" t="s">
        <v>22</v>
      </c>
      <c r="D34" s="27" t="n">
        <v>44368</v>
      </c>
      <c r="E34" s="28"/>
      <c r="F34" s="29" t="str">
        <f aca="false">IF(B34="Premetro VERTIKAAL","MV",IF(B34="Side 3m","3M",IF(B34="Premetro HORIZONTAAL","MH",IF(B34="Window back","CV",IF(B34="Window Back eco","CVE","")))))</f>
        <v/>
      </c>
      <c r="G34" s="30" t="str">
        <f aca="false">IF(B34="Inside banner","BRV","")</f>
        <v/>
      </c>
      <c r="H34" s="30" t="str">
        <f aca="false">IF(B34="Floor sticker","VL","")</f>
        <v>VL</v>
      </c>
      <c r="I34" s="31" t="str">
        <f aca="false">IF(B34="Street furniture 2m2","STR","")</f>
        <v/>
      </c>
      <c r="J34" s="31" t="str">
        <f aca="false">IF(B34="Full back uni","FB","")</f>
        <v/>
      </c>
      <c r="K34" s="31" t="str">
        <f aca="false">IF(B34="Window side 2m² Bus","2m2B","")</f>
        <v/>
      </c>
      <c r="L34" s="31" t="str">
        <f aca="false">IF(B34="Window sticker Raam","RM","")</f>
        <v/>
      </c>
      <c r="M34" s="31" t="str">
        <f aca="false">IF(B34="Side 3m Freestyle","FREE","")</f>
        <v/>
      </c>
      <c r="N34" s="31" t="str">
        <f aca="false">IF(B34="Wobbler","WOB","")</f>
        <v/>
      </c>
      <c r="O34" s="31" t="str">
        <f aca="false">IF(B34="Super side 10m² Hermelijn - Trambus","10m2H","")</f>
        <v/>
      </c>
      <c r="P34" s="31" t="str">
        <f aca="false">IF(B34="Roofpanel A7","ROOFXL","")</f>
        <v/>
      </c>
      <c r="Q34" s="32" t="str">
        <f aca="false">IF(B34="Roof panel tram L Hermelijn","ROOFL","")</f>
        <v/>
      </c>
      <c r="R34" s="31" t="str">
        <f aca="false">IF(B34="Roof panel Tram M PCC","DPCC","")</f>
        <v/>
      </c>
      <c r="S34" s="31" t="str">
        <f aca="false">IF(B34="Side pack L A5","SPALBA5",IF(B34="Side pack XL A7","SPALBA7",""))</f>
        <v/>
      </c>
      <c r="T34" s="31" t="str">
        <f aca="false">IF(B34="Window side 2m² Hermelijn","2m2H","")</f>
        <v/>
      </c>
      <c r="U34" s="32" t="str">
        <f aca="false">IF(B34="Window side 2m² Tram","2m2A","")</f>
        <v/>
      </c>
      <c r="V34" s="30" t="str">
        <f aca="false">IF(B34="Inside banner HERMELIJN","BRVH","")</f>
        <v/>
      </c>
      <c r="W34" s="30" t="str">
        <f aca="false">IF(B34="Super side 4m²","4m2","")</f>
        <v/>
      </c>
      <c r="X34" s="7" t="n">
        <v>2</v>
      </c>
      <c r="Y34" s="33" t="str">
        <f aca="false">IF(OR(F34&lt;&gt;"",G34&lt;&gt;"",H34&lt;&gt;"",I34&lt;&gt;"",J34&lt;&gt;"",K34&lt;&gt;"",L34&lt;&gt;"",M34&lt;&gt;"",N34&lt;&gt;"",O34&lt;&gt;"",P34&lt;&gt;"",Q34&lt;&gt;"",R34&lt;&gt;"",S34&lt;&gt;"",T34&lt;&gt;"",U34&lt;&gt;"",V34&lt;&gt;"",W34&lt;&gt;""),"*"&amp;F34&amp;G34&amp;H34&amp;I34&amp;J34&amp;K34&amp;L34&amp;M34&amp;N34&amp;O34&amp;P34&amp;Q34&amp;R34&amp;S34&amp;T34&amp;U34&amp;V34&amp;W34&amp;"*","")</f>
        <v>*VL*</v>
      </c>
      <c r="Z34" s="4"/>
      <c r="AA34" s="4"/>
      <c r="AB34" s="7" t="n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customFormat="false" ht="25" hidden="false" customHeight="true" outlineLevel="0" collapsed="false">
      <c r="A35" s="5" t="n">
        <v>4310</v>
      </c>
      <c r="B35" s="6" t="s">
        <v>48</v>
      </c>
      <c r="C35" s="26" t="s">
        <v>50</v>
      </c>
      <c r="D35" s="27" t="n">
        <v>44186</v>
      </c>
      <c r="E35" s="28"/>
      <c r="F35" s="29" t="str">
        <f aca="false">IF(B35="Premetro VERTIKAAL","MV",IF(B35="Side 3m","3M",IF(B35="Premetro HORIZONTAAL","MH",IF(B35="Window back","CV",IF(B35="Window Back eco","CVE","")))))</f>
        <v/>
      </c>
      <c r="G35" s="30" t="str">
        <f aca="false">IF(B35="Inside banner","BRV","")</f>
        <v/>
      </c>
      <c r="H35" s="30" t="str">
        <f aca="false">IF(B35="Floor sticker","VL","")</f>
        <v/>
      </c>
      <c r="I35" s="31" t="str">
        <f aca="false">IF(B35="Street furniture 2m2","STR","")</f>
        <v/>
      </c>
      <c r="J35" s="31" t="str">
        <f aca="false">IF(B35="Full back uni","FB","")</f>
        <v/>
      </c>
      <c r="K35" s="31" t="str">
        <f aca="false">IF(B35="Window side 2m² Bus","2m2B","")</f>
        <v/>
      </c>
      <c r="L35" s="31" t="str">
        <f aca="false">IF(B35="Window sticker Raam","RM","")</f>
        <v/>
      </c>
      <c r="M35" s="31" t="str">
        <f aca="false">IF(B35="Side 3m Freestyle","FREE","")</f>
        <v/>
      </c>
      <c r="N35" s="31" t="str">
        <f aca="false">IF(B35="Wobbler","WOB","")</f>
        <v/>
      </c>
      <c r="O35" s="31" t="str">
        <f aca="false">IF(B35="Super side 10m² Hermelijn - Trambus","10m2H","")</f>
        <v/>
      </c>
      <c r="P35" s="31" t="str">
        <f aca="false">IF(B35="Roofpanel A7","ROOFXL","")</f>
        <v/>
      </c>
      <c r="Q35" s="32" t="str">
        <f aca="false">IF(B35="Roof panel tram L Hermelijn","ROOFL","")</f>
        <v/>
      </c>
      <c r="R35" s="31" t="str">
        <f aca="false">IF(B35="Roof panel Tram M PCC","DPCC","")</f>
        <v/>
      </c>
      <c r="S35" s="31" t="str">
        <f aca="false">IF(B35="Side pack L A5","SPALBA5",IF(B35="Side pack XL A7","SPALBA7",""))</f>
        <v/>
      </c>
      <c r="T35" s="31" t="str">
        <f aca="false">IF(B35="Window side 2m² Hermelijn","2m2H","")</f>
        <v/>
      </c>
      <c r="U35" s="32" t="str">
        <f aca="false">IF(B35="Window side 2m² Tram","2m2A","")</f>
        <v/>
      </c>
      <c r="V35" s="30" t="str">
        <f aca="false">IF(B35="Inside banner HERMELIJN","BRVH","")</f>
        <v>BRVH</v>
      </c>
      <c r="W35" s="30" t="str">
        <f aca="false">IF(B35="Super side 4m²","4m2","")</f>
        <v/>
      </c>
      <c r="X35" s="7" t="n">
        <v>1</v>
      </c>
      <c r="Y35" s="33" t="str">
        <f aca="false">IF(OR(F35&lt;&gt;"",G35&lt;&gt;"",H35&lt;&gt;"",I35&lt;&gt;"",J35&lt;&gt;"",K35&lt;&gt;"",L35&lt;&gt;"",M35&lt;&gt;"",N35&lt;&gt;"",O35&lt;&gt;"",P35&lt;&gt;"",Q35&lt;&gt;"",R35&lt;&gt;"",S35&lt;&gt;"",T35&lt;&gt;"",U35&lt;&gt;"",V35&lt;&gt;"",W35&lt;&gt;""),"*"&amp;F35&amp;G35&amp;H35&amp;I35&amp;J35&amp;K35&amp;L35&amp;M35&amp;N35&amp;O35&amp;P35&amp;Q35&amp;R35&amp;S35&amp;T35&amp;U35&amp;V35&amp;W35&amp;"*","")</f>
        <v>*BRVH*</v>
      </c>
      <c r="Z35" s="4"/>
      <c r="AA35" s="4"/>
      <c r="AB35" s="7" t="n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customFormat="false" ht="25" hidden="false" customHeight="true" outlineLevel="0" collapsed="false">
      <c r="A36" s="5" t="n">
        <v>4310</v>
      </c>
      <c r="B36" s="6" t="s">
        <v>51</v>
      </c>
      <c r="C36" s="26" t="s">
        <v>53</v>
      </c>
      <c r="D36" s="27" t="n">
        <v>44032</v>
      </c>
      <c r="E36" s="28"/>
      <c r="F36" s="29" t="str">
        <f aca="false">IF(B36="Premetro VERTIKAAL","MV",IF(B36="Side 3m","3M",IF(B36="Premetro HORIZONTAAL","MH",IF(B36="Window back","CV",IF(B36="Window Back eco","CVE","")))))</f>
        <v>CV</v>
      </c>
      <c r="G36" s="30" t="str">
        <f aca="false">IF(B36="Inside banner","BRV","")</f>
        <v/>
      </c>
      <c r="H36" s="30" t="str">
        <f aca="false">IF(B36="Floor sticker","VL","")</f>
        <v/>
      </c>
      <c r="I36" s="31" t="str">
        <f aca="false">IF(B36="Street furniture 2m2","STR","")</f>
        <v/>
      </c>
      <c r="J36" s="31" t="str">
        <f aca="false">IF(B36="Full back uni","FB","")</f>
        <v/>
      </c>
      <c r="K36" s="31" t="str">
        <f aca="false">IF(B36="Window side 2m² Bus","2m2B","")</f>
        <v/>
      </c>
      <c r="L36" s="31" t="str">
        <f aca="false">IF(B36="Window sticker Raam","RM","")</f>
        <v/>
      </c>
      <c r="M36" s="31" t="str">
        <f aca="false">IF(B36="Side 3m Freestyle","FREE","")</f>
        <v/>
      </c>
      <c r="N36" s="31" t="str">
        <f aca="false">IF(B36="Wobbler","WOB","")</f>
        <v/>
      </c>
      <c r="O36" s="31" t="str">
        <f aca="false">IF(B36="Super side 10m² Hermelijn - Trambus","10m2H","")</f>
        <v/>
      </c>
      <c r="P36" s="31" t="str">
        <f aca="false">IF(B36="Roofpanel A7","ROOFXL","")</f>
        <v/>
      </c>
      <c r="Q36" s="32" t="str">
        <f aca="false">IF(B36="Roof panel tram L Hermelijn","ROOFL","")</f>
        <v/>
      </c>
      <c r="R36" s="31" t="str">
        <f aca="false">IF(B36="Roof panel Tram M PCC","DPCC","")</f>
        <v/>
      </c>
      <c r="S36" s="31" t="str">
        <f aca="false">IF(B36="Side pack L A5","SPALBA5",IF(B36="Side pack XL A7","SPALBA7",""))</f>
        <v/>
      </c>
      <c r="T36" s="31" t="str">
        <f aca="false">IF(B36="Window side 2m² Hermelijn","2m2H","")</f>
        <v/>
      </c>
      <c r="U36" s="32" t="str">
        <f aca="false">IF(B36="Window side 2m² Tram","2m2A","")</f>
        <v/>
      </c>
      <c r="V36" s="30" t="str">
        <f aca="false">IF(B36="Inside banner HERMELIJN","BRVH","")</f>
        <v/>
      </c>
      <c r="W36" s="30" t="str">
        <f aca="false">IF(B36="Super side 4m²","4m2","")</f>
        <v/>
      </c>
      <c r="X36" s="7" t="n">
        <v>1</v>
      </c>
      <c r="Y36" s="33" t="str">
        <f aca="false">IF(OR(F36&lt;&gt;"",G36&lt;&gt;"",H36&lt;&gt;"",I36&lt;&gt;"",J36&lt;&gt;"",K36&lt;&gt;"",L36&lt;&gt;"",M36&lt;&gt;"",N36&lt;&gt;"",O36&lt;&gt;"",P36&lt;&gt;"",Q36&lt;&gt;"",R36&lt;&gt;"",S36&lt;&gt;"",T36&lt;&gt;"",U36&lt;&gt;"",V36&lt;&gt;"",W36&lt;&gt;""),"*"&amp;F36&amp;G36&amp;H36&amp;I36&amp;J36&amp;K36&amp;L36&amp;M36&amp;N36&amp;O36&amp;P36&amp;Q36&amp;R36&amp;S36&amp;T36&amp;U36&amp;V36&amp;W36&amp;"*","")</f>
        <v>*CV*</v>
      </c>
      <c r="Z36" s="4"/>
      <c r="AA36" s="4"/>
      <c r="AB36" s="7" t="n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customFormat="false" ht="25" hidden="false" customHeight="true" outlineLevel="0" collapsed="false">
      <c r="A37" s="5" t="n">
        <v>4310</v>
      </c>
      <c r="B37" s="6" t="s">
        <v>23</v>
      </c>
      <c r="C37" s="26" t="s">
        <v>25</v>
      </c>
      <c r="D37" s="27" t="n">
        <v>44368</v>
      </c>
      <c r="E37" s="28"/>
      <c r="F37" s="29" t="str">
        <f aca="false">IF(B37="Premetro VERTIKAAL","MV",IF(B37="Side 3m","3M",IF(B37="Premetro HORIZONTAAL","MH",IF(B37="Window back","CV",IF(B37="Window Back eco","CVE","")))))</f>
        <v/>
      </c>
      <c r="G37" s="30" t="str">
        <f aca="false">IF(B37="Inside banner","BRV","")</f>
        <v/>
      </c>
      <c r="H37" s="30" t="str">
        <f aca="false">IF(B37="Floor sticker","VL","")</f>
        <v/>
      </c>
      <c r="I37" s="31" t="str">
        <f aca="false">IF(B37="Street furniture 2m2","STR","")</f>
        <v/>
      </c>
      <c r="J37" s="31" t="str">
        <f aca="false">IF(B37="Full back uni","FB","")</f>
        <v/>
      </c>
      <c r="K37" s="31" t="str">
        <f aca="false">IF(B37="Window side 2m² Bus","2m2B","")</f>
        <v/>
      </c>
      <c r="L37" s="31" t="str">
        <f aca="false">IF(B37="Window sticker Raam","RM","")</f>
        <v/>
      </c>
      <c r="M37" s="31" t="str">
        <f aca="false">IF(B37="Side 3m Freestyle","FREE","")</f>
        <v/>
      </c>
      <c r="N37" s="31" t="str">
        <f aca="false">IF(B37="Wobbler","WOB","")</f>
        <v>WOB</v>
      </c>
      <c r="O37" s="31" t="str">
        <f aca="false">IF(B37="Super side 10m² Hermelijn - Trambus","10m2H","")</f>
        <v/>
      </c>
      <c r="P37" s="31" t="str">
        <f aca="false">IF(B37="Roofpanel A7","ROOFXL","")</f>
        <v/>
      </c>
      <c r="Q37" s="32" t="str">
        <f aca="false">IF(B37="Roof panel tram L Hermelijn","ROOFL","")</f>
        <v/>
      </c>
      <c r="R37" s="31" t="str">
        <f aca="false">IF(B37="Roof panel Tram M PCC","DPCC","")</f>
        <v/>
      </c>
      <c r="S37" s="31" t="str">
        <f aca="false">IF(B37="Side pack L A5","SPALBA5",IF(B37="Side pack XL A7","SPALBA7",""))</f>
        <v/>
      </c>
      <c r="T37" s="31" t="str">
        <f aca="false">IF(B37="Window side 2m² Hermelijn","2m2H","")</f>
        <v/>
      </c>
      <c r="U37" s="32" t="str">
        <f aca="false">IF(B37="Window side 2m² Tram","2m2A","")</f>
        <v/>
      </c>
      <c r="V37" s="30" t="str">
        <f aca="false">IF(B37="Inside banner HERMELIJN","BRVH","")</f>
        <v/>
      </c>
      <c r="W37" s="30" t="str">
        <f aca="false">IF(B37="Super side 4m²","4m2","")</f>
        <v/>
      </c>
      <c r="X37" s="7" t="n">
        <v>9</v>
      </c>
      <c r="Y37" s="33" t="str">
        <f aca="false">IF(OR(F37&lt;&gt;"",G37&lt;&gt;"",H37&lt;&gt;"",I37&lt;&gt;"",J37&lt;&gt;"",K37&lt;&gt;"",L37&lt;&gt;"",M37&lt;&gt;"",N37&lt;&gt;"",O37&lt;&gt;"",P37&lt;&gt;"",Q37&lt;&gt;"",R37&lt;&gt;"",S37&lt;&gt;"",T37&lt;&gt;"",U37&lt;&gt;"",V37&lt;&gt;"",W37&lt;&gt;""),"*"&amp;F37&amp;G37&amp;H37&amp;I37&amp;J37&amp;K37&amp;L37&amp;M37&amp;N37&amp;O37&amp;P37&amp;Q37&amp;R37&amp;S37&amp;T37&amp;U37&amp;V37&amp;W37&amp;"*","")</f>
        <v>*WOB*</v>
      </c>
      <c r="Z37" s="4"/>
      <c r="AA37" s="4"/>
      <c r="AB37" s="7" t="n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customFormat="false" ht="25" hidden="false" customHeight="true" outlineLevel="0" collapsed="false">
      <c r="A38" s="5" t="n">
        <v>4310</v>
      </c>
      <c r="B38" s="6" t="s">
        <v>35</v>
      </c>
      <c r="C38" s="26" t="s">
        <v>37</v>
      </c>
      <c r="D38" s="27" t="n">
        <v>44522</v>
      </c>
      <c r="E38" s="28"/>
      <c r="F38" s="29" t="str">
        <f aca="false">IF(B38="Premetro VERTIKAAL","MV",IF(B38="Side 3m","3M",IF(B38="Premetro HORIZONTAAL","MH",IF(B38="Window back","CV",IF(B38="Window Back eco","CVE","")))))</f>
        <v/>
      </c>
      <c r="G38" s="30" t="str">
        <f aca="false">IF(B38="Inside banner","BRV","")</f>
        <v/>
      </c>
      <c r="H38" s="30" t="str">
        <f aca="false">IF(B38="Floor sticker","VL","")</f>
        <v/>
      </c>
      <c r="I38" s="31" t="str">
        <f aca="false">IF(B38="Street furniture 2m2","STR","")</f>
        <v/>
      </c>
      <c r="J38" s="31" t="str">
        <f aca="false">IF(B38="Full back uni","FB","")</f>
        <v/>
      </c>
      <c r="K38" s="31" t="str">
        <f aca="false">IF(B38="Window side 2m² Bus","2m2B","")</f>
        <v/>
      </c>
      <c r="L38" s="31" t="str">
        <f aca="false">IF(B38="Window sticker Raam","RM","")</f>
        <v/>
      </c>
      <c r="M38" s="31" t="str">
        <f aca="false">IF(B38="Side 3m Freestyle","FREE","")</f>
        <v/>
      </c>
      <c r="N38" s="31" t="str">
        <f aca="false">IF(B38="Wobbler","WOB","")</f>
        <v/>
      </c>
      <c r="O38" s="31" t="str">
        <f aca="false">IF(B38="Super side 10m² Hermelijn - Trambus","10m2H","")</f>
        <v/>
      </c>
      <c r="P38" s="31" t="str">
        <f aca="false">IF(B38="Roofpanel A7","ROOFXL","")</f>
        <v/>
      </c>
      <c r="Q38" s="32" t="str">
        <f aca="false">IF(B38="Roof panel tram L Hermelijn","ROOFL","")</f>
        <v/>
      </c>
      <c r="R38" s="31" t="str">
        <f aca="false">IF(B38="Roof panel Tram M PCC","DPCC","")</f>
        <v/>
      </c>
      <c r="S38" s="31" t="str">
        <f aca="false">IF(B38="Side pack L A5","SPALBA5",IF(B38="Side pack XL A7","SPALBA7",""))</f>
        <v/>
      </c>
      <c r="T38" s="31" t="str">
        <f aca="false">IF(B38="Window side 2m² Hermelijn","2m2H","")</f>
        <v/>
      </c>
      <c r="U38" s="32" t="str">
        <f aca="false">IF(B38="Window side 2m² Tram","2m2A","")</f>
        <v/>
      </c>
      <c r="V38" s="30" t="str">
        <f aca="false">IF(B38="Inside banner HERMELIJN","BRVH","")</f>
        <v/>
      </c>
      <c r="W38" s="30" t="str">
        <f aca="false">IF(B38="Super side 4m²","4m2","")</f>
        <v/>
      </c>
      <c r="X38" s="7" t="n">
        <v>2</v>
      </c>
      <c r="Y38" s="33" t="str">
        <f aca="false">IF(OR(F38&lt;&gt;"",G38&lt;&gt;"",H38&lt;&gt;"",I38&lt;&gt;"",J38&lt;&gt;"",K38&lt;&gt;"",L38&lt;&gt;"",M38&lt;&gt;"",N38&lt;&gt;"",O38&lt;&gt;"",P38&lt;&gt;"",Q38&lt;&gt;"",R38&lt;&gt;"",S38&lt;&gt;"",T38&lt;&gt;"",U38&lt;&gt;"",V38&lt;&gt;"",W38&lt;&gt;""),"*"&amp;F38&amp;G38&amp;H38&amp;I38&amp;J38&amp;K38&amp;L38&amp;M38&amp;N38&amp;O38&amp;P38&amp;Q38&amp;R38&amp;S38&amp;T38&amp;U38&amp;V38&amp;W38&amp;"*","")</f>
        <v/>
      </c>
      <c r="Z38" s="4"/>
      <c r="AA38" s="4"/>
      <c r="AB38" s="7" t="n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customFormat="false" ht="25" hidden="false" customHeight="true" outlineLevel="0" collapsed="false">
      <c r="A39" s="5" t="n">
        <v>4310</v>
      </c>
      <c r="B39" s="6" t="s">
        <v>29</v>
      </c>
      <c r="C39" s="26" t="s">
        <v>31</v>
      </c>
      <c r="D39" s="27" t="n">
        <v>44284</v>
      </c>
      <c r="E39" s="28"/>
      <c r="F39" s="29" t="str">
        <f aca="false">IF(B39="Premetro VERTIKAAL","MV",IF(B39="Side 3m","3M",IF(B39="Premetro HORIZONTAAL","MH",IF(B39="Window back","CV",IF(B39="Window Back eco","CVE","")))))</f>
        <v/>
      </c>
      <c r="G39" s="30" t="str">
        <f aca="false">IF(B39="Inside banner","BRV","")</f>
        <v/>
      </c>
      <c r="H39" s="30" t="str">
        <f aca="false">IF(B39="Floor sticker","VL","")</f>
        <v/>
      </c>
      <c r="I39" s="31" t="str">
        <f aca="false">IF(B39="Street furniture 2m2","STR","")</f>
        <v/>
      </c>
      <c r="J39" s="31" t="str">
        <f aca="false">IF(B39="Full back uni","FB","")</f>
        <v/>
      </c>
      <c r="K39" s="31" t="str">
        <f aca="false">IF(B39="Window side 2m² Bus","2m2B","")</f>
        <v/>
      </c>
      <c r="L39" s="31" t="str">
        <f aca="false">IF(B39="Window sticker Raam","RM","")</f>
        <v/>
      </c>
      <c r="M39" s="31" t="str">
        <f aca="false">IF(B39="Side 3m Freestyle","FREE","")</f>
        <v/>
      </c>
      <c r="N39" s="31" t="str">
        <f aca="false">IF(B39="Wobbler","WOB","")</f>
        <v/>
      </c>
      <c r="O39" s="31" t="str">
        <f aca="false">IF(B39="Super side 10m² Hermelijn - Trambus","10m2H","")</f>
        <v/>
      </c>
      <c r="P39" s="31" t="str">
        <f aca="false">IF(B39="Roofpanel A7","ROOFXL","")</f>
        <v/>
      </c>
      <c r="Q39" s="32" t="str">
        <f aca="false">IF(B39="Roof panel tram L Hermelijn","ROOFL","")</f>
        <v/>
      </c>
      <c r="R39" s="31" t="str">
        <f aca="false">IF(B39="Roof panel Tram M PCC","DPCC","")</f>
        <v/>
      </c>
      <c r="S39" s="31" t="str">
        <f aca="false">IF(B39="Side pack L A5","SPALBA5",IF(B39="Side pack XL A7","SPALBA7",""))</f>
        <v/>
      </c>
      <c r="T39" s="31" t="str">
        <f aca="false">IF(B39="Window side 2m² Hermelijn","2m2H","")</f>
        <v/>
      </c>
      <c r="U39" s="32" t="str">
        <f aca="false">IF(B39="Window side 2m² Tram","2m2A","")</f>
        <v/>
      </c>
      <c r="V39" s="30" t="str">
        <f aca="false">IF(B39="Inside banner HERMELIJN","BRVH","")</f>
        <v/>
      </c>
      <c r="W39" s="30" t="str">
        <f aca="false">IF(B39="Super side 4m²","4m2","")</f>
        <v/>
      </c>
      <c r="X39" s="7" t="n">
        <v>2</v>
      </c>
      <c r="Y39" s="33" t="str">
        <f aca="false">IF(OR(F39&lt;&gt;"",G39&lt;&gt;"",H39&lt;&gt;"",I39&lt;&gt;"",J39&lt;&gt;"",K39&lt;&gt;"",L39&lt;&gt;"",M39&lt;&gt;"",N39&lt;&gt;"",O39&lt;&gt;"",P39&lt;&gt;"",Q39&lt;&gt;"",R39&lt;&gt;"",S39&lt;&gt;"",T39&lt;&gt;"",U39&lt;&gt;"",V39&lt;&gt;"",W39&lt;&gt;""),"*"&amp;F39&amp;G39&amp;H39&amp;I39&amp;J39&amp;K39&amp;L39&amp;M39&amp;N39&amp;O39&amp;P39&amp;Q39&amp;R39&amp;S39&amp;T39&amp;U39&amp;V39&amp;W39&amp;"*","")</f>
        <v/>
      </c>
      <c r="Z39" s="4"/>
      <c r="AA39" s="4"/>
      <c r="AB39" s="7" t="n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customFormat="false" ht="25" hidden="false" customHeight="true" outlineLevel="0" collapsed="false">
      <c r="A40" s="9" t="n">
        <v>4343</v>
      </c>
      <c r="B40" s="10" t="s">
        <v>19</v>
      </c>
      <c r="C40" s="34" t="s">
        <v>22</v>
      </c>
      <c r="D40" s="35" t="n">
        <v>44368</v>
      </c>
      <c r="F40" s="29" t="str">
        <f aca="false">IF(B40="Premetro VERTIKAAL","MV",IF(B40="Side 3m","3M",IF(B40="Premetro HORIZONTAAL","MH",IF(B40="Window back","CV",IF(B40="Window Back eco","CVE","")))))</f>
        <v/>
      </c>
      <c r="G40" s="30" t="str">
        <f aca="false">IF(B40="Inside banner","BRV","")</f>
        <v/>
      </c>
      <c r="H40" s="30" t="str">
        <f aca="false">IF(B40="Floor sticker","VL","")</f>
        <v>VL</v>
      </c>
      <c r="I40" s="31" t="str">
        <f aca="false">IF(B40="Street furniture 2m2","STR","")</f>
        <v/>
      </c>
      <c r="J40" s="31" t="str">
        <f aca="false">IF(B40="Full back uni","FB","")</f>
        <v/>
      </c>
      <c r="K40" s="31" t="str">
        <f aca="false">IF(B40="Window side 2m² Bus","2m2B","")</f>
        <v/>
      </c>
      <c r="L40" s="31" t="str">
        <f aca="false">IF(B40="Window sticker Raam","RM","")</f>
        <v/>
      </c>
      <c r="M40" s="31" t="str">
        <f aca="false">IF(B40="Side 3m Freestyle","FREE","")</f>
        <v/>
      </c>
      <c r="N40" s="31" t="str">
        <f aca="false">IF(B40="Wobbler","WOB","")</f>
        <v/>
      </c>
      <c r="O40" s="31" t="str">
        <f aca="false">IF(B40="Super side 10m² Hermelijn - Trambus","10m2H","")</f>
        <v/>
      </c>
      <c r="P40" s="31" t="str">
        <f aca="false">IF(B40="Roofpanel A7","ROOFXL","")</f>
        <v/>
      </c>
      <c r="Q40" s="32" t="str">
        <f aca="false">IF(B40="Roof panel tram L Hermelijn","ROOFL","")</f>
        <v/>
      </c>
      <c r="R40" s="31" t="str">
        <f aca="false">IF(B40="Roof panel Tram M PCC","DPCC","")</f>
        <v/>
      </c>
      <c r="S40" s="31" t="str">
        <f aca="false">IF(B40="Side pack L A5","SPALBA5",IF(B40="Side pack XL A7","SPALBA7",""))</f>
        <v/>
      </c>
      <c r="T40" s="31" t="str">
        <f aca="false">IF(B40="Window side 2m² Hermelijn","2m2H","")</f>
        <v/>
      </c>
      <c r="U40" s="32" t="str">
        <f aca="false">IF(B40="Window side 2m² Tram","2m2A","")</f>
        <v/>
      </c>
      <c r="V40" s="30" t="str">
        <f aca="false">IF(B40="Inside banner HERMELIJN","BRVH","")</f>
        <v/>
      </c>
      <c r="W40" s="30" t="str">
        <f aca="false">IF(B40="Super side 4m²","4m2","")</f>
        <v/>
      </c>
      <c r="X40" s="11" t="n">
        <v>1</v>
      </c>
      <c r="Y40" s="33" t="str">
        <f aca="false">IF(OR(F40&lt;&gt;"",G40&lt;&gt;"",H40&lt;&gt;"",I40&lt;&gt;"",J40&lt;&gt;"",K40&lt;&gt;"",L40&lt;&gt;"",M40&lt;&gt;"",N40&lt;&gt;"",O40&lt;&gt;"",P40&lt;&gt;"",Q40&lt;&gt;"",R40&lt;&gt;"",S40&lt;&gt;"",T40&lt;&gt;"",U40&lt;&gt;"",V40&lt;&gt;"",W40&lt;&gt;""),"*"&amp;F40&amp;G40&amp;H40&amp;I40&amp;J40&amp;K40&amp;L40&amp;M40&amp;N40&amp;O40&amp;P40&amp;Q40&amp;R40&amp;S40&amp;T40&amp;U40&amp;V40&amp;W40&amp;"*","")</f>
        <v>*VL*</v>
      </c>
      <c r="AB40" s="11" t="n">
        <v>1</v>
      </c>
    </row>
    <row r="41" customFormat="false" ht="25" hidden="false" customHeight="true" outlineLevel="0" collapsed="false">
      <c r="A41" s="5" t="n">
        <v>4379</v>
      </c>
      <c r="B41" s="6" t="s">
        <v>48</v>
      </c>
      <c r="C41" s="26" t="s">
        <v>50</v>
      </c>
      <c r="D41" s="27" t="n">
        <v>44186</v>
      </c>
      <c r="E41" s="28"/>
      <c r="F41" s="29" t="str">
        <f aca="false">IF(B41="Premetro VERTIKAAL","MV",IF(B41="Side 3m","3M",IF(B41="Premetro HORIZONTAAL","MH",IF(B41="Window back","CV",IF(B41="Window Back eco","CVE","")))))</f>
        <v/>
      </c>
      <c r="G41" s="30" t="str">
        <f aca="false">IF(B41="Inside banner","BRV","")</f>
        <v/>
      </c>
      <c r="H41" s="30" t="str">
        <f aca="false">IF(B41="Floor sticker","VL","")</f>
        <v/>
      </c>
      <c r="I41" s="31" t="str">
        <f aca="false">IF(B41="Street furniture 2m2","STR","")</f>
        <v/>
      </c>
      <c r="J41" s="31" t="str">
        <f aca="false">IF(B41="Full back uni","FB","")</f>
        <v/>
      </c>
      <c r="K41" s="31" t="str">
        <f aca="false">IF(B41="Window side 2m² Bus","2m2B","")</f>
        <v/>
      </c>
      <c r="L41" s="31" t="str">
        <f aca="false">IF(B41="Window sticker Raam","RM","")</f>
        <v/>
      </c>
      <c r="M41" s="31" t="str">
        <f aca="false">IF(B41="Side 3m Freestyle","FREE","")</f>
        <v/>
      </c>
      <c r="N41" s="31" t="str">
        <f aca="false">IF(B41="Wobbler","WOB","")</f>
        <v/>
      </c>
      <c r="O41" s="31" t="str">
        <f aca="false">IF(B41="Super side 10m² Hermelijn - Trambus","10m2H","")</f>
        <v/>
      </c>
      <c r="P41" s="31" t="str">
        <f aca="false">IF(B41="Roofpanel A7","ROOFXL","")</f>
        <v/>
      </c>
      <c r="Q41" s="32" t="str">
        <f aca="false">IF(B41="Roof panel tram L Hermelijn","ROOFL","")</f>
        <v/>
      </c>
      <c r="R41" s="31" t="str">
        <f aca="false">IF(B41="Roof panel Tram M PCC","DPCC","")</f>
        <v/>
      </c>
      <c r="S41" s="31" t="str">
        <f aca="false">IF(B41="Side pack L A5","SPALBA5",IF(B41="Side pack XL A7","SPALBA7",""))</f>
        <v/>
      </c>
      <c r="T41" s="31" t="str">
        <f aca="false">IF(B41="Window side 2m² Hermelijn","2m2H","")</f>
        <v/>
      </c>
      <c r="U41" s="32" t="str">
        <f aca="false">IF(B41="Window side 2m² Tram","2m2A","")</f>
        <v/>
      </c>
      <c r="V41" s="30" t="str">
        <f aca="false">IF(B41="Inside banner HERMELIJN","BRVH","")</f>
        <v>BRVH</v>
      </c>
      <c r="W41" s="30" t="str">
        <f aca="false">IF(B41="Super side 4m²","4m2","")</f>
        <v/>
      </c>
      <c r="X41" s="7" t="n">
        <v>1</v>
      </c>
      <c r="Y41" s="33" t="str">
        <f aca="false">IF(OR(F41&lt;&gt;"",G41&lt;&gt;"",H41&lt;&gt;"",I41&lt;&gt;"",J41&lt;&gt;"",K41&lt;&gt;"",L41&lt;&gt;"",M41&lt;&gt;"",N41&lt;&gt;"",O41&lt;&gt;"",P41&lt;&gt;"",Q41&lt;&gt;"",R41&lt;&gt;"",S41&lt;&gt;"",T41&lt;&gt;"",U41&lt;&gt;"",V41&lt;&gt;"",W41&lt;&gt;""),"*"&amp;F41&amp;G41&amp;H41&amp;I41&amp;J41&amp;K41&amp;L41&amp;M41&amp;N41&amp;O41&amp;P41&amp;Q41&amp;R41&amp;S41&amp;T41&amp;U41&amp;V41&amp;W41&amp;"*","")</f>
        <v>*BRVH*</v>
      </c>
      <c r="Z41" s="4"/>
      <c r="AA41" s="4"/>
      <c r="AB41" s="7" t="n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customFormat="false" ht="25" hidden="false" customHeight="true" outlineLevel="0" collapsed="false">
      <c r="A42" s="5" t="n">
        <v>4515</v>
      </c>
      <c r="B42" s="6" t="s">
        <v>19</v>
      </c>
      <c r="C42" s="26" t="s">
        <v>22</v>
      </c>
      <c r="D42" s="27" t="n">
        <v>44368</v>
      </c>
      <c r="E42" s="28"/>
      <c r="F42" s="29" t="str">
        <f aca="false">IF(B42="Premetro VERTIKAAL","MV",IF(B42="Side 3m","3M",IF(B42="Premetro HORIZONTAAL","MH",IF(B42="Window back","CV",IF(B42="Window Back eco","CVE","")))))</f>
        <v/>
      </c>
      <c r="G42" s="30" t="str">
        <f aca="false">IF(B42="Inside banner","BRV","")</f>
        <v/>
      </c>
      <c r="H42" s="30" t="str">
        <f aca="false">IF(B42="Floor sticker","VL","")</f>
        <v>VL</v>
      </c>
      <c r="I42" s="31" t="str">
        <f aca="false">IF(B42="Street furniture 2m2","STR","")</f>
        <v/>
      </c>
      <c r="J42" s="31" t="str">
        <f aca="false">IF(B42="Full back uni","FB","")</f>
        <v/>
      </c>
      <c r="K42" s="31" t="str">
        <f aca="false">IF(B42="Window side 2m² Bus","2m2B","")</f>
        <v/>
      </c>
      <c r="L42" s="31" t="str">
        <f aca="false">IF(B42="Window sticker Raam","RM","")</f>
        <v/>
      </c>
      <c r="M42" s="31" t="str">
        <f aca="false">IF(B42="Side 3m Freestyle","FREE","")</f>
        <v/>
      </c>
      <c r="N42" s="31" t="str">
        <f aca="false">IF(B42="Wobbler","WOB","")</f>
        <v/>
      </c>
      <c r="O42" s="31" t="str">
        <f aca="false">IF(B42="Super side 10m² Hermelijn - Trambus","10m2H","")</f>
        <v/>
      </c>
      <c r="P42" s="31" t="str">
        <f aca="false">IF(B42="Roofpanel A7","ROOFXL","")</f>
        <v/>
      </c>
      <c r="Q42" s="32" t="str">
        <f aca="false">IF(B42="Roof panel tram L Hermelijn","ROOFL","")</f>
        <v/>
      </c>
      <c r="R42" s="31" t="str">
        <f aca="false">IF(B42="Roof panel Tram M PCC","DPCC","")</f>
        <v/>
      </c>
      <c r="S42" s="31" t="str">
        <f aca="false">IF(B42="Side pack L A5","SPALBA5",IF(B42="Side pack XL A7","SPALBA7",""))</f>
        <v/>
      </c>
      <c r="T42" s="31" t="str">
        <f aca="false">IF(B42="Window side 2m² Hermelijn","2m2H","")</f>
        <v/>
      </c>
      <c r="U42" s="32" t="str">
        <f aca="false">IF(B42="Window side 2m² Tram","2m2A","")</f>
        <v/>
      </c>
      <c r="V42" s="30" t="str">
        <f aca="false">IF(B42="Inside banner HERMELIJN","BRVH","")</f>
        <v/>
      </c>
      <c r="W42" s="30" t="str">
        <f aca="false">IF(B42="Super side 4m²","4m2","")</f>
        <v/>
      </c>
      <c r="X42" s="7" t="n">
        <v>2</v>
      </c>
      <c r="Y42" s="33" t="str">
        <f aca="false">IF(OR(F42&lt;&gt;"",G42&lt;&gt;"",H42&lt;&gt;"",I42&lt;&gt;"",J42&lt;&gt;"",K42&lt;&gt;"",L42&lt;&gt;"",M42&lt;&gt;"",N42&lt;&gt;"",O42&lt;&gt;"",P42&lt;&gt;"",Q42&lt;&gt;"",R42&lt;&gt;"",S42&lt;&gt;"",T42&lt;&gt;"",U42&lt;&gt;"",V42&lt;&gt;"",W42&lt;&gt;""),"*"&amp;F42&amp;G42&amp;H42&amp;I42&amp;J42&amp;K42&amp;L42&amp;M42&amp;N42&amp;O42&amp;P42&amp;Q42&amp;R42&amp;S42&amp;T42&amp;U42&amp;V42&amp;W42&amp;"*","")</f>
        <v>*VL*</v>
      </c>
      <c r="Z42" s="4"/>
      <c r="AA42" s="4"/>
      <c r="AB42" s="7" t="n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customFormat="false" ht="25" hidden="false" customHeight="true" outlineLevel="0" collapsed="false">
      <c r="A43" s="5" t="n">
        <v>4515</v>
      </c>
      <c r="B43" s="6" t="s">
        <v>48</v>
      </c>
      <c r="C43" s="26" t="s">
        <v>50</v>
      </c>
      <c r="D43" s="27" t="n">
        <v>44186</v>
      </c>
      <c r="E43" s="28"/>
      <c r="F43" s="29" t="str">
        <f aca="false">IF(B43="Premetro VERTIKAAL","MV",IF(B43="Side 3m","3M",IF(B43="Premetro HORIZONTAAL","MH",IF(B43="Window back","CV",IF(B43="Window Back eco","CVE","")))))</f>
        <v/>
      </c>
      <c r="G43" s="30" t="str">
        <f aca="false">IF(B43="Inside banner","BRV","")</f>
        <v/>
      </c>
      <c r="H43" s="30" t="str">
        <f aca="false">IF(B43="Floor sticker","VL","")</f>
        <v/>
      </c>
      <c r="I43" s="31" t="str">
        <f aca="false">IF(B43="Street furniture 2m2","STR","")</f>
        <v/>
      </c>
      <c r="J43" s="31" t="str">
        <f aca="false">IF(B43="Full back uni","FB","")</f>
        <v/>
      </c>
      <c r="K43" s="31" t="str">
        <f aca="false">IF(B43="Window side 2m² Bus","2m2B","")</f>
        <v/>
      </c>
      <c r="L43" s="31" t="str">
        <f aca="false">IF(B43="Window sticker Raam","RM","")</f>
        <v/>
      </c>
      <c r="M43" s="31" t="str">
        <f aca="false">IF(B43="Side 3m Freestyle","FREE","")</f>
        <v/>
      </c>
      <c r="N43" s="31" t="str">
        <f aca="false">IF(B43="Wobbler","WOB","")</f>
        <v/>
      </c>
      <c r="O43" s="31" t="str">
        <f aca="false">IF(B43="Super side 10m² Hermelijn - Trambus","10m2H","")</f>
        <v/>
      </c>
      <c r="P43" s="31" t="str">
        <f aca="false">IF(B43="Roofpanel A7","ROOFXL","")</f>
        <v/>
      </c>
      <c r="Q43" s="32" t="str">
        <f aca="false">IF(B43="Roof panel tram L Hermelijn","ROOFL","")</f>
        <v/>
      </c>
      <c r="R43" s="31" t="str">
        <f aca="false">IF(B43="Roof panel Tram M PCC","DPCC","")</f>
        <v/>
      </c>
      <c r="S43" s="31" t="str">
        <f aca="false">IF(B43="Side pack L A5","SPALBA5",IF(B43="Side pack XL A7","SPALBA7",""))</f>
        <v/>
      </c>
      <c r="T43" s="31" t="str">
        <f aca="false">IF(B43="Window side 2m² Hermelijn","2m2H","")</f>
        <v/>
      </c>
      <c r="U43" s="32" t="str">
        <f aca="false">IF(B43="Window side 2m² Tram","2m2A","")</f>
        <v/>
      </c>
      <c r="V43" s="30" t="str">
        <f aca="false">IF(B43="Inside banner HERMELIJN","BRVH","")</f>
        <v>BRVH</v>
      </c>
      <c r="W43" s="30" t="str">
        <f aca="false">IF(B43="Super side 4m²","4m2","")</f>
        <v/>
      </c>
      <c r="X43" s="7" t="n">
        <v>1</v>
      </c>
      <c r="Y43" s="33" t="str">
        <f aca="false">IF(OR(F43&lt;&gt;"",G43&lt;&gt;"",H43&lt;&gt;"",I43&lt;&gt;"",J43&lt;&gt;"",K43&lt;&gt;"",L43&lt;&gt;"",M43&lt;&gt;"",N43&lt;&gt;"",O43&lt;&gt;"",P43&lt;&gt;"",Q43&lt;&gt;"",R43&lt;&gt;"",S43&lt;&gt;"",T43&lt;&gt;"",U43&lt;&gt;"",V43&lt;&gt;"",W43&lt;&gt;""),"*"&amp;F43&amp;G43&amp;H43&amp;I43&amp;J43&amp;K43&amp;L43&amp;M43&amp;N43&amp;O43&amp;P43&amp;Q43&amp;R43&amp;S43&amp;T43&amp;U43&amp;V43&amp;W43&amp;"*","")</f>
        <v>*BRVH*</v>
      </c>
      <c r="Z43" s="4"/>
      <c r="AA43" s="4"/>
      <c r="AB43" s="7" t="n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customFormat="false" ht="25" hidden="false" customHeight="true" outlineLevel="0" collapsed="false">
      <c r="A44" s="5" t="n">
        <v>4515</v>
      </c>
      <c r="B44" s="6" t="s">
        <v>23</v>
      </c>
      <c r="C44" s="26" t="s">
        <v>25</v>
      </c>
      <c r="D44" s="27" t="n">
        <v>44368</v>
      </c>
      <c r="E44" s="28"/>
      <c r="F44" s="29" t="str">
        <f aca="false">IF(B44="Premetro VERTIKAAL","MV",IF(B44="Side 3m","3M",IF(B44="Premetro HORIZONTAAL","MH",IF(B44="Window back","CV",IF(B44="Window Back eco","CVE","")))))</f>
        <v/>
      </c>
      <c r="G44" s="30" t="str">
        <f aca="false">IF(B44="Inside banner","BRV","")</f>
        <v/>
      </c>
      <c r="H44" s="30" t="str">
        <f aca="false">IF(B44="Floor sticker","VL","")</f>
        <v/>
      </c>
      <c r="I44" s="31" t="str">
        <f aca="false">IF(B44="Street furniture 2m2","STR","")</f>
        <v/>
      </c>
      <c r="J44" s="31" t="str">
        <f aca="false">IF(B44="Full back uni","FB","")</f>
        <v/>
      </c>
      <c r="K44" s="31" t="str">
        <f aca="false">IF(B44="Window side 2m² Bus","2m2B","")</f>
        <v/>
      </c>
      <c r="L44" s="31" t="str">
        <f aca="false">IF(B44="Window sticker Raam","RM","")</f>
        <v/>
      </c>
      <c r="M44" s="31" t="str">
        <f aca="false">IF(B44="Side 3m Freestyle","FREE","")</f>
        <v/>
      </c>
      <c r="N44" s="31" t="str">
        <f aca="false">IF(B44="Wobbler","WOB","")</f>
        <v>WOB</v>
      </c>
      <c r="O44" s="31" t="str">
        <f aca="false">IF(B44="Super side 10m² Hermelijn - Trambus","10m2H","")</f>
        <v/>
      </c>
      <c r="P44" s="31" t="str">
        <f aca="false">IF(B44="Roofpanel A7","ROOFXL","")</f>
        <v/>
      </c>
      <c r="Q44" s="32" t="str">
        <f aca="false">IF(B44="Roof panel tram L Hermelijn","ROOFL","")</f>
        <v/>
      </c>
      <c r="R44" s="31" t="str">
        <f aca="false">IF(B44="Roof panel Tram M PCC","DPCC","")</f>
        <v/>
      </c>
      <c r="S44" s="31" t="str">
        <f aca="false">IF(B44="Side pack L A5","SPALBA5",IF(B44="Side pack XL A7","SPALBA7",""))</f>
        <v/>
      </c>
      <c r="T44" s="31" t="str">
        <f aca="false">IF(B44="Window side 2m² Hermelijn","2m2H","")</f>
        <v/>
      </c>
      <c r="U44" s="32" t="str">
        <f aca="false">IF(B44="Window side 2m² Tram","2m2A","")</f>
        <v/>
      </c>
      <c r="V44" s="30" t="str">
        <f aca="false">IF(B44="Inside banner HERMELIJN","BRVH","")</f>
        <v/>
      </c>
      <c r="W44" s="30" t="str">
        <f aca="false">IF(B44="Super side 4m²","4m2","")</f>
        <v/>
      </c>
      <c r="X44" s="7" t="n">
        <v>9</v>
      </c>
      <c r="Y44" s="33" t="str">
        <f aca="false">IF(OR(F44&lt;&gt;"",G44&lt;&gt;"",H44&lt;&gt;"",I44&lt;&gt;"",J44&lt;&gt;"",K44&lt;&gt;"",L44&lt;&gt;"",M44&lt;&gt;"",N44&lt;&gt;"",O44&lt;&gt;"",P44&lt;&gt;"",Q44&lt;&gt;"",R44&lt;&gt;"",S44&lt;&gt;"",T44&lt;&gt;"",U44&lt;&gt;"",V44&lt;&gt;"",W44&lt;&gt;""),"*"&amp;F44&amp;G44&amp;H44&amp;I44&amp;J44&amp;K44&amp;L44&amp;M44&amp;N44&amp;O44&amp;P44&amp;Q44&amp;R44&amp;S44&amp;T44&amp;U44&amp;V44&amp;W44&amp;"*","")</f>
        <v>*WOB*</v>
      </c>
      <c r="Z44" s="4"/>
      <c r="AA44" s="4"/>
      <c r="AB44" s="7" t="n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customFormat="false" ht="25" hidden="false" customHeight="true" outlineLevel="0" collapsed="false">
      <c r="A45" s="5" t="n">
        <v>4515</v>
      </c>
      <c r="B45" s="6" t="s">
        <v>35</v>
      </c>
      <c r="C45" s="26" t="s">
        <v>37</v>
      </c>
      <c r="D45" s="27" t="n">
        <v>44522</v>
      </c>
      <c r="E45" s="28"/>
      <c r="F45" s="29" t="str">
        <f aca="false">IF(B45="Premetro VERTIKAAL","MV",IF(B45="Side 3m","3M",IF(B45="Premetro HORIZONTAAL","MH",IF(B45="Window back","CV",IF(B45="Window Back eco","CVE","")))))</f>
        <v/>
      </c>
      <c r="G45" s="30" t="str">
        <f aca="false">IF(B45="Inside banner","BRV","")</f>
        <v/>
      </c>
      <c r="H45" s="30" t="str">
        <f aca="false">IF(B45="Floor sticker","VL","")</f>
        <v/>
      </c>
      <c r="I45" s="31" t="str">
        <f aca="false">IF(B45="Street furniture 2m2","STR","")</f>
        <v/>
      </c>
      <c r="J45" s="31" t="str">
        <f aca="false">IF(B45="Full back uni","FB","")</f>
        <v/>
      </c>
      <c r="K45" s="31" t="str">
        <f aca="false">IF(B45="Window side 2m² Bus","2m2B","")</f>
        <v/>
      </c>
      <c r="L45" s="31" t="str">
        <f aca="false">IF(B45="Window sticker Raam","RM","")</f>
        <v/>
      </c>
      <c r="M45" s="31" t="str">
        <f aca="false">IF(B45="Side 3m Freestyle","FREE","")</f>
        <v/>
      </c>
      <c r="N45" s="31" t="str">
        <f aca="false">IF(B45="Wobbler","WOB","")</f>
        <v/>
      </c>
      <c r="O45" s="31" t="str">
        <f aca="false">IF(B45="Super side 10m² Hermelijn - Trambus","10m2H","")</f>
        <v/>
      </c>
      <c r="P45" s="31" t="str">
        <f aca="false">IF(B45="Roofpanel A7","ROOFXL","")</f>
        <v/>
      </c>
      <c r="Q45" s="32" t="str">
        <f aca="false">IF(B45="Roof panel tram L Hermelijn","ROOFL","")</f>
        <v/>
      </c>
      <c r="R45" s="31" t="str">
        <f aca="false">IF(B45="Roof panel Tram M PCC","DPCC","")</f>
        <v/>
      </c>
      <c r="S45" s="31" t="str">
        <f aca="false">IF(B45="Side pack L A5","SPALBA5",IF(B45="Side pack XL A7","SPALBA7",""))</f>
        <v/>
      </c>
      <c r="T45" s="31" t="str">
        <f aca="false">IF(B45="Window side 2m² Hermelijn","2m2H","")</f>
        <v/>
      </c>
      <c r="U45" s="32" t="str">
        <f aca="false">IF(B45="Window side 2m² Tram","2m2A","")</f>
        <v/>
      </c>
      <c r="V45" s="30" t="str">
        <f aca="false">IF(B45="Inside banner HERMELIJN","BRVH","")</f>
        <v/>
      </c>
      <c r="W45" s="30" t="str">
        <f aca="false">IF(B45="Super side 4m²","4m2","")</f>
        <v/>
      </c>
      <c r="X45" s="7" t="n">
        <v>2</v>
      </c>
      <c r="Y45" s="33" t="str">
        <f aca="false">IF(OR(F45&lt;&gt;"",G45&lt;&gt;"",H45&lt;&gt;"",I45&lt;&gt;"",J45&lt;&gt;"",K45&lt;&gt;"",L45&lt;&gt;"",M45&lt;&gt;"",N45&lt;&gt;"",O45&lt;&gt;"",P45&lt;&gt;"",Q45&lt;&gt;"",R45&lt;&gt;"",S45&lt;&gt;"",T45&lt;&gt;"",U45&lt;&gt;"",V45&lt;&gt;"",W45&lt;&gt;""),"*"&amp;F45&amp;G45&amp;H45&amp;I45&amp;J45&amp;K45&amp;L45&amp;M45&amp;N45&amp;O45&amp;P45&amp;Q45&amp;R45&amp;S45&amp;T45&amp;U45&amp;V45&amp;W45&amp;"*","")</f>
        <v/>
      </c>
      <c r="Z45" s="4"/>
      <c r="AA45" s="4"/>
      <c r="AB45" s="7" t="n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customFormat="false" ht="25" hidden="false" customHeight="true" outlineLevel="0" collapsed="false">
      <c r="A46" s="5" t="n">
        <v>4515</v>
      </c>
      <c r="B46" s="6" t="s">
        <v>29</v>
      </c>
      <c r="C46" s="26" t="s">
        <v>31</v>
      </c>
      <c r="D46" s="27" t="n">
        <v>44284</v>
      </c>
      <c r="E46" s="28"/>
      <c r="F46" s="29" t="str">
        <f aca="false">IF(B46="Premetro VERTIKAAL","MV",IF(B46="Side 3m","3M",IF(B46="Premetro HORIZONTAAL","MH",IF(B46="Window back","CV",IF(B46="Window Back eco","CVE","")))))</f>
        <v/>
      </c>
      <c r="G46" s="30" t="str">
        <f aca="false">IF(B46="Inside banner","BRV","")</f>
        <v/>
      </c>
      <c r="H46" s="30" t="str">
        <f aca="false">IF(B46="Floor sticker","VL","")</f>
        <v/>
      </c>
      <c r="I46" s="31" t="str">
        <f aca="false">IF(B46="Street furniture 2m2","STR","")</f>
        <v/>
      </c>
      <c r="J46" s="31" t="str">
        <f aca="false">IF(B46="Full back uni","FB","")</f>
        <v/>
      </c>
      <c r="K46" s="31" t="str">
        <f aca="false">IF(B46="Window side 2m² Bus","2m2B","")</f>
        <v/>
      </c>
      <c r="L46" s="31" t="str">
        <f aca="false">IF(B46="Window sticker Raam","RM","")</f>
        <v/>
      </c>
      <c r="M46" s="31" t="str">
        <f aca="false">IF(B46="Side 3m Freestyle","FREE","")</f>
        <v/>
      </c>
      <c r="N46" s="31" t="str">
        <f aca="false">IF(B46="Wobbler","WOB","")</f>
        <v/>
      </c>
      <c r="O46" s="31" t="str">
        <f aca="false">IF(B46="Super side 10m² Hermelijn - Trambus","10m2H","")</f>
        <v/>
      </c>
      <c r="P46" s="31" t="str">
        <f aca="false">IF(B46="Roofpanel A7","ROOFXL","")</f>
        <v/>
      </c>
      <c r="Q46" s="32" t="str">
        <f aca="false">IF(B46="Roof panel tram L Hermelijn","ROOFL","")</f>
        <v/>
      </c>
      <c r="R46" s="31" t="str">
        <f aca="false">IF(B46="Roof panel Tram M PCC","DPCC","")</f>
        <v/>
      </c>
      <c r="S46" s="31" t="str">
        <f aca="false">IF(B46="Side pack L A5","SPALBA5",IF(B46="Side pack XL A7","SPALBA7",""))</f>
        <v/>
      </c>
      <c r="T46" s="31" t="str">
        <f aca="false">IF(B46="Window side 2m² Hermelijn","2m2H","")</f>
        <v/>
      </c>
      <c r="U46" s="32" t="str">
        <f aca="false">IF(B46="Window side 2m² Tram","2m2A","")</f>
        <v/>
      </c>
      <c r="V46" s="30" t="str">
        <f aca="false">IF(B46="Inside banner HERMELIJN","BRVH","")</f>
        <v/>
      </c>
      <c r="W46" s="30" t="str">
        <f aca="false">IF(B46="Super side 4m²","4m2","")</f>
        <v/>
      </c>
      <c r="X46" s="7" t="n">
        <v>2</v>
      </c>
      <c r="Y46" s="33" t="str">
        <f aca="false">IF(OR(F46&lt;&gt;"",G46&lt;&gt;"",H46&lt;&gt;"",I46&lt;&gt;"",J46&lt;&gt;"",K46&lt;&gt;"",L46&lt;&gt;"",M46&lt;&gt;"",N46&lt;&gt;"",O46&lt;&gt;"",P46&lt;&gt;"",Q46&lt;&gt;"",R46&lt;&gt;"",S46&lt;&gt;"",T46&lt;&gt;"",U46&lt;&gt;"",V46&lt;&gt;"",W46&lt;&gt;""),"*"&amp;F46&amp;G46&amp;H46&amp;I46&amp;J46&amp;K46&amp;L46&amp;M46&amp;N46&amp;O46&amp;P46&amp;Q46&amp;R46&amp;S46&amp;T46&amp;U46&amp;V46&amp;W46&amp;"*","")</f>
        <v/>
      </c>
      <c r="Z46" s="4"/>
      <c r="AA46" s="4"/>
      <c r="AB46" s="7" t="n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customFormat="false" ht="25" hidden="false" customHeight="true" outlineLevel="0" collapsed="false">
      <c r="A47" s="5" t="n">
        <v>4516</v>
      </c>
      <c r="B47" s="6" t="s">
        <v>32</v>
      </c>
      <c r="C47" s="26" t="s">
        <v>56</v>
      </c>
      <c r="D47" s="27" t="n">
        <v>44018</v>
      </c>
      <c r="E47" s="28"/>
      <c r="F47" s="29" t="str">
        <f aca="false">IF(B47="Premetro VERTIKAAL","MV",IF(B47="Side 3m","3M",IF(B47="Premetro HORIZONTAAL","MH",IF(B47="Window back","CV",IF(B47="Window Back eco","CVE","")))))</f>
        <v/>
      </c>
      <c r="G47" s="30" t="str">
        <f aca="false">IF(B47="Inside banner","BRV","")</f>
        <v/>
      </c>
      <c r="H47" s="30" t="str">
        <f aca="false">IF(B47="Floor sticker","VL","")</f>
        <v/>
      </c>
      <c r="I47" s="31" t="str">
        <f aca="false">IF(B47="Street furniture 2m2","STR","")</f>
        <v/>
      </c>
      <c r="J47" s="31" t="str">
        <f aca="false">IF(B47="Full back uni","FB","")</f>
        <v/>
      </c>
      <c r="K47" s="31" t="str">
        <f aca="false">IF(B47="Window side 2m² Bus","2m2B","")</f>
        <v/>
      </c>
      <c r="L47" s="31" t="str">
        <f aca="false">IF(B47="Window sticker Raam","RM","")</f>
        <v>RM</v>
      </c>
      <c r="M47" s="31" t="str">
        <f aca="false">IF(B47="Side 3m Freestyle","FREE","")</f>
        <v/>
      </c>
      <c r="N47" s="31" t="str">
        <f aca="false">IF(B47="Wobbler","WOB","")</f>
        <v/>
      </c>
      <c r="O47" s="31" t="str">
        <f aca="false">IF(B47="Super side 10m² Hermelijn - Trambus","10m2H","")</f>
        <v/>
      </c>
      <c r="P47" s="31" t="str">
        <f aca="false">IF(B47="Roofpanel A7","ROOFXL","")</f>
        <v/>
      </c>
      <c r="Q47" s="32" t="str">
        <f aca="false">IF(B47="Roof panel tram L Hermelijn","ROOFL","")</f>
        <v/>
      </c>
      <c r="R47" s="31" t="str">
        <f aca="false">IF(B47="Roof panel Tram M PCC","DPCC","")</f>
        <v/>
      </c>
      <c r="S47" s="31" t="str">
        <f aca="false">IF(B47="Side pack L A5","SPALBA5",IF(B47="Side pack XL A7","SPALBA7",""))</f>
        <v/>
      </c>
      <c r="T47" s="31" t="str">
        <f aca="false">IF(B47="Window side 2m² Hermelijn","2m2H","")</f>
        <v/>
      </c>
      <c r="U47" s="32" t="str">
        <f aca="false">IF(B47="Window side 2m² Tram","2m2A","")</f>
        <v/>
      </c>
      <c r="V47" s="30" t="str">
        <f aca="false">IF(B47="Inside banner HERMELIJN","BRVH","")</f>
        <v/>
      </c>
      <c r="W47" s="30" t="str">
        <f aca="false">IF(B47="Super side 4m²","4m2","")</f>
        <v/>
      </c>
      <c r="X47" s="7" t="n">
        <v>1</v>
      </c>
      <c r="Y47" s="33" t="str">
        <f aca="false">IF(OR(F47&lt;&gt;"",G47&lt;&gt;"",H47&lt;&gt;"",I47&lt;&gt;"",J47&lt;&gt;"",K47&lt;&gt;"",L47&lt;&gt;"",M47&lt;&gt;"",N47&lt;&gt;"",O47&lt;&gt;"",P47&lt;&gt;"",Q47&lt;&gt;"",R47&lt;&gt;"",S47&lt;&gt;"",T47&lt;&gt;"",U47&lt;&gt;"",V47&lt;&gt;"",W47&lt;&gt;""),"*"&amp;F47&amp;G47&amp;H47&amp;I47&amp;J47&amp;K47&amp;L47&amp;M47&amp;N47&amp;O47&amp;P47&amp;Q47&amp;R47&amp;S47&amp;T47&amp;U47&amp;V47&amp;W47&amp;"*","")</f>
        <v>*RM*</v>
      </c>
      <c r="Z47" s="4"/>
      <c r="AA47" s="4"/>
      <c r="AB47" s="7" t="n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customFormat="false" ht="25" hidden="false" customHeight="true" outlineLevel="0" collapsed="false">
      <c r="A48" s="5" t="n">
        <v>4516</v>
      </c>
      <c r="B48" s="6" t="s">
        <v>23</v>
      </c>
      <c r="C48" s="26" t="s">
        <v>46</v>
      </c>
      <c r="D48" s="27" t="n">
        <v>43948</v>
      </c>
      <c r="E48" s="28"/>
      <c r="F48" s="29" t="str">
        <f aca="false">IF(B48="Premetro VERTIKAAL","MV",IF(B48="Side 3m","3M",IF(B48="Premetro HORIZONTAAL","MH",IF(B48="Window back","CV",IF(B48="Window Back eco","CVE","")))))</f>
        <v/>
      </c>
      <c r="G48" s="30" t="str">
        <f aca="false">IF(B48="Inside banner","BRV","")</f>
        <v/>
      </c>
      <c r="H48" s="30" t="str">
        <f aca="false">IF(B48="Floor sticker","VL","")</f>
        <v/>
      </c>
      <c r="I48" s="31" t="str">
        <f aca="false">IF(B48="Street furniture 2m2","STR","")</f>
        <v/>
      </c>
      <c r="J48" s="31" t="str">
        <f aca="false">IF(B48="Full back uni","FB","")</f>
        <v/>
      </c>
      <c r="K48" s="31" t="str">
        <f aca="false">IF(B48="Window side 2m² Bus","2m2B","")</f>
        <v/>
      </c>
      <c r="L48" s="31" t="str">
        <f aca="false">IF(B48="Window sticker Raam","RM","")</f>
        <v/>
      </c>
      <c r="M48" s="31" t="str">
        <f aca="false">IF(B48="Side 3m Freestyle","FREE","")</f>
        <v/>
      </c>
      <c r="N48" s="31" t="str">
        <f aca="false">IF(B48="Wobbler","WOB","")</f>
        <v>WOB</v>
      </c>
      <c r="O48" s="31" t="str">
        <f aca="false">IF(B48="Super side 10m² Hermelijn - Trambus","10m2H","")</f>
        <v/>
      </c>
      <c r="P48" s="31" t="str">
        <f aca="false">IF(B48="Roofpanel A7","ROOFXL","")</f>
        <v/>
      </c>
      <c r="Q48" s="32" t="str">
        <f aca="false">IF(B48="Roof panel tram L Hermelijn","ROOFL","")</f>
        <v/>
      </c>
      <c r="R48" s="31" t="str">
        <f aca="false">IF(B48="Roof panel Tram M PCC","DPCC","")</f>
        <v/>
      </c>
      <c r="S48" s="31" t="str">
        <f aca="false">IF(B48="Side pack L A5","SPALBA5",IF(B48="Side pack XL A7","SPALBA7",""))</f>
        <v/>
      </c>
      <c r="T48" s="31" t="str">
        <f aca="false">IF(B48="Window side 2m² Hermelijn","2m2H","")</f>
        <v/>
      </c>
      <c r="U48" s="32" t="str">
        <f aca="false">IF(B48="Window side 2m² Tram","2m2A","")</f>
        <v/>
      </c>
      <c r="V48" s="30" t="str">
        <f aca="false">IF(B48="Inside banner HERMELIJN","BRVH","")</f>
        <v/>
      </c>
      <c r="W48" s="30" t="str">
        <f aca="false">IF(B48="Super side 4m²","4m2","")</f>
        <v/>
      </c>
      <c r="X48" s="7" t="n">
        <v>2</v>
      </c>
      <c r="Y48" s="33" t="str">
        <f aca="false">IF(OR(F48&lt;&gt;"",G48&lt;&gt;"",H48&lt;&gt;"",I48&lt;&gt;"",J48&lt;&gt;"",K48&lt;&gt;"",L48&lt;&gt;"",M48&lt;&gt;"",N48&lt;&gt;"",O48&lt;&gt;"",P48&lt;&gt;"",Q48&lt;&gt;"",R48&lt;&gt;"",S48&lt;&gt;"",T48&lt;&gt;"",U48&lt;&gt;"",V48&lt;&gt;"",W48&lt;&gt;""),"*"&amp;F48&amp;G48&amp;H48&amp;I48&amp;J48&amp;K48&amp;L48&amp;M48&amp;N48&amp;O48&amp;P48&amp;Q48&amp;R48&amp;S48&amp;T48&amp;U48&amp;V48&amp;W48&amp;"*","")</f>
        <v>*WOB*</v>
      </c>
      <c r="Z48" s="4"/>
      <c r="AA48" s="4"/>
      <c r="AB48" s="7" t="n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customFormat="false" ht="25" hidden="false" customHeight="true" outlineLevel="0" collapsed="false">
      <c r="A49" s="5" t="n">
        <v>4517</v>
      </c>
      <c r="B49" s="6" t="s">
        <v>19</v>
      </c>
      <c r="C49" s="26" t="s">
        <v>22</v>
      </c>
      <c r="D49" s="27" t="n">
        <v>44368</v>
      </c>
      <c r="E49" s="28"/>
      <c r="F49" s="29" t="str">
        <f aca="false">IF(B49="Premetro VERTIKAAL","MV",IF(B49="Side 3m","3M",IF(B49="Premetro HORIZONTAAL","MH",IF(B49="Window back","CV",IF(B49="Window Back eco","CVE","")))))</f>
        <v/>
      </c>
      <c r="G49" s="30" t="str">
        <f aca="false">IF(B49="Inside banner","BRV","")</f>
        <v/>
      </c>
      <c r="H49" s="30" t="str">
        <f aca="false">IF(B49="Floor sticker","VL","")</f>
        <v>VL</v>
      </c>
      <c r="I49" s="31" t="str">
        <f aca="false">IF(B49="Street furniture 2m2","STR","")</f>
        <v/>
      </c>
      <c r="J49" s="31" t="str">
        <f aca="false">IF(B49="Full back uni","FB","")</f>
        <v/>
      </c>
      <c r="K49" s="31" t="str">
        <f aca="false">IF(B49="Window side 2m² Bus","2m2B","")</f>
        <v/>
      </c>
      <c r="L49" s="31" t="str">
        <f aca="false">IF(B49="Window sticker Raam","RM","")</f>
        <v/>
      </c>
      <c r="M49" s="31" t="str">
        <f aca="false">IF(B49="Side 3m Freestyle","FREE","")</f>
        <v/>
      </c>
      <c r="N49" s="31" t="str">
        <f aca="false">IF(B49="Wobbler","WOB","")</f>
        <v/>
      </c>
      <c r="O49" s="31" t="str">
        <f aca="false">IF(B49="Super side 10m² Hermelijn - Trambus","10m2H","")</f>
        <v/>
      </c>
      <c r="P49" s="31" t="str">
        <f aca="false">IF(B49="Roofpanel A7","ROOFXL","")</f>
        <v/>
      </c>
      <c r="Q49" s="32" t="str">
        <f aca="false">IF(B49="Roof panel tram L Hermelijn","ROOFL","")</f>
        <v/>
      </c>
      <c r="R49" s="31" t="str">
        <f aca="false">IF(B49="Roof panel Tram M PCC","DPCC","")</f>
        <v/>
      </c>
      <c r="S49" s="31" t="str">
        <f aca="false">IF(B49="Side pack L A5","SPALBA5",IF(B49="Side pack XL A7","SPALBA7",""))</f>
        <v/>
      </c>
      <c r="T49" s="31" t="str">
        <f aca="false">IF(B49="Window side 2m² Hermelijn","2m2H","")</f>
        <v/>
      </c>
      <c r="U49" s="32" t="str">
        <f aca="false">IF(B49="Window side 2m² Tram","2m2A","")</f>
        <v/>
      </c>
      <c r="V49" s="30" t="str">
        <f aca="false">IF(B49="Inside banner HERMELIJN","BRVH","")</f>
        <v/>
      </c>
      <c r="W49" s="30" t="str">
        <f aca="false">IF(B49="Super side 4m²","4m2","")</f>
        <v/>
      </c>
      <c r="X49" s="7" t="n">
        <v>2</v>
      </c>
      <c r="Y49" s="33" t="str">
        <f aca="false">IF(OR(F49&lt;&gt;"",G49&lt;&gt;"",H49&lt;&gt;"",I49&lt;&gt;"",J49&lt;&gt;"",K49&lt;&gt;"",L49&lt;&gt;"",M49&lt;&gt;"",N49&lt;&gt;"",O49&lt;&gt;"",P49&lt;&gt;"",Q49&lt;&gt;"",R49&lt;&gt;"",S49&lt;&gt;"",T49&lt;&gt;"",U49&lt;&gt;"",V49&lt;&gt;"",W49&lt;&gt;""),"*"&amp;F49&amp;G49&amp;H49&amp;I49&amp;J49&amp;K49&amp;L49&amp;M49&amp;N49&amp;O49&amp;P49&amp;Q49&amp;R49&amp;S49&amp;T49&amp;U49&amp;V49&amp;W49&amp;"*","")</f>
        <v>*VL*</v>
      </c>
      <c r="Z49" s="4"/>
      <c r="AA49" s="4"/>
      <c r="AB49" s="7" t="n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customFormat="false" ht="25" hidden="false" customHeight="true" outlineLevel="0" collapsed="false">
      <c r="A50" s="5" t="n">
        <v>4517</v>
      </c>
      <c r="B50" s="6" t="s">
        <v>48</v>
      </c>
      <c r="C50" s="26" t="s">
        <v>50</v>
      </c>
      <c r="D50" s="27" t="n">
        <v>44186</v>
      </c>
      <c r="E50" s="28"/>
      <c r="F50" s="29" t="str">
        <f aca="false">IF(B50="Premetro VERTIKAAL","MV",IF(B50="Side 3m","3M",IF(B50="Premetro HORIZONTAAL","MH",IF(B50="Window back","CV",IF(B50="Window Back eco","CVE","")))))</f>
        <v/>
      </c>
      <c r="G50" s="30" t="str">
        <f aca="false">IF(B50="Inside banner","BRV","")</f>
        <v/>
      </c>
      <c r="H50" s="30" t="str">
        <f aca="false">IF(B50="Floor sticker","VL","")</f>
        <v/>
      </c>
      <c r="I50" s="31" t="str">
        <f aca="false">IF(B50="Street furniture 2m2","STR","")</f>
        <v/>
      </c>
      <c r="J50" s="31" t="str">
        <f aca="false">IF(B50="Full back uni","FB","")</f>
        <v/>
      </c>
      <c r="K50" s="31" t="str">
        <f aca="false">IF(B50="Window side 2m² Bus","2m2B","")</f>
        <v/>
      </c>
      <c r="L50" s="31" t="str">
        <f aca="false">IF(B50="Window sticker Raam","RM","")</f>
        <v/>
      </c>
      <c r="M50" s="31" t="str">
        <f aca="false">IF(B50="Side 3m Freestyle","FREE","")</f>
        <v/>
      </c>
      <c r="N50" s="31" t="str">
        <f aca="false">IF(B50="Wobbler","WOB","")</f>
        <v/>
      </c>
      <c r="O50" s="31" t="str">
        <f aca="false">IF(B50="Super side 10m² Hermelijn - Trambus","10m2H","")</f>
        <v/>
      </c>
      <c r="P50" s="31" t="str">
        <f aca="false">IF(B50="Roofpanel A7","ROOFXL","")</f>
        <v/>
      </c>
      <c r="Q50" s="32" t="str">
        <f aca="false">IF(B50="Roof panel tram L Hermelijn","ROOFL","")</f>
        <v/>
      </c>
      <c r="R50" s="31" t="str">
        <f aca="false">IF(B50="Roof panel Tram M PCC","DPCC","")</f>
        <v/>
      </c>
      <c r="S50" s="31" t="str">
        <f aca="false">IF(B50="Side pack L A5","SPALBA5",IF(B50="Side pack XL A7","SPALBA7",""))</f>
        <v/>
      </c>
      <c r="T50" s="31" t="str">
        <f aca="false">IF(B50="Window side 2m² Hermelijn","2m2H","")</f>
        <v/>
      </c>
      <c r="U50" s="32" t="str">
        <f aca="false">IF(B50="Window side 2m² Tram","2m2A","")</f>
        <v/>
      </c>
      <c r="V50" s="30" t="str">
        <f aca="false">IF(B50="Inside banner HERMELIJN","BRVH","")</f>
        <v>BRVH</v>
      </c>
      <c r="W50" s="30" t="str">
        <f aca="false">IF(B50="Super side 4m²","4m2","")</f>
        <v/>
      </c>
      <c r="X50" s="7" t="n">
        <v>1</v>
      </c>
      <c r="Y50" s="33" t="str">
        <f aca="false">IF(OR(F50&lt;&gt;"",G50&lt;&gt;"",H50&lt;&gt;"",I50&lt;&gt;"",J50&lt;&gt;"",K50&lt;&gt;"",L50&lt;&gt;"",M50&lt;&gt;"",N50&lt;&gt;"",O50&lt;&gt;"",P50&lt;&gt;"",Q50&lt;&gt;"",R50&lt;&gt;"",S50&lt;&gt;"",T50&lt;&gt;"",U50&lt;&gt;"",V50&lt;&gt;"",W50&lt;&gt;""),"*"&amp;F50&amp;G50&amp;H50&amp;I50&amp;J50&amp;K50&amp;L50&amp;M50&amp;N50&amp;O50&amp;P50&amp;Q50&amp;R50&amp;S50&amp;T50&amp;U50&amp;V50&amp;W50&amp;"*","")</f>
        <v>*BRVH*</v>
      </c>
      <c r="Z50" s="4"/>
      <c r="AA50" s="4"/>
      <c r="AB50" s="7" t="n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customFormat="false" ht="25" hidden="false" customHeight="true" outlineLevel="0" collapsed="false">
      <c r="A51" s="5" t="n">
        <v>4517</v>
      </c>
      <c r="B51" s="6" t="s">
        <v>23</v>
      </c>
      <c r="C51" s="26" t="s">
        <v>25</v>
      </c>
      <c r="D51" s="27" t="n">
        <v>44368</v>
      </c>
      <c r="E51" s="28"/>
      <c r="F51" s="29" t="str">
        <f aca="false">IF(B51="Premetro VERTIKAAL","MV",IF(B51="Side 3m","3M",IF(B51="Premetro HORIZONTAAL","MH",IF(B51="Window back","CV",IF(B51="Window Back eco","CVE","")))))</f>
        <v/>
      </c>
      <c r="G51" s="30" t="str">
        <f aca="false">IF(B51="Inside banner","BRV","")</f>
        <v/>
      </c>
      <c r="H51" s="30" t="str">
        <f aca="false">IF(B51="Floor sticker","VL","")</f>
        <v/>
      </c>
      <c r="I51" s="31" t="str">
        <f aca="false">IF(B51="Street furniture 2m2","STR","")</f>
        <v/>
      </c>
      <c r="J51" s="31" t="str">
        <f aca="false">IF(B51="Full back uni","FB","")</f>
        <v/>
      </c>
      <c r="K51" s="31" t="str">
        <f aca="false">IF(B51="Window side 2m² Bus","2m2B","")</f>
        <v/>
      </c>
      <c r="L51" s="31" t="str">
        <f aca="false">IF(B51="Window sticker Raam","RM","")</f>
        <v/>
      </c>
      <c r="M51" s="31" t="str">
        <f aca="false">IF(B51="Side 3m Freestyle","FREE","")</f>
        <v/>
      </c>
      <c r="N51" s="31" t="str">
        <f aca="false">IF(B51="Wobbler","WOB","")</f>
        <v>WOB</v>
      </c>
      <c r="O51" s="31" t="str">
        <f aca="false">IF(B51="Super side 10m² Hermelijn - Trambus","10m2H","")</f>
        <v/>
      </c>
      <c r="P51" s="31" t="str">
        <f aca="false">IF(B51="Roofpanel A7","ROOFXL","")</f>
        <v/>
      </c>
      <c r="Q51" s="32" t="str">
        <f aca="false">IF(B51="Roof panel tram L Hermelijn","ROOFL","")</f>
        <v/>
      </c>
      <c r="R51" s="31" t="str">
        <f aca="false">IF(B51="Roof panel Tram M PCC","DPCC","")</f>
        <v/>
      </c>
      <c r="S51" s="31" t="str">
        <f aca="false">IF(B51="Side pack L A5","SPALBA5",IF(B51="Side pack XL A7","SPALBA7",""))</f>
        <v/>
      </c>
      <c r="T51" s="31" t="str">
        <f aca="false">IF(B51="Window side 2m² Hermelijn","2m2H","")</f>
        <v/>
      </c>
      <c r="U51" s="32" t="str">
        <f aca="false">IF(B51="Window side 2m² Tram","2m2A","")</f>
        <v/>
      </c>
      <c r="V51" s="30" t="str">
        <f aca="false">IF(B51="Inside banner HERMELIJN","BRVH","")</f>
        <v/>
      </c>
      <c r="W51" s="30" t="str">
        <f aca="false">IF(B51="Super side 4m²","4m2","")</f>
        <v/>
      </c>
      <c r="X51" s="7" t="n">
        <v>9</v>
      </c>
      <c r="Y51" s="33" t="str">
        <f aca="false">IF(OR(F51&lt;&gt;"",G51&lt;&gt;"",H51&lt;&gt;"",I51&lt;&gt;"",J51&lt;&gt;"",K51&lt;&gt;"",L51&lt;&gt;"",M51&lt;&gt;"",N51&lt;&gt;"",O51&lt;&gt;"",P51&lt;&gt;"",Q51&lt;&gt;"",R51&lt;&gt;"",S51&lt;&gt;"",T51&lt;&gt;"",U51&lt;&gt;"",V51&lt;&gt;"",W51&lt;&gt;""),"*"&amp;F51&amp;G51&amp;H51&amp;I51&amp;J51&amp;K51&amp;L51&amp;M51&amp;N51&amp;O51&amp;P51&amp;Q51&amp;R51&amp;S51&amp;T51&amp;U51&amp;V51&amp;W51&amp;"*","")</f>
        <v>*WOB*</v>
      </c>
      <c r="Z51" s="4"/>
      <c r="AA51" s="4"/>
      <c r="AB51" s="7" t="n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customFormat="false" ht="25" hidden="false" customHeight="true" outlineLevel="0" collapsed="false">
      <c r="A52" s="5" t="n">
        <v>4517</v>
      </c>
      <c r="B52" s="6" t="s">
        <v>35</v>
      </c>
      <c r="C52" s="26" t="s">
        <v>37</v>
      </c>
      <c r="D52" s="27" t="n">
        <v>44522</v>
      </c>
      <c r="E52" s="28"/>
      <c r="F52" s="29" t="str">
        <f aca="false">IF(B52="Premetro VERTIKAAL","MV",IF(B52="Side 3m","3M",IF(B52="Premetro HORIZONTAAL","MH",IF(B52="Window back","CV",IF(B52="Window Back eco","CVE","")))))</f>
        <v/>
      </c>
      <c r="G52" s="30" t="str">
        <f aca="false">IF(B52="Inside banner","BRV","")</f>
        <v/>
      </c>
      <c r="H52" s="30" t="str">
        <f aca="false">IF(B52="Floor sticker","VL","")</f>
        <v/>
      </c>
      <c r="I52" s="31" t="str">
        <f aca="false">IF(B52="Street furniture 2m2","STR","")</f>
        <v/>
      </c>
      <c r="J52" s="31" t="str">
        <f aca="false">IF(B52="Full back uni","FB","")</f>
        <v/>
      </c>
      <c r="K52" s="31" t="str">
        <f aca="false">IF(B52="Window side 2m² Bus","2m2B","")</f>
        <v/>
      </c>
      <c r="L52" s="31" t="str">
        <f aca="false">IF(B52="Window sticker Raam","RM","")</f>
        <v/>
      </c>
      <c r="M52" s="31" t="str">
        <f aca="false">IF(B52="Side 3m Freestyle","FREE","")</f>
        <v/>
      </c>
      <c r="N52" s="31" t="str">
        <f aca="false">IF(B52="Wobbler","WOB","")</f>
        <v/>
      </c>
      <c r="O52" s="31" t="str">
        <f aca="false">IF(B52="Super side 10m² Hermelijn - Trambus","10m2H","")</f>
        <v/>
      </c>
      <c r="P52" s="31" t="str">
        <f aca="false">IF(B52="Roofpanel A7","ROOFXL","")</f>
        <v/>
      </c>
      <c r="Q52" s="32" t="str">
        <f aca="false">IF(B52="Roof panel tram L Hermelijn","ROOFL","")</f>
        <v/>
      </c>
      <c r="R52" s="31" t="str">
        <f aca="false">IF(B52="Roof panel Tram M PCC","DPCC","")</f>
        <v/>
      </c>
      <c r="S52" s="31" t="str">
        <f aca="false">IF(B52="Side pack L A5","SPALBA5",IF(B52="Side pack XL A7","SPALBA7",""))</f>
        <v/>
      </c>
      <c r="T52" s="31" t="str">
        <f aca="false">IF(B52="Window side 2m² Hermelijn","2m2H","")</f>
        <v/>
      </c>
      <c r="U52" s="32" t="str">
        <f aca="false">IF(B52="Window side 2m² Tram","2m2A","")</f>
        <v/>
      </c>
      <c r="V52" s="30" t="str">
        <f aca="false">IF(B52="Inside banner HERMELIJN","BRVH","")</f>
        <v/>
      </c>
      <c r="W52" s="30" t="str">
        <f aca="false">IF(B52="Super side 4m²","4m2","")</f>
        <v/>
      </c>
      <c r="X52" s="7" t="n">
        <v>2</v>
      </c>
      <c r="Y52" s="33" t="str">
        <f aca="false">IF(OR(F52&lt;&gt;"",G52&lt;&gt;"",H52&lt;&gt;"",I52&lt;&gt;"",J52&lt;&gt;"",K52&lt;&gt;"",L52&lt;&gt;"",M52&lt;&gt;"",N52&lt;&gt;"",O52&lt;&gt;"",P52&lt;&gt;"",Q52&lt;&gt;"",R52&lt;&gt;"",S52&lt;&gt;"",T52&lt;&gt;"",U52&lt;&gt;"",V52&lt;&gt;"",W52&lt;&gt;""),"*"&amp;F52&amp;G52&amp;H52&amp;I52&amp;J52&amp;K52&amp;L52&amp;M52&amp;N52&amp;O52&amp;P52&amp;Q52&amp;R52&amp;S52&amp;T52&amp;U52&amp;V52&amp;W52&amp;"*","")</f>
        <v/>
      </c>
      <c r="Z52" s="4"/>
      <c r="AA52" s="4"/>
      <c r="AB52" s="7" t="n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customFormat="false" ht="25" hidden="false" customHeight="true" outlineLevel="0" collapsed="false">
      <c r="A53" s="5" t="n">
        <v>4518</v>
      </c>
      <c r="B53" s="6" t="s">
        <v>19</v>
      </c>
      <c r="C53" s="26" t="s">
        <v>22</v>
      </c>
      <c r="D53" s="27" t="n">
        <v>44368</v>
      </c>
      <c r="E53" s="28"/>
      <c r="F53" s="29" t="str">
        <f aca="false">IF(B53="Premetro VERTIKAAL","MV",IF(B53="Side 3m","3M",IF(B53="Premetro HORIZONTAAL","MH",IF(B53="Window back","CV",IF(B53="Window Back eco","CVE","")))))</f>
        <v/>
      </c>
      <c r="G53" s="30" t="str">
        <f aca="false">IF(B53="Inside banner","BRV","")</f>
        <v/>
      </c>
      <c r="H53" s="30" t="str">
        <f aca="false">IF(B53="Floor sticker","VL","")</f>
        <v>VL</v>
      </c>
      <c r="I53" s="31" t="str">
        <f aca="false">IF(B53="Street furniture 2m2","STR","")</f>
        <v/>
      </c>
      <c r="J53" s="31" t="str">
        <f aca="false">IF(B53="Full back uni","FB","")</f>
        <v/>
      </c>
      <c r="K53" s="31" t="str">
        <f aca="false">IF(B53="Window side 2m² Bus","2m2B","")</f>
        <v/>
      </c>
      <c r="L53" s="31" t="str">
        <f aca="false">IF(B53="Window sticker Raam","RM","")</f>
        <v/>
      </c>
      <c r="M53" s="31" t="str">
        <f aca="false">IF(B53="Side 3m Freestyle","FREE","")</f>
        <v/>
      </c>
      <c r="N53" s="31" t="str">
        <f aca="false">IF(B53="Wobbler","WOB","")</f>
        <v/>
      </c>
      <c r="O53" s="31" t="str">
        <f aca="false">IF(B53="Super side 10m² Hermelijn - Trambus","10m2H","")</f>
        <v/>
      </c>
      <c r="P53" s="31" t="str">
        <f aca="false">IF(B53="Roofpanel A7","ROOFXL","")</f>
        <v/>
      </c>
      <c r="Q53" s="32" t="str">
        <f aca="false">IF(B53="Roof panel tram L Hermelijn","ROOFL","")</f>
        <v/>
      </c>
      <c r="R53" s="31" t="str">
        <f aca="false">IF(B53="Roof panel Tram M PCC","DPCC","")</f>
        <v/>
      </c>
      <c r="S53" s="31" t="str">
        <f aca="false">IF(B53="Side pack L A5","SPALBA5",IF(B53="Side pack XL A7","SPALBA7",""))</f>
        <v/>
      </c>
      <c r="T53" s="31" t="str">
        <f aca="false">IF(B53="Window side 2m² Hermelijn","2m2H","")</f>
        <v/>
      </c>
      <c r="U53" s="32" t="str">
        <f aca="false">IF(B53="Window side 2m² Tram","2m2A","")</f>
        <v/>
      </c>
      <c r="V53" s="30" t="str">
        <f aca="false">IF(B53="Inside banner HERMELIJN","BRVH","")</f>
        <v/>
      </c>
      <c r="W53" s="30" t="str">
        <f aca="false">IF(B53="Super side 4m²","4m2","")</f>
        <v/>
      </c>
      <c r="X53" s="7" t="n">
        <v>2</v>
      </c>
      <c r="Y53" s="33" t="str">
        <f aca="false">IF(OR(F53&lt;&gt;"",G53&lt;&gt;"",H53&lt;&gt;"",I53&lt;&gt;"",J53&lt;&gt;"",K53&lt;&gt;"",L53&lt;&gt;"",M53&lt;&gt;"",N53&lt;&gt;"",O53&lt;&gt;"",P53&lt;&gt;"",Q53&lt;&gt;"",R53&lt;&gt;"",S53&lt;&gt;"",T53&lt;&gt;"",U53&lt;&gt;"",V53&lt;&gt;"",W53&lt;&gt;""),"*"&amp;F53&amp;G53&amp;H53&amp;I53&amp;J53&amp;K53&amp;L53&amp;M53&amp;N53&amp;O53&amp;P53&amp;Q53&amp;R53&amp;S53&amp;T53&amp;U53&amp;V53&amp;W53&amp;"*","")</f>
        <v>*VL*</v>
      </c>
      <c r="Z53" s="4"/>
      <c r="AA53" s="4"/>
      <c r="AB53" s="7" t="n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customFormat="false" ht="25" hidden="false" customHeight="true" outlineLevel="0" collapsed="false">
      <c r="A54" s="5" t="n">
        <v>4518</v>
      </c>
      <c r="B54" s="6" t="s">
        <v>23</v>
      </c>
      <c r="C54" s="26" t="s">
        <v>25</v>
      </c>
      <c r="D54" s="27" t="n">
        <v>44368</v>
      </c>
      <c r="E54" s="28"/>
      <c r="F54" s="29" t="str">
        <f aca="false">IF(B54="Premetro VERTIKAAL","MV",IF(B54="Side 3m","3M",IF(B54="Premetro HORIZONTAAL","MH",IF(B54="Window back","CV",IF(B54="Window Back eco","CVE","")))))</f>
        <v/>
      </c>
      <c r="G54" s="30" t="str">
        <f aca="false">IF(B54="Inside banner","BRV","")</f>
        <v/>
      </c>
      <c r="H54" s="30" t="str">
        <f aca="false">IF(B54="Floor sticker","VL","")</f>
        <v/>
      </c>
      <c r="I54" s="31" t="str">
        <f aca="false">IF(B54="Street furniture 2m2","STR","")</f>
        <v/>
      </c>
      <c r="J54" s="31" t="str">
        <f aca="false">IF(B54="Full back uni","FB","")</f>
        <v/>
      </c>
      <c r="K54" s="31" t="str">
        <f aca="false">IF(B54="Window side 2m² Bus","2m2B","")</f>
        <v/>
      </c>
      <c r="L54" s="31" t="str">
        <f aca="false">IF(B54="Window sticker Raam","RM","")</f>
        <v/>
      </c>
      <c r="M54" s="31" t="str">
        <f aca="false">IF(B54="Side 3m Freestyle","FREE","")</f>
        <v/>
      </c>
      <c r="N54" s="31" t="str">
        <f aca="false">IF(B54="Wobbler","WOB","")</f>
        <v>WOB</v>
      </c>
      <c r="O54" s="31" t="str">
        <f aca="false">IF(B54="Super side 10m² Hermelijn - Trambus","10m2H","")</f>
        <v/>
      </c>
      <c r="P54" s="31" t="str">
        <f aca="false">IF(B54="Roofpanel A7","ROOFXL","")</f>
        <v/>
      </c>
      <c r="Q54" s="32" t="str">
        <f aca="false">IF(B54="Roof panel tram L Hermelijn","ROOFL","")</f>
        <v/>
      </c>
      <c r="R54" s="31" t="str">
        <f aca="false">IF(B54="Roof panel Tram M PCC","DPCC","")</f>
        <v/>
      </c>
      <c r="S54" s="31" t="str">
        <f aca="false">IF(B54="Side pack L A5","SPALBA5",IF(B54="Side pack XL A7","SPALBA7",""))</f>
        <v/>
      </c>
      <c r="T54" s="31" t="str">
        <f aca="false">IF(B54="Window side 2m² Hermelijn","2m2H","")</f>
        <v/>
      </c>
      <c r="U54" s="32" t="str">
        <f aca="false">IF(B54="Window side 2m² Tram","2m2A","")</f>
        <v/>
      </c>
      <c r="V54" s="30" t="str">
        <f aca="false">IF(B54="Inside banner HERMELIJN","BRVH","")</f>
        <v/>
      </c>
      <c r="W54" s="30" t="str">
        <f aca="false">IF(B54="Super side 4m²","4m2","")</f>
        <v/>
      </c>
      <c r="X54" s="7" t="n">
        <v>3</v>
      </c>
      <c r="Y54" s="33" t="str">
        <f aca="false">IF(OR(F54&lt;&gt;"",G54&lt;&gt;"",H54&lt;&gt;"",I54&lt;&gt;"",J54&lt;&gt;"",K54&lt;&gt;"",L54&lt;&gt;"",M54&lt;&gt;"",N54&lt;&gt;"",O54&lt;&gt;"",P54&lt;&gt;"",Q54&lt;&gt;"",R54&lt;&gt;"",S54&lt;&gt;"",T54&lt;&gt;"",U54&lt;&gt;"",V54&lt;&gt;"",W54&lt;&gt;""),"*"&amp;F54&amp;G54&amp;H54&amp;I54&amp;J54&amp;K54&amp;L54&amp;M54&amp;N54&amp;O54&amp;P54&amp;Q54&amp;R54&amp;S54&amp;T54&amp;U54&amp;V54&amp;W54&amp;"*","")</f>
        <v>*WOB*</v>
      </c>
      <c r="Z54" s="4"/>
      <c r="AA54" s="4"/>
      <c r="AB54" s="7" t="n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customFormat="false" ht="25" hidden="false" customHeight="true" outlineLevel="0" collapsed="false">
      <c r="A55" s="5" t="n">
        <v>4518</v>
      </c>
      <c r="B55" s="6" t="s">
        <v>23</v>
      </c>
      <c r="C55" s="26" t="s">
        <v>26</v>
      </c>
      <c r="D55" s="27" t="n">
        <v>44368</v>
      </c>
      <c r="E55" s="28"/>
      <c r="F55" s="29" t="str">
        <f aca="false">IF(B55="Premetro VERTIKAAL","MV",IF(B55="Side 3m","3M",IF(B55="Premetro HORIZONTAAL","MH",IF(B55="Window back","CV",IF(B55="Window Back eco","CVE","")))))</f>
        <v/>
      </c>
      <c r="G55" s="30" t="str">
        <f aca="false">IF(B55="Inside banner","BRV","")</f>
        <v/>
      </c>
      <c r="H55" s="30" t="str">
        <f aca="false">IF(B55="Floor sticker","VL","")</f>
        <v/>
      </c>
      <c r="I55" s="31" t="str">
        <f aca="false">IF(B55="Street furniture 2m2","STR","")</f>
        <v/>
      </c>
      <c r="J55" s="31" t="str">
        <f aca="false">IF(B55="Full back uni","FB","")</f>
        <v/>
      </c>
      <c r="K55" s="31" t="str">
        <f aca="false">IF(B55="Window side 2m² Bus","2m2B","")</f>
        <v/>
      </c>
      <c r="L55" s="31" t="str">
        <f aca="false">IF(B55="Window sticker Raam","RM","")</f>
        <v/>
      </c>
      <c r="M55" s="31" t="str">
        <f aca="false">IF(B55="Side 3m Freestyle","FREE","")</f>
        <v/>
      </c>
      <c r="N55" s="31" t="str">
        <f aca="false">IF(B55="Wobbler","WOB","")</f>
        <v>WOB</v>
      </c>
      <c r="O55" s="31" t="str">
        <f aca="false">IF(B55="Super side 10m² Hermelijn - Trambus","10m2H","")</f>
        <v/>
      </c>
      <c r="P55" s="31" t="str">
        <f aca="false">IF(B55="Roofpanel A7","ROOFXL","")</f>
        <v/>
      </c>
      <c r="Q55" s="32" t="str">
        <f aca="false">IF(B55="Roof panel tram L Hermelijn","ROOFL","")</f>
        <v/>
      </c>
      <c r="R55" s="31" t="str">
        <f aca="false">IF(B55="Roof panel Tram M PCC","DPCC","")</f>
        <v/>
      </c>
      <c r="S55" s="31" t="str">
        <f aca="false">IF(B55="Side pack L A5","SPALBA5",IF(B55="Side pack XL A7","SPALBA7",""))</f>
        <v/>
      </c>
      <c r="T55" s="31" t="str">
        <f aca="false">IF(B55="Window side 2m² Hermelijn","2m2H","")</f>
        <v/>
      </c>
      <c r="U55" s="32" t="str">
        <f aca="false">IF(B55="Window side 2m² Tram","2m2A","")</f>
        <v/>
      </c>
      <c r="V55" s="30" t="str">
        <f aca="false">IF(B55="Inside banner HERMELIJN","BRVH","")</f>
        <v/>
      </c>
      <c r="W55" s="30" t="str">
        <f aca="false">IF(B55="Super side 4m²","4m2","")</f>
        <v/>
      </c>
      <c r="X55" s="7" t="n">
        <v>3</v>
      </c>
      <c r="Y55" s="33" t="str">
        <f aca="false">IF(OR(F55&lt;&gt;"",G55&lt;&gt;"",H55&lt;&gt;"",I55&lt;&gt;"",J55&lt;&gt;"",K55&lt;&gt;"",L55&lt;&gt;"",M55&lt;&gt;"",N55&lt;&gt;"",O55&lt;&gt;"",P55&lt;&gt;"",Q55&lt;&gt;"",R55&lt;&gt;"",S55&lt;&gt;"",T55&lt;&gt;"",U55&lt;&gt;"",V55&lt;&gt;"",W55&lt;&gt;""),"*"&amp;F55&amp;G55&amp;H55&amp;I55&amp;J55&amp;K55&amp;L55&amp;M55&amp;N55&amp;O55&amp;P55&amp;Q55&amp;R55&amp;S55&amp;T55&amp;U55&amp;V55&amp;W55&amp;"*","")</f>
        <v>*WOB*</v>
      </c>
      <c r="Z55" s="4"/>
      <c r="AA55" s="4"/>
      <c r="AB55" s="7" t="n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customFormat="false" ht="25" hidden="false" customHeight="true" outlineLevel="0" collapsed="false">
      <c r="A56" s="5" t="n">
        <v>4518</v>
      </c>
      <c r="B56" s="6" t="s">
        <v>23</v>
      </c>
      <c r="C56" s="26" t="s">
        <v>27</v>
      </c>
      <c r="D56" s="27" t="n">
        <v>44368</v>
      </c>
      <c r="E56" s="28"/>
      <c r="F56" s="29" t="str">
        <f aca="false">IF(B56="Premetro VERTIKAAL","MV",IF(B56="Side 3m","3M",IF(B56="Premetro HORIZONTAAL","MH",IF(B56="Window back","CV",IF(B56="Window Back eco","CVE","")))))</f>
        <v/>
      </c>
      <c r="G56" s="30" t="str">
        <f aca="false">IF(B56="Inside banner","BRV","")</f>
        <v/>
      </c>
      <c r="H56" s="30" t="str">
        <f aca="false">IF(B56="Floor sticker","VL","")</f>
        <v/>
      </c>
      <c r="I56" s="31" t="str">
        <f aca="false">IF(B56="Street furniture 2m2","STR","")</f>
        <v/>
      </c>
      <c r="J56" s="31" t="str">
        <f aca="false">IF(B56="Full back uni","FB","")</f>
        <v/>
      </c>
      <c r="K56" s="31" t="str">
        <f aca="false">IF(B56="Window side 2m² Bus","2m2B","")</f>
        <v/>
      </c>
      <c r="L56" s="31" t="str">
        <f aca="false">IF(B56="Window sticker Raam","RM","")</f>
        <v/>
      </c>
      <c r="M56" s="31" t="str">
        <f aca="false">IF(B56="Side 3m Freestyle","FREE","")</f>
        <v/>
      </c>
      <c r="N56" s="31" t="str">
        <f aca="false">IF(B56="Wobbler","WOB","")</f>
        <v>WOB</v>
      </c>
      <c r="O56" s="31" t="str">
        <f aca="false">IF(B56="Super side 10m² Hermelijn - Trambus","10m2H","")</f>
        <v/>
      </c>
      <c r="P56" s="31" t="str">
        <f aca="false">IF(B56="Roofpanel A7","ROOFXL","")</f>
        <v/>
      </c>
      <c r="Q56" s="32" t="str">
        <f aca="false">IF(B56="Roof panel tram L Hermelijn","ROOFL","")</f>
        <v/>
      </c>
      <c r="R56" s="31" t="str">
        <f aca="false">IF(B56="Roof panel Tram M PCC","DPCC","")</f>
        <v/>
      </c>
      <c r="S56" s="31" t="str">
        <f aca="false">IF(B56="Side pack L A5","SPALBA5",IF(B56="Side pack XL A7","SPALBA7",""))</f>
        <v/>
      </c>
      <c r="T56" s="31" t="str">
        <f aca="false">IF(B56="Window side 2m² Hermelijn","2m2H","")</f>
        <v/>
      </c>
      <c r="U56" s="32" t="str">
        <f aca="false">IF(B56="Window side 2m² Tram","2m2A","")</f>
        <v/>
      </c>
      <c r="V56" s="30" t="str">
        <f aca="false">IF(B56="Inside banner HERMELIJN","BRVH","")</f>
        <v/>
      </c>
      <c r="W56" s="30" t="str">
        <f aca="false">IF(B56="Super side 4m²","4m2","")</f>
        <v/>
      </c>
      <c r="X56" s="7" t="n">
        <v>3</v>
      </c>
      <c r="Y56" s="33" t="str">
        <f aca="false">IF(OR(F56&lt;&gt;"",G56&lt;&gt;"",H56&lt;&gt;"",I56&lt;&gt;"",J56&lt;&gt;"",K56&lt;&gt;"",L56&lt;&gt;"",M56&lt;&gt;"",N56&lt;&gt;"",O56&lt;&gt;"",P56&lt;&gt;"",Q56&lt;&gt;"",R56&lt;&gt;"",S56&lt;&gt;"",T56&lt;&gt;"",U56&lt;&gt;"",V56&lt;&gt;"",W56&lt;&gt;""),"*"&amp;F56&amp;G56&amp;H56&amp;I56&amp;J56&amp;K56&amp;L56&amp;M56&amp;N56&amp;O56&amp;P56&amp;Q56&amp;R56&amp;S56&amp;T56&amp;U56&amp;V56&amp;W56&amp;"*","")</f>
        <v>*WOB*</v>
      </c>
      <c r="Z56" s="4"/>
      <c r="AA56" s="4"/>
      <c r="AB56" s="7" t="n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customFormat="false" ht="25" hidden="false" customHeight="true" outlineLevel="0" collapsed="false">
      <c r="A57" s="5" t="n">
        <v>4518</v>
      </c>
      <c r="B57" s="6" t="s">
        <v>35</v>
      </c>
      <c r="C57" s="26" t="s">
        <v>37</v>
      </c>
      <c r="D57" s="27" t="n">
        <v>44522</v>
      </c>
      <c r="E57" s="28"/>
      <c r="F57" s="29" t="str">
        <f aca="false">IF(B57="Premetro VERTIKAAL","MV",IF(B57="Side 3m","3M",IF(B57="Premetro HORIZONTAAL","MH",IF(B57="Window back","CV",IF(B57="Window Back eco","CVE","")))))</f>
        <v/>
      </c>
      <c r="G57" s="30" t="str">
        <f aca="false">IF(B57="Inside banner","BRV","")</f>
        <v/>
      </c>
      <c r="H57" s="30" t="str">
        <f aca="false">IF(B57="Floor sticker","VL","")</f>
        <v/>
      </c>
      <c r="I57" s="31" t="str">
        <f aca="false">IF(B57="Street furniture 2m2","STR","")</f>
        <v/>
      </c>
      <c r="J57" s="31" t="str">
        <f aca="false">IF(B57="Full back uni","FB","")</f>
        <v/>
      </c>
      <c r="K57" s="31" t="str">
        <f aca="false">IF(B57="Window side 2m² Bus","2m2B","")</f>
        <v/>
      </c>
      <c r="L57" s="31" t="str">
        <f aca="false">IF(B57="Window sticker Raam","RM","")</f>
        <v/>
      </c>
      <c r="M57" s="31" t="str">
        <f aca="false">IF(B57="Side 3m Freestyle","FREE","")</f>
        <v/>
      </c>
      <c r="N57" s="31" t="str">
        <f aca="false">IF(B57="Wobbler","WOB","")</f>
        <v/>
      </c>
      <c r="O57" s="31" t="str">
        <f aca="false">IF(B57="Super side 10m² Hermelijn - Trambus","10m2H","")</f>
        <v/>
      </c>
      <c r="P57" s="31" t="str">
        <f aca="false">IF(B57="Roofpanel A7","ROOFXL","")</f>
        <v/>
      </c>
      <c r="Q57" s="32" t="str">
        <f aca="false">IF(B57="Roof panel tram L Hermelijn","ROOFL","")</f>
        <v/>
      </c>
      <c r="R57" s="31" t="str">
        <f aca="false">IF(B57="Roof panel Tram M PCC","DPCC","")</f>
        <v/>
      </c>
      <c r="S57" s="31" t="str">
        <f aca="false">IF(B57="Side pack L A5","SPALBA5",IF(B57="Side pack XL A7","SPALBA7",""))</f>
        <v/>
      </c>
      <c r="T57" s="31" t="str">
        <f aca="false">IF(B57="Window side 2m² Hermelijn","2m2H","")</f>
        <v/>
      </c>
      <c r="U57" s="32" t="str">
        <f aca="false">IF(B57="Window side 2m² Tram","2m2A","")</f>
        <v/>
      </c>
      <c r="V57" s="30" t="str">
        <f aca="false">IF(B57="Inside banner HERMELIJN","BRVH","")</f>
        <v/>
      </c>
      <c r="W57" s="30" t="str">
        <f aca="false">IF(B57="Super side 4m²","4m2","")</f>
        <v/>
      </c>
      <c r="X57" s="7" t="n">
        <v>2</v>
      </c>
      <c r="Y57" s="33" t="str">
        <f aca="false">IF(OR(F57&lt;&gt;"",G57&lt;&gt;"",H57&lt;&gt;"",I57&lt;&gt;"",J57&lt;&gt;"",K57&lt;&gt;"",L57&lt;&gt;"",M57&lt;&gt;"",N57&lt;&gt;"",O57&lt;&gt;"",P57&lt;&gt;"",Q57&lt;&gt;"",R57&lt;&gt;"",S57&lt;&gt;"",T57&lt;&gt;"",U57&lt;&gt;"",V57&lt;&gt;"",W57&lt;&gt;""),"*"&amp;F57&amp;G57&amp;H57&amp;I57&amp;J57&amp;K57&amp;L57&amp;M57&amp;N57&amp;O57&amp;P57&amp;Q57&amp;R57&amp;S57&amp;T57&amp;U57&amp;V57&amp;W57&amp;"*","")</f>
        <v/>
      </c>
      <c r="Z57" s="4"/>
      <c r="AA57" s="4"/>
      <c r="AB57" s="7" t="n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customFormat="false" ht="25" hidden="false" customHeight="true" outlineLevel="0" collapsed="false">
      <c r="A58" s="5" t="n">
        <v>4518</v>
      </c>
      <c r="B58" s="6" t="s">
        <v>29</v>
      </c>
      <c r="C58" s="26" t="s">
        <v>31</v>
      </c>
      <c r="D58" s="27" t="n">
        <v>44284</v>
      </c>
      <c r="E58" s="28"/>
      <c r="F58" s="29" t="str">
        <f aca="false">IF(B58="Premetro VERTIKAAL","MV",IF(B58="Side 3m","3M",IF(B58="Premetro HORIZONTAAL","MH",IF(B58="Window back","CV",IF(B58="Window Back eco","CVE","")))))</f>
        <v/>
      </c>
      <c r="G58" s="30" t="str">
        <f aca="false">IF(B58="Inside banner","BRV","")</f>
        <v/>
      </c>
      <c r="H58" s="30" t="str">
        <f aca="false">IF(B58="Floor sticker","VL","")</f>
        <v/>
      </c>
      <c r="I58" s="31" t="str">
        <f aca="false">IF(B58="Street furniture 2m2","STR","")</f>
        <v/>
      </c>
      <c r="J58" s="31" t="str">
        <f aca="false">IF(B58="Full back uni","FB","")</f>
        <v/>
      </c>
      <c r="K58" s="31" t="str">
        <f aca="false">IF(B58="Window side 2m² Bus","2m2B","")</f>
        <v/>
      </c>
      <c r="L58" s="31" t="str">
        <f aca="false">IF(B58="Window sticker Raam","RM","")</f>
        <v/>
      </c>
      <c r="M58" s="31" t="str">
        <f aca="false">IF(B58="Side 3m Freestyle","FREE","")</f>
        <v/>
      </c>
      <c r="N58" s="31" t="str">
        <f aca="false">IF(B58="Wobbler","WOB","")</f>
        <v/>
      </c>
      <c r="O58" s="31" t="str">
        <f aca="false">IF(B58="Super side 10m² Hermelijn - Trambus","10m2H","")</f>
        <v/>
      </c>
      <c r="P58" s="31" t="str">
        <f aca="false">IF(B58="Roofpanel A7","ROOFXL","")</f>
        <v/>
      </c>
      <c r="Q58" s="32" t="str">
        <f aca="false">IF(B58="Roof panel tram L Hermelijn","ROOFL","")</f>
        <v/>
      </c>
      <c r="R58" s="31" t="str">
        <f aca="false">IF(B58="Roof panel Tram M PCC","DPCC","")</f>
        <v/>
      </c>
      <c r="S58" s="31" t="str">
        <f aca="false">IF(B58="Side pack L A5","SPALBA5",IF(B58="Side pack XL A7","SPALBA7",""))</f>
        <v/>
      </c>
      <c r="T58" s="31" t="str">
        <f aca="false">IF(B58="Window side 2m² Hermelijn","2m2H","")</f>
        <v/>
      </c>
      <c r="U58" s="32" t="str">
        <f aca="false">IF(B58="Window side 2m² Tram","2m2A","")</f>
        <v/>
      </c>
      <c r="V58" s="30" t="str">
        <f aca="false">IF(B58="Inside banner HERMELIJN","BRVH","")</f>
        <v/>
      </c>
      <c r="W58" s="30" t="str">
        <f aca="false">IF(B58="Super side 4m²","4m2","")</f>
        <v/>
      </c>
      <c r="X58" s="7" t="n">
        <v>2</v>
      </c>
      <c r="Y58" s="33" t="str">
        <f aca="false">IF(OR(F58&lt;&gt;"",G58&lt;&gt;"",H58&lt;&gt;"",I58&lt;&gt;"",J58&lt;&gt;"",K58&lt;&gt;"",L58&lt;&gt;"",M58&lt;&gt;"",N58&lt;&gt;"",O58&lt;&gt;"",P58&lt;&gt;"",Q58&lt;&gt;"",R58&lt;&gt;"",S58&lt;&gt;"",T58&lt;&gt;"",U58&lt;&gt;"",V58&lt;&gt;"",W58&lt;&gt;""),"*"&amp;F58&amp;G58&amp;H58&amp;I58&amp;J58&amp;K58&amp;L58&amp;M58&amp;N58&amp;O58&amp;P58&amp;Q58&amp;R58&amp;S58&amp;T58&amp;U58&amp;V58&amp;W58&amp;"*","")</f>
        <v/>
      </c>
      <c r="Z58" s="4"/>
      <c r="AA58" s="4"/>
      <c r="AB58" s="7" t="n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customFormat="false" ht="25" hidden="false" customHeight="true" outlineLevel="0" collapsed="false">
      <c r="A59" s="5" t="n">
        <v>4730</v>
      </c>
      <c r="B59" s="6" t="s">
        <v>19</v>
      </c>
      <c r="C59" s="26" t="s">
        <v>22</v>
      </c>
      <c r="D59" s="27" t="n">
        <v>44368</v>
      </c>
      <c r="E59" s="28"/>
      <c r="F59" s="29" t="str">
        <f aca="false">IF(B59="Premetro VERTIKAAL","MV",IF(B59="Side 3m","3M",IF(B59="Premetro HORIZONTAAL","MH",IF(B59="Window back","CV",IF(B59="Window Back eco","CVE","")))))</f>
        <v/>
      </c>
      <c r="G59" s="30" t="str">
        <f aca="false">IF(B59="Inside banner","BRV","")</f>
        <v/>
      </c>
      <c r="H59" s="30" t="str">
        <f aca="false">IF(B59="Floor sticker","VL","")</f>
        <v>VL</v>
      </c>
      <c r="I59" s="31" t="str">
        <f aca="false">IF(B59="Street furniture 2m2","STR","")</f>
        <v/>
      </c>
      <c r="J59" s="31" t="str">
        <f aca="false">IF(B59="Full back uni","FB","")</f>
        <v/>
      </c>
      <c r="K59" s="31" t="str">
        <f aca="false">IF(B59="Window side 2m² Bus","2m2B","")</f>
        <v/>
      </c>
      <c r="L59" s="31" t="str">
        <f aca="false">IF(B59="Window sticker Raam","RM","")</f>
        <v/>
      </c>
      <c r="M59" s="31" t="str">
        <f aca="false">IF(B59="Side 3m Freestyle","FREE","")</f>
        <v/>
      </c>
      <c r="N59" s="31" t="str">
        <f aca="false">IF(B59="Wobbler","WOB","")</f>
        <v/>
      </c>
      <c r="O59" s="31" t="str">
        <f aca="false">IF(B59="Super side 10m² Hermelijn - Trambus","10m2H","")</f>
        <v/>
      </c>
      <c r="P59" s="31" t="str">
        <f aca="false">IF(B59="Roofpanel A7","ROOFXL","")</f>
        <v/>
      </c>
      <c r="Q59" s="32" t="str">
        <f aca="false">IF(B59="Roof panel tram L Hermelijn","ROOFL","")</f>
        <v/>
      </c>
      <c r="R59" s="31" t="str">
        <f aca="false">IF(B59="Roof panel Tram M PCC","DPCC","")</f>
        <v/>
      </c>
      <c r="S59" s="31" t="str">
        <f aca="false">IF(B59="Side pack L A5","SPALBA5",IF(B59="Side pack XL A7","SPALBA7",""))</f>
        <v/>
      </c>
      <c r="T59" s="31" t="str">
        <f aca="false">IF(B59="Window side 2m² Hermelijn","2m2H","")</f>
        <v/>
      </c>
      <c r="U59" s="32" t="str">
        <f aca="false">IF(B59="Window side 2m² Tram","2m2A","")</f>
        <v/>
      </c>
      <c r="V59" s="30" t="str">
        <f aca="false">IF(B59="Inside banner HERMELIJN","BRVH","")</f>
        <v/>
      </c>
      <c r="W59" s="30" t="str">
        <f aca="false">IF(B59="Super side 4m²","4m2","")</f>
        <v/>
      </c>
      <c r="X59" s="7" t="n">
        <v>2</v>
      </c>
      <c r="Y59" s="33" t="str">
        <f aca="false">IF(OR(F59&lt;&gt;"",G59&lt;&gt;"",H59&lt;&gt;"",I59&lt;&gt;"",J59&lt;&gt;"",K59&lt;&gt;"",L59&lt;&gt;"",M59&lt;&gt;"",N59&lt;&gt;"",O59&lt;&gt;"",P59&lt;&gt;"",Q59&lt;&gt;"",R59&lt;&gt;"",S59&lt;&gt;"",T59&lt;&gt;"",U59&lt;&gt;"",V59&lt;&gt;"",W59&lt;&gt;""),"*"&amp;F59&amp;G59&amp;H59&amp;I59&amp;J59&amp;K59&amp;L59&amp;M59&amp;N59&amp;O59&amp;P59&amp;Q59&amp;R59&amp;S59&amp;T59&amp;U59&amp;V59&amp;W59&amp;"*","")</f>
        <v>*VL*</v>
      </c>
      <c r="Z59" s="4"/>
      <c r="AA59" s="4"/>
      <c r="AB59" s="7" t="n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customFormat="false" ht="25" hidden="false" customHeight="true" outlineLevel="0" collapsed="false">
      <c r="A60" s="5" t="n">
        <v>4730</v>
      </c>
      <c r="B60" s="6" t="s">
        <v>57</v>
      </c>
      <c r="C60" s="26" t="s">
        <v>59</v>
      </c>
      <c r="D60" s="27" t="n">
        <v>44284</v>
      </c>
      <c r="E60" s="28"/>
      <c r="F60" s="29" t="str">
        <f aca="false">IF(B60="Premetro VERTIKAAL","MV",IF(B60="Side 3m","3M",IF(B60="Premetro HORIZONTAAL","MH",IF(B60="Window back","CV",IF(B60="Window Back eco","CVE","")))))</f>
        <v/>
      </c>
      <c r="G60" s="30" t="str">
        <f aca="false">IF(B60="Inside banner","BRV","")</f>
        <v/>
      </c>
      <c r="H60" s="30" t="str">
        <f aca="false">IF(B60="Floor sticker","VL","")</f>
        <v/>
      </c>
      <c r="I60" s="31" t="str">
        <f aca="false">IF(B60="Street furniture 2m2","STR","")</f>
        <v/>
      </c>
      <c r="J60" s="31" t="str">
        <f aca="false">IF(B60="Full back uni","FB","")</f>
        <v/>
      </c>
      <c r="K60" s="31" t="str">
        <f aca="false">IF(B60="Window side 2m² Bus","2m2B","")</f>
        <v>2m2B</v>
      </c>
      <c r="L60" s="31" t="str">
        <f aca="false">IF(B60="Window sticker Raam","RM","")</f>
        <v/>
      </c>
      <c r="M60" s="31" t="str">
        <f aca="false">IF(B60="Side 3m Freestyle","FREE","")</f>
        <v/>
      </c>
      <c r="N60" s="31" t="str">
        <f aca="false">IF(B60="Wobbler","WOB","")</f>
        <v/>
      </c>
      <c r="O60" s="31" t="str">
        <f aca="false">IF(B60="Super side 10m² Hermelijn - Trambus","10m2H","")</f>
        <v/>
      </c>
      <c r="P60" s="31" t="str">
        <f aca="false">IF(B60="Roofpanel A7","ROOFXL","")</f>
        <v/>
      </c>
      <c r="Q60" s="32" t="str">
        <f aca="false">IF(B60="Roof panel tram L Hermelijn","ROOFL","")</f>
        <v/>
      </c>
      <c r="R60" s="31" t="str">
        <f aca="false">IF(B60="Roof panel Tram M PCC","DPCC","")</f>
        <v/>
      </c>
      <c r="S60" s="31" t="str">
        <f aca="false">IF(B60="Side pack L A5","SPALBA5",IF(B60="Side pack XL A7","SPALBA7",""))</f>
        <v/>
      </c>
      <c r="T60" s="31" t="str">
        <f aca="false">IF(B60="Window side 2m² Hermelijn","2m2H","")</f>
        <v/>
      </c>
      <c r="U60" s="32" t="str">
        <f aca="false">IF(B60="Window side 2m² Tram","2m2A","")</f>
        <v/>
      </c>
      <c r="V60" s="30" t="str">
        <f aca="false">IF(B60="Inside banner HERMELIJN","BRVH","")</f>
        <v/>
      </c>
      <c r="W60" s="30" t="str">
        <f aca="false">IF(B60="Super side 4m²","4m2","")</f>
        <v/>
      </c>
      <c r="X60" s="7" t="n">
        <v>1</v>
      </c>
      <c r="Y60" s="33" t="str">
        <f aca="false">IF(OR(F60&lt;&gt;"",G60&lt;&gt;"",H60&lt;&gt;"",I60&lt;&gt;"",J60&lt;&gt;"",K60&lt;&gt;"",L60&lt;&gt;"",M60&lt;&gt;"",N60&lt;&gt;"",O60&lt;&gt;"",P60&lt;&gt;"",Q60&lt;&gt;"",R60&lt;&gt;"",S60&lt;&gt;"",T60&lt;&gt;"",U60&lt;&gt;"",V60&lt;&gt;"",W60&lt;&gt;""),"*"&amp;F60&amp;G60&amp;H60&amp;I60&amp;J60&amp;K60&amp;L60&amp;M60&amp;N60&amp;O60&amp;P60&amp;Q60&amp;R60&amp;S60&amp;T60&amp;U60&amp;V60&amp;W60&amp;"*","")</f>
        <v>*2m2B*</v>
      </c>
      <c r="Z60" s="4"/>
      <c r="AA60" s="4"/>
      <c r="AB60" s="7" t="n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customFormat="false" ht="25" hidden="false" customHeight="true" outlineLevel="0" collapsed="false">
      <c r="A61" s="5" t="n">
        <v>4730</v>
      </c>
      <c r="B61" s="6" t="s">
        <v>23</v>
      </c>
      <c r="C61" s="26" t="s">
        <v>26</v>
      </c>
      <c r="D61" s="27" t="n">
        <v>44368</v>
      </c>
      <c r="E61" s="28"/>
      <c r="F61" s="29" t="str">
        <f aca="false">IF(B61="Premetro VERTIKAAL","MV",IF(B61="Side 3m","3M",IF(B61="Premetro HORIZONTAAL","MH",IF(B61="Window back","CV",IF(B61="Window Back eco","CVE","")))))</f>
        <v/>
      </c>
      <c r="G61" s="30" t="str">
        <f aca="false">IF(B61="Inside banner","BRV","")</f>
        <v/>
      </c>
      <c r="H61" s="30" t="str">
        <f aca="false">IF(B61="Floor sticker","VL","")</f>
        <v/>
      </c>
      <c r="I61" s="31" t="str">
        <f aca="false">IF(B61="Street furniture 2m2","STR","")</f>
        <v/>
      </c>
      <c r="J61" s="31" t="str">
        <f aca="false">IF(B61="Full back uni","FB","")</f>
        <v/>
      </c>
      <c r="K61" s="31" t="str">
        <f aca="false">IF(B61="Window side 2m² Bus","2m2B","")</f>
        <v/>
      </c>
      <c r="L61" s="31" t="str">
        <f aca="false">IF(B61="Window sticker Raam","RM","")</f>
        <v/>
      </c>
      <c r="M61" s="31" t="str">
        <f aca="false">IF(B61="Side 3m Freestyle","FREE","")</f>
        <v/>
      </c>
      <c r="N61" s="31" t="str">
        <f aca="false">IF(B61="Wobbler","WOB","")</f>
        <v>WOB</v>
      </c>
      <c r="O61" s="31" t="str">
        <f aca="false">IF(B61="Super side 10m² Hermelijn - Trambus","10m2H","")</f>
        <v/>
      </c>
      <c r="P61" s="31" t="str">
        <f aca="false">IF(B61="Roofpanel A7","ROOFXL","")</f>
        <v/>
      </c>
      <c r="Q61" s="32" t="str">
        <f aca="false">IF(B61="Roof panel tram L Hermelijn","ROOFL","")</f>
        <v/>
      </c>
      <c r="R61" s="31" t="str">
        <f aca="false">IF(B61="Roof panel Tram M PCC","DPCC","")</f>
        <v/>
      </c>
      <c r="S61" s="31" t="str">
        <f aca="false">IF(B61="Side pack L A5","SPALBA5",IF(B61="Side pack XL A7","SPALBA7",""))</f>
        <v/>
      </c>
      <c r="T61" s="31" t="str">
        <f aca="false">IF(B61="Window side 2m² Hermelijn","2m2H","")</f>
        <v/>
      </c>
      <c r="U61" s="32" t="str">
        <f aca="false">IF(B61="Window side 2m² Tram","2m2A","")</f>
        <v/>
      </c>
      <c r="V61" s="30" t="str">
        <f aca="false">IF(B61="Inside banner HERMELIJN","BRVH","")</f>
        <v/>
      </c>
      <c r="W61" s="30" t="str">
        <f aca="false">IF(B61="Super side 4m²","4m2","")</f>
        <v/>
      </c>
      <c r="X61" s="7" t="n">
        <v>9</v>
      </c>
      <c r="Y61" s="33" t="str">
        <f aca="false">IF(OR(F61&lt;&gt;"",G61&lt;&gt;"",H61&lt;&gt;"",I61&lt;&gt;"",J61&lt;&gt;"",K61&lt;&gt;"",L61&lt;&gt;"",M61&lt;&gt;"",N61&lt;&gt;"",O61&lt;&gt;"",P61&lt;&gt;"",Q61&lt;&gt;"",R61&lt;&gt;"",S61&lt;&gt;"",T61&lt;&gt;"",U61&lt;&gt;"",V61&lt;&gt;"",W61&lt;&gt;""),"*"&amp;F61&amp;G61&amp;H61&amp;I61&amp;J61&amp;K61&amp;L61&amp;M61&amp;N61&amp;O61&amp;P61&amp;Q61&amp;R61&amp;S61&amp;T61&amp;U61&amp;V61&amp;W61&amp;"*","")</f>
        <v>*WOB*</v>
      </c>
      <c r="Z61" s="4"/>
      <c r="AA61" s="4"/>
      <c r="AB61" s="7" t="n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customFormat="false" ht="25" hidden="false" customHeight="true" outlineLevel="0" collapsed="false">
      <c r="A62" s="5" t="n">
        <v>4730</v>
      </c>
      <c r="B62" s="6" t="s">
        <v>35</v>
      </c>
      <c r="C62" s="26" t="s">
        <v>37</v>
      </c>
      <c r="D62" s="27" t="n">
        <v>44522</v>
      </c>
      <c r="E62" s="28"/>
      <c r="F62" s="29" t="str">
        <f aca="false">IF(B62="Premetro VERTIKAAL","MV",IF(B62="Side 3m","3M",IF(B62="Premetro HORIZONTAAL","MH",IF(B62="Window back","CV",IF(B62="Window Back eco","CVE","")))))</f>
        <v/>
      </c>
      <c r="G62" s="30" t="str">
        <f aca="false">IF(B62="Inside banner","BRV","")</f>
        <v/>
      </c>
      <c r="H62" s="30" t="str">
        <f aca="false">IF(B62="Floor sticker","VL","")</f>
        <v/>
      </c>
      <c r="I62" s="31" t="str">
        <f aca="false">IF(B62="Street furniture 2m2","STR","")</f>
        <v/>
      </c>
      <c r="J62" s="31" t="str">
        <f aca="false">IF(B62="Full back uni","FB","")</f>
        <v/>
      </c>
      <c r="K62" s="31" t="str">
        <f aca="false">IF(B62="Window side 2m² Bus","2m2B","")</f>
        <v/>
      </c>
      <c r="L62" s="31" t="str">
        <f aca="false">IF(B62="Window sticker Raam","RM","")</f>
        <v/>
      </c>
      <c r="M62" s="31" t="str">
        <f aca="false">IF(B62="Side 3m Freestyle","FREE","")</f>
        <v/>
      </c>
      <c r="N62" s="31" t="str">
        <f aca="false">IF(B62="Wobbler","WOB","")</f>
        <v/>
      </c>
      <c r="O62" s="31" t="str">
        <f aca="false">IF(B62="Super side 10m² Hermelijn - Trambus","10m2H","")</f>
        <v/>
      </c>
      <c r="P62" s="31" t="str">
        <f aca="false">IF(B62="Roofpanel A7","ROOFXL","")</f>
        <v/>
      </c>
      <c r="Q62" s="32" t="str">
        <f aca="false">IF(B62="Roof panel tram L Hermelijn","ROOFL","")</f>
        <v/>
      </c>
      <c r="R62" s="31" t="str">
        <f aca="false">IF(B62="Roof panel Tram M PCC","DPCC","")</f>
        <v/>
      </c>
      <c r="S62" s="31" t="str">
        <f aca="false">IF(B62="Side pack L A5","SPALBA5",IF(B62="Side pack XL A7","SPALBA7",""))</f>
        <v/>
      </c>
      <c r="T62" s="31" t="str">
        <f aca="false">IF(B62="Window side 2m² Hermelijn","2m2H","")</f>
        <v/>
      </c>
      <c r="U62" s="32" t="str">
        <f aca="false">IF(B62="Window side 2m² Tram","2m2A","")</f>
        <v/>
      </c>
      <c r="V62" s="30" t="str">
        <f aca="false">IF(B62="Inside banner HERMELIJN","BRVH","")</f>
        <v/>
      </c>
      <c r="W62" s="30" t="str">
        <f aca="false">IF(B62="Super side 4m²","4m2","")</f>
        <v/>
      </c>
      <c r="X62" s="7" t="n">
        <v>2</v>
      </c>
      <c r="Y62" s="33" t="str">
        <f aca="false">IF(OR(F62&lt;&gt;"",G62&lt;&gt;"",H62&lt;&gt;"",I62&lt;&gt;"",J62&lt;&gt;"",K62&lt;&gt;"",L62&lt;&gt;"",M62&lt;&gt;"",N62&lt;&gt;"",O62&lt;&gt;"",P62&lt;&gt;"",Q62&lt;&gt;"",R62&lt;&gt;"",S62&lt;&gt;"",T62&lt;&gt;"",U62&lt;&gt;"",V62&lt;&gt;"",W62&lt;&gt;""),"*"&amp;F62&amp;G62&amp;H62&amp;I62&amp;J62&amp;K62&amp;L62&amp;M62&amp;N62&amp;O62&amp;P62&amp;Q62&amp;R62&amp;S62&amp;T62&amp;U62&amp;V62&amp;W62&amp;"*","")</f>
        <v/>
      </c>
      <c r="Z62" s="4"/>
      <c r="AA62" s="4"/>
      <c r="AB62" s="7" t="n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customFormat="false" ht="25" hidden="false" customHeight="true" outlineLevel="0" collapsed="false">
      <c r="A63" s="5" t="n">
        <v>4730</v>
      </c>
      <c r="B63" s="6" t="s">
        <v>29</v>
      </c>
      <c r="C63" s="26" t="s">
        <v>31</v>
      </c>
      <c r="D63" s="27" t="n">
        <v>44284</v>
      </c>
      <c r="E63" s="28"/>
      <c r="F63" s="29" t="str">
        <f aca="false">IF(B63="Premetro VERTIKAAL","MV",IF(B63="Side 3m","3M",IF(B63="Premetro HORIZONTAAL","MH",IF(B63="Window back","CV",IF(B63="Window Back eco","CVE","")))))</f>
        <v/>
      </c>
      <c r="G63" s="30" t="str">
        <f aca="false">IF(B63="Inside banner","BRV","")</f>
        <v/>
      </c>
      <c r="H63" s="30" t="str">
        <f aca="false">IF(B63="Floor sticker","VL","")</f>
        <v/>
      </c>
      <c r="I63" s="31" t="str">
        <f aca="false">IF(B63="Street furniture 2m2","STR","")</f>
        <v/>
      </c>
      <c r="J63" s="31" t="str">
        <f aca="false">IF(B63="Full back uni","FB","")</f>
        <v/>
      </c>
      <c r="K63" s="31" t="str">
        <f aca="false">IF(B63="Window side 2m² Bus","2m2B","")</f>
        <v/>
      </c>
      <c r="L63" s="31" t="str">
        <f aca="false">IF(B63="Window sticker Raam","RM","")</f>
        <v/>
      </c>
      <c r="M63" s="31" t="str">
        <f aca="false">IF(B63="Side 3m Freestyle","FREE","")</f>
        <v/>
      </c>
      <c r="N63" s="31" t="str">
        <f aca="false">IF(B63="Wobbler","WOB","")</f>
        <v/>
      </c>
      <c r="O63" s="31" t="str">
        <f aca="false">IF(B63="Super side 10m² Hermelijn - Trambus","10m2H","")</f>
        <v/>
      </c>
      <c r="P63" s="31" t="str">
        <f aca="false">IF(B63="Roofpanel A7","ROOFXL","")</f>
        <v/>
      </c>
      <c r="Q63" s="32" t="str">
        <f aca="false">IF(B63="Roof panel tram L Hermelijn","ROOFL","")</f>
        <v/>
      </c>
      <c r="R63" s="31" t="str">
        <f aca="false">IF(B63="Roof panel Tram M PCC","DPCC","")</f>
        <v/>
      </c>
      <c r="S63" s="31" t="str">
        <f aca="false">IF(B63="Side pack L A5","SPALBA5",IF(B63="Side pack XL A7","SPALBA7",""))</f>
        <v/>
      </c>
      <c r="T63" s="31" t="str">
        <f aca="false">IF(B63="Window side 2m² Hermelijn","2m2H","")</f>
        <v/>
      </c>
      <c r="U63" s="32" t="str">
        <f aca="false">IF(B63="Window side 2m² Tram","2m2A","")</f>
        <v/>
      </c>
      <c r="V63" s="30" t="str">
        <f aca="false">IF(B63="Inside banner HERMELIJN","BRVH","")</f>
        <v/>
      </c>
      <c r="W63" s="30" t="str">
        <f aca="false">IF(B63="Super side 4m²","4m2","")</f>
        <v/>
      </c>
      <c r="X63" s="7" t="n">
        <v>2</v>
      </c>
      <c r="Y63" s="33" t="str">
        <f aca="false">IF(OR(F63&lt;&gt;"",G63&lt;&gt;"",H63&lt;&gt;"",I63&lt;&gt;"",J63&lt;&gt;"",K63&lt;&gt;"",L63&lt;&gt;"",M63&lt;&gt;"",N63&lt;&gt;"",O63&lt;&gt;"",P63&lt;&gt;"",Q63&lt;&gt;"",R63&lt;&gt;"",S63&lt;&gt;"",T63&lt;&gt;"",U63&lt;&gt;"",V63&lt;&gt;"",W63&lt;&gt;""),"*"&amp;F63&amp;G63&amp;H63&amp;I63&amp;J63&amp;K63&amp;L63&amp;M63&amp;N63&amp;O63&amp;P63&amp;Q63&amp;R63&amp;S63&amp;T63&amp;U63&amp;V63&amp;W63&amp;"*","")</f>
        <v/>
      </c>
      <c r="Z63" s="4"/>
      <c r="AA63" s="4"/>
      <c r="AB63" s="7" t="n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customFormat="false" ht="25" hidden="false" customHeight="true" outlineLevel="0" collapsed="false">
      <c r="A64" s="5" t="n">
        <v>4731</v>
      </c>
      <c r="B64" s="6" t="s">
        <v>57</v>
      </c>
      <c r="C64" s="26" t="s">
        <v>61</v>
      </c>
      <c r="D64" s="27" t="n">
        <v>44564</v>
      </c>
      <c r="E64" s="28"/>
      <c r="F64" s="29" t="str">
        <f aca="false">IF(B64="Premetro VERTIKAAL","MV",IF(B64="Side 3m","3M",IF(B64="Premetro HORIZONTAAL","MH",IF(B64="Window back","CV",IF(B64="Window Back eco","CVE","")))))</f>
        <v/>
      </c>
      <c r="G64" s="30" t="str">
        <f aca="false">IF(B64="Inside banner","BRV","")</f>
        <v/>
      </c>
      <c r="H64" s="30" t="str">
        <f aca="false">IF(B64="Floor sticker","VL","")</f>
        <v/>
      </c>
      <c r="I64" s="31" t="str">
        <f aca="false">IF(B64="Street furniture 2m2","STR","")</f>
        <v/>
      </c>
      <c r="J64" s="31" t="str">
        <f aca="false">IF(B64="Full back uni","FB","")</f>
        <v/>
      </c>
      <c r="K64" s="31" t="str">
        <f aca="false">IF(B64="Window side 2m² Bus","2m2B","")</f>
        <v>2m2B</v>
      </c>
      <c r="L64" s="31" t="str">
        <f aca="false">IF(B64="Window sticker Raam","RM","")</f>
        <v/>
      </c>
      <c r="M64" s="31" t="str">
        <f aca="false">IF(B64="Side 3m Freestyle","FREE","")</f>
        <v/>
      </c>
      <c r="N64" s="31" t="str">
        <f aca="false">IF(B64="Wobbler","WOB","")</f>
        <v/>
      </c>
      <c r="O64" s="31" t="str">
        <f aca="false">IF(B64="Super side 10m² Hermelijn - Trambus","10m2H","")</f>
        <v/>
      </c>
      <c r="P64" s="31" t="str">
        <f aca="false">IF(B64="Roofpanel A7","ROOFXL","")</f>
        <v/>
      </c>
      <c r="Q64" s="32" t="str">
        <f aca="false">IF(B64="Roof panel tram L Hermelijn","ROOFL","")</f>
        <v/>
      </c>
      <c r="R64" s="31" t="str">
        <f aca="false">IF(B64="Roof panel Tram M PCC","DPCC","")</f>
        <v/>
      </c>
      <c r="S64" s="31" t="str">
        <f aca="false">IF(B64="Side pack L A5","SPALBA5",IF(B64="Side pack XL A7","SPALBA7",""))</f>
        <v/>
      </c>
      <c r="T64" s="31" t="str">
        <f aca="false">IF(B64="Window side 2m² Hermelijn","2m2H","")</f>
        <v/>
      </c>
      <c r="U64" s="32" t="str">
        <f aca="false">IF(B64="Window side 2m² Tram","2m2A","")</f>
        <v/>
      </c>
      <c r="V64" s="30" t="str">
        <f aca="false">IF(B64="Inside banner HERMELIJN","BRVH","")</f>
        <v/>
      </c>
      <c r="W64" s="30" t="str">
        <f aca="false">IF(B64="Super side 4m²","4m2","")</f>
        <v/>
      </c>
      <c r="X64" s="7" t="n">
        <v>1</v>
      </c>
      <c r="Y64" s="33" t="str">
        <f aca="false">IF(OR(F64&lt;&gt;"",G64&lt;&gt;"",H64&lt;&gt;"",I64&lt;&gt;"",J64&lt;&gt;"",K64&lt;&gt;"",L64&lt;&gt;"",M64&lt;&gt;"",N64&lt;&gt;"",O64&lt;&gt;"",P64&lt;&gt;"",Q64&lt;&gt;"",R64&lt;&gt;"",S64&lt;&gt;"",T64&lt;&gt;"",U64&lt;&gt;"",V64&lt;&gt;"",W64&lt;&gt;""),"*"&amp;F64&amp;G64&amp;H64&amp;I64&amp;J64&amp;K64&amp;L64&amp;M64&amp;N64&amp;O64&amp;P64&amp;Q64&amp;R64&amp;S64&amp;T64&amp;U64&amp;V64&amp;W64&amp;"*","")</f>
        <v>*2m2B*</v>
      </c>
      <c r="Z64" s="4"/>
      <c r="AA64" s="4"/>
      <c r="AB64" s="7" t="n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customFormat="false" ht="25" hidden="false" customHeight="true" outlineLevel="0" collapsed="false">
      <c r="A65" s="5" t="n">
        <v>4731</v>
      </c>
      <c r="B65" s="6" t="s">
        <v>35</v>
      </c>
      <c r="C65" s="26" t="s">
        <v>37</v>
      </c>
      <c r="D65" s="27" t="n">
        <v>44522</v>
      </c>
      <c r="E65" s="28"/>
      <c r="F65" s="29" t="str">
        <f aca="false">IF(B65="Premetro VERTIKAAL","MV",IF(B65="Side 3m","3M",IF(B65="Premetro HORIZONTAAL","MH",IF(B65="Window back","CV",IF(B65="Window Back eco","CVE","")))))</f>
        <v/>
      </c>
      <c r="G65" s="30" t="str">
        <f aca="false">IF(B65="Inside banner","BRV","")</f>
        <v/>
      </c>
      <c r="H65" s="30" t="str">
        <f aca="false">IF(B65="Floor sticker","VL","")</f>
        <v/>
      </c>
      <c r="I65" s="31" t="str">
        <f aca="false">IF(B65="Street furniture 2m2","STR","")</f>
        <v/>
      </c>
      <c r="J65" s="31" t="str">
        <f aca="false">IF(B65="Full back uni","FB","")</f>
        <v/>
      </c>
      <c r="K65" s="31" t="str">
        <f aca="false">IF(B65="Window side 2m² Bus","2m2B","")</f>
        <v/>
      </c>
      <c r="L65" s="31" t="str">
        <f aca="false">IF(B65="Window sticker Raam","RM","")</f>
        <v/>
      </c>
      <c r="M65" s="31" t="str">
        <f aca="false">IF(B65="Side 3m Freestyle","FREE","")</f>
        <v/>
      </c>
      <c r="N65" s="31" t="str">
        <f aca="false">IF(B65="Wobbler","WOB","")</f>
        <v/>
      </c>
      <c r="O65" s="31" t="str">
        <f aca="false">IF(B65="Super side 10m² Hermelijn - Trambus","10m2H","")</f>
        <v/>
      </c>
      <c r="P65" s="31" t="str">
        <f aca="false">IF(B65="Roofpanel A7","ROOFXL","")</f>
        <v/>
      </c>
      <c r="Q65" s="32" t="str">
        <f aca="false">IF(B65="Roof panel tram L Hermelijn","ROOFL","")</f>
        <v/>
      </c>
      <c r="R65" s="31" t="str">
        <f aca="false">IF(B65="Roof panel Tram M PCC","DPCC","")</f>
        <v/>
      </c>
      <c r="S65" s="31" t="str">
        <f aca="false">IF(B65="Side pack L A5","SPALBA5",IF(B65="Side pack XL A7","SPALBA7",""))</f>
        <v/>
      </c>
      <c r="T65" s="31" t="str">
        <f aca="false">IF(B65="Window side 2m² Hermelijn","2m2H","")</f>
        <v/>
      </c>
      <c r="U65" s="32" t="str">
        <f aca="false">IF(B65="Window side 2m² Tram","2m2A","")</f>
        <v/>
      </c>
      <c r="V65" s="30" t="str">
        <f aca="false">IF(B65="Inside banner HERMELIJN","BRVH","")</f>
        <v/>
      </c>
      <c r="W65" s="30" t="str">
        <f aca="false">IF(B65="Super side 4m²","4m2","")</f>
        <v/>
      </c>
      <c r="X65" s="7" t="n">
        <v>2</v>
      </c>
      <c r="Y65" s="33" t="str">
        <f aca="false">IF(OR(F65&lt;&gt;"",G65&lt;&gt;"",H65&lt;&gt;"",I65&lt;&gt;"",J65&lt;&gt;"",K65&lt;&gt;"",L65&lt;&gt;"",M65&lt;&gt;"",N65&lt;&gt;"",O65&lt;&gt;"",P65&lt;&gt;"",Q65&lt;&gt;"",R65&lt;&gt;"",S65&lt;&gt;"",T65&lt;&gt;"",U65&lt;&gt;"",V65&lt;&gt;"",W65&lt;&gt;""),"*"&amp;F65&amp;G65&amp;H65&amp;I65&amp;J65&amp;K65&amp;L65&amp;M65&amp;N65&amp;O65&amp;P65&amp;Q65&amp;R65&amp;S65&amp;T65&amp;U65&amp;V65&amp;W65&amp;"*","")</f>
        <v/>
      </c>
      <c r="Z65" s="4"/>
      <c r="AA65" s="4"/>
      <c r="AB65" s="7" t="n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customFormat="false" ht="25" hidden="false" customHeight="true" outlineLevel="0" collapsed="false">
      <c r="A66" s="5" t="n">
        <v>4733</v>
      </c>
      <c r="B66" s="6" t="s">
        <v>41</v>
      </c>
      <c r="C66" s="26" t="s">
        <v>43</v>
      </c>
      <c r="D66" s="27" t="n">
        <v>44571</v>
      </c>
      <c r="E66" s="28"/>
      <c r="F66" s="29" t="str">
        <f aca="false">IF(B66="Premetro VERTIKAAL","MV",IF(B66="Side 3m","3M",IF(B66="Premetro HORIZONTAAL","MH",IF(B66="Window back","CV",IF(B66="Window Back eco","CVE","")))))</f>
        <v/>
      </c>
      <c r="G66" s="30" t="str">
        <f aca="false">IF(B66="Inside banner","BRV","")</f>
        <v/>
      </c>
      <c r="H66" s="30" t="str">
        <f aca="false">IF(B66="Floor sticker","VL","")</f>
        <v/>
      </c>
      <c r="I66" s="31" t="str">
        <f aca="false">IF(B66="Street furniture 2m2","STR","")</f>
        <v/>
      </c>
      <c r="J66" s="31" t="str">
        <f aca="false">IF(B66="Full back uni","FB","")</f>
        <v/>
      </c>
      <c r="K66" s="31" t="str">
        <f aca="false">IF(B66="Window side 2m² Bus","2m2B","")</f>
        <v/>
      </c>
      <c r="L66" s="31" t="str">
        <f aca="false">IF(B66="Window sticker Raam","RM","")</f>
        <v/>
      </c>
      <c r="M66" s="31" t="str">
        <f aca="false">IF(B66="Side 3m Freestyle","FREE","")</f>
        <v/>
      </c>
      <c r="N66" s="31" t="str">
        <f aca="false">IF(B66="Wobbler","WOB","")</f>
        <v/>
      </c>
      <c r="O66" s="31" t="str">
        <f aca="false">IF(B66="Super side 10m² Hermelijn - Trambus","10m2H","")</f>
        <v/>
      </c>
      <c r="P66" s="31" t="str">
        <f aca="false">IF(B66="Roofpanel A7","ROOFXL","")</f>
        <v/>
      </c>
      <c r="Q66" s="32" t="str">
        <f aca="false">IF(B66="Roof panel tram L Hermelijn","ROOFL","")</f>
        <v/>
      </c>
      <c r="R66" s="31" t="str">
        <f aca="false">IF(B66="Roof panel Tram M PCC","DPCC","")</f>
        <v/>
      </c>
      <c r="S66" s="31" t="str">
        <f aca="false">IF(B66="Side pack L A5","SPALBA5",IF(B66="Side pack XL A7","SPALBA7",""))</f>
        <v/>
      </c>
      <c r="T66" s="31" t="str">
        <f aca="false">IF(B66="Window side 2m² Hermelijn","2m2H","")</f>
        <v/>
      </c>
      <c r="U66" s="32" t="str">
        <f aca="false">IF(B66="Window side 2m² Tram","2m2A","")</f>
        <v/>
      </c>
      <c r="V66" s="30" t="str">
        <f aca="false">IF(B66="Inside banner HERMELIJN","BRVH","")</f>
        <v/>
      </c>
      <c r="W66" s="30" t="str">
        <f aca="false">IF(B66="Super side 4m²","4m2","")</f>
        <v>4m2</v>
      </c>
      <c r="X66" s="7" t="n">
        <v>1</v>
      </c>
      <c r="Y66" s="33" t="str">
        <f aca="false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 t="n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customFormat="false" ht="25" hidden="false" customHeight="true" outlineLevel="0" collapsed="false">
      <c r="A67" s="5" t="n">
        <v>4733</v>
      </c>
      <c r="B67" s="6" t="s">
        <v>51</v>
      </c>
      <c r="C67" s="26" t="s">
        <v>64</v>
      </c>
      <c r="D67" s="27" t="n">
        <v>44578</v>
      </c>
      <c r="E67" s="28"/>
      <c r="F67" s="29" t="str">
        <f aca="false">IF(B67="Premetro VERTIKAAL","MV",IF(B67="Side 3m","3M",IF(B67="Premetro HORIZONTAAL","MH",IF(B67="Window back","CV",IF(B67="Window Back eco","CVE","")))))</f>
        <v>CV</v>
      </c>
      <c r="G67" s="30" t="str">
        <f aca="false">IF(B67="Inside banner","BRV","")</f>
        <v/>
      </c>
      <c r="H67" s="30" t="str">
        <f aca="false">IF(B67="Floor sticker","VL","")</f>
        <v/>
      </c>
      <c r="I67" s="31" t="str">
        <f aca="false">IF(B67="Street furniture 2m2","STR","")</f>
        <v/>
      </c>
      <c r="J67" s="31" t="str">
        <f aca="false">IF(B67="Full back uni","FB","")</f>
        <v/>
      </c>
      <c r="K67" s="31" t="str">
        <f aca="false">IF(B67="Window side 2m² Bus","2m2B","")</f>
        <v/>
      </c>
      <c r="L67" s="31" t="str">
        <f aca="false">IF(B67="Window sticker Raam","RM","")</f>
        <v/>
      </c>
      <c r="M67" s="31" t="str">
        <f aca="false">IF(B67="Side 3m Freestyle","FREE","")</f>
        <v/>
      </c>
      <c r="N67" s="31" t="str">
        <f aca="false">IF(B67="Wobbler","WOB","")</f>
        <v/>
      </c>
      <c r="O67" s="31" t="str">
        <f aca="false">IF(B67="Super side 10m² Hermelijn - Trambus","10m2H","")</f>
        <v/>
      </c>
      <c r="P67" s="31" t="str">
        <f aca="false">IF(B67="Roofpanel A7","ROOFXL","")</f>
        <v/>
      </c>
      <c r="Q67" s="32" t="str">
        <f aca="false">IF(B67="Roof panel tram L Hermelijn","ROOFL","")</f>
        <v/>
      </c>
      <c r="R67" s="31" t="str">
        <f aca="false">IF(B67="Roof panel Tram M PCC","DPCC","")</f>
        <v/>
      </c>
      <c r="S67" s="31" t="str">
        <f aca="false">IF(B67="Side pack L A5","SPALBA5",IF(B67="Side pack XL A7","SPALBA7",""))</f>
        <v/>
      </c>
      <c r="T67" s="31" t="str">
        <f aca="false">IF(B67="Window side 2m² Hermelijn","2m2H","")</f>
        <v/>
      </c>
      <c r="U67" s="32" t="str">
        <f aca="false">IF(B67="Window side 2m² Tram","2m2A","")</f>
        <v/>
      </c>
      <c r="V67" s="30" t="str">
        <f aca="false">IF(B67="Inside banner HERMELIJN","BRVH","")</f>
        <v/>
      </c>
      <c r="W67" s="30" t="str">
        <f aca="false">IF(B67="Super side 4m²","4m2","")</f>
        <v/>
      </c>
      <c r="X67" s="7" t="n">
        <v>1</v>
      </c>
      <c r="Y67" s="33" t="str">
        <f aca="false">IF(OR(F67&lt;&gt;"",G67&lt;&gt;"",H67&lt;&gt;"",I67&lt;&gt;"",J67&lt;&gt;"",K67&lt;&gt;"",L67&lt;&gt;"",M67&lt;&gt;"",N67&lt;&gt;"",O67&lt;&gt;"",P67&lt;&gt;"",Q67&lt;&gt;"",R67&lt;&gt;"",S67&lt;&gt;"",T67&lt;&gt;"",U67&lt;&gt;"",V67&lt;&gt;"",W67&lt;&gt;""),"*"&amp;F67&amp;G67&amp;H67&amp;I67&amp;J67&amp;K67&amp;L67&amp;M67&amp;N67&amp;O67&amp;P67&amp;Q67&amp;R67&amp;S67&amp;T67&amp;U67&amp;V67&amp;W67&amp;"*","")</f>
        <v>*CV*</v>
      </c>
      <c r="Z67" s="4"/>
      <c r="AA67" s="4"/>
      <c r="AB67" s="7" t="n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customFormat="false" ht="25" hidden="false" customHeight="true" outlineLevel="0" collapsed="false">
      <c r="A68" s="5" t="n">
        <v>4735</v>
      </c>
      <c r="B68" s="6" t="s">
        <v>19</v>
      </c>
      <c r="C68" s="26" t="s">
        <v>22</v>
      </c>
      <c r="D68" s="27" t="n">
        <v>44368</v>
      </c>
      <c r="E68" s="28"/>
      <c r="F68" s="29" t="str">
        <f aca="false">IF(B68="Premetro VERTIKAAL","MV",IF(B68="Side 3m","3M",IF(B68="Premetro HORIZONTAAL","MH",IF(B68="Window back","CV",IF(B68="Window Back eco","CVE","")))))</f>
        <v/>
      </c>
      <c r="G68" s="30" t="str">
        <f aca="false">IF(B68="Inside banner","BRV","")</f>
        <v/>
      </c>
      <c r="H68" s="30" t="str">
        <f aca="false">IF(B68="Floor sticker","VL","")</f>
        <v>VL</v>
      </c>
      <c r="I68" s="31" t="str">
        <f aca="false">IF(B68="Street furniture 2m2","STR","")</f>
        <v/>
      </c>
      <c r="J68" s="31" t="str">
        <f aca="false">IF(B68="Full back uni","FB","")</f>
        <v/>
      </c>
      <c r="K68" s="31" t="str">
        <f aca="false">IF(B68="Window side 2m² Bus","2m2B","")</f>
        <v/>
      </c>
      <c r="L68" s="31" t="str">
        <f aca="false">IF(B68="Window sticker Raam","RM","")</f>
        <v/>
      </c>
      <c r="M68" s="31" t="str">
        <f aca="false">IF(B68="Side 3m Freestyle","FREE","")</f>
        <v/>
      </c>
      <c r="N68" s="31" t="str">
        <f aca="false">IF(B68="Wobbler","WOB","")</f>
        <v/>
      </c>
      <c r="O68" s="31" t="str">
        <f aca="false">IF(B68="Super side 10m² Hermelijn - Trambus","10m2H","")</f>
        <v/>
      </c>
      <c r="P68" s="31" t="str">
        <f aca="false">IF(B68="Roofpanel A7","ROOFXL","")</f>
        <v/>
      </c>
      <c r="Q68" s="32" t="str">
        <f aca="false">IF(B68="Roof panel tram L Hermelijn","ROOFL","")</f>
        <v/>
      </c>
      <c r="R68" s="31" t="str">
        <f aca="false">IF(B68="Roof panel Tram M PCC","DPCC","")</f>
        <v/>
      </c>
      <c r="S68" s="31" t="str">
        <f aca="false">IF(B68="Side pack L A5","SPALBA5",IF(B68="Side pack XL A7","SPALBA7",""))</f>
        <v/>
      </c>
      <c r="T68" s="31" t="str">
        <f aca="false">IF(B68="Window side 2m² Hermelijn","2m2H","")</f>
        <v/>
      </c>
      <c r="U68" s="32" t="str">
        <f aca="false">IF(B68="Window side 2m² Tram","2m2A","")</f>
        <v/>
      </c>
      <c r="V68" s="30" t="str">
        <f aca="false">IF(B68="Inside banner HERMELIJN","BRVH","")</f>
        <v/>
      </c>
      <c r="W68" s="30" t="str">
        <f aca="false">IF(B68="Super side 4m²","4m2","")</f>
        <v/>
      </c>
      <c r="X68" s="7" t="n">
        <v>2</v>
      </c>
      <c r="Y68" s="33" t="str">
        <f aca="false">IF(OR(F68&lt;&gt;"",G68&lt;&gt;"",H68&lt;&gt;"",I68&lt;&gt;"",J68&lt;&gt;"",K68&lt;&gt;"",L68&lt;&gt;"",M68&lt;&gt;"",N68&lt;&gt;"",O68&lt;&gt;"",P68&lt;&gt;"",Q68&lt;&gt;"",R68&lt;&gt;"",S68&lt;&gt;"",T68&lt;&gt;"",U68&lt;&gt;"",V68&lt;&gt;"",W68&lt;&gt;""),"*"&amp;F68&amp;G68&amp;H68&amp;I68&amp;J68&amp;K68&amp;L68&amp;M68&amp;N68&amp;O68&amp;P68&amp;Q68&amp;R68&amp;S68&amp;T68&amp;U68&amp;V68&amp;W68&amp;"*","")</f>
        <v>*VL*</v>
      </c>
      <c r="Z68" s="4"/>
      <c r="AA68" s="4"/>
      <c r="AB68" s="7" t="n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customFormat="false" ht="25" hidden="false" customHeight="true" outlineLevel="0" collapsed="false">
      <c r="A69" s="5" t="n">
        <v>4735</v>
      </c>
      <c r="B69" s="6" t="s">
        <v>23</v>
      </c>
      <c r="C69" s="26" t="s">
        <v>25</v>
      </c>
      <c r="D69" s="27" t="n">
        <v>44368</v>
      </c>
      <c r="E69" s="28"/>
      <c r="F69" s="29" t="str">
        <f aca="false">IF(B69="Premetro VERTIKAAL","MV",IF(B69="Side 3m","3M",IF(B69="Premetro HORIZONTAAL","MH",IF(B69="Window back","CV",IF(B69="Window Back eco","CVE","")))))</f>
        <v/>
      </c>
      <c r="G69" s="30" t="str">
        <f aca="false">IF(B69="Inside banner","BRV","")</f>
        <v/>
      </c>
      <c r="H69" s="30" t="str">
        <f aca="false">IF(B69="Floor sticker","VL","")</f>
        <v/>
      </c>
      <c r="I69" s="31" t="str">
        <f aca="false">IF(B69="Street furniture 2m2","STR","")</f>
        <v/>
      </c>
      <c r="J69" s="31" t="str">
        <f aca="false">IF(B69="Full back uni","FB","")</f>
        <v/>
      </c>
      <c r="K69" s="31" t="str">
        <f aca="false">IF(B69="Window side 2m² Bus","2m2B","")</f>
        <v/>
      </c>
      <c r="L69" s="31" t="str">
        <f aca="false">IF(B69="Window sticker Raam","RM","")</f>
        <v/>
      </c>
      <c r="M69" s="31" t="str">
        <f aca="false">IF(B69="Side 3m Freestyle","FREE","")</f>
        <v/>
      </c>
      <c r="N69" s="31" t="str">
        <f aca="false">IF(B69="Wobbler","WOB","")</f>
        <v>WOB</v>
      </c>
      <c r="O69" s="31" t="str">
        <f aca="false">IF(B69="Super side 10m² Hermelijn - Trambus","10m2H","")</f>
        <v/>
      </c>
      <c r="P69" s="31" t="str">
        <f aca="false">IF(B69="Roofpanel A7","ROOFXL","")</f>
        <v/>
      </c>
      <c r="Q69" s="32" t="str">
        <f aca="false">IF(B69="Roof panel tram L Hermelijn","ROOFL","")</f>
        <v/>
      </c>
      <c r="R69" s="31" t="str">
        <f aca="false">IF(B69="Roof panel Tram M PCC","DPCC","")</f>
        <v/>
      </c>
      <c r="S69" s="31" t="str">
        <f aca="false">IF(B69="Side pack L A5","SPALBA5",IF(B69="Side pack XL A7","SPALBA7",""))</f>
        <v/>
      </c>
      <c r="T69" s="31" t="str">
        <f aca="false">IF(B69="Window side 2m² Hermelijn","2m2H","")</f>
        <v/>
      </c>
      <c r="U69" s="32" t="str">
        <f aca="false">IF(B69="Window side 2m² Tram","2m2A","")</f>
        <v/>
      </c>
      <c r="V69" s="30" t="str">
        <f aca="false">IF(B69="Inside banner HERMELIJN","BRVH","")</f>
        <v/>
      </c>
      <c r="W69" s="30" t="str">
        <f aca="false">IF(B69="Super side 4m²","4m2","")</f>
        <v/>
      </c>
      <c r="X69" s="7" t="n">
        <v>9</v>
      </c>
      <c r="Y69" s="33" t="str">
        <f aca="false">IF(OR(F69&lt;&gt;"",G69&lt;&gt;"",H69&lt;&gt;"",I69&lt;&gt;"",J69&lt;&gt;"",K69&lt;&gt;"",L69&lt;&gt;"",M69&lt;&gt;"",N69&lt;&gt;"",O69&lt;&gt;"",P69&lt;&gt;"",Q69&lt;&gt;"",R69&lt;&gt;"",S69&lt;&gt;"",T69&lt;&gt;"",U69&lt;&gt;"",V69&lt;&gt;"",W69&lt;&gt;""),"*"&amp;F69&amp;G69&amp;H69&amp;I69&amp;J69&amp;K69&amp;L69&amp;M69&amp;N69&amp;O69&amp;P69&amp;Q69&amp;R69&amp;S69&amp;T69&amp;U69&amp;V69&amp;W69&amp;"*","")</f>
        <v>*WOB*</v>
      </c>
      <c r="Z69" s="4"/>
      <c r="AA69" s="4"/>
      <c r="AB69" s="7" t="n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customFormat="false" ht="25" hidden="false" customHeight="true" outlineLevel="0" collapsed="false">
      <c r="A70" s="5" t="n">
        <v>4735</v>
      </c>
      <c r="B70" s="6" t="s">
        <v>29</v>
      </c>
      <c r="C70" s="26" t="s">
        <v>31</v>
      </c>
      <c r="D70" s="27" t="n">
        <v>44284</v>
      </c>
      <c r="E70" s="28"/>
      <c r="F70" s="29" t="str">
        <f aca="false">IF(B70="Premetro VERTIKAAL","MV",IF(B70="Side 3m","3M",IF(B70="Premetro HORIZONTAAL","MH",IF(B70="Window back","CV",IF(B70="Window Back eco","CVE","")))))</f>
        <v/>
      </c>
      <c r="G70" s="30" t="str">
        <f aca="false">IF(B70="Inside banner","BRV","")</f>
        <v/>
      </c>
      <c r="H70" s="30" t="str">
        <f aca="false">IF(B70="Floor sticker","VL","")</f>
        <v/>
      </c>
      <c r="I70" s="31" t="str">
        <f aca="false">IF(B70="Street furniture 2m2","STR","")</f>
        <v/>
      </c>
      <c r="J70" s="31" t="str">
        <f aca="false">IF(B70="Full back uni","FB","")</f>
        <v/>
      </c>
      <c r="K70" s="31" t="str">
        <f aca="false">IF(B70="Window side 2m² Bus","2m2B","")</f>
        <v/>
      </c>
      <c r="L70" s="31" t="str">
        <f aca="false">IF(B70="Window sticker Raam","RM","")</f>
        <v/>
      </c>
      <c r="M70" s="31" t="str">
        <f aca="false">IF(B70="Side 3m Freestyle","FREE","")</f>
        <v/>
      </c>
      <c r="N70" s="31" t="str">
        <f aca="false">IF(B70="Wobbler","WOB","")</f>
        <v/>
      </c>
      <c r="O70" s="31" t="str">
        <f aca="false">IF(B70="Super side 10m² Hermelijn - Trambus","10m2H","")</f>
        <v/>
      </c>
      <c r="P70" s="31" t="str">
        <f aca="false">IF(B70="Roofpanel A7","ROOFXL","")</f>
        <v/>
      </c>
      <c r="Q70" s="32" t="str">
        <f aca="false">IF(B70="Roof panel tram L Hermelijn","ROOFL","")</f>
        <v/>
      </c>
      <c r="R70" s="31" t="str">
        <f aca="false">IF(B70="Roof panel Tram M PCC","DPCC","")</f>
        <v/>
      </c>
      <c r="S70" s="31" t="str">
        <f aca="false">IF(B70="Side pack L A5","SPALBA5",IF(B70="Side pack XL A7","SPALBA7",""))</f>
        <v/>
      </c>
      <c r="T70" s="31" t="str">
        <f aca="false">IF(B70="Window side 2m² Hermelijn","2m2H","")</f>
        <v/>
      </c>
      <c r="U70" s="32" t="str">
        <f aca="false">IF(B70="Window side 2m² Tram","2m2A","")</f>
        <v/>
      </c>
      <c r="V70" s="30" t="str">
        <f aca="false">IF(B70="Inside banner HERMELIJN","BRVH","")</f>
        <v/>
      </c>
      <c r="W70" s="30" t="str">
        <f aca="false">IF(B70="Super side 4m²","4m2","")</f>
        <v/>
      </c>
      <c r="X70" s="7" t="n">
        <v>2</v>
      </c>
      <c r="Y70" s="33" t="str">
        <f aca="false">IF(OR(F70&lt;&gt;"",G70&lt;&gt;"",H70&lt;&gt;"",I70&lt;&gt;"",J70&lt;&gt;"",K70&lt;&gt;"",L70&lt;&gt;"",M70&lt;&gt;"",N70&lt;&gt;"",O70&lt;&gt;"",P70&lt;&gt;"",Q70&lt;&gt;"",R70&lt;&gt;"",S70&lt;&gt;"",T70&lt;&gt;"",U70&lt;&gt;"",V70&lt;&gt;"",W70&lt;&gt;""),"*"&amp;F70&amp;G70&amp;H70&amp;I70&amp;J70&amp;K70&amp;L70&amp;M70&amp;N70&amp;O70&amp;P70&amp;Q70&amp;R70&amp;S70&amp;T70&amp;U70&amp;V70&amp;W70&amp;"*","")</f>
        <v/>
      </c>
      <c r="Z70" s="4"/>
      <c r="AA70" s="4"/>
      <c r="AB70" s="7" t="n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customFormat="false" ht="25" hidden="false" customHeight="true" outlineLevel="0" collapsed="false">
      <c r="A71" s="5" t="n">
        <v>4736</v>
      </c>
      <c r="B71" s="6" t="s">
        <v>41</v>
      </c>
      <c r="C71" s="26" t="s">
        <v>44</v>
      </c>
      <c r="D71" s="27" t="n">
        <v>44571</v>
      </c>
      <c r="E71" s="28"/>
      <c r="F71" s="29" t="str">
        <f aca="false">IF(B71="Premetro VERTIKAAL","MV",IF(B71="Side 3m","3M",IF(B71="Premetro HORIZONTAAL","MH",IF(B71="Window back","CV",IF(B71="Window Back eco","CVE","")))))</f>
        <v/>
      </c>
      <c r="G71" s="30" t="str">
        <f aca="false">IF(B71="Inside banner","BRV","")</f>
        <v/>
      </c>
      <c r="H71" s="30" t="str">
        <f aca="false">IF(B71="Floor sticker","VL","")</f>
        <v/>
      </c>
      <c r="I71" s="31" t="str">
        <f aca="false">IF(B71="Street furniture 2m2","STR","")</f>
        <v/>
      </c>
      <c r="J71" s="31" t="str">
        <f aca="false">IF(B71="Full back uni","FB","")</f>
        <v/>
      </c>
      <c r="K71" s="31" t="str">
        <f aca="false">IF(B71="Window side 2m² Bus","2m2B","")</f>
        <v/>
      </c>
      <c r="L71" s="31" t="str">
        <f aca="false">IF(B71="Window sticker Raam","RM","")</f>
        <v/>
      </c>
      <c r="M71" s="31" t="str">
        <f aca="false">IF(B71="Side 3m Freestyle","FREE","")</f>
        <v/>
      </c>
      <c r="N71" s="31" t="str">
        <f aca="false">IF(B71="Wobbler","WOB","")</f>
        <v/>
      </c>
      <c r="O71" s="31" t="str">
        <f aca="false">IF(B71="Super side 10m² Hermelijn - Trambus","10m2H","")</f>
        <v/>
      </c>
      <c r="P71" s="31" t="str">
        <f aca="false">IF(B71="Roofpanel A7","ROOFXL","")</f>
        <v/>
      </c>
      <c r="Q71" s="32" t="str">
        <f aca="false">IF(B71="Roof panel tram L Hermelijn","ROOFL","")</f>
        <v/>
      </c>
      <c r="R71" s="31" t="str">
        <f aca="false">IF(B71="Roof panel Tram M PCC","DPCC","")</f>
        <v/>
      </c>
      <c r="S71" s="31" t="str">
        <f aca="false">IF(B71="Side pack L A5","SPALBA5",IF(B71="Side pack XL A7","SPALBA7",""))</f>
        <v/>
      </c>
      <c r="T71" s="31" t="str">
        <f aca="false">IF(B71="Window side 2m² Hermelijn","2m2H","")</f>
        <v/>
      </c>
      <c r="U71" s="32" t="str">
        <f aca="false">IF(B71="Window side 2m² Tram","2m2A","")</f>
        <v/>
      </c>
      <c r="V71" s="30" t="str">
        <f aca="false">IF(B71="Inside banner HERMELIJN","BRVH","")</f>
        <v/>
      </c>
      <c r="W71" s="30" t="str">
        <f aca="false">IF(B71="Super side 4m²","4m2","")</f>
        <v>4m2</v>
      </c>
      <c r="X71" s="7" t="n">
        <v>1</v>
      </c>
      <c r="Y71" s="33" t="str">
        <f aca="false">IF(OR(F71&lt;&gt;"",G71&lt;&gt;"",H71&lt;&gt;"",I71&lt;&gt;"",J71&lt;&gt;"",K71&lt;&gt;"",L71&lt;&gt;"",M71&lt;&gt;"",N71&lt;&gt;"",O71&lt;&gt;"",P71&lt;&gt;"",Q71&lt;&gt;"",R71&lt;&gt;"",S71&lt;&gt;"",T71&lt;&gt;"",U71&lt;&gt;"",V71&lt;&gt;"",W71&lt;&gt;""),"*"&amp;F71&amp;G71&amp;H71&amp;I71&amp;J71&amp;K71&amp;L71&amp;M71&amp;N71&amp;O71&amp;P71&amp;Q71&amp;R71&amp;S71&amp;T71&amp;U71&amp;V71&amp;W71&amp;"*","")</f>
        <v>*4m2*</v>
      </c>
      <c r="Z71" s="4"/>
      <c r="AA71" s="4"/>
      <c r="AB71" s="7" t="n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customFormat="false" ht="25" hidden="false" customHeight="true" outlineLevel="0" collapsed="false">
      <c r="A72" s="5" t="n">
        <v>4736</v>
      </c>
      <c r="B72" s="6" t="s">
        <v>51</v>
      </c>
      <c r="C72" s="26" t="s">
        <v>64</v>
      </c>
      <c r="D72" s="27" t="n">
        <v>44578</v>
      </c>
      <c r="E72" s="28"/>
      <c r="F72" s="29" t="str">
        <f aca="false">IF(B72="Premetro VERTIKAAL","MV",IF(B72="Side 3m","3M",IF(B72="Premetro HORIZONTAAL","MH",IF(B72="Window back","CV",IF(B72="Window Back eco","CVE","")))))</f>
        <v>CV</v>
      </c>
      <c r="G72" s="30" t="str">
        <f aca="false">IF(B72="Inside banner","BRV","")</f>
        <v/>
      </c>
      <c r="H72" s="30" t="str">
        <f aca="false">IF(B72="Floor sticker","VL","")</f>
        <v/>
      </c>
      <c r="I72" s="31" t="str">
        <f aca="false">IF(B72="Street furniture 2m2","STR","")</f>
        <v/>
      </c>
      <c r="J72" s="31" t="str">
        <f aca="false">IF(B72="Full back uni","FB","")</f>
        <v/>
      </c>
      <c r="K72" s="31" t="str">
        <f aca="false">IF(B72="Window side 2m² Bus","2m2B","")</f>
        <v/>
      </c>
      <c r="L72" s="31" t="str">
        <f aca="false">IF(B72="Window sticker Raam","RM","")</f>
        <v/>
      </c>
      <c r="M72" s="31" t="str">
        <f aca="false">IF(B72="Side 3m Freestyle","FREE","")</f>
        <v/>
      </c>
      <c r="N72" s="31" t="str">
        <f aca="false">IF(B72="Wobbler","WOB","")</f>
        <v/>
      </c>
      <c r="O72" s="31" t="str">
        <f aca="false">IF(B72="Super side 10m² Hermelijn - Trambus","10m2H","")</f>
        <v/>
      </c>
      <c r="P72" s="31" t="str">
        <f aca="false">IF(B72="Roofpanel A7","ROOFXL","")</f>
        <v/>
      </c>
      <c r="Q72" s="32" t="str">
        <f aca="false">IF(B72="Roof panel tram L Hermelijn","ROOFL","")</f>
        <v/>
      </c>
      <c r="R72" s="31" t="str">
        <f aca="false">IF(B72="Roof panel Tram M PCC","DPCC","")</f>
        <v/>
      </c>
      <c r="S72" s="31" t="str">
        <f aca="false">IF(B72="Side pack L A5","SPALBA5",IF(B72="Side pack XL A7","SPALBA7",""))</f>
        <v/>
      </c>
      <c r="T72" s="31" t="str">
        <f aca="false">IF(B72="Window side 2m² Hermelijn","2m2H","")</f>
        <v/>
      </c>
      <c r="U72" s="32" t="str">
        <f aca="false">IF(B72="Window side 2m² Tram","2m2A","")</f>
        <v/>
      </c>
      <c r="V72" s="30" t="str">
        <f aca="false">IF(B72="Inside banner HERMELIJN","BRVH","")</f>
        <v/>
      </c>
      <c r="W72" s="30" t="str">
        <f aca="false">IF(B72="Super side 4m²","4m2","")</f>
        <v/>
      </c>
      <c r="X72" s="7" t="n">
        <v>1</v>
      </c>
      <c r="Y72" s="33" t="str">
        <f aca="false">IF(OR(F72&lt;&gt;"",G72&lt;&gt;"",H72&lt;&gt;"",I72&lt;&gt;"",J72&lt;&gt;"",K72&lt;&gt;"",L72&lt;&gt;"",M72&lt;&gt;"",N72&lt;&gt;"",O72&lt;&gt;"",P72&lt;&gt;"",Q72&lt;&gt;"",R72&lt;&gt;"",S72&lt;&gt;"",T72&lt;&gt;"",U72&lt;&gt;"",V72&lt;&gt;"",W72&lt;&gt;""),"*"&amp;F72&amp;G72&amp;H72&amp;I72&amp;J72&amp;K72&amp;L72&amp;M72&amp;N72&amp;O72&amp;P72&amp;Q72&amp;R72&amp;S72&amp;T72&amp;U72&amp;V72&amp;W72&amp;"*","")</f>
        <v>*CV*</v>
      </c>
      <c r="Z72" s="4"/>
      <c r="AA72" s="4"/>
      <c r="AB72" s="7" t="n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customFormat="false" ht="25" hidden="false" customHeight="true" outlineLevel="0" collapsed="false">
      <c r="A73" s="5" t="n">
        <v>4737</v>
      </c>
      <c r="B73" s="6" t="s">
        <v>57</v>
      </c>
      <c r="C73" s="26" t="s">
        <v>61</v>
      </c>
      <c r="D73" s="27" t="n">
        <v>44564</v>
      </c>
      <c r="E73" s="28"/>
      <c r="F73" s="29" t="str">
        <f aca="false">IF(B73="Premetro VERTIKAAL","MV",IF(B73="Side 3m","3M",IF(B73="Premetro HORIZONTAAL","MH",IF(B73="Window back","CV",IF(B73="Window Back eco","CVE","")))))</f>
        <v/>
      </c>
      <c r="G73" s="30" t="str">
        <f aca="false">IF(B73="Inside banner","BRV","")</f>
        <v/>
      </c>
      <c r="H73" s="30" t="str">
        <f aca="false">IF(B73="Floor sticker","VL","")</f>
        <v/>
      </c>
      <c r="I73" s="31" t="str">
        <f aca="false">IF(B73="Street furniture 2m2","STR","")</f>
        <v/>
      </c>
      <c r="J73" s="31" t="str">
        <f aca="false">IF(B73="Full back uni","FB","")</f>
        <v/>
      </c>
      <c r="K73" s="31" t="str">
        <f aca="false">IF(B73="Window side 2m² Bus","2m2B","")</f>
        <v>2m2B</v>
      </c>
      <c r="L73" s="31" t="str">
        <f aca="false">IF(B73="Window sticker Raam","RM","")</f>
        <v/>
      </c>
      <c r="M73" s="31" t="str">
        <f aca="false">IF(B73="Side 3m Freestyle","FREE","")</f>
        <v/>
      </c>
      <c r="N73" s="31" t="str">
        <f aca="false">IF(B73="Wobbler","WOB","")</f>
        <v/>
      </c>
      <c r="O73" s="31" t="str">
        <f aca="false">IF(B73="Super side 10m² Hermelijn - Trambus","10m2H","")</f>
        <v/>
      </c>
      <c r="P73" s="31" t="str">
        <f aca="false">IF(B73="Roofpanel A7","ROOFXL","")</f>
        <v/>
      </c>
      <c r="Q73" s="32" t="str">
        <f aca="false">IF(B73="Roof panel tram L Hermelijn","ROOFL","")</f>
        <v/>
      </c>
      <c r="R73" s="31" t="str">
        <f aca="false">IF(B73="Roof panel Tram M PCC","DPCC","")</f>
        <v/>
      </c>
      <c r="S73" s="31" t="str">
        <f aca="false">IF(B73="Side pack L A5","SPALBA5",IF(B73="Side pack XL A7","SPALBA7",""))</f>
        <v/>
      </c>
      <c r="T73" s="31" t="str">
        <f aca="false">IF(B73="Window side 2m² Hermelijn","2m2H","")</f>
        <v/>
      </c>
      <c r="U73" s="32" t="str">
        <f aca="false">IF(B73="Window side 2m² Tram","2m2A","")</f>
        <v/>
      </c>
      <c r="V73" s="30" t="str">
        <f aca="false">IF(B73="Inside banner HERMELIJN","BRVH","")</f>
        <v/>
      </c>
      <c r="W73" s="30" t="str">
        <f aca="false">IF(B73="Super side 4m²","4m2","")</f>
        <v/>
      </c>
      <c r="X73" s="7" t="n">
        <v>1</v>
      </c>
      <c r="Y73" s="33" t="str">
        <f aca="false">IF(OR(F73&lt;&gt;"",G73&lt;&gt;"",H73&lt;&gt;"",I73&lt;&gt;"",J73&lt;&gt;"",K73&lt;&gt;"",L73&lt;&gt;"",M73&lt;&gt;"",N73&lt;&gt;"",O73&lt;&gt;"",P73&lt;&gt;"",Q73&lt;&gt;"",R73&lt;&gt;"",S73&lt;&gt;"",T73&lt;&gt;"",U73&lt;&gt;"",V73&lt;&gt;"",W73&lt;&gt;""),"*"&amp;F73&amp;G73&amp;H73&amp;I73&amp;J73&amp;K73&amp;L73&amp;M73&amp;N73&amp;O73&amp;P73&amp;Q73&amp;R73&amp;S73&amp;T73&amp;U73&amp;V73&amp;W73&amp;"*","")</f>
        <v>*2m2B*</v>
      </c>
      <c r="Z73" s="4"/>
      <c r="AA73" s="4"/>
      <c r="AB73" s="7" t="n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customFormat="false" ht="25" hidden="false" customHeight="true" outlineLevel="0" collapsed="false">
      <c r="A74" s="5" t="n">
        <v>4737</v>
      </c>
      <c r="B74" s="6" t="s">
        <v>23</v>
      </c>
      <c r="C74" s="26" t="s">
        <v>66</v>
      </c>
      <c r="D74" s="27" t="n">
        <v>44515</v>
      </c>
      <c r="E74" s="28"/>
      <c r="F74" s="29" t="str">
        <f aca="false">IF(B74="Premetro VERTIKAAL","MV",IF(B74="Side 3m","3M",IF(B74="Premetro HORIZONTAAL","MH",IF(B74="Window back","CV",IF(B74="Window Back eco","CVE","")))))</f>
        <v/>
      </c>
      <c r="G74" s="30" t="str">
        <f aca="false">IF(B74="Inside banner","BRV","")</f>
        <v/>
      </c>
      <c r="H74" s="30" t="str">
        <f aca="false">IF(B74="Floor sticker","VL","")</f>
        <v/>
      </c>
      <c r="I74" s="31" t="str">
        <f aca="false">IF(B74="Street furniture 2m2","STR","")</f>
        <v/>
      </c>
      <c r="J74" s="31" t="str">
        <f aca="false">IF(B74="Full back uni","FB","")</f>
        <v/>
      </c>
      <c r="K74" s="31" t="str">
        <f aca="false">IF(B74="Window side 2m² Bus","2m2B","")</f>
        <v/>
      </c>
      <c r="L74" s="31" t="str">
        <f aca="false">IF(B74="Window sticker Raam","RM","")</f>
        <v/>
      </c>
      <c r="M74" s="31" t="str">
        <f aca="false">IF(B74="Side 3m Freestyle","FREE","")</f>
        <v/>
      </c>
      <c r="N74" s="31" t="str">
        <f aca="false">IF(B74="Wobbler","WOB","")</f>
        <v>WOB</v>
      </c>
      <c r="O74" s="31" t="str">
        <f aca="false">IF(B74="Super side 10m² Hermelijn - Trambus","10m2H","")</f>
        <v/>
      </c>
      <c r="P74" s="31" t="str">
        <f aca="false">IF(B74="Roofpanel A7","ROOFXL","")</f>
        <v/>
      </c>
      <c r="Q74" s="32" t="str">
        <f aca="false">IF(B74="Roof panel tram L Hermelijn","ROOFL","")</f>
        <v/>
      </c>
      <c r="R74" s="31" t="str">
        <f aca="false">IF(B74="Roof panel Tram M PCC","DPCC","")</f>
        <v/>
      </c>
      <c r="S74" s="31" t="str">
        <f aca="false">IF(B74="Side pack L A5","SPALBA5",IF(B74="Side pack XL A7","SPALBA7",""))</f>
        <v/>
      </c>
      <c r="T74" s="31" t="str">
        <f aca="false">IF(B74="Window side 2m² Hermelijn","2m2H","")</f>
        <v/>
      </c>
      <c r="U74" s="32" t="str">
        <f aca="false">IF(B74="Window side 2m² Tram","2m2A","")</f>
        <v/>
      </c>
      <c r="V74" s="30" t="str">
        <f aca="false">IF(B74="Inside banner HERMELIJN","BRVH","")</f>
        <v/>
      </c>
      <c r="W74" s="30" t="str">
        <f aca="false">IF(B74="Super side 4m²","4m2","")</f>
        <v/>
      </c>
      <c r="X74" s="7" t="n">
        <v>6</v>
      </c>
      <c r="Y74" s="33" t="str">
        <f aca="false">IF(OR(F74&lt;&gt;"",G74&lt;&gt;"",H74&lt;&gt;"",I74&lt;&gt;"",J74&lt;&gt;"",K74&lt;&gt;"",L74&lt;&gt;"",M74&lt;&gt;"",N74&lt;&gt;"",O74&lt;&gt;"",P74&lt;&gt;"",Q74&lt;&gt;"",R74&lt;&gt;"",S74&lt;&gt;"",T74&lt;&gt;"",U74&lt;&gt;"",V74&lt;&gt;"",W74&lt;&gt;""),"*"&amp;F74&amp;G74&amp;H74&amp;I74&amp;J74&amp;K74&amp;L74&amp;M74&amp;N74&amp;O74&amp;P74&amp;Q74&amp;R74&amp;S74&amp;T74&amp;U74&amp;V74&amp;W74&amp;"*","")</f>
        <v>*WOB*</v>
      </c>
      <c r="Z74" s="4"/>
      <c r="AA74" s="4"/>
      <c r="AB74" s="7" t="n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customFormat="false" ht="25" hidden="false" customHeight="true" outlineLevel="0" collapsed="false">
      <c r="A75" s="5" t="n">
        <v>4738</v>
      </c>
      <c r="B75" s="6" t="s">
        <v>35</v>
      </c>
      <c r="C75" s="26" t="s">
        <v>37</v>
      </c>
      <c r="D75" s="27" t="n">
        <v>44522</v>
      </c>
      <c r="E75" s="28"/>
      <c r="F75" s="29" t="str">
        <f aca="false">IF(B75="Premetro VERTIKAAL","MV",IF(B75="Side 3m","3M",IF(B75="Premetro HORIZONTAAL","MH",IF(B75="Window back","CV",IF(B75="Window Back eco","CVE","")))))</f>
        <v/>
      </c>
      <c r="G75" s="30" t="str">
        <f aca="false">IF(B75="Inside banner","BRV","")</f>
        <v/>
      </c>
      <c r="H75" s="30" t="str">
        <f aca="false">IF(B75="Floor sticker","VL","")</f>
        <v/>
      </c>
      <c r="I75" s="31" t="str">
        <f aca="false">IF(B75="Street furniture 2m2","STR","")</f>
        <v/>
      </c>
      <c r="J75" s="31" t="str">
        <f aca="false">IF(B75="Full back uni","FB","")</f>
        <v/>
      </c>
      <c r="K75" s="31" t="str">
        <f aca="false">IF(B75="Window side 2m² Bus","2m2B","")</f>
        <v/>
      </c>
      <c r="L75" s="31" t="str">
        <f aca="false">IF(B75="Window sticker Raam","RM","")</f>
        <v/>
      </c>
      <c r="M75" s="31" t="str">
        <f aca="false">IF(B75="Side 3m Freestyle","FREE","")</f>
        <v/>
      </c>
      <c r="N75" s="31" t="str">
        <f aca="false">IF(B75="Wobbler","WOB","")</f>
        <v/>
      </c>
      <c r="O75" s="31" t="str">
        <f aca="false">IF(B75="Super side 10m² Hermelijn - Trambus","10m2H","")</f>
        <v/>
      </c>
      <c r="P75" s="31" t="str">
        <f aca="false">IF(B75="Roofpanel A7","ROOFXL","")</f>
        <v/>
      </c>
      <c r="Q75" s="32" t="str">
        <f aca="false">IF(B75="Roof panel tram L Hermelijn","ROOFL","")</f>
        <v/>
      </c>
      <c r="R75" s="31" t="str">
        <f aca="false">IF(B75="Roof panel Tram M PCC","DPCC","")</f>
        <v/>
      </c>
      <c r="S75" s="31" t="str">
        <f aca="false">IF(B75="Side pack L A5","SPALBA5",IF(B75="Side pack XL A7","SPALBA7",""))</f>
        <v/>
      </c>
      <c r="T75" s="31" t="str">
        <f aca="false">IF(B75="Window side 2m² Hermelijn","2m2H","")</f>
        <v/>
      </c>
      <c r="U75" s="32" t="str">
        <f aca="false">IF(B75="Window side 2m² Tram","2m2A","")</f>
        <v/>
      </c>
      <c r="V75" s="30" t="str">
        <f aca="false">IF(B75="Inside banner HERMELIJN","BRVH","")</f>
        <v/>
      </c>
      <c r="W75" s="30" t="str">
        <f aca="false">IF(B75="Super side 4m²","4m2","")</f>
        <v/>
      </c>
      <c r="X75" s="7" t="n">
        <v>2</v>
      </c>
      <c r="Y75" s="33" t="str">
        <f aca="false">IF(OR(F75&lt;&gt;"",G75&lt;&gt;"",H75&lt;&gt;"",I75&lt;&gt;"",J75&lt;&gt;"",K75&lt;&gt;"",L75&lt;&gt;"",M75&lt;&gt;"",N75&lt;&gt;"",O75&lt;&gt;"",P75&lt;&gt;"",Q75&lt;&gt;"",R75&lt;&gt;"",S75&lt;&gt;"",T75&lt;&gt;"",U75&lt;&gt;"",V75&lt;&gt;"",W75&lt;&gt;""),"*"&amp;F75&amp;G75&amp;H75&amp;I75&amp;J75&amp;K75&amp;L75&amp;M75&amp;N75&amp;O75&amp;P75&amp;Q75&amp;R75&amp;S75&amp;T75&amp;U75&amp;V75&amp;W75&amp;"*","")</f>
        <v/>
      </c>
      <c r="Z75" s="4"/>
      <c r="AA75" s="4"/>
      <c r="AB75" s="7" t="n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customFormat="false" ht="25" hidden="false" customHeight="true" outlineLevel="0" collapsed="false">
      <c r="A76" s="5" t="n">
        <v>4744</v>
      </c>
      <c r="B76" s="6" t="s">
        <v>57</v>
      </c>
      <c r="C76" s="26" t="s">
        <v>68</v>
      </c>
      <c r="D76" s="27" t="n">
        <v>44494</v>
      </c>
      <c r="E76" s="28"/>
      <c r="F76" s="29" t="str">
        <f aca="false">IF(B76="Premetro VERTIKAAL","MV",IF(B76="Side 3m","3M",IF(B76="Premetro HORIZONTAAL","MH",IF(B76="Window back","CV",IF(B76="Window Back eco","CVE","")))))</f>
        <v/>
      </c>
      <c r="G76" s="30" t="str">
        <f aca="false">IF(B76="Inside banner","BRV","")</f>
        <v/>
      </c>
      <c r="H76" s="30" t="str">
        <f aca="false">IF(B76="Floor sticker","VL","")</f>
        <v/>
      </c>
      <c r="I76" s="31" t="str">
        <f aca="false">IF(B76="Street furniture 2m2","STR","")</f>
        <v/>
      </c>
      <c r="J76" s="31" t="str">
        <f aca="false">IF(B76="Full back uni","FB","")</f>
        <v/>
      </c>
      <c r="K76" s="31" t="str">
        <f aca="false">IF(B76="Window side 2m² Bus","2m2B","")</f>
        <v>2m2B</v>
      </c>
      <c r="L76" s="31" t="str">
        <f aca="false">IF(B76="Window sticker Raam","RM","")</f>
        <v/>
      </c>
      <c r="M76" s="31" t="str">
        <f aca="false">IF(B76="Side 3m Freestyle","FREE","")</f>
        <v/>
      </c>
      <c r="N76" s="31" t="str">
        <f aca="false">IF(B76="Wobbler","WOB","")</f>
        <v/>
      </c>
      <c r="O76" s="31" t="str">
        <f aca="false">IF(B76="Super side 10m² Hermelijn - Trambus","10m2H","")</f>
        <v/>
      </c>
      <c r="P76" s="31" t="str">
        <f aca="false">IF(B76="Roofpanel A7","ROOFXL","")</f>
        <v/>
      </c>
      <c r="Q76" s="32" t="str">
        <f aca="false">IF(B76="Roof panel tram L Hermelijn","ROOFL","")</f>
        <v/>
      </c>
      <c r="R76" s="31" t="str">
        <f aca="false">IF(B76="Roof panel Tram M PCC","DPCC","")</f>
        <v/>
      </c>
      <c r="S76" s="31" t="str">
        <f aca="false">IF(B76="Side pack L A5","SPALBA5",IF(B76="Side pack XL A7","SPALBA7",""))</f>
        <v/>
      </c>
      <c r="T76" s="31" t="str">
        <f aca="false">IF(B76="Window side 2m² Hermelijn","2m2H","")</f>
        <v/>
      </c>
      <c r="U76" s="32" t="str">
        <f aca="false">IF(B76="Window side 2m² Tram","2m2A","")</f>
        <v/>
      </c>
      <c r="V76" s="30" t="str">
        <f aca="false">IF(B76="Inside banner HERMELIJN","BRVH","")</f>
        <v/>
      </c>
      <c r="W76" s="30" t="str">
        <f aca="false">IF(B76="Super side 4m²","4m2","")</f>
        <v/>
      </c>
      <c r="X76" s="7" t="n">
        <v>1</v>
      </c>
      <c r="Y76" s="33" t="str">
        <f aca="false">IF(OR(F76&lt;&gt;"",G76&lt;&gt;"",H76&lt;&gt;"",I76&lt;&gt;"",J76&lt;&gt;"",K76&lt;&gt;"",L76&lt;&gt;"",M76&lt;&gt;"",N76&lt;&gt;"",O76&lt;&gt;"",P76&lt;&gt;"",Q76&lt;&gt;"",R76&lt;&gt;"",S76&lt;&gt;"",T76&lt;&gt;"",U76&lt;&gt;"",V76&lt;&gt;"",W76&lt;&gt;""),"*"&amp;F76&amp;G76&amp;H76&amp;I76&amp;J76&amp;K76&amp;L76&amp;M76&amp;N76&amp;O76&amp;P76&amp;Q76&amp;R76&amp;S76&amp;T76&amp;U76&amp;V76&amp;W76&amp;"*","")</f>
        <v>*2m2B*</v>
      </c>
      <c r="Z76" s="4"/>
      <c r="AA76" s="4"/>
      <c r="AB76" s="7" t="n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customFormat="false" ht="25" hidden="false" customHeight="true" outlineLevel="0" collapsed="false">
      <c r="A77" s="5" t="n">
        <v>4744</v>
      </c>
      <c r="B77" s="6" t="s">
        <v>35</v>
      </c>
      <c r="C77" s="26" t="s">
        <v>37</v>
      </c>
      <c r="D77" s="27" t="n">
        <v>44522</v>
      </c>
      <c r="E77" s="28"/>
      <c r="F77" s="29" t="str">
        <f aca="false">IF(B77="Premetro VERTIKAAL","MV",IF(B77="Side 3m","3M",IF(B77="Premetro HORIZONTAAL","MH",IF(B77="Window back","CV",IF(B77="Window Back eco","CVE","")))))</f>
        <v/>
      </c>
      <c r="G77" s="30" t="str">
        <f aca="false">IF(B77="Inside banner","BRV","")</f>
        <v/>
      </c>
      <c r="H77" s="30" t="str">
        <f aca="false">IF(B77="Floor sticker","VL","")</f>
        <v/>
      </c>
      <c r="I77" s="31" t="str">
        <f aca="false">IF(B77="Street furniture 2m2","STR","")</f>
        <v/>
      </c>
      <c r="J77" s="31" t="str">
        <f aca="false">IF(B77="Full back uni","FB","")</f>
        <v/>
      </c>
      <c r="K77" s="31" t="str">
        <f aca="false">IF(B77="Window side 2m² Bus","2m2B","")</f>
        <v/>
      </c>
      <c r="L77" s="31" t="str">
        <f aca="false">IF(B77="Window sticker Raam","RM","")</f>
        <v/>
      </c>
      <c r="M77" s="31" t="str">
        <f aca="false">IF(B77="Side 3m Freestyle","FREE","")</f>
        <v/>
      </c>
      <c r="N77" s="31" t="str">
        <f aca="false">IF(B77="Wobbler","WOB","")</f>
        <v/>
      </c>
      <c r="O77" s="31" t="str">
        <f aca="false">IF(B77="Super side 10m² Hermelijn - Trambus","10m2H","")</f>
        <v/>
      </c>
      <c r="P77" s="31" t="str">
        <f aca="false">IF(B77="Roofpanel A7","ROOFXL","")</f>
        <v/>
      </c>
      <c r="Q77" s="32" t="str">
        <f aca="false">IF(B77="Roof panel tram L Hermelijn","ROOFL","")</f>
        <v/>
      </c>
      <c r="R77" s="31" t="str">
        <f aca="false">IF(B77="Roof panel Tram M PCC","DPCC","")</f>
        <v/>
      </c>
      <c r="S77" s="31" t="str">
        <f aca="false">IF(B77="Side pack L A5","SPALBA5",IF(B77="Side pack XL A7","SPALBA7",""))</f>
        <v/>
      </c>
      <c r="T77" s="31" t="str">
        <f aca="false">IF(B77="Window side 2m² Hermelijn","2m2H","")</f>
        <v/>
      </c>
      <c r="U77" s="32" t="str">
        <f aca="false">IF(B77="Window side 2m² Tram","2m2A","")</f>
        <v/>
      </c>
      <c r="V77" s="30" t="str">
        <f aca="false">IF(B77="Inside banner HERMELIJN","BRVH","")</f>
        <v/>
      </c>
      <c r="W77" s="30" t="str">
        <f aca="false">IF(B77="Super side 4m²","4m2","")</f>
        <v/>
      </c>
      <c r="X77" s="7" t="n">
        <v>2</v>
      </c>
      <c r="Y77" s="33" t="str">
        <f aca="false">IF(OR(F77&lt;&gt;"",G77&lt;&gt;"",H77&lt;&gt;"",I77&lt;&gt;"",J77&lt;&gt;"",K77&lt;&gt;"",L77&lt;&gt;"",M77&lt;&gt;"",N77&lt;&gt;"",O77&lt;&gt;"",P77&lt;&gt;"",Q77&lt;&gt;"",R77&lt;&gt;"",S77&lt;&gt;"",T77&lt;&gt;"",U77&lt;&gt;"",V77&lt;&gt;"",W77&lt;&gt;""),"*"&amp;F77&amp;G77&amp;H77&amp;I77&amp;J77&amp;K77&amp;L77&amp;M77&amp;N77&amp;O77&amp;P77&amp;Q77&amp;R77&amp;S77&amp;T77&amp;U77&amp;V77&amp;W77&amp;"*","")</f>
        <v/>
      </c>
      <c r="Z77" s="4"/>
      <c r="AA77" s="4"/>
      <c r="AB77" s="7" t="n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customFormat="false" ht="25" hidden="false" customHeight="true" outlineLevel="0" collapsed="false">
      <c r="A78" s="5" t="n">
        <v>4745</v>
      </c>
      <c r="B78" s="6" t="s">
        <v>57</v>
      </c>
      <c r="C78" s="26" t="s">
        <v>70</v>
      </c>
      <c r="D78" s="27" t="n">
        <v>44494</v>
      </c>
      <c r="E78" s="28"/>
      <c r="F78" s="29" t="str">
        <f aca="false">IF(B78="Premetro VERTIKAAL","MV",IF(B78="Side 3m","3M",IF(B78="Premetro HORIZONTAAL","MH",IF(B78="Window back","CV",IF(B78="Window Back eco","CVE","")))))</f>
        <v/>
      </c>
      <c r="G78" s="30" t="str">
        <f aca="false">IF(B78="Inside banner","BRV","")</f>
        <v/>
      </c>
      <c r="H78" s="30" t="str">
        <f aca="false">IF(B78="Floor sticker","VL","")</f>
        <v/>
      </c>
      <c r="I78" s="31" t="str">
        <f aca="false">IF(B78="Street furniture 2m2","STR","")</f>
        <v/>
      </c>
      <c r="J78" s="31" t="str">
        <f aca="false">IF(B78="Full back uni","FB","")</f>
        <v/>
      </c>
      <c r="K78" s="31" t="str">
        <f aca="false">IF(B78="Window side 2m² Bus","2m2B","")</f>
        <v>2m2B</v>
      </c>
      <c r="L78" s="31" t="str">
        <f aca="false">IF(B78="Window sticker Raam","RM","")</f>
        <v/>
      </c>
      <c r="M78" s="31" t="str">
        <f aca="false">IF(B78="Side 3m Freestyle","FREE","")</f>
        <v/>
      </c>
      <c r="N78" s="31" t="str">
        <f aca="false">IF(B78="Wobbler","WOB","")</f>
        <v/>
      </c>
      <c r="O78" s="31" t="str">
        <f aca="false">IF(B78="Super side 10m² Hermelijn - Trambus","10m2H","")</f>
        <v/>
      </c>
      <c r="P78" s="31" t="str">
        <f aca="false">IF(B78="Roofpanel A7","ROOFXL","")</f>
        <v/>
      </c>
      <c r="Q78" s="32" t="str">
        <f aca="false">IF(B78="Roof panel tram L Hermelijn","ROOFL","")</f>
        <v/>
      </c>
      <c r="R78" s="31" t="str">
        <f aca="false">IF(B78="Roof panel Tram M PCC","DPCC","")</f>
        <v/>
      </c>
      <c r="S78" s="31" t="str">
        <f aca="false">IF(B78="Side pack L A5","SPALBA5",IF(B78="Side pack XL A7","SPALBA7",""))</f>
        <v/>
      </c>
      <c r="T78" s="31" t="str">
        <f aca="false">IF(B78="Window side 2m² Hermelijn","2m2H","")</f>
        <v/>
      </c>
      <c r="U78" s="32" t="str">
        <f aca="false">IF(B78="Window side 2m² Tram","2m2A","")</f>
        <v/>
      </c>
      <c r="V78" s="30" t="str">
        <f aca="false">IF(B78="Inside banner HERMELIJN","BRVH","")</f>
        <v/>
      </c>
      <c r="W78" s="30" t="str">
        <f aca="false">IF(B78="Super side 4m²","4m2","")</f>
        <v/>
      </c>
      <c r="X78" s="7" t="n">
        <v>1</v>
      </c>
      <c r="Y78" s="33" t="str">
        <f aca="false">IF(OR(F78&lt;&gt;"",G78&lt;&gt;"",H78&lt;&gt;"",I78&lt;&gt;"",J78&lt;&gt;"",K78&lt;&gt;"",L78&lt;&gt;"",M78&lt;&gt;"",N78&lt;&gt;"",O78&lt;&gt;"",P78&lt;&gt;"",Q78&lt;&gt;"",R78&lt;&gt;"",S78&lt;&gt;"",T78&lt;&gt;"",U78&lt;&gt;"",V78&lt;&gt;"",W78&lt;&gt;""),"*"&amp;F78&amp;G78&amp;H78&amp;I78&amp;J78&amp;K78&amp;L78&amp;M78&amp;N78&amp;O78&amp;P78&amp;Q78&amp;R78&amp;S78&amp;T78&amp;U78&amp;V78&amp;W78&amp;"*","")</f>
        <v>*2m2B*</v>
      </c>
      <c r="Z78" s="4"/>
      <c r="AA78" s="4"/>
      <c r="AB78" s="7" t="n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customFormat="false" ht="25" hidden="false" customHeight="true" outlineLevel="0" collapsed="false">
      <c r="A79" s="5" t="n">
        <v>4747</v>
      </c>
      <c r="B79" s="6" t="s">
        <v>57</v>
      </c>
      <c r="C79" s="26" t="s">
        <v>61</v>
      </c>
      <c r="D79" s="27" t="n">
        <v>44564</v>
      </c>
      <c r="E79" s="28"/>
      <c r="F79" s="29" t="str">
        <f aca="false">IF(B79="Premetro VERTIKAAL","MV",IF(B79="Side 3m","3M",IF(B79="Premetro HORIZONTAAL","MH",IF(B79="Window back","CV",IF(B79="Window Back eco","CVE","")))))</f>
        <v/>
      </c>
      <c r="G79" s="30" t="str">
        <f aca="false">IF(B79="Inside banner","BRV","")</f>
        <v/>
      </c>
      <c r="H79" s="30" t="str">
        <f aca="false">IF(B79="Floor sticker","VL","")</f>
        <v/>
      </c>
      <c r="I79" s="31" t="str">
        <f aca="false">IF(B79="Street furniture 2m2","STR","")</f>
        <v/>
      </c>
      <c r="J79" s="31" t="str">
        <f aca="false">IF(B79="Full back uni","FB","")</f>
        <v/>
      </c>
      <c r="K79" s="31" t="str">
        <f aca="false">IF(B79="Window side 2m² Bus","2m2B","")</f>
        <v>2m2B</v>
      </c>
      <c r="L79" s="31" t="str">
        <f aca="false">IF(B79="Window sticker Raam","RM","")</f>
        <v/>
      </c>
      <c r="M79" s="31" t="str">
        <f aca="false">IF(B79="Side 3m Freestyle","FREE","")</f>
        <v/>
      </c>
      <c r="N79" s="31" t="str">
        <f aca="false">IF(B79="Wobbler","WOB","")</f>
        <v/>
      </c>
      <c r="O79" s="31" t="str">
        <f aca="false">IF(B79="Super side 10m² Hermelijn - Trambus","10m2H","")</f>
        <v/>
      </c>
      <c r="P79" s="31" t="str">
        <f aca="false">IF(B79="Roofpanel A7","ROOFXL","")</f>
        <v/>
      </c>
      <c r="Q79" s="32" t="str">
        <f aca="false">IF(B79="Roof panel tram L Hermelijn","ROOFL","")</f>
        <v/>
      </c>
      <c r="R79" s="31" t="str">
        <f aca="false">IF(B79="Roof panel Tram M PCC","DPCC","")</f>
        <v/>
      </c>
      <c r="S79" s="31" t="str">
        <f aca="false">IF(B79="Side pack L A5","SPALBA5",IF(B79="Side pack XL A7","SPALBA7",""))</f>
        <v/>
      </c>
      <c r="T79" s="31" t="str">
        <f aca="false">IF(B79="Window side 2m² Hermelijn","2m2H","")</f>
        <v/>
      </c>
      <c r="U79" s="32" t="str">
        <f aca="false">IF(B79="Window side 2m² Tram","2m2A","")</f>
        <v/>
      </c>
      <c r="V79" s="30" t="str">
        <f aca="false">IF(B79="Inside banner HERMELIJN","BRVH","")</f>
        <v/>
      </c>
      <c r="W79" s="30" t="str">
        <f aca="false">IF(B79="Super side 4m²","4m2","")</f>
        <v/>
      </c>
      <c r="X79" s="7" t="n">
        <v>1</v>
      </c>
      <c r="Y79" s="33" t="str">
        <f aca="false">IF(OR(F79&lt;&gt;"",G79&lt;&gt;"",H79&lt;&gt;"",I79&lt;&gt;"",J79&lt;&gt;"",K79&lt;&gt;"",L79&lt;&gt;"",M79&lt;&gt;"",N79&lt;&gt;"",O79&lt;&gt;"",P79&lt;&gt;"",Q79&lt;&gt;"",R79&lt;&gt;"",S79&lt;&gt;"",T79&lt;&gt;"",U79&lt;&gt;"",V79&lt;&gt;"",W79&lt;&gt;""),"*"&amp;F79&amp;G79&amp;H79&amp;I79&amp;J79&amp;K79&amp;L79&amp;M79&amp;N79&amp;O79&amp;P79&amp;Q79&amp;R79&amp;S79&amp;T79&amp;U79&amp;V79&amp;W79&amp;"*","")</f>
        <v>*2m2B*</v>
      </c>
      <c r="Z79" s="4"/>
      <c r="AA79" s="4"/>
      <c r="AB79" s="7" t="n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customFormat="false" ht="25" hidden="false" customHeight="true" outlineLevel="0" collapsed="false">
      <c r="A80" s="5" t="n">
        <v>4747</v>
      </c>
      <c r="B80" s="6" t="s">
        <v>23</v>
      </c>
      <c r="C80" s="26" t="s">
        <v>66</v>
      </c>
      <c r="D80" s="27" t="n">
        <v>44515</v>
      </c>
      <c r="E80" s="28"/>
      <c r="F80" s="29" t="str">
        <f aca="false">IF(B80="Premetro VERTIKAAL","MV",IF(B80="Side 3m","3M",IF(B80="Premetro HORIZONTAAL","MH",IF(B80="Window back","CV",IF(B80="Window Back eco","CVE","")))))</f>
        <v/>
      </c>
      <c r="G80" s="30" t="str">
        <f aca="false">IF(B80="Inside banner","BRV","")</f>
        <v/>
      </c>
      <c r="H80" s="30" t="str">
        <f aca="false">IF(B80="Floor sticker","VL","")</f>
        <v/>
      </c>
      <c r="I80" s="31" t="str">
        <f aca="false">IF(B80="Street furniture 2m2","STR","")</f>
        <v/>
      </c>
      <c r="J80" s="31" t="str">
        <f aca="false">IF(B80="Full back uni","FB","")</f>
        <v/>
      </c>
      <c r="K80" s="31" t="str">
        <f aca="false">IF(B80="Window side 2m² Bus","2m2B","")</f>
        <v/>
      </c>
      <c r="L80" s="31" t="str">
        <f aca="false">IF(B80="Window sticker Raam","RM","")</f>
        <v/>
      </c>
      <c r="M80" s="31" t="str">
        <f aca="false">IF(B80="Side 3m Freestyle","FREE","")</f>
        <v/>
      </c>
      <c r="N80" s="31" t="str">
        <f aca="false">IF(B80="Wobbler","WOB","")</f>
        <v>WOB</v>
      </c>
      <c r="O80" s="31" t="str">
        <f aca="false">IF(B80="Super side 10m² Hermelijn - Trambus","10m2H","")</f>
        <v/>
      </c>
      <c r="P80" s="31" t="str">
        <f aca="false">IF(B80="Roofpanel A7","ROOFXL","")</f>
        <v/>
      </c>
      <c r="Q80" s="32" t="str">
        <f aca="false">IF(B80="Roof panel tram L Hermelijn","ROOFL","")</f>
        <v/>
      </c>
      <c r="R80" s="31" t="str">
        <f aca="false">IF(B80="Roof panel Tram M PCC","DPCC","")</f>
        <v/>
      </c>
      <c r="S80" s="31" t="str">
        <f aca="false">IF(B80="Side pack L A5","SPALBA5",IF(B80="Side pack XL A7","SPALBA7",""))</f>
        <v/>
      </c>
      <c r="T80" s="31" t="str">
        <f aca="false">IF(B80="Window side 2m² Hermelijn","2m2H","")</f>
        <v/>
      </c>
      <c r="U80" s="32" t="str">
        <f aca="false">IF(B80="Window side 2m² Tram","2m2A","")</f>
        <v/>
      </c>
      <c r="V80" s="30" t="str">
        <f aca="false">IF(B80="Inside banner HERMELIJN","BRVH","")</f>
        <v/>
      </c>
      <c r="W80" s="30" t="str">
        <f aca="false">IF(B80="Super side 4m²","4m2","")</f>
        <v/>
      </c>
      <c r="X80" s="7" t="n">
        <v>6</v>
      </c>
      <c r="Y80" s="33" t="str">
        <f aca="false">IF(OR(F80&lt;&gt;"",G80&lt;&gt;"",H80&lt;&gt;"",I80&lt;&gt;"",J80&lt;&gt;"",K80&lt;&gt;"",L80&lt;&gt;"",M80&lt;&gt;"",N80&lt;&gt;"",O80&lt;&gt;"",P80&lt;&gt;"",Q80&lt;&gt;"",R80&lt;&gt;"",S80&lt;&gt;"",T80&lt;&gt;"",U80&lt;&gt;"",V80&lt;&gt;"",W80&lt;&gt;""),"*"&amp;F80&amp;G80&amp;H80&amp;I80&amp;J80&amp;K80&amp;L80&amp;M80&amp;N80&amp;O80&amp;P80&amp;Q80&amp;R80&amp;S80&amp;T80&amp;U80&amp;V80&amp;W80&amp;"*","")</f>
        <v>*WOB*</v>
      </c>
      <c r="Z80" s="4"/>
      <c r="AA80" s="4"/>
      <c r="AB80" s="7" t="n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customFormat="false" ht="25" hidden="false" customHeight="true" outlineLevel="0" collapsed="false">
      <c r="A81" s="5" t="n">
        <v>4750</v>
      </c>
      <c r="B81" s="6" t="s">
        <v>57</v>
      </c>
      <c r="C81" s="26" t="s">
        <v>61</v>
      </c>
      <c r="D81" s="27" t="n">
        <v>44564</v>
      </c>
      <c r="E81" s="28"/>
      <c r="F81" s="29" t="str">
        <f aca="false">IF(B81="Premetro VERTIKAAL","MV",IF(B81="Side 3m","3M",IF(B81="Premetro HORIZONTAAL","MH",IF(B81="Window back","CV",IF(B81="Window Back eco","CVE","")))))</f>
        <v/>
      </c>
      <c r="G81" s="30" t="str">
        <f aca="false">IF(B81="Inside banner","BRV","")</f>
        <v/>
      </c>
      <c r="H81" s="30" t="str">
        <f aca="false">IF(B81="Floor sticker","VL","")</f>
        <v/>
      </c>
      <c r="I81" s="31" t="str">
        <f aca="false">IF(B81="Street furniture 2m2","STR","")</f>
        <v/>
      </c>
      <c r="J81" s="31" t="str">
        <f aca="false">IF(B81="Full back uni","FB","")</f>
        <v/>
      </c>
      <c r="K81" s="31" t="str">
        <f aca="false">IF(B81="Window side 2m² Bus","2m2B","")</f>
        <v>2m2B</v>
      </c>
      <c r="L81" s="31" t="str">
        <f aca="false">IF(B81="Window sticker Raam","RM","")</f>
        <v/>
      </c>
      <c r="M81" s="31" t="str">
        <f aca="false">IF(B81="Side 3m Freestyle","FREE","")</f>
        <v/>
      </c>
      <c r="N81" s="31" t="str">
        <f aca="false">IF(B81="Wobbler","WOB","")</f>
        <v/>
      </c>
      <c r="O81" s="31" t="str">
        <f aca="false">IF(B81="Super side 10m² Hermelijn - Trambus","10m2H","")</f>
        <v/>
      </c>
      <c r="P81" s="31" t="str">
        <f aca="false">IF(B81="Roofpanel A7","ROOFXL","")</f>
        <v/>
      </c>
      <c r="Q81" s="32" t="str">
        <f aca="false">IF(B81="Roof panel tram L Hermelijn","ROOFL","")</f>
        <v/>
      </c>
      <c r="R81" s="31" t="str">
        <f aca="false">IF(B81="Roof panel Tram M PCC","DPCC","")</f>
        <v/>
      </c>
      <c r="S81" s="31" t="str">
        <f aca="false">IF(B81="Side pack L A5","SPALBA5",IF(B81="Side pack XL A7","SPALBA7",""))</f>
        <v/>
      </c>
      <c r="T81" s="31" t="str">
        <f aca="false">IF(B81="Window side 2m² Hermelijn","2m2H","")</f>
        <v/>
      </c>
      <c r="U81" s="32" t="str">
        <f aca="false">IF(B81="Window side 2m² Tram","2m2A","")</f>
        <v/>
      </c>
      <c r="V81" s="30" t="str">
        <f aca="false">IF(B81="Inside banner HERMELIJN","BRVH","")</f>
        <v/>
      </c>
      <c r="W81" s="30" t="str">
        <f aca="false">IF(B81="Super side 4m²","4m2","")</f>
        <v/>
      </c>
      <c r="X81" s="7" t="n">
        <v>1</v>
      </c>
      <c r="Y81" s="33" t="str">
        <f aca="false">IF(OR(F81&lt;&gt;"",G81&lt;&gt;"",H81&lt;&gt;"",I81&lt;&gt;"",J81&lt;&gt;"",K81&lt;&gt;"",L81&lt;&gt;"",M81&lt;&gt;"",N81&lt;&gt;"",O81&lt;&gt;"",P81&lt;&gt;"",Q81&lt;&gt;"",R81&lt;&gt;"",S81&lt;&gt;"",T81&lt;&gt;"",U81&lt;&gt;"",V81&lt;&gt;"",W81&lt;&gt;""),"*"&amp;F81&amp;G81&amp;H81&amp;I81&amp;J81&amp;K81&amp;L81&amp;M81&amp;N81&amp;O81&amp;P81&amp;Q81&amp;R81&amp;S81&amp;T81&amp;U81&amp;V81&amp;W81&amp;"*","")</f>
        <v>*2m2B*</v>
      </c>
      <c r="Z81" s="4"/>
      <c r="AA81" s="4"/>
      <c r="AB81" s="7" t="n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customFormat="false" ht="25" hidden="false" customHeight="true" outlineLevel="0" collapsed="false">
      <c r="A82" s="5" t="n">
        <v>4753</v>
      </c>
      <c r="B82" s="6" t="s">
        <v>19</v>
      </c>
      <c r="C82" s="26" t="s">
        <v>22</v>
      </c>
      <c r="D82" s="27" t="n">
        <v>44368</v>
      </c>
      <c r="E82" s="28"/>
      <c r="F82" s="29" t="str">
        <f aca="false">IF(B82="Premetro VERTIKAAL","MV",IF(B82="Side 3m","3M",IF(B82="Premetro HORIZONTAAL","MH",IF(B82="Window back","CV",IF(B82="Window Back eco","CVE","")))))</f>
        <v/>
      </c>
      <c r="G82" s="30" t="str">
        <f aca="false">IF(B82="Inside banner","BRV","")</f>
        <v/>
      </c>
      <c r="H82" s="30" t="str">
        <f aca="false">IF(B82="Floor sticker","VL","")</f>
        <v>VL</v>
      </c>
      <c r="I82" s="31" t="str">
        <f aca="false">IF(B82="Street furniture 2m2","STR","")</f>
        <v/>
      </c>
      <c r="J82" s="31" t="str">
        <f aca="false">IF(B82="Full back uni","FB","")</f>
        <v/>
      </c>
      <c r="K82" s="31" t="str">
        <f aca="false">IF(B82="Window side 2m² Bus","2m2B","")</f>
        <v/>
      </c>
      <c r="L82" s="31" t="str">
        <f aca="false">IF(B82="Window sticker Raam","RM","")</f>
        <v/>
      </c>
      <c r="M82" s="31" t="str">
        <f aca="false">IF(B82="Side 3m Freestyle","FREE","")</f>
        <v/>
      </c>
      <c r="N82" s="31" t="str">
        <f aca="false">IF(B82="Wobbler","WOB","")</f>
        <v/>
      </c>
      <c r="O82" s="31" t="str">
        <f aca="false">IF(B82="Super side 10m² Hermelijn - Trambus","10m2H","")</f>
        <v/>
      </c>
      <c r="P82" s="31" t="str">
        <f aca="false">IF(B82="Roofpanel A7","ROOFXL","")</f>
        <v/>
      </c>
      <c r="Q82" s="32" t="str">
        <f aca="false">IF(B82="Roof panel tram L Hermelijn","ROOFL","")</f>
        <v/>
      </c>
      <c r="R82" s="31" t="str">
        <f aca="false">IF(B82="Roof panel Tram M PCC","DPCC","")</f>
        <v/>
      </c>
      <c r="S82" s="31" t="str">
        <f aca="false">IF(B82="Side pack L A5","SPALBA5",IF(B82="Side pack XL A7","SPALBA7",""))</f>
        <v/>
      </c>
      <c r="T82" s="31" t="str">
        <f aca="false">IF(B82="Window side 2m² Hermelijn","2m2H","")</f>
        <v/>
      </c>
      <c r="U82" s="32" t="str">
        <f aca="false">IF(B82="Window side 2m² Tram","2m2A","")</f>
        <v/>
      </c>
      <c r="V82" s="30" t="str">
        <f aca="false">IF(B82="Inside banner HERMELIJN","BRVH","")</f>
        <v/>
      </c>
      <c r="W82" s="30" t="str">
        <f aca="false">IF(B82="Super side 4m²","4m2","")</f>
        <v/>
      </c>
      <c r="X82" s="7" t="n">
        <v>2</v>
      </c>
      <c r="Y82" s="33" t="str">
        <f aca="false">IF(OR(F82&lt;&gt;"",G82&lt;&gt;"",H82&lt;&gt;"",I82&lt;&gt;"",J82&lt;&gt;"",K82&lt;&gt;"",L82&lt;&gt;"",M82&lt;&gt;"",N82&lt;&gt;"",O82&lt;&gt;"",P82&lt;&gt;"",Q82&lt;&gt;"",R82&lt;&gt;"",S82&lt;&gt;"",T82&lt;&gt;"",U82&lt;&gt;"",V82&lt;&gt;"",W82&lt;&gt;""),"*"&amp;F82&amp;G82&amp;H82&amp;I82&amp;J82&amp;K82&amp;L82&amp;M82&amp;N82&amp;O82&amp;P82&amp;Q82&amp;R82&amp;S82&amp;T82&amp;U82&amp;V82&amp;W82&amp;"*","")</f>
        <v>*VL*</v>
      </c>
      <c r="Z82" s="4"/>
      <c r="AA82" s="4"/>
      <c r="AB82" s="7" t="n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customFormat="false" ht="25" hidden="false" customHeight="true" outlineLevel="0" collapsed="false">
      <c r="A83" s="5" t="n">
        <v>4753</v>
      </c>
      <c r="B83" s="6" t="s">
        <v>48</v>
      </c>
      <c r="C83" s="26" t="s">
        <v>50</v>
      </c>
      <c r="D83" s="27" t="n">
        <v>44186</v>
      </c>
      <c r="E83" s="28"/>
      <c r="F83" s="29" t="str">
        <f aca="false">IF(B83="Premetro VERTIKAAL","MV",IF(B83="Side 3m","3M",IF(B83="Premetro HORIZONTAAL","MH",IF(B83="Window back","CV",IF(B83="Window Back eco","CVE","")))))</f>
        <v/>
      </c>
      <c r="G83" s="30" t="str">
        <f aca="false">IF(B83="Inside banner","BRV","")</f>
        <v/>
      </c>
      <c r="H83" s="30" t="str">
        <f aca="false">IF(B83="Floor sticker","VL","")</f>
        <v/>
      </c>
      <c r="I83" s="31" t="str">
        <f aca="false">IF(B83="Street furniture 2m2","STR","")</f>
        <v/>
      </c>
      <c r="J83" s="31" t="str">
        <f aca="false">IF(B83="Full back uni","FB","")</f>
        <v/>
      </c>
      <c r="K83" s="31" t="str">
        <f aca="false">IF(B83="Window side 2m² Bus","2m2B","")</f>
        <v/>
      </c>
      <c r="L83" s="31" t="str">
        <f aca="false">IF(B83="Window sticker Raam","RM","")</f>
        <v/>
      </c>
      <c r="M83" s="31" t="str">
        <f aca="false">IF(B83="Side 3m Freestyle","FREE","")</f>
        <v/>
      </c>
      <c r="N83" s="31" t="str">
        <f aca="false">IF(B83="Wobbler","WOB","")</f>
        <v/>
      </c>
      <c r="O83" s="31" t="str">
        <f aca="false">IF(B83="Super side 10m² Hermelijn - Trambus","10m2H","")</f>
        <v/>
      </c>
      <c r="P83" s="31" t="str">
        <f aca="false">IF(B83="Roofpanel A7","ROOFXL","")</f>
        <v/>
      </c>
      <c r="Q83" s="32" t="str">
        <f aca="false">IF(B83="Roof panel tram L Hermelijn","ROOFL","")</f>
        <v/>
      </c>
      <c r="R83" s="31" t="str">
        <f aca="false">IF(B83="Roof panel Tram M PCC","DPCC","")</f>
        <v/>
      </c>
      <c r="S83" s="31" t="str">
        <f aca="false">IF(B83="Side pack L A5","SPALBA5",IF(B83="Side pack XL A7","SPALBA7",""))</f>
        <v/>
      </c>
      <c r="T83" s="31" t="str">
        <f aca="false">IF(B83="Window side 2m² Hermelijn","2m2H","")</f>
        <v/>
      </c>
      <c r="U83" s="32" t="str">
        <f aca="false">IF(B83="Window side 2m² Tram","2m2A","")</f>
        <v/>
      </c>
      <c r="V83" s="30" t="str">
        <f aca="false">IF(B83="Inside banner HERMELIJN","BRVH","")</f>
        <v>BRVH</v>
      </c>
      <c r="W83" s="30" t="str">
        <f aca="false">IF(B83="Super side 4m²","4m2","")</f>
        <v/>
      </c>
      <c r="X83" s="7" t="n">
        <v>1</v>
      </c>
      <c r="Y83" s="33" t="str">
        <f aca="false">IF(OR(F83&lt;&gt;"",G83&lt;&gt;"",H83&lt;&gt;"",I83&lt;&gt;"",J83&lt;&gt;"",K83&lt;&gt;"",L83&lt;&gt;"",M83&lt;&gt;"",N83&lt;&gt;"",O83&lt;&gt;"",P83&lt;&gt;"",Q83&lt;&gt;"",R83&lt;&gt;"",S83&lt;&gt;"",T83&lt;&gt;"",U83&lt;&gt;"",V83&lt;&gt;"",W83&lt;&gt;""),"*"&amp;F83&amp;G83&amp;H83&amp;I83&amp;J83&amp;K83&amp;L83&amp;M83&amp;N83&amp;O83&amp;P83&amp;Q83&amp;R83&amp;S83&amp;T83&amp;U83&amp;V83&amp;W83&amp;"*","")</f>
        <v>*BRVH*</v>
      </c>
      <c r="Z83" s="4"/>
      <c r="AA83" s="4"/>
      <c r="AB83" s="7" t="n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customFormat="false" ht="25" hidden="false" customHeight="true" outlineLevel="0" collapsed="false">
      <c r="A84" s="5" t="n">
        <v>4753</v>
      </c>
      <c r="B84" s="6" t="s">
        <v>51</v>
      </c>
      <c r="C84" s="26" t="s">
        <v>72</v>
      </c>
      <c r="D84" s="27" t="n">
        <v>44144</v>
      </c>
      <c r="E84" s="28"/>
      <c r="F84" s="29" t="str">
        <f aca="false">IF(B84="Premetro VERTIKAAL","MV",IF(B84="Side 3m","3M",IF(B84="Premetro HORIZONTAAL","MH",IF(B84="Window back","CV",IF(B84="Window Back eco","CVE","")))))</f>
        <v>CV</v>
      </c>
      <c r="G84" s="30" t="str">
        <f aca="false">IF(B84="Inside banner","BRV","")</f>
        <v/>
      </c>
      <c r="H84" s="30" t="str">
        <f aca="false">IF(B84="Floor sticker","VL","")</f>
        <v/>
      </c>
      <c r="I84" s="31" t="str">
        <f aca="false">IF(B84="Street furniture 2m2","STR","")</f>
        <v/>
      </c>
      <c r="J84" s="31" t="str">
        <f aca="false">IF(B84="Full back uni","FB","")</f>
        <v/>
      </c>
      <c r="K84" s="31" t="str">
        <f aca="false">IF(B84="Window side 2m² Bus","2m2B","")</f>
        <v/>
      </c>
      <c r="L84" s="31" t="str">
        <f aca="false">IF(B84="Window sticker Raam","RM","")</f>
        <v/>
      </c>
      <c r="M84" s="31" t="str">
        <f aca="false">IF(B84="Side 3m Freestyle","FREE","")</f>
        <v/>
      </c>
      <c r="N84" s="31" t="str">
        <f aca="false">IF(B84="Wobbler","WOB","")</f>
        <v/>
      </c>
      <c r="O84" s="31" t="str">
        <f aca="false">IF(B84="Super side 10m² Hermelijn - Trambus","10m2H","")</f>
        <v/>
      </c>
      <c r="P84" s="31" t="str">
        <f aca="false">IF(B84="Roofpanel A7","ROOFXL","")</f>
        <v/>
      </c>
      <c r="Q84" s="32" t="str">
        <f aca="false">IF(B84="Roof panel tram L Hermelijn","ROOFL","")</f>
        <v/>
      </c>
      <c r="R84" s="31" t="str">
        <f aca="false">IF(B84="Roof panel Tram M PCC","DPCC","")</f>
        <v/>
      </c>
      <c r="S84" s="31" t="str">
        <f aca="false">IF(B84="Side pack L A5","SPALBA5",IF(B84="Side pack XL A7","SPALBA7",""))</f>
        <v/>
      </c>
      <c r="T84" s="31" t="str">
        <f aca="false">IF(B84="Window side 2m² Hermelijn","2m2H","")</f>
        <v/>
      </c>
      <c r="U84" s="32" t="str">
        <f aca="false">IF(B84="Window side 2m² Tram","2m2A","")</f>
        <v/>
      </c>
      <c r="V84" s="30" t="str">
        <f aca="false">IF(B84="Inside banner HERMELIJN","BRVH","")</f>
        <v/>
      </c>
      <c r="W84" s="30" t="str">
        <f aca="false">IF(B84="Super side 4m²","4m2","")</f>
        <v/>
      </c>
      <c r="X84" s="7" t="n">
        <v>1</v>
      </c>
      <c r="Y84" s="33" t="str">
        <f aca="false">IF(OR(F84&lt;&gt;"",G84&lt;&gt;"",H84&lt;&gt;"",I84&lt;&gt;"",J84&lt;&gt;"",K84&lt;&gt;"",L84&lt;&gt;"",M84&lt;&gt;"",N84&lt;&gt;"",O84&lt;&gt;"",P84&lt;&gt;"",Q84&lt;&gt;"",R84&lt;&gt;"",S84&lt;&gt;"",T84&lt;&gt;"",U84&lt;&gt;"",V84&lt;&gt;"",W84&lt;&gt;""),"*"&amp;F84&amp;G84&amp;H84&amp;I84&amp;J84&amp;K84&amp;L84&amp;M84&amp;N84&amp;O84&amp;P84&amp;Q84&amp;R84&amp;S84&amp;T84&amp;U84&amp;V84&amp;W84&amp;"*","")</f>
        <v>*CV*</v>
      </c>
      <c r="Z84" s="4"/>
      <c r="AA84" s="4"/>
      <c r="AB84" s="7" t="n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customFormat="false" ht="25" hidden="false" customHeight="true" outlineLevel="0" collapsed="false">
      <c r="A85" s="5" t="n">
        <v>4753</v>
      </c>
      <c r="B85" s="6" t="s">
        <v>57</v>
      </c>
      <c r="C85" s="26" t="s">
        <v>59</v>
      </c>
      <c r="D85" s="27" t="n">
        <v>44284</v>
      </c>
      <c r="E85" s="28"/>
      <c r="F85" s="29" t="str">
        <f aca="false">IF(B85="Premetro VERTIKAAL","MV",IF(B85="Side 3m","3M",IF(B85="Premetro HORIZONTAAL","MH",IF(B85="Window back","CV",IF(B85="Window Back eco","CVE","")))))</f>
        <v/>
      </c>
      <c r="G85" s="30" t="str">
        <f aca="false">IF(B85="Inside banner","BRV","")</f>
        <v/>
      </c>
      <c r="H85" s="30" t="str">
        <f aca="false">IF(B85="Floor sticker","VL","")</f>
        <v/>
      </c>
      <c r="I85" s="31" t="str">
        <f aca="false">IF(B85="Street furniture 2m2","STR","")</f>
        <v/>
      </c>
      <c r="J85" s="31" t="str">
        <f aca="false">IF(B85="Full back uni","FB","")</f>
        <v/>
      </c>
      <c r="K85" s="31" t="str">
        <f aca="false">IF(B85="Window side 2m² Bus","2m2B","")</f>
        <v>2m2B</v>
      </c>
      <c r="L85" s="31" t="str">
        <f aca="false">IF(B85="Window sticker Raam","RM","")</f>
        <v/>
      </c>
      <c r="M85" s="31" t="str">
        <f aca="false">IF(B85="Side 3m Freestyle","FREE","")</f>
        <v/>
      </c>
      <c r="N85" s="31" t="str">
        <f aca="false">IF(B85="Wobbler","WOB","")</f>
        <v/>
      </c>
      <c r="O85" s="31" t="str">
        <f aca="false">IF(B85="Super side 10m² Hermelijn - Trambus","10m2H","")</f>
        <v/>
      </c>
      <c r="P85" s="31" t="str">
        <f aca="false">IF(B85="Roofpanel A7","ROOFXL","")</f>
        <v/>
      </c>
      <c r="Q85" s="32" t="str">
        <f aca="false">IF(B85="Roof panel tram L Hermelijn","ROOFL","")</f>
        <v/>
      </c>
      <c r="R85" s="31" t="str">
        <f aca="false">IF(B85="Roof panel Tram M PCC","DPCC","")</f>
        <v/>
      </c>
      <c r="S85" s="31" t="str">
        <f aca="false">IF(B85="Side pack L A5","SPALBA5",IF(B85="Side pack XL A7","SPALBA7",""))</f>
        <v/>
      </c>
      <c r="T85" s="31" t="str">
        <f aca="false">IF(B85="Window side 2m² Hermelijn","2m2H","")</f>
        <v/>
      </c>
      <c r="U85" s="32" t="str">
        <f aca="false">IF(B85="Window side 2m² Tram","2m2A","")</f>
        <v/>
      </c>
      <c r="V85" s="30" t="str">
        <f aca="false">IF(B85="Inside banner HERMELIJN","BRVH","")</f>
        <v/>
      </c>
      <c r="W85" s="30" t="str">
        <f aca="false">IF(B85="Super side 4m²","4m2","")</f>
        <v/>
      </c>
      <c r="X85" s="7" t="n">
        <v>1</v>
      </c>
      <c r="Y85" s="33" t="str">
        <f aca="false">IF(OR(F85&lt;&gt;"",G85&lt;&gt;"",H85&lt;&gt;"",I85&lt;&gt;"",J85&lt;&gt;"",K85&lt;&gt;"",L85&lt;&gt;"",M85&lt;&gt;"",N85&lt;&gt;"",O85&lt;&gt;"",P85&lt;&gt;"",Q85&lt;&gt;"",R85&lt;&gt;"",S85&lt;&gt;"",T85&lt;&gt;"",U85&lt;&gt;"",V85&lt;&gt;"",W85&lt;&gt;""),"*"&amp;F85&amp;G85&amp;H85&amp;I85&amp;J85&amp;K85&amp;L85&amp;M85&amp;N85&amp;O85&amp;P85&amp;Q85&amp;R85&amp;S85&amp;T85&amp;U85&amp;V85&amp;W85&amp;"*","")</f>
        <v>*2m2B*</v>
      </c>
      <c r="Z85" s="4"/>
      <c r="AA85" s="4"/>
      <c r="AB85" s="7" t="n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customFormat="false" ht="25" hidden="false" customHeight="true" outlineLevel="0" collapsed="false">
      <c r="A86" s="5" t="n">
        <v>4753</v>
      </c>
      <c r="B86" s="6" t="s">
        <v>23</v>
      </c>
      <c r="C86" s="26" t="s">
        <v>25</v>
      </c>
      <c r="D86" s="27" t="n">
        <v>44368</v>
      </c>
      <c r="E86" s="28"/>
      <c r="F86" s="29" t="str">
        <f aca="false">IF(B86="Premetro VERTIKAAL","MV",IF(B86="Side 3m","3M",IF(B86="Premetro HORIZONTAAL","MH",IF(B86="Window back","CV",IF(B86="Window Back eco","CVE","")))))</f>
        <v/>
      </c>
      <c r="G86" s="30" t="str">
        <f aca="false">IF(B86="Inside banner","BRV","")</f>
        <v/>
      </c>
      <c r="H86" s="30" t="str">
        <f aca="false">IF(B86="Floor sticker","VL","")</f>
        <v/>
      </c>
      <c r="I86" s="31" t="str">
        <f aca="false">IF(B86="Street furniture 2m2","STR","")</f>
        <v/>
      </c>
      <c r="J86" s="31" t="str">
        <f aca="false">IF(B86="Full back uni","FB","")</f>
        <v/>
      </c>
      <c r="K86" s="31" t="str">
        <f aca="false">IF(B86="Window side 2m² Bus","2m2B","")</f>
        <v/>
      </c>
      <c r="L86" s="31" t="str">
        <f aca="false">IF(B86="Window sticker Raam","RM","")</f>
        <v/>
      </c>
      <c r="M86" s="31" t="str">
        <f aca="false">IF(B86="Side 3m Freestyle","FREE","")</f>
        <v/>
      </c>
      <c r="N86" s="31" t="str">
        <f aca="false">IF(B86="Wobbler","WOB","")</f>
        <v>WOB</v>
      </c>
      <c r="O86" s="31" t="str">
        <f aca="false">IF(B86="Super side 10m² Hermelijn - Trambus","10m2H","")</f>
        <v/>
      </c>
      <c r="P86" s="31" t="str">
        <f aca="false">IF(B86="Roofpanel A7","ROOFXL","")</f>
        <v/>
      </c>
      <c r="Q86" s="32" t="str">
        <f aca="false">IF(B86="Roof panel tram L Hermelijn","ROOFL","")</f>
        <v/>
      </c>
      <c r="R86" s="31" t="str">
        <f aca="false">IF(B86="Roof panel Tram M PCC","DPCC","")</f>
        <v/>
      </c>
      <c r="S86" s="31" t="str">
        <f aca="false">IF(B86="Side pack L A5","SPALBA5",IF(B86="Side pack XL A7","SPALBA7",""))</f>
        <v/>
      </c>
      <c r="T86" s="31" t="str">
        <f aca="false">IF(B86="Window side 2m² Hermelijn","2m2H","")</f>
        <v/>
      </c>
      <c r="U86" s="32" t="str">
        <f aca="false">IF(B86="Window side 2m² Tram","2m2A","")</f>
        <v/>
      </c>
      <c r="V86" s="30" t="str">
        <f aca="false">IF(B86="Inside banner HERMELIJN","BRVH","")</f>
        <v/>
      </c>
      <c r="W86" s="30" t="str">
        <f aca="false">IF(B86="Super side 4m²","4m2","")</f>
        <v/>
      </c>
      <c r="X86" s="7" t="n">
        <v>9</v>
      </c>
      <c r="Y86" s="33" t="str">
        <f aca="false">IF(OR(F86&lt;&gt;"",G86&lt;&gt;"",H86&lt;&gt;"",I86&lt;&gt;"",J86&lt;&gt;"",K86&lt;&gt;"",L86&lt;&gt;"",M86&lt;&gt;"",N86&lt;&gt;"",O86&lt;&gt;"",P86&lt;&gt;"",Q86&lt;&gt;"",R86&lt;&gt;"",S86&lt;&gt;"",T86&lt;&gt;"",U86&lt;&gt;"",V86&lt;&gt;"",W86&lt;&gt;""),"*"&amp;F86&amp;G86&amp;H86&amp;I86&amp;J86&amp;K86&amp;L86&amp;M86&amp;N86&amp;O86&amp;P86&amp;Q86&amp;R86&amp;S86&amp;T86&amp;U86&amp;V86&amp;W86&amp;"*","")</f>
        <v>*WOB*</v>
      </c>
      <c r="Z86" s="4"/>
      <c r="AA86" s="4"/>
      <c r="AB86" s="7" t="n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customFormat="false" ht="25" hidden="false" customHeight="true" outlineLevel="0" collapsed="false">
      <c r="A87" s="5" t="n">
        <v>4753</v>
      </c>
      <c r="B87" s="6" t="s">
        <v>35</v>
      </c>
      <c r="C87" s="26" t="s">
        <v>37</v>
      </c>
      <c r="D87" s="27" t="n">
        <v>44522</v>
      </c>
      <c r="E87" s="28"/>
      <c r="F87" s="29" t="str">
        <f aca="false">IF(B87="Premetro VERTIKAAL","MV",IF(B87="Side 3m","3M",IF(B87="Premetro HORIZONTAAL","MH",IF(B87="Window back","CV",IF(B87="Window Back eco","CVE","")))))</f>
        <v/>
      </c>
      <c r="G87" s="30" t="str">
        <f aca="false">IF(B87="Inside banner","BRV","")</f>
        <v/>
      </c>
      <c r="H87" s="30" t="str">
        <f aca="false">IF(B87="Floor sticker","VL","")</f>
        <v/>
      </c>
      <c r="I87" s="31" t="str">
        <f aca="false">IF(B87="Street furniture 2m2","STR","")</f>
        <v/>
      </c>
      <c r="J87" s="31" t="str">
        <f aca="false">IF(B87="Full back uni","FB","")</f>
        <v/>
      </c>
      <c r="K87" s="31" t="str">
        <f aca="false">IF(B87="Window side 2m² Bus","2m2B","")</f>
        <v/>
      </c>
      <c r="L87" s="31" t="str">
        <f aca="false">IF(B87="Window sticker Raam","RM","")</f>
        <v/>
      </c>
      <c r="M87" s="31" t="str">
        <f aca="false">IF(B87="Side 3m Freestyle","FREE","")</f>
        <v/>
      </c>
      <c r="N87" s="31" t="str">
        <f aca="false">IF(B87="Wobbler","WOB","")</f>
        <v/>
      </c>
      <c r="O87" s="31" t="str">
        <f aca="false">IF(B87="Super side 10m² Hermelijn - Trambus","10m2H","")</f>
        <v/>
      </c>
      <c r="P87" s="31" t="str">
        <f aca="false">IF(B87="Roofpanel A7","ROOFXL","")</f>
        <v/>
      </c>
      <c r="Q87" s="32" t="str">
        <f aca="false">IF(B87="Roof panel tram L Hermelijn","ROOFL","")</f>
        <v/>
      </c>
      <c r="R87" s="31" t="str">
        <f aca="false">IF(B87="Roof panel Tram M PCC","DPCC","")</f>
        <v/>
      </c>
      <c r="S87" s="31" t="str">
        <f aca="false">IF(B87="Side pack L A5","SPALBA5",IF(B87="Side pack XL A7","SPALBA7",""))</f>
        <v/>
      </c>
      <c r="T87" s="31" t="str">
        <f aca="false">IF(B87="Window side 2m² Hermelijn","2m2H","")</f>
        <v/>
      </c>
      <c r="U87" s="32" t="str">
        <f aca="false">IF(B87="Window side 2m² Tram","2m2A","")</f>
        <v/>
      </c>
      <c r="V87" s="30" t="str">
        <f aca="false">IF(B87="Inside banner HERMELIJN","BRVH","")</f>
        <v/>
      </c>
      <c r="W87" s="30" t="str">
        <f aca="false">IF(B87="Super side 4m²","4m2","")</f>
        <v/>
      </c>
      <c r="X87" s="7" t="n">
        <v>2</v>
      </c>
      <c r="Y87" s="33" t="str">
        <f aca="false">IF(OR(F87&lt;&gt;"",G87&lt;&gt;"",H87&lt;&gt;"",I87&lt;&gt;"",J87&lt;&gt;"",K87&lt;&gt;"",L87&lt;&gt;"",M87&lt;&gt;"",N87&lt;&gt;"",O87&lt;&gt;"",P87&lt;&gt;"",Q87&lt;&gt;"",R87&lt;&gt;"",S87&lt;&gt;"",T87&lt;&gt;"",U87&lt;&gt;"",V87&lt;&gt;"",W87&lt;&gt;""),"*"&amp;F87&amp;G87&amp;H87&amp;I87&amp;J87&amp;K87&amp;L87&amp;M87&amp;N87&amp;O87&amp;P87&amp;Q87&amp;R87&amp;S87&amp;T87&amp;U87&amp;V87&amp;W87&amp;"*","")</f>
        <v/>
      </c>
      <c r="Z87" s="4"/>
      <c r="AA87" s="4"/>
      <c r="AB87" s="7" t="n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customFormat="false" ht="25" hidden="false" customHeight="true" outlineLevel="0" collapsed="false">
      <c r="A88" s="5" t="n">
        <v>4753</v>
      </c>
      <c r="B88" s="6" t="s">
        <v>29</v>
      </c>
      <c r="C88" s="26" t="s">
        <v>31</v>
      </c>
      <c r="D88" s="27" t="n">
        <v>44284</v>
      </c>
      <c r="E88" s="28"/>
      <c r="F88" s="29" t="str">
        <f aca="false">IF(B88="Premetro VERTIKAAL","MV",IF(B88="Side 3m","3M",IF(B88="Premetro HORIZONTAAL","MH",IF(B88="Window back","CV",IF(B88="Window Back eco","CVE","")))))</f>
        <v/>
      </c>
      <c r="G88" s="30" t="str">
        <f aca="false">IF(B88="Inside banner","BRV","")</f>
        <v/>
      </c>
      <c r="H88" s="30" t="str">
        <f aca="false">IF(B88="Floor sticker","VL","")</f>
        <v/>
      </c>
      <c r="I88" s="31" t="str">
        <f aca="false">IF(B88="Street furniture 2m2","STR","")</f>
        <v/>
      </c>
      <c r="J88" s="31" t="str">
        <f aca="false">IF(B88="Full back uni","FB","")</f>
        <v/>
      </c>
      <c r="K88" s="31" t="str">
        <f aca="false">IF(B88="Window side 2m² Bus","2m2B","")</f>
        <v/>
      </c>
      <c r="L88" s="31" t="str">
        <f aca="false">IF(B88="Window sticker Raam","RM","")</f>
        <v/>
      </c>
      <c r="M88" s="31" t="str">
        <f aca="false">IF(B88="Side 3m Freestyle","FREE","")</f>
        <v/>
      </c>
      <c r="N88" s="31" t="str">
        <f aca="false">IF(B88="Wobbler","WOB","")</f>
        <v/>
      </c>
      <c r="O88" s="31" t="str">
        <f aca="false">IF(B88="Super side 10m² Hermelijn - Trambus","10m2H","")</f>
        <v/>
      </c>
      <c r="P88" s="31" t="str">
        <f aca="false">IF(B88="Roofpanel A7","ROOFXL","")</f>
        <v/>
      </c>
      <c r="Q88" s="32" t="str">
        <f aca="false">IF(B88="Roof panel tram L Hermelijn","ROOFL","")</f>
        <v/>
      </c>
      <c r="R88" s="31" t="str">
        <f aca="false">IF(B88="Roof panel Tram M PCC","DPCC","")</f>
        <v/>
      </c>
      <c r="S88" s="31" t="str">
        <f aca="false">IF(B88="Side pack L A5","SPALBA5",IF(B88="Side pack XL A7","SPALBA7",""))</f>
        <v/>
      </c>
      <c r="T88" s="31" t="str">
        <f aca="false">IF(B88="Window side 2m² Hermelijn","2m2H","")</f>
        <v/>
      </c>
      <c r="U88" s="32" t="str">
        <f aca="false">IF(B88="Window side 2m² Tram","2m2A","")</f>
        <v/>
      </c>
      <c r="V88" s="30" t="str">
        <f aca="false">IF(B88="Inside banner HERMELIJN","BRVH","")</f>
        <v/>
      </c>
      <c r="W88" s="30" t="str">
        <f aca="false">IF(B88="Super side 4m²","4m2","")</f>
        <v/>
      </c>
      <c r="X88" s="7" t="n">
        <v>2</v>
      </c>
      <c r="Y88" s="33" t="str">
        <f aca="false">IF(OR(F88&lt;&gt;"",G88&lt;&gt;"",H88&lt;&gt;"",I88&lt;&gt;"",J88&lt;&gt;"",K88&lt;&gt;"",L88&lt;&gt;"",M88&lt;&gt;"",N88&lt;&gt;"",O88&lt;&gt;"",P88&lt;&gt;"",Q88&lt;&gt;"",R88&lt;&gt;"",S88&lt;&gt;"",T88&lt;&gt;"",U88&lt;&gt;"",V88&lt;&gt;"",W88&lt;&gt;""),"*"&amp;F88&amp;G88&amp;H88&amp;I88&amp;J88&amp;K88&amp;L88&amp;M88&amp;N88&amp;O88&amp;P88&amp;Q88&amp;R88&amp;S88&amp;T88&amp;U88&amp;V88&amp;W88&amp;"*","")</f>
        <v/>
      </c>
      <c r="Z88" s="4"/>
      <c r="AA88" s="4"/>
      <c r="AB88" s="7" t="n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customFormat="false" ht="25" hidden="false" customHeight="true" outlineLevel="0" collapsed="false">
      <c r="A89" s="5" t="n">
        <v>4754</v>
      </c>
      <c r="B89" s="6" t="s">
        <v>51</v>
      </c>
      <c r="C89" s="26" t="s">
        <v>74</v>
      </c>
      <c r="D89" s="27" t="n">
        <v>44480</v>
      </c>
      <c r="E89" s="28"/>
      <c r="F89" s="29" t="str">
        <f aca="false">IF(B89="Premetro VERTIKAAL","MV",IF(B89="Side 3m","3M",IF(B89="Premetro HORIZONTAAL","MH",IF(B89="Window back","CV",IF(B89="Window Back eco","CVE","")))))</f>
        <v>CV</v>
      </c>
      <c r="G89" s="30" t="str">
        <f aca="false">IF(B89="Inside banner","BRV","")</f>
        <v/>
      </c>
      <c r="H89" s="30" t="str">
        <f aca="false">IF(B89="Floor sticker","VL","")</f>
        <v/>
      </c>
      <c r="I89" s="31" t="str">
        <f aca="false">IF(B89="Street furniture 2m2","STR","")</f>
        <v/>
      </c>
      <c r="J89" s="31" t="str">
        <f aca="false">IF(B89="Full back uni","FB","")</f>
        <v/>
      </c>
      <c r="K89" s="31" t="str">
        <f aca="false">IF(B89="Window side 2m² Bus","2m2B","")</f>
        <v/>
      </c>
      <c r="L89" s="31" t="str">
        <f aca="false">IF(B89="Window sticker Raam","RM","")</f>
        <v/>
      </c>
      <c r="M89" s="31" t="str">
        <f aca="false">IF(B89="Side 3m Freestyle","FREE","")</f>
        <v/>
      </c>
      <c r="N89" s="31" t="str">
        <f aca="false">IF(B89="Wobbler","WOB","")</f>
        <v/>
      </c>
      <c r="O89" s="31" t="str">
        <f aca="false">IF(B89="Super side 10m² Hermelijn - Trambus","10m2H","")</f>
        <v/>
      </c>
      <c r="P89" s="31" t="str">
        <f aca="false">IF(B89="Roofpanel A7","ROOFXL","")</f>
        <v/>
      </c>
      <c r="Q89" s="32" t="str">
        <f aca="false">IF(B89="Roof panel tram L Hermelijn","ROOFL","")</f>
        <v/>
      </c>
      <c r="R89" s="31" t="str">
        <f aca="false">IF(B89="Roof panel Tram M PCC","DPCC","")</f>
        <v/>
      </c>
      <c r="S89" s="31" t="str">
        <f aca="false">IF(B89="Side pack L A5","SPALBA5",IF(B89="Side pack XL A7","SPALBA7",""))</f>
        <v/>
      </c>
      <c r="T89" s="31" t="str">
        <f aca="false">IF(B89="Window side 2m² Hermelijn","2m2H","")</f>
        <v/>
      </c>
      <c r="U89" s="32" t="str">
        <f aca="false">IF(B89="Window side 2m² Tram","2m2A","")</f>
        <v/>
      </c>
      <c r="V89" s="30" t="str">
        <f aca="false">IF(B89="Inside banner HERMELIJN","BRVH","")</f>
        <v/>
      </c>
      <c r="W89" s="30" t="str">
        <f aca="false">IF(B89="Super side 4m²","4m2","")</f>
        <v/>
      </c>
      <c r="X89" s="7" t="n">
        <v>1</v>
      </c>
      <c r="Y89" s="33" t="str">
        <f aca="false">IF(OR(F89&lt;&gt;"",G89&lt;&gt;"",H89&lt;&gt;"",I89&lt;&gt;"",J89&lt;&gt;"",K89&lt;&gt;"",L89&lt;&gt;"",M89&lt;&gt;"",N89&lt;&gt;"",O89&lt;&gt;"",P89&lt;&gt;"",Q89&lt;&gt;"",R89&lt;&gt;"",S89&lt;&gt;"",T89&lt;&gt;"",U89&lt;&gt;"",V89&lt;&gt;"",W89&lt;&gt;""),"*"&amp;F89&amp;G89&amp;H89&amp;I89&amp;J89&amp;K89&amp;L89&amp;M89&amp;N89&amp;O89&amp;P89&amp;Q89&amp;R89&amp;S89&amp;T89&amp;U89&amp;V89&amp;W89&amp;"*","")</f>
        <v>*CV*</v>
      </c>
      <c r="Z89" s="4"/>
      <c r="AA89" s="4"/>
      <c r="AB89" s="7" t="n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customFormat="false" ht="25" hidden="false" customHeight="true" outlineLevel="0" collapsed="false">
      <c r="A90" s="5" t="n">
        <v>4754</v>
      </c>
      <c r="B90" s="6" t="s">
        <v>35</v>
      </c>
      <c r="C90" s="26" t="s">
        <v>37</v>
      </c>
      <c r="D90" s="27" t="n">
        <v>44522</v>
      </c>
      <c r="E90" s="28"/>
      <c r="F90" s="29" t="str">
        <f aca="false">IF(B90="Premetro VERTIKAAL","MV",IF(B90="Side 3m","3M",IF(B90="Premetro HORIZONTAAL","MH",IF(B90="Window back","CV",IF(B90="Window Back eco","CVE","")))))</f>
        <v/>
      </c>
      <c r="G90" s="30" t="str">
        <f aca="false">IF(B90="Inside banner","BRV","")</f>
        <v/>
      </c>
      <c r="H90" s="30" t="str">
        <f aca="false">IF(B90="Floor sticker","VL","")</f>
        <v/>
      </c>
      <c r="I90" s="31" t="str">
        <f aca="false">IF(B90="Street furniture 2m2","STR","")</f>
        <v/>
      </c>
      <c r="J90" s="31" t="str">
        <f aca="false">IF(B90="Full back uni","FB","")</f>
        <v/>
      </c>
      <c r="K90" s="31" t="str">
        <f aca="false">IF(B90="Window side 2m² Bus","2m2B","")</f>
        <v/>
      </c>
      <c r="L90" s="31" t="str">
        <f aca="false">IF(B90="Window sticker Raam","RM","")</f>
        <v/>
      </c>
      <c r="M90" s="31" t="str">
        <f aca="false">IF(B90="Side 3m Freestyle","FREE","")</f>
        <v/>
      </c>
      <c r="N90" s="31" t="str">
        <f aca="false">IF(B90="Wobbler","WOB","")</f>
        <v/>
      </c>
      <c r="O90" s="31" t="str">
        <f aca="false">IF(B90="Super side 10m² Hermelijn - Trambus","10m2H","")</f>
        <v/>
      </c>
      <c r="P90" s="31" t="str">
        <f aca="false">IF(B90="Roofpanel A7","ROOFXL","")</f>
        <v/>
      </c>
      <c r="Q90" s="32" t="str">
        <f aca="false">IF(B90="Roof panel tram L Hermelijn","ROOFL","")</f>
        <v/>
      </c>
      <c r="R90" s="31" t="str">
        <f aca="false">IF(B90="Roof panel Tram M PCC","DPCC","")</f>
        <v/>
      </c>
      <c r="S90" s="31" t="str">
        <f aca="false">IF(B90="Side pack L A5","SPALBA5",IF(B90="Side pack XL A7","SPALBA7",""))</f>
        <v/>
      </c>
      <c r="T90" s="31" t="str">
        <f aca="false">IF(B90="Window side 2m² Hermelijn","2m2H","")</f>
        <v/>
      </c>
      <c r="U90" s="32" t="str">
        <f aca="false">IF(B90="Window side 2m² Tram","2m2A","")</f>
        <v/>
      </c>
      <c r="V90" s="30" t="str">
        <f aca="false">IF(B90="Inside banner HERMELIJN","BRVH","")</f>
        <v/>
      </c>
      <c r="W90" s="30" t="str">
        <f aca="false">IF(B90="Super side 4m²","4m2","")</f>
        <v/>
      </c>
      <c r="X90" s="7" t="n">
        <v>2</v>
      </c>
      <c r="Y90" s="33" t="str">
        <f aca="false">IF(OR(F90&lt;&gt;"",G90&lt;&gt;"",H90&lt;&gt;"",I90&lt;&gt;"",J90&lt;&gt;"",K90&lt;&gt;"",L90&lt;&gt;"",M90&lt;&gt;"",N90&lt;&gt;"",O90&lt;&gt;"",P90&lt;&gt;"",Q90&lt;&gt;"",R90&lt;&gt;"",S90&lt;&gt;"",T90&lt;&gt;"",U90&lt;&gt;"",V90&lt;&gt;"",W90&lt;&gt;""),"*"&amp;F90&amp;G90&amp;H90&amp;I90&amp;J90&amp;K90&amp;L90&amp;M90&amp;N90&amp;O90&amp;P90&amp;Q90&amp;R90&amp;S90&amp;T90&amp;U90&amp;V90&amp;W90&amp;"*","")</f>
        <v/>
      </c>
      <c r="Z90" s="4"/>
      <c r="AA90" s="4"/>
      <c r="AB90" s="7" t="n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customFormat="false" ht="25" hidden="false" customHeight="true" outlineLevel="0" collapsed="false">
      <c r="A91" s="5" t="n">
        <v>4756</v>
      </c>
      <c r="B91" s="6" t="s">
        <v>41</v>
      </c>
      <c r="C91" s="26" t="s">
        <v>43</v>
      </c>
      <c r="D91" s="27" t="n">
        <v>44571</v>
      </c>
      <c r="E91" s="28"/>
      <c r="F91" s="29" t="str">
        <f aca="false">IF(B91="Premetro VERTIKAAL","MV",IF(B91="Side 3m","3M",IF(B91="Premetro HORIZONTAAL","MH",IF(B91="Window back","CV",IF(B91="Window Back eco","CVE","")))))</f>
        <v/>
      </c>
      <c r="G91" s="30" t="str">
        <f aca="false">IF(B91="Inside banner","BRV","")</f>
        <v/>
      </c>
      <c r="H91" s="30" t="str">
        <f aca="false">IF(B91="Floor sticker","VL","")</f>
        <v/>
      </c>
      <c r="I91" s="31" t="str">
        <f aca="false">IF(B91="Street furniture 2m2","STR","")</f>
        <v/>
      </c>
      <c r="J91" s="31" t="str">
        <f aca="false">IF(B91="Full back uni","FB","")</f>
        <v/>
      </c>
      <c r="K91" s="31" t="str">
        <f aca="false">IF(B91="Window side 2m² Bus","2m2B","")</f>
        <v/>
      </c>
      <c r="L91" s="31" t="str">
        <f aca="false">IF(B91="Window sticker Raam","RM","")</f>
        <v/>
      </c>
      <c r="M91" s="31" t="str">
        <f aca="false">IF(B91="Side 3m Freestyle","FREE","")</f>
        <v/>
      </c>
      <c r="N91" s="31" t="str">
        <f aca="false">IF(B91="Wobbler","WOB","")</f>
        <v/>
      </c>
      <c r="O91" s="31" t="str">
        <f aca="false">IF(B91="Super side 10m² Hermelijn - Trambus","10m2H","")</f>
        <v/>
      </c>
      <c r="P91" s="31" t="str">
        <f aca="false">IF(B91="Roofpanel A7","ROOFXL","")</f>
        <v/>
      </c>
      <c r="Q91" s="32" t="str">
        <f aca="false">IF(B91="Roof panel tram L Hermelijn","ROOFL","")</f>
        <v/>
      </c>
      <c r="R91" s="31" t="str">
        <f aca="false">IF(B91="Roof panel Tram M PCC","DPCC","")</f>
        <v/>
      </c>
      <c r="S91" s="31" t="str">
        <f aca="false">IF(B91="Side pack L A5","SPALBA5",IF(B91="Side pack XL A7","SPALBA7",""))</f>
        <v/>
      </c>
      <c r="T91" s="31" t="str">
        <f aca="false">IF(B91="Window side 2m² Hermelijn","2m2H","")</f>
        <v/>
      </c>
      <c r="U91" s="32" t="str">
        <f aca="false">IF(B91="Window side 2m² Tram","2m2A","")</f>
        <v/>
      </c>
      <c r="V91" s="30" t="str">
        <f aca="false">IF(B91="Inside banner HERMELIJN","BRVH","")</f>
        <v/>
      </c>
      <c r="W91" s="30" t="str">
        <f aca="false">IF(B91="Super side 4m²","4m2","")</f>
        <v>4m2</v>
      </c>
      <c r="X91" s="7" t="n">
        <v>1</v>
      </c>
      <c r="Y91" s="33" t="str">
        <f aca="false">IF(OR(F91&lt;&gt;"",G91&lt;&gt;"",H91&lt;&gt;"",I91&lt;&gt;"",J91&lt;&gt;"",K91&lt;&gt;"",L91&lt;&gt;"",M91&lt;&gt;"",N91&lt;&gt;"",O91&lt;&gt;"",P91&lt;&gt;"",Q91&lt;&gt;"",R91&lt;&gt;"",S91&lt;&gt;"",T91&lt;&gt;"",U91&lt;&gt;"",V91&lt;&gt;"",W91&lt;&gt;""),"*"&amp;F91&amp;G91&amp;H91&amp;I91&amp;J91&amp;K91&amp;L91&amp;M91&amp;N91&amp;O91&amp;P91&amp;Q91&amp;R91&amp;S91&amp;T91&amp;U91&amp;V91&amp;W91&amp;"*","")</f>
        <v>*4m2*</v>
      </c>
      <c r="Z91" s="4"/>
      <c r="AA91" s="4"/>
      <c r="AB91" s="7" t="n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customFormat="false" ht="25" hidden="false" customHeight="true" outlineLevel="0" collapsed="false">
      <c r="A92" s="5" t="n">
        <v>4757</v>
      </c>
      <c r="B92" s="6" t="s">
        <v>57</v>
      </c>
      <c r="C92" s="26" t="s">
        <v>70</v>
      </c>
      <c r="D92" s="27" t="n">
        <v>44494</v>
      </c>
      <c r="E92" s="28"/>
      <c r="F92" s="29" t="str">
        <f aca="false">IF(B92="Premetro VERTIKAAL","MV",IF(B92="Side 3m","3M",IF(B92="Premetro HORIZONTAAL","MH",IF(B92="Window back","CV",IF(B92="Window Back eco","CVE","")))))</f>
        <v/>
      </c>
      <c r="G92" s="30" t="str">
        <f aca="false">IF(B92="Inside banner","BRV","")</f>
        <v/>
      </c>
      <c r="H92" s="30" t="str">
        <f aca="false">IF(B92="Floor sticker","VL","")</f>
        <v/>
      </c>
      <c r="I92" s="31" t="str">
        <f aca="false">IF(B92="Street furniture 2m2","STR","")</f>
        <v/>
      </c>
      <c r="J92" s="31" t="str">
        <f aca="false">IF(B92="Full back uni","FB","")</f>
        <v/>
      </c>
      <c r="K92" s="31" t="str">
        <f aca="false">IF(B92="Window side 2m² Bus","2m2B","")</f>
        <v>2m2B</v>
      </c>
      <c r="L92" s="31" t="str">
        <f aca="false">IF(B92="Window sticker Raam","RM","")</f>
        <v/>
      </c>
      <c r="M92" s="31" t="str">
        <f aca="false">IF(B92="Side 3m Freestyle","FREE","")</f>
        <v/>
      </c>
      <c r="N92" s="31" t="str">
        <f aca="false">IF(B92="Wobbler","WOB","")</f>
        <v/>
      </c>
      <c r="O92" s="31" t="str">
        <f aca="false">IF(B92="Super side 10m² Hermelijn - Trambus","10m2H","")</f>
        <v/>
      </c>
      <c r="P92" s="31" t="str">
        <f aca="false">IF(B92="Roofpanel A7","ROOFXL","")</f>
        <v/>
      </c>
      <c r="Q92" s="32" t="str">
        <f aca="false">IF(B92="Roof panel tram L Hermelijn","ROOFL","")</f>
        <v/>
      </c>
      <c r="R92" s="31" t="str">
        <f aca="false">IF(B92="Roof panel Tram M PCC","DPCC","")</f>
        <v/>
      </c>
      <c r="S92" s="31" t="str">
        <f aca="false">IF(B92="Side pack L A5","SPALBA5",IF(B92="Side pack XL A7","SPALBA7",""))</f>
        <v/>
      </c>
      <c r="T92" s="31" t="str">
        <f aca="false">IF(B92="Window side 2m² Hermelijn","2m2H","")</f>
        <v/>
      </c>
      <c r="U92" s="32" t="str">
        <f aca="false">IF(B92="Window side 2m² Tram","2m2A","")</f>
        <v/>
      </c>
      <c r="V92" s="30" t="str">
        <f aca="false">IF(B92="Inside banner HERMELIJN","BRVH","")</f>
        <v/>
      </c>
      <c r="W92" s="30" t="str">
        <f aca="false">IF(B92="Super side 4m²","4m2","")</f>
        <v/>
      </c>
      <c r="X92" s="7" t="n">
        <v>1</v>
      </c>
      <c r="Y92" s="33" t="str">
        <f aca="false">IF(OR(F92&lt;&gt;"",G92&lt;&gt;"",H92&lt;&gt;"",I92&lt;&gt;"",J92&lt;&gt;"",K92&lt;&gt;"",L92&lt;&gt;"",M92&lt;&gt;"",N92&lt;&gt;"",O92&lt;&gt;"",P92&lt;&gt;"",Q92&lt;&gt;"",R92&lt;&gt;"",S92&lt;&gt;"",T92&lt;&gt;"",U92&lt;&gt;"",V92&lt;&gt;"",W92&lt;&gt;""),"*"&amp;F92&amp;G92&amp;H92&amp;I92&amp;J92&amp;K92&amp;L92&amp;M92&amp;N92&amp;O92&amp;P92&amp;Q92&amp;R92&amp;S92&amp;T92&amp;U92&amp;V92&amp;W92&amp;"*","")</f>
        <v>*2m2B*</v>
      </c>
      <c r="Z92" s="4"/>
      <c r="AA92" s="4"/>
      <c r="AB92" s="7" t="n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customFormat="false" ht="25" hidden="false" customHeight="true" outlineLevel="0" collapsed="false">
      <c r="A93" s="5" t="n">
        <v>4758</v>
      </c>
      <c r="B93" s="6" t="s">
        <v>57</v>
      </c>
      <c r="C93" s="26" t="s">
        <v>70</v>
      </c>
      <c r="D93" s="27" t="n">
        <v>44494</v>
      </c>
      <c r="E93" s="28"/>
      <c r="F93" s="29" t="str">
        <f aca="false">IF(B93="Premetro VERTIKAAL","MV",IF(B93="Side 3m","3M",IF(B93="Premetro HORIZONTAAL","MH",IF(B93="Window back","CV",IF(B93="Window Back eco","CVE","")))))</f>
        <v/>
      </c>
      <c r="G93" s="30" t="str">
        <f aca="false">IF(B93="Inside banner","BRV","")</f>
        <v/>
      </c>
      <c r="H93" s="30" t="str">
        <f aca="false">IF(B93="Floor sticker","VL","")</f>
        <v/>
      </c>
      <c r="I93" s="31" t="str">
        <f aca="false">IF(B93="Street furniture 2m2","STR","")</f>
        <v/>
      </c>
      <c r="J93" s="31" t="str">
        <f aca="false">IF(B93="Full back uni","FB","")</f>
        <v/>
      </c>
      <c r="K93" s="31" t="str">
        <f aca="false">IF(B93="Window side 2m² Bus","2m2B","")</f>
        <v>2m2B</v>
      </c>
      <c r="L93" s="31" t="str">
        <f aca="false">IF(B93="Window sticker Raam","RM","")</f>
        <v/>
      </c>
      <c r="M93" s="31" t="str">
        <f aca="false">IF(B93="Side 3m Freestyle","FREE","")</f>
        <v/>
      </c>
      <c r="N93" s="31" t="str">
        <f aca="false">IF(B93="Wobbler","WOB","")</f>
        <v/>
      </c>
      <c r="O93" s="31" t="str">
        <f aca="false">IF(B93="Super side 10m² Hermelijn - Trambus","10m2H","")</f>
        <v/>
      </c>
      <c r="P93" s="31" t="str">
        <f aca="false">IF(B93="Roofpanel A7","ROOFXL","")</f>
        <v/>
      </c>
      <c r="Q93" s="32" t="str">
        <f aca="false">IF(B93="Roof panel tram L Hermelijn","ROOFL","")</f>
        <v/>
      </c>
      <c r="R93" s="31" t="str">
        <f aca="false">IF(B93="Roof panel Tram M PCC","DPCC","")</f>
        <v/>
      </c>
      <c r="S93" s="31" t="str">
        <f aca="false">IF(B93="Side pack L A5","SPALBA5",IF(B93="Side pack XL A7","SPALBA7",""))</f>
        <v/>
      </c>
      <c r="T93" s="31" t="str">
        <f aca="false">IF(B93="Window side 2m² Hermelijn","2m2H","")</f>
        <v/>
      </c>
      <c r="U93" s="32" t="str">
        <f aca="false">IF(B93="Window side 2m² Tram","2m2A","")</f>
        <v/>
      </c>
      <c r="V93" s="30" t="str">
        <f aca="false">IF(B93="Inside banner HERMELIJN","BRVH","")</f>
        <v/>
      </c>
      <c r="W93" s="30" t="str">
        <f aca="false">IF(B93="Super side 4m²","4m2","")</f>
        <v/>
      </c>
      <c r="X93" s="7" t="n">
        <v>1</v>
      </c>
      <c r="Y93" s="33" t="str">
        <f aca="false">IF(OR(F93&lt;&gt;"",G93&lt;&gt;"",H93&lt;&gt;"",I93&lt;&gt;"",J93&lt;&gt;"",K93&lt;&gt;"",L93&lt;&gt;"",M93&lt;&gt;"",N93&lt;&gt;"",O93&lt;&gt;"",P93&lt;&gt;"",Q93&lt;&gt;"",R93&lt;&gt;"",S93&lt;&gt;"",T93&lt;&gt;"",U93&lt;&gt;"",V93&lt;&gt;"",W93&lt;&gt;""),"*"&amp;F93&amp;G93&amp;H93&amp;I93&amp;J93&amp;K93&amp;L93&amp;M93&amp;N93&amp;O93&amp;P93&amp;Q93&amp;R93&amp;S93&amp;T93&amp;U93&amp;V93&amp;W93&amp;"*","")</f>
        <v>*2m2B*</v>
      </c>
      <c r="Z93" s="4"/>
      <c r="AA93" s="4"/>
      <c r="AB93" s="7" t="n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customFormat="false" ht="25" hidden="false" customHeight="true" outlineLevel="0" collapsed="false">
      <c r="A94" s="5" t="n">
        <v>4759</v>
      </c>
      <c r="B94" s="6" t="s">
        <v>75</v>
      </c>
      <c r="C94" s="26" t="s">
        <v>77</v>
      </c>
      <c r="D94" s="27" t="n">
        <v>44515</v>
      </c>
      <c r="E94" s="28"/>
      <c r="F94" s="29" t="str">
        <f aca="false">IF(B94="Premetro VERTIKAAL","MV",IF(B94="Side 3m","3M",IF(B94="Premetro HORIZONTAAL","MH",IF(B94="Window back","CV",IF(B94="Window Back eco","CVE","")))))</f>
        <v/>
      </c>
      <c r="G94" s="30" t="str">
        <f aca="false">IF(B94="Inside banner","BRV","")</f>
        <v/>
      </c>
      <c r="H94" s="30" t="str">
        <f aca="false">IF(B94="Floor sticker","VL","")</f>
        <v/>
      </c>
      <c r="I94" s="31" t="str">
        <f aca="false">IF(B94="Street furniture 2m2","STR","")</f>
        <v/>
      </c>
      <c r="J94" s="31" t="str">
        <f aca="false">IF(B94="Full back uni","FB","")</f>
        <v/>
      </c>
      <c r="K94" s="31" t="str">
        <f aca="false">IF(B94="Window side 2m² Bus","2m2B","")</f>
        <v/>
      </c>
      <c r="L94" s="31" t="str">
        <f aca="false">IF(B94="Window sticker Raam","RM","")</f>
        <v/>
      </c>
      <c r="M94" s="31" t="str">
        <f aca="false">IF(B94="Side 3m Freestyle","FREE","")</f>
        <v/>
      </c>
      <c r="N94" s="31" t="str">
        <f aca="false">IF(B94="Wobbler","WOB","")</f>
        <v/>
      </c>
      <c r="O94" s="31" t="str">
        <f aca="false">IF(B94="Super side 10m² Hermelijn - Trambus","10m2H","")</f>
        <v/>
      </c>
      <c r="P94" s="31" t="str">
        <f aca="false">IF(B94="Roofpanel A7","ROOFXL","")</f>
        <v/>
      </c>
      <c r="Q94" s="32" t="str">
        <f aca="false">IF(B94="Roof panel tram L Hermelijn","ROOFL","")</f>
        <v/>
      </c>
      <c r="R94" s="31" t="str">
        <f aca="false">IF(B94="Roof panel Tram M PCC","DPCC","")</f>
        <v/>
      </c>
      <c r="S94" s="31" t="str">
        <f aca="false">IF(B94="Side pack L A5","SPALBA5",IF(B94="Side pack XL A7","SPALBA7",""))</f>
        <v/>
      </c>
      <c r="T94" s="31" t="str">
        <f aca="false">IF(B94="Window side 2m² Hermelijn","2m2H","")</f>
        <v/>
      </c>
      <c r="U94" s="32" t="str">
        <f aca="false">IF(B94="Window side 2m² Tram","2m2A","")</f>
        <v/>
      </c>
      <c r="V94" s="30" t="str">
        <f aca="false">IF(B94="Inside banner HERMELIJN","BRVH","")</f>
        <v/>
      </c>
      <c r="W94" s="30" t="str">
        <f aca="false">IF(B94="Super side 4m²","4m2","")</f>
        <v/>
      </c>
      <c r="X94" s="7" t="n">
        <v>1</v>
      </c>
      <c r="Y94" s="33" t="str">
        <f aca="false">IF(OR(F94&lt;&gt;"",G94&lt;&gt;"",H94&lt;&gt;"",I94&lt;&gt;"",J94&lt;&gt;"",K94&lt;&gt;"",L94&lt;&gt;"",M94&lt;&gt;"",N94&lt;&gt;"",O94&lt;&gt;"",P94&lt;&gt;"",Q94&lt;&gt;"",R94&lt;&gt;"",S94&lt;&gt;"",T94&lt;&gt;"",U94&lt;&gt;"",V94&lt;&gt;"",W94&lt;&gt;""),"*"&amp;F94&amp;G94&amp;H94&amp;I94&amp;J94&amp;K94&amp;L94&amp;M94&amp;N94&amp;O94&amp;P94&amp;Q94&amp;R94&amp;S94&amp;T94&amp;U94&amp;V94&amp;W94&amp;"*","")</f>
        <v/>
      </c>
      <c r="Z94" s="4"/>
      <c r="AA94" s="4"/>
      <c r="AB94" s="7" t="n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customFormat="false" ht="25" hidden="false" customHeight="true" outlineLevel="0" collapsed="false">
      <c r="A95" s="5" t="n">
        <v>4759</v>
      </c>
      <c r="B95" s="6" t="s">
        <v>41</v>
      </c>
      <c r="C95" s="26" t="s">
        <v>43</v>
      </c>
      <c r="D95" s="27" t="n">
        <v>44571</v>
      </c>
      <c r="E95" s="28"/>
      <c r="F95" s="29" t="str">
        <f aca="false">IF(B95="Premetro VERTIKAAL","MV",IF(B95="Side 3m","3M",IF(B95="Premetro HORIZONTAAL","MH",IF(B95="Window back","CV",IF(B95="Window Back eco","CVE","")))))</f>
        <v/>
      </c>
      <c r="G95" s="30" t="str">
        <f aca="false">IF(B95="Inside banner","BRV","")</f>
        <v/>
      </c>
      <c r="H95" s="30" t="str">
        <f aca="false">IF(B95="Floor sticker","VL","")</f>
        <v/>
      </c>
      <c r="I95" s="31" t="str">
        <f aca="false">IF(B95="Street furniture 2m2","STR","")</f>
        <v/>
      </c>
      <c r="J95" s="31" t="str">
        <f aca="false">IF(B95="Full back uni","FB","")</f>
        <v/>
      </c>
      <c r="K95" s="31" t="str">
        <f aca="false">IF(B95="Window side 2m² Bus","2m2B","")</f>
        <v/>
      </c>
      <c r="L95" s="31" t="str">
        <f aca="false">IF(B95="Window sticker Raam","RM","")</f>
        <v/>
      </c>
      <c r="M95" s="31" t="str">
        <f aca="false">IF(B95="Side 3m Freestyle","FREE","")</f>
        <v/>
      </c>
      <c r="N95" s="31" t="str">
        <f aca="false">IF(B95="Wobbler","WOB","")</f>
        <v/>
      </c>
      <c r="O95" s="31" t="str">
        <f aca="false">IF(B95="Super side 10m² Hermelijn - Trambus","10m2H","")</f>
        <v/>
      </c>
      <c r="P95" s="31" t="str">
        <f aca="false">IF(B95="Roofpanel A7","ROOFXL","")</f>
        <v/>
      </c>
      <c r="Q95" s="32" t="str">
        <f aca="false">IF(B95="Roof panel tram L Hermelijn","ROOFL","")</f>
        <v/>
      </c>
      <c r="R95" s="31" t="str">
        <f aca="false">IF(B95="Roof panel Tram M PCC","DPCC","")</f>
        <v/>
      </c>
      <c r="S95" s="31" t="str">
        <f aca="false">IF(B95="Side pack L A5","SPALBA5",IF(B95="Side pack XL A7","SPALBA7",""))</f>
        <v/>
      </c>
      <c r="T95" s="31" t="str">
        <f aca="false">IF(B95="Window side 2m² Hermelijn","2m2H","")</f>
        <v/>
      </c>
      <c r="U95" s="32" t="str">
        <f aca="false">IF(B95="Window side 2m² Tram","2m2A","")</f>
        <v/>
      </c>
      <c r="V95" s="30" t="str">
        <f aca="false">IF(B95="Inside banner HERMELIJN","BRVH","")</f>
        <v/>
      </c>
      <c r="W95" s="30" t="str">
        <f aca="false">IF(B95="Super side 4m²","4m2","")</f>
        <v>4m2</v>
      </c>
      <c r="X95" s="7" t="n">
        <v>1</v>
      </c>
      <c r="Y95" s="33" t="str">
        <f aca="false">IF(OR(F95&lt;&gt;"",G95&lt;&gt;"",H95&lt;&gt;"",I95&lt;&gt;"",J95&lt;&gt;"",K95&lt;&gt;"",L95&lt;&gt;"",M95&lt;&gt;"",N95&lt;&gt;"",O95&lt;&gt;"",P95&lt;&gt;"",Q95&lt;&gt;"",R95&lt;&gt;"",S95&lt;&gt;"",T95&lt;&gt;"",U95&lt;&gt;"",V95&lt;&gt;"",W95&lt;&gt;""),"*"&amp;F95&amp;G95&amp;H95&amp;I95&amp;J95&amp;K95&amp;L95&amp;M95&amp;N95&amp;O95&amp;P95&amp;Q95&amp;R95&amp;S95&amp;T95&amp;U95&amp;V95&amp;W95&amp;"*","")</f>
        <v>*4m2*</v>
      </c>
      <c r="Z95" s="4"/>
      <c r="AA95" s="4"/>
      <c r="AB95" s="7" t="n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customFormat="false" ht="25" hidden="false" customHeight="true" outlineLevel="0" collapsed="false">
      <c r="A96" s="5" t="n">
        <v>4759</v>
      </c>
      <c r="B96" s="6" t="s">
        <v>57</v>
      </c>
      <c r="C96" s="26" t="s">
        <v>79</v>
      </c>
      <c r="D96" s="27" t="n">
        <v>44515</v>
      </c>
      <c r="E96" s="28"/>
      <c r="F96" s="29" t="str">
        <f aca="false">IF(B96="Premetro VERTIKAAL","MV",IF(B96="Side 3m","3M",IF(B96="Premetro HORIZONTAAL","MH",IF(B96="Window back","CV",IF(B96="Window Back eco","CVE","")))))</f>
        <v/>
      </c>
      <c r="G96" s="30" t="str">
        <f aca="false">IF(B96="Inside banner","BRV","")</f>
        <v/>
      </c>
      <c r="H96" s="30" t="str">
        <f aca="false">IF(B96="Floor sticker","VL","")</f>
        <v/>
      </c>
      <c r="I96" s="31" t="str">
        <f aca="false">IF(B96="Street furniture 2m2","STR","")</f>
        <v/>
      </c>
      <c r="J96" s="31" t="str">
        <f aca="false">IF(B96="Full back uni","FB","")</f>
        <v/>
      </c>
      <c r="K96" s="31" t="str">
        <f aca="false">IF(B96="Window side 2m² Bus","2m2B","")</f>
        <v>2m2B</v>
      </c>
      <c r="L96" s="31" t="str">
        <f aca="false">IF(B96="Window sticker Raam","RM","")</f>
        <v/>
      </c>
      <c r="M96" s="31" t="str">
        <f aca="false">IF(B96="Side 3m Freestyle","FREE","")</f>
        <v/>
      </c>
      <c r="N96" s="31" t="str">
        <f aca="false">IF(B96="Wobbler","WOB","")</f>
        <v/>
      </c>
      <c r="O96" s="31" t="str">
        <f aca="false">IF(B96="Super side 10m² Hermelijn - Trambus","10m2H","")</f>
        <v/>
      </c>
      <c r="P96" s="31" t="str">
        <f aca="false">IF(B96="Roofpanel A7","ROOFXL","")</f>
        <v/>
      </c>
      <c r="Q96" s="32" t="str">
        <f aca="false">IF(B96="Roof panel tram L Hermelijn","ROOFL","")</f>
        <v/>
      </c>
      <c r="R96" s="31" t="str">
        <f aca="false">IF(B96="Roof panel Tram M PCC","DPCC","")</f>
        <v/>
      </c>
      <c r="S96" s="31" t="str">
        <f aca="false">IF(B96="Side pack L A5","SPALBA5",IF(B96="Side pack XL A7","SPALBA7",""))</f>
        <v/>
      </c>
      <c r="T96" s="31" t="str">
        <f aca="false">IF(B96="Window side 2m² Hermelijn","2m2H","")</f>
        <v/>
      </c>
      <c r="U96" s="32" t="str">
        <f aca="false">IF(B96="Window side 2m² Tram","2m2A","")</f>
        <v/>
      </c>
      <c r="V96" s="30" t="str">
        <f aca="false">IF(B96="Inside banner HERMELIJN","BRVH","")</f>
        <v/>
      </c>
      <c r="W96" s="30" t="str">
        <f aca="false">IF(B96="Super side 4m²","4m2","")</f>
        <v/>
      </c>
      <c r="X96" s="7" t="n">
        <v>1</v>
      </c>
      <c r="Y96" s="33" t="str">
        <f aca="false">IF(OR(F96&lt;&gt;"",G96&lt;&gt;"",H96&lt;&gt;"",I96&lt;&gt;"",J96&lt;&gt;"",K96&lt;&gt;"",L96&lt;&gt;"",M96&lt;&gt;"",N96&lt;&gt;"",O96&lt;&gt;"",P96&lt;&gt;"",Q96&lt;&gt;"",R96&lt;&gt;"",S96&lt;&gt;"",T96&lt;&gt;"",U96&lt;&gt;"",V96&lt;&gt;"",W96&lt;&gt;""),"*"&amp;F96&amp;G96&amp;H96&amp;I96&amp;J96&amp;K96&amp;L96&amp;M96&amp;N96&amp;O96&amp;P96&amp;Q96&amp;R96&amp;S96&amp;T96&amp;U96&amp;V96&amp;W96&amp;"*","")</f>
        <v>*2m2B*</v>
      </c>
      <c r="Z96" s="4"/>
      <c r="AA96" s="4"/>
      <c r="AB96" s="7" t="n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customFormat="false" ht="25" hidden="false" customHeight="true" outlineLevel="0" collapsed="false">
      <c r="A97" s="5" t="n">
        <v>4760</v>
      </c>
      <c r="B97" s="6" t="s">
        <v>19</v>
      </c>
      <c r="C97" s="26" t="s">
        <v>22</v>
      </c>
      <c r="D97" s="27" t="n">
        <v>44368</v>
      </c>
      <c r="E97" s="28"/>
      <c r="F97" s="29" t="str">
        <f aca="false">IF(B97="Premetro VERTIKAAL","MV",IF(B97="Side 3m","3M",IF(B97="Premetro HORIZONTAAL","MH",IF(B97="Window back","CV",IF(B97="Window Back eco","CVE","")))))</f>
        <v/>
      </c>
      <c r="G97" s="30" t="str">
        <f aca="false">IF(B97="Inside banner","BRV","")</f>
        <v/>
      </c>
      <c r="H97" s="30" t="str">
        <f aca="false">IF(B97="Floor sticker","VL","")</f>
        <v>VL</v>
      </c>
      <c r="I97" s="31" t="str">
        <f aca="false">IF(B97="Street furniture 2m2","STR","")</f>
        <v/>
      </c>
      <c r="J97" s="31" t="str">
        <f aca="false">IF(B97="Full back uni","FB","")</f>
        <v/>
      </c>
      <c r="K97" s="31" t="str">
        <f aca="false">IF(B97="Window side 2m² Bus","2m2B","")</f>
        <v/>
      </c>
      <c r="L97" s="31" t="str">
        <f aca="false">IF(B97="Window sticker Raam","RM","")</f>
        <v/>
      </c>
      <c r="M97" s="31" t="str">
        <f aca="false">IF(B97="Side 3m Freestyle","FREE","")</f>
        <v/>
      </c>
      <c r="N97" s="31" t="str">
        <f aca="false">IF(B97="Wobbler","WOB","")</f>
        <v/>
      </c>
      <c r="O97" s="31" t="str">
        <f aca="false">IF(B97="Super side 10m² Hermelijn - Trambus","10m2H","")</f>
        <v/>
      </c>
      <c r="P97" s="31" t="str">
        <f aca="false">IF(B97="Roofpanel A7","ROOFXL","")</f>
        <v/>
      </c>
      <c r="Q97" s="32" t="str">
        <f aca="false">IF(B97="Roof panel tram L Hermelijn","ROOFL","")</f>
        <v/>
      </c>
      <c r="R97" s="31" t="str">
        <f aca="false">IF(B97="Roof panel Tram M PCC","DPCC","")</f>
        <v/>
      </c>
      <c r="S97" s="31" t="str">
        <f aca="false">IF(B97="Side pack L A5","SPALBA5",IF(B97="Side pack XL A7","SPALBA7",""))</f>
        <v/>
      </c>
      <c r="T97" s="31" t="str">
        <f aca="false">IF(B97="Window side 2m² Hermelijn","2m2H","")</f>
        <v/>
      </c>
      <c r="U97" s="32" t="str">
        <f aca="false">IF(B97="Window side 2m² Tram","2m2A","")</f>
        <v/>
      </c>
      <c r="V97" s="30" t="str">
        <f aca="false">IF(B97="Inside banner HERMELIJN","BRVH","")</f>
        <v/>
      </c>
      <c r="W97" s="30" t="str">
        <f aca="false">IF(B97="Super side 4m²","4m2","")</f>
        <v/>
      </c>
      <c r="X97" s="7" t="n">
        <v>2</v>
      </c>
      <c r="Y97" s="33" t="str">
        <f aca="false">IF(OR(F97&lt;&gt;"",G97&lt;&gt;"",H97&lt;&gt;"",I97&lt;&gt;"",J97&lt;&gt;"",K97&lt;&gt;"",L97&lt;&gt;"",M97&lt;&gt;"",N97&lt;&gt;"",O97&lt;&gt;"",P97&lt;&gt;"",Q97&lt;&gt;"",R97&lt;&gt;"",S97&lt;&gt;"",T97&lt;&gt;"",U97&lt;&gt;"",V97&lt;&gt;"",W97&lt;&gt;""),"*"&amp;F97&amp;G97&amp;H97&amp;I97&amp;J97&amp;K97&amp;L97&amp;M97&amp;N97&amp;O97&amp;P97&amp;Q97&amp;R97&amp;S97&amp;T97&amp;U97&amp;V97&amp;W97&amp;"*","")</f>
        <v>*VL*</v>
      </c>
      <c r="Z97" s="4"/>
      <c r="AA97" s="4"/>
      <c r="AB97" s="7" t="n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customFormat="false" ht="25" hidden="false" customHeight="true" outlineLevel="0" collapsed="false">
      <c r="A98" s="5" t="n">
        <v>4760</v>
      </c>
      <c r="B98" s="6" t="s">
        <v>23</v>
      </c>
      <c r="C98" s="26" t="s">
        <v>27</v>
      </c>
      <c r="D98" s="27" t="n">
        <v>44368</v>
      </c>
      <c r="E98" s="28"/>
      <c r="F98" s="29" t="str">
        <f aca="false">IF(B98="Premetro VERTIKAAL","MV",IF(B98="Side 3m","3M",IF(B98="Premetro HORIZONTAAL","MH",IF(B98="Window back","CV",IF(B98="Window Back eco","CVE","")))))</f>
        <v/>
      </c>
      <c r="G98" s="30" t="str">
        <f aca="false">IF(B98="Inside banner","BRV","")</f>
        <v/>
      </c>
      <c r="H98" s="30" t="str">
        <f aca="false">IF(B98="Floor sticker","VL","")</f>
        <v/>
      </c>
      <c r="I98" s="31" t="str">
        <f aca="false">IF(B98="Street furniture 2m2","STR","")</f>
        <v/>
      </c>
      <c r="J98" s="31" t="str">
        <f aca="false">IF(B98="Full back uni","FB","")</f>
        <v/>
      </c>
      <c r="K98" s="31" t="str">
        <f aca="false">IF(B98="Window side 2m² Bus","2m2B","")</f>
        <v/>
      </c>
      <c r="L98" s="31" t="str">
        <f aca="false">IF(B98="Window sticker Raam","RM","")</f>
        <v/>
      </c>
      <c r="M98" s="31" t="str">
        <f aca="false">IF(B98="Side 3m Freestyle","FREE","")</f>
        <v/>
      </c>
      <c r="N98" s="31" t="str">
        <f aca="false">IF(B98="Wobbler","WOB","")</f>
        <v>WOB</v>
      </c>
      <c r="O98" s="31" t="str">
        <f aca="false">IF(B98="Super side 10m² Hermelijn - Trambus","10m2H","")</f>
        <v/>
      </c>
      <c r="P98" s="31" t="str">
        <f aca="false">IF(B98="Roofpanel A7","ROOFXL","")</f>
        <v/>
      </c>
      <c r="Q98" s="32" t="str">
        <f aca="false">IF(B98="Roof panel tram L Hermelijn","ROOFL","")</f>
        <v/>
      </c>
      <c r="R98" s="31" t="str">
        <f aca="false">IF(B98="Roof panel Tram M PCC","DPCC","")</f>
        <v/>
      </c>
      <c r="S98" s="31" t="str">
        <f aca="false">IF(B98="Side pack L A5","SPALBA5",IF(B98="Side pack XL A7","SPALBA7",""))</f>
        <v/>
      </c>
      <c r="T98" s="31" t="str">
        <f aca="false">IF(B98="Window side 2m² Hermelijn","2m2H","")</f>
        <v/>
      </c>
      <c r="U98" s="32" t="str">
        <f aca="false">IF(B98="Window side 2m² Tram","2m2A","")</f>
        <v/>
      </c>
      <c r="V98" s="30" t="str">
        <f aca="false">IF(B98="Inside banner HERMELIJN","BRVH","")</f>
        <v/>
      </c>
      <c r="W98" s="30" t="str">
        <f aca="false">IF(B98="Super side 4m²","4m2","")</f>
        <v/>
      </c>
      <c r="X98" s="7" t="n">
        <v>9</v>
      </c>
      <c r="Y98" s="33" t="str">
        <f aca="false">IF(OR(F98&lt;&gt;"",G98&lt;&gt;"",H98&lt;&gt;"",I98&lt;&gt;"",J98&lt;&gt;"",K98&lt;&gt;"",L98&lt;&gt;"",M98&lt;&gt;"",N98&lt;&gt;"",O98&lt;&gt;"",P98&lt;&gt;"",Q98&lt;&gt;"",R98&lt;&gt;"",S98&lt;&gt;"",T98&lt;&gt;"",U98&lt;&gt;"",V98&lt;&gt;"",W98&lt;&gt;""),"*"&amp;F98&amp;G98&amp;H98&amp;I98&amp;J98&amp;K98&amp;L98&amp;M98&amp;N98&amp;O98&amp;P98&amp;Q98&amp;R98&amp;S98&amp;T98&amp;U98&amp;V98&amp;W98&amp;"*","")</f>
        <v>*WOB*</v>
      </c>
      <c r="Z98" s="4"/>
      <c r="AA98" s="4"/>
      <c r="AB98" s="7" t="n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customFormat="false" ht="25" hidden="false" customHeight="true" outlineLevel="0" collapsed="false">
      <c r="A99" s="5" t="n">
        <v>4771</v>
      </c>
      <c r="B99" s="6" t="s">
        <v>19</v>
      </c>
      <c r="C99" s="26" t="s">
        <v>22</v>
      </c>
      <c r="D99" s="27" t="n">
        <v>44368</v>
      </c>
      <c r="E99" s="28"/>
      <c r="F99" s="29" t="str">
        <f aca="false">IF(B99="Premetro VERTIKAAL","MV",IF(B99="Side 3m","3M",IF(B99="Premetro HORIZONTAAL","MH",IF(B99="Window back","CV",IF(B99="Window Back eco","CVE","")))))</f>
        <v/>
      </c>
      <c r="G99" s="30" t="str">
        <f aca="false">IF(B99="Inside banner","BRV","")</f>
        <v/>
      </c>
      <c r="H99" s="30" t="str">
        <f aca="false">IF(B99="Floor sticker","VL","")</f>
        <v>VL</v>
      </c>
      <c r="I99" s="31" t="str">
        <f aca="false">IF(B99="Street furniture 2m2","STR","")</f>
        <v/>
      </c>
      <c r="J99" s="31" t="str">
        <f aca="false">IF(B99="Full back uni","FB","")</f>
        <v/>
      </c>
      <c r="K99" s="31" t="str">
        <f aca="false">IF(B99="Window side 2m² Bus","2m2B","")</f>
        <v/>
      </c>
      <c r="L99" s="31" t="str">
        <f aca="false">IF(B99="Window sticker Raam","RM","")</f>
        <v/>
      </c>
      <c r="M99" s="31" t="str">
        <f aca="false">IF(B99="Side 3m Freestyle","FREE","")</f>
        <v/>
      </c>
      <c r="N99" s="31" t="str">
        <f aca="false">IF(B99="Wobbler","WOB","")</f>
        <v/>
      </c>
      <c r="O99" s="31" t="str">
        <f aca="false">IF(B99="Super side 10m² Hermelijn - Trambus","10m2H","")</f>
        <v/>
      </c>
      <c r="P99" s="31" t="str">
        <f aca="false">IF(B99="Roofpanel A7","ROOFXL","")</f>
        <v/>
      </c>
      <c r="Q99" s="32" t="str">
        <f aca="false">IF(B99="Roof panel tram L Hermelijn","ROOFL","")</f>
        <v/>
      </c>
      <c r="R99" s="31" t="str">
        <f aca="false">IF(B99="Roof panel Tram M PCC","DPCC","")</f>
        <v/>
      </c>
      <c r="S99" s="31" t="str">
        <f aca="false">IF(B99="Side pack L A5","SPALBA5",IF(B99="Side pack XL A7","SPALBA7",""))</f>
        <v/>
      </c>
      <c r="T99" s="31" t="str">
        <f aca="false">IF(B99="Window side 2m² Hermelijn","2m2H","")</f>
        <v/>
      </c>
      <c r="U99" s="32" t="str">
        <f aca="false">IF(B99="Window side 2m² Tram","2m2A","")</f>
        <v/>
      </c>
      <c r="V99" s="30" t="str">
        <f aca="false">IF(B99="Inside banner HERMELIJN","BRVH","")</f>
        <v/>
      </c>
      <c r="W99" s="30" t="str">
        <f aca="false">IF(B99="Super side 4m²","4m2","")</f>
        <v/>
      </c>
      <c r="X99" s="7" t="n">
        <v>2</v>
      </c>
      <c r="Y99" s="33" t="str">
        <f aca="false">IF(OR(F99&lt;&gt;"",G99&lt;&gt;"",H99&lt;&gt;"",I99&lt;&gt;"",J99&lt;&gt;"",K99&lt;&gt;"",L99&lt;&gt;"",M99&lt;&gt;"",N99&lt;&gt;"",O99&lt;&gt;"",P99&lt;&gt;"",Q99&lt;&gt;"",R99&lt;&gt;"",S99&lt;&gt;"",T99&lt;&gt;"",U99&lt;&gt;"",V99&lt;&gt;"",W99&lt;&gt;""),"*"&amp;F99&amp;G99&amp;H99&amp;I99&amp;J99&amp;K99&amp;L99&amp;M99&amp;N99&amp;O99&amp;P99&amp;Q99&amp;R99&amp;S99&amp;T99&amp;U99&amp;V99&amp;W99&amp;"*","")</f>
        <v>*VL*</v>
      </c>
      <c r="Z99" s="4"/>
      <c r="AA99" s="4"/>
      <c r="AB99" s="7" t="n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customFormat="false" ht="25" hidden="false" customHeight="true" outlineLevel="0" collapsed="false">
      <c r="A100" s="5" t="n">
        <v>4771</v>
      </c>
      <c r="B100" s="6" t="s">
        <v>57</v>
      </c>
      <c r="C100" s="26" t="s">
        <v>59</v>
      </c>
      <c r="D100" s="27" t="n">
        <v>44284</v>
      </c>
      <c r="E100" s="28"/>
      <c r="F100" s="29" t="str">
        <f aca="false">IF(B100="Premetro VERTIKAAL","MV",IF(B100="Side 3m","3M",IF(B100="Premetro HORIZONTAAL","MH",IF(B100="Window back","CV",IF(B100="Window Back eco","CVE","")))))</f>
        <v/>
      </c>
      <c r="G100" s="30" t="str">
        <f aca="false">IF(B100="Inside banner","BRV","")</f>
        <v/>
      </c>
      <c r="H100" s="30" t="str">
        <f aca="false">IF(B100="Floor sticker","VL","")</f>
        <v/>
      </c>
      <c r="I100" s="31" t="str">
        <f aca="false">IF(B100="Street furniture 2m2","STR","")</f>
        <v/>
      </c>
      <c r="J100" s="31" t="str">
        <f aca="false">IF(B100="Full back uni","FB","")</f>
        <v/>
      </c>
      <c r="K100" s="31" t="str">
        <f aca="false">IF(B100="Window side 2m² Bus","2m2B","")</f>
        <v>2m2B</v>
      </c>
      <c r="L100" s="31" t="str">
        <f aca="false">IF(B100="Window sticker Raam","RM","")</f>
        <v/>
      </c>
      <c r="M100" s="31" t="str">
        <f aca="false">IF(B100="Side 3m Freestyle","FREE","")</f>
        <v/>
      </c>
      <c r="N100" s="31" t="str">
        <f aca="false">IF(B100="Wobbler","WOB","")</f>
        <v/>
      </c>
      <c r="O100" s="31" t="str">
        <f aca="false">IF(B100="Super side 10m² Hermelijn - Trambus","10m2H","")</f>
        <v/>
      </c>
      <c r="P100" s="31" t="str">
        <f aca="false">IF(B100="Roofpanel A7","ROOFXL","")</f>
        <v/>
      </c>
      <c r="Q100" s="32" t="str">
        <f aca="false">IF(B100="Roof panel tram L Hermelijn","ROOFL","")</f>
        <v/>
      </c>
      <c r="R100" s="31" t="str">
        <f aca="false">IF(B100="Roof panel Tram M PCC","DPCC","")</f>
        <v/>
      </c>
      <c r="S100" s="31" t="str">
        <f aca="false">IF(B100="Side pack L A5","SPALBA5",IF(B100="Side pack XL A7","SPALBA7",""))</f>
        <v/>
      </c>
      <c r="T100" s="31" t="str">
        <f aca="false">IF(B100="Window side 2m² Hermelijn","2m2H","")</f>
        <v/>
      </c>
      <c r="U100" s="32" t="str">
        <f aca="false">IF(B100="Window side 2m² Tram","2m2A","")</f>
        <v/>
      </c>
      <c r="V100" s="30" t="str">
        <f aca="false">IF(B100="Inside banner HERMELIJN","BRVH","")</f>
        <v/>
      </c>
      <c r="W100" s="30" t="str">
        <f aca="false">IF(B100="Super side 4m²","4m2","")</f>
        <v/>
      </c>
      <c r="X100" s="7" t="n">
        <v>1</v>
      </c>
      <c r="Y100" s="33" t="str">
        <f aca="false">IF(OR(F100&lt;&gt;"",G100&lt;&gt;"",H100&lt;&gt;"",I100&lt;&gt;"",J100&lt;&gt;"",K100&lt;&gt;"",L100&lt;&gt;"",M100&lt;&gt;"",N100&lt;&gt;"",O100&lt;&gt;"",P100&lt;&gt;"",Q100&lt;&gt;"",R100&lt;&gt;"",S100&lt;&gt;"",T100&lt;&gt;"",U100&lt;&gt;"",V100&lt;&gt;"",W100&lt;&gt;""),"*"&amp;F100&amp;G100&amp;H100&amp;I100&amp;J100&amp;K100&amp;L100&amp;M100&amp;N100&amp;O100&amp;P100&amp;Q100&amp;R100&amp;S100&amp;T100&amp;U100&amp;V100&amp;W100&amp;"*","")</f>
        <v>*2m2B*</v>
      </c>
      <c r="Z100" s="4"/>
      <c r="AA100" s="4"/>
      <c r="AB100" s="7" t="n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customFormat="false" ht="25" hidden="false" customHeight="true" outlineLevel="0" collapsed="false">
      <c r="A101" s="5" t="n">
        <v>4771</v>
      </c>
      <c r="B101" s="6" t="s">
        <v>32</v>
      </c>
      <c r="C101" s="26" t="s">
        <v>56</v>
      </c>
      <c r="D101" s="27" t="n">
        <v>44018</v>
      </c>
      <c r="E101" s="28"/>
      <c r="F101" s="29" t="str">
        <f aca="false">IF(B101="Premetro VERTIKAAL","MV",IF(B101="Side 3m","3M",IF(B101="Premetro HORIZONTAAL","MH",IF(B101="Window back","CV",IF(B101="Window Back eco","CVE","")))))</f>
        <v/>
      </c>
      <c r="G101" s="30" t="str">
        <f aca="false">IF(B101="Inside banner","BRV","")</f>
        <v/>
      </c>
      <c r="H101" s="30" t="str">
        <f aca="false">IF(B101="Floor sticker","VL","")</f>
        <v/>
      </c>
      <c r="I101" s="31" t="str">
        <f aca="false">IF(B101="Street furniture 2m2","STR","")</f>
        <v/>
      </c>
      <c r="J101" s="31" t="str">
        <f aca="false">IF(B101="Full back uni","FB","")</f>
        <v/>
      </c>
      <c r="K101" s="31" t="str">
        <f aca="false">IF(B101="Window side 2m² Bus","2m2B","")</f>
        <v/>
      </c>
      <c r="L101" s="31" t="str">
        <f aca="false">IF(B101="Window sticker Raam","RM","")</f>
        <v>RM</v>
      </c>
      <c r="M101" s="31" t="str">
        <f aca="false">IF(B101="Side 3m Freestyle","FREE","")</f>
        <v/>
      </c>
      <c r="N101" s="31" t="str">
        <f aca="false">IF(B101="Wobbler","WOB","")</f>
        <v/>
      </c>
      <c r="O101" s="31" t="str">
        <f aca="false">IF(B101="Super side 10m² Hermelijn - Trambus","10m2H","")</f>
        <v/>
      </c>
      <c r="P101" s="31" t="str">
        <f aca="false">IF(B101="Roofpanel A7","ROOFXL","")</f>
        <v/>
      </c>
      <c r="Q101" s="32" t="str">
        <f aca="false">IF(B101="Roof panel tram L Hermelijn","ROOFL","")</f>
        <v/>
      </c>
      <c r="R101" s="31" t="str">
        <f aca="false">IF(B101="Roof panel Tram M PCC","DPCC","")</f>
        <v/>
      </c>
      <c r="S101" s="31" t="str">
        <f aca="false">IF(B101="Side pack L A5","SPALBA5",IF(B101="Side pack XL A7","SPALBA7",""))</f>
        <v/>
      </c>
      <c r="T101" s="31" t="str">
        <f aca="false">IF(B101="Window side 2m² Hermelijn","2m2H","")</f>
        <v/>
      </c>
      <c r="U101" s="32" t="str">
        <f aca="false">IF(B101="Window side 2m² Tram","2m2A","")</f>
        <v/>
      </c>
      <c r="V101" s="30" t="str">
        <f aca="false">IF(B101="Inside banner HERMELIJN","BRVH","")</f>
        <v/>
      </c>
      <c r="W101" s="30" t="str">
        <f aca="false">IF(B101="Super side 4m²","4m2","")</f>
        <v/>
      </c>
      <c r="X101" s="7" t="n">
        <v>1</v>
      </c>
      <c r="Y101" s="33" t="str">
        <f aca="false">IF(OR(F101&lt;&gt;"",G101&lt;&gt;"",H101&lt;&gt;"",I101&lt;&gt;"",J101&lt;&gt;"",K101&lt;&gt;"",L101&lt;&gt;"",M101&lt;&gt;"",N101&lt;&gt;"",O101&lt;&gt;"",P101&lt;&gt;"",Q101&lt;&gt;"",R101&lt;&gt;"",S101&lt;&gt;"",T101&lt;&gt;"",U101&lt;&gt;"",V101&lt;&gt;"",W101&lt;&gt;""),"*"&amp;F101&amp;G101&amp;H101&amp;I101&amp;J101&amp;K101&amp;L101&amp;M101&amp;N101&amp;O101&amp;P101&amp;Q101&amp;R101&amp;S101&amp;T101&amp;U101&amp;V101&amp;W101&amp;"*","")</f>
        <v>*RM*</v>
      </c>
      <c r="Z101" s="4"/>
      <c r="AA101" s="4"/>
      <c r="AB101" s="7" t="n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customFormat="false" ht="25" hidden="false" customHeight="true" outlineLevel="0" collapsed="false">
      <c r="A102" s="5" t="n">
        <v>4771</v>
      </c>
      <c r="B102" s="6" t="s">
        <v>23</v>
      </c>
      <c r="C102" s="26" t="s">
        <v>25</v>
      </c>
      <c r="D102" s="27" t="n">
        <v>44368</v>
      </c>
      <c r="E102" s="28"/>
      <c r="F102" s="29" t="str">
        <f aca="false">IF(B102="Premetro VERTIKAAL","MV",IF(B102="Side 3m","3M",IF(B102="Premetro HORIZONTAAL","MH",IF(B102="Window back","CV",IF(B102="Window Back eco","CVE","")))))</f>
        <v/>
      </c>
      <c r="G102" s="30" t="str">
        <f aca="false">IF(B102="Inside banner","BRV","")</f>
        <v/>
      </c>
      <c r="H102" s="30" t="str">
        <f aca="false">IF(B102="Floor sticker","VL","")</f>
        <v/>
      </c>
      <c r="I102" s="31" t="str">
        <f aca="false">IF(B102="Street furniture 2m2","STR","")</f>
        <v/>
      </c>
      <c r="J102" s="31" t="str">
        <f aca="false">IF(B102="Full back uni","FB","")</f>
        <v/>
      </c>
      <c r="K102" s="31" t="str">
        <f aca="false">IF(B102="Window side 2m² Bus","2m2B","")</f>
        <v/>
      </c>
      <c r="L102" s="31" t="str">
        <f aca="false">IF(B102="Window sticker Raam","RM","")</f>
        <v/>
      </c>
      <c r="M102" s="31" t="str">
        <f aca="false">IF(B102="Side 3m Freestyle","FREE","")</f>
        <v/>
      </c>
      <c r="N102" s="31" t="str">
        <f aca="false">IF(B102="Wobbler","WOB","")</f>
        <v>WOB</v>
      </c>
      <c r="O102" s="31" t="str">
        <f aca="false">IF(B102="Super side 10m² Hermelijn - Trambus","10m2H","")</f>
        <v/>
      </c>
      <c r="P102" s="31" t="str">
        <f aca="false">IF(B102="Roofpanel A7","ROOFXL","")</f>
        <v/>
      </c>
      <c r="Q102" s="32" t="str">
        <f aca="false">IF(B102="Roof panel tram L Hermelijn","ROOFL","")</f>
        <v/>
      </c>
      <c r="R102" s="31" t="str">
        <f aca="false">IF(B102="Roof panel Tram M PCC","DPCC","")</f>
        <v/>
      </c>
      <c r="S102" s="31" t="str">
        <f aca="false">IF(B102="Side pack L A5","SPALBA5",IF(B102="Side pack XL A7","SPALBA7",""))</f>
        <v/>
      </c>
      <c r="T102" s="31" t="str">
        <f aca="false">IF(B102="Window side 2m² Hermelijn","2m2H","")</f>
        <v/>
      </c>
      <c r="U102" s="32" t="str">
        <f aca="false">IF(B102="Window side 2m² Tram","2m2A","")</f>
        <v/>
      </c>
      <c r="V102" s="30" t="str">
        <f aca="false">IF(B102="Inside banner HERMELIJN","BRVH","")</f>
        <v/>
      </c>
      <c r="W102" s="30" t="str">
        <f aca="false">IF(B102="Super side 4m²","4m2","")</f>
        <v/>
      </c>
      <c r="X102" s="7" t="n">
        <v>9</v>
      </c>
      <c r="Y102" s="33" t="str">
        <f aca="false">IF(OR(F102&lt;&gt;"",G102&lt;&gt;"",H102&lt;&gt;"",I102&lt;&gt;"",J102&lt;&gt;"",K102&lt;&gt;"",L102&lt;&gt;"",M102&lt;&gt;"",N102&lt;&gt;"",O102&lt;&gt;"",P102&lt;&gt;"",Q102&lt;&gt;"",R102&lt;&gt;"",S102&lt;&gt;"",T102&lt;&gt;"",U102&lt;&gt;"",V102&lt;&gt;"",W102&lt;&gt;""),"*"&amp;F102&amp;G102&amp;H102&amp;I102&amp;J102&amp;K102&amp;L102&amp;M102&amp;N102&amp;O102&amp;P102&amp;Q102&amp;R102&amp;S102&amp;T102&amp;U102&amp;V102&amp;W102&amp;"*","")</f>
        <v>*WOB*</v>
      </c>
      <c r="Z102" s="4"/>
      <c r="AA102" s="4"/>
      <c r="AB102" s="7" t="n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customFormat="false" ht="25" hidden="false" customHeight="true" outlineLevel="0" collapsed="false">
      <c r="A103" s="5" t="n">
        <v>4771</v>
      </c>
      <c r="B103" s="6" t="s">
        <v>35</v>
      </c>
      <c r="C103" s="26" t="s">
        <v>37</v>
      </c>
      <c r="D103" s="27" t="n">
        <v>44522</v>
      </c>
      <c r="E103" s="28"/>
      <c r="F103" s="29" t="str">
        <f aca="false">IF(B103="Premetro VERTIKAAL","MV",IF(B103="Side 3m","3M",IF(B103="Premetro HORIZONTAAL","MH",IF(B103="Window back","CV",IF(B103="Window Back eco","CVE","")))))</f>
        <v/>
      </c>
      <c r="G103" s="30" t="str">
        <f aca="false">IF(B103="Inside banner","BRV","")</f>
        <v/>
      </c>
      <c r="H103" s="30" t="str">
        <f aca="false">IF(B103="Floor sticker","VL","")</f>
        <v/>
      </c>
      <c r="I103" s="31" t="str">
        <f aca="false">IF(B103="Street furniture 2m2","STR","")</f>
        <v/>
      </c>
      <c r="J103" s="31" t="str">
        <f aca="false">IF(B103="Full back uni","FB","")</f>
        <v/>
      </c>
      <c r="K103" s="31" t="str">
        <f aca="false">IF(B103="Window side 2m² Bus","2m2B","")</f>
        <v/>
      </c>
      <c r="L103" s="31" t="str">
        <f aca="false">IF(B103="Window sticker Raam","RM","")</f>
        <v/>
      </c>
      <c r="M103" s="31" t="str">
        <f aca="false">IF(B103="Side 3m Freestyle","FREE","")</f>
        <v/>
      </c>
      <c r="N103" s="31" t="str">
        <f aca="false">IF(B103="Wobbler","WOB","")</f>
        <v/>
      </c>
      <c r="O103" s="31" t="str">
        <f aca="false">IF(B103="Super side 10m² Hermelijn - Trambus","10m2H","")</f>
        <v/>
      </c>
      <c r="P103" s="31" t="str">
        <f aca="false">IF(B103="Roofpanel A7","ROOFXL","")</f>
        <v/>
      </c>
      <c r="Q103" s="32" t="str">
        <f aca="false">IF(B103="Roof panel tram L Hermelijn","ROOFL","")</f>
        <v/>
      </c>
      <c r="R103" s="31" t="str">
        <f aca="false">IF(B103="Roof panel Tram M PCC","DPCC","")</f>
        <v/>
      </c>
      <c r="S103" s="31" t="str">
        <f aca="false">IF(B103="Side pack L A5","SPALBA5",IF(B103="Side pack XL A7","SPALBA7",""))</f>
        <v/>
      </c>
      <c r="T103" s="31" t="str">
        <f aca="false">IF(B103="Window side 2m² Hermelijn","2m2H","")</f>
        <v/>
      </c>
      <c r="U103" s="32" t="str">
        <f aca="false">IF(B103="Window side 2m² Tram","2m2A","")</f>
        <v/>
      </c>
      <c r="V103" s="30" t="str">
        <f aca="false">IF(B103="Inside banner HERMELIJN","BRVH","")</f>
        <v/>
      </c>
      <c r="W103" s="30" t="str">
        <f aca="false">IF(B103="Super side 4m²","4m2","")</f>
        <v/>
      </c>
      <c r="X103" s="7" t="n">
        <v>2</v>
      </c>
      <c r="Y103" s="33" t="str">
        <f aca="false">IF(OR(F103&lt;&gt;"",G103&lt;&gt;"",H103&lt;&gt;"",I103&lt;&gt;"",J103&lt;&gt;"",K103&lt;&gt;"",L103&lt;&gt;"",M103&lt;&gt;"",N103&lt;&gt;"",O103&lt;&gt;"",P103&lt;&gt;"",Q103&lt;&gt;"",R103&lt;&gt;"",S103&lt;&gt;"",T103&lt;&gt;"",U103&lt;&gt;"",V103&lt;&gt;"",W103&lt;&gt;""),"*"&amp;F103&amp;G103&amp;H103&amp;I103&amp;J103&amp;K103&amp;L103&amp;M103&amp;N103&amp;O103&amp;P103&amp;Q103&amp;R103&amp;S103&amp;T103&amp;U103&amp;V103&amp;W103&amp;"*","")</f>
        <v/>
      </c>
      <c r="Z103" s="4"/>
      <c r="AA103" s="4"/>
      <c r="AB103" s="7" t="n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customFormat="false" ht="25" hidden="false" customHeight="true" outlineLevel="0" collapsed="false">
      <c r="A104" s="5" t="n">
        <v>4773</v>
      </c>
      <c r="B104" s="6" t="s">
        <v>48</v>
      </c>
      <c r="C104" s="26" t="s">
        <v>50</v>
      </c>
      <c r="D104" s="27" t="n">
        <v>44186</v>
      </c>
      <c r="E104" s="28"/>
      <c r="F104" s="29" t="str">
        <f aca="false">IF(B104="Premetro VERTIKAAL","MV",IF(B104="Side 3m","3M",IF(B104="Premetro HORIZONTAAL","MH",IF(B104="Window back","CV",IF(B104="Window Back eco","CVE","")))))</f>
        <v/>
      </c>
      <c r="G104" s="30" t="str">
        <f aca="false">IF(B104="Inside banner","BRV","")</f>
        <v/>
      </c>
      <c r="H104" s="30" t="str">
        <f aca="false">IF(B104="Floor sticker","VL","")</f>
        <v/>
      </c>
      <c r="I104" s="31" t="str">
        <f aca="false">IF(B104="Street furniture 2m2","STR","")</f>
        <v/>
      </c>
      <c r="J104" s="31" t="str">
        <f aca="false">IF(B104="Full back uni","FB","")</f>
        <v/>
      </c>
      <c r="K104" s="31" t="str">
        <f aca="false">IF(B104="Window side 2m² Bus","2m2B","")</f>
        <v/>
      </c>
      <c r="L104" s="31" t="str">
        <f aca="false">IF(B104="Window sticker Raam","RM","")</f>
        <v/>
      </c>
      <c r="M104" s="31" t="str">
        <f aca="false">IF(B104="Side 3m Freestyle","FREE","")</f>
        <v/>
      </c>
      <c r="N104" s="31" t="str">
        <f aca="false">IF(B104="Wobbler","WOB","")</f>
        <v/>
      </c>
      <c r="O104" s="31" t="str">
        <f aca="false">IF(B104="Super side 10m² Hermelijn - Trambus","10m2H","")</f>
        <v/>
      </c>
      <c r="P104" s="31" t="str">
        <f aca="false">IF(B104="Roofpanel A7","ROOFXL","")</f>
        <v/>
      </c>
      <c r="Q104" s="32" t="str">
        <f aca="false">IF(B104="Roof panel tram L Hermelijn","ROOFL","")</f>
        <v/>
      </c>
      <c r="R104" s="31" t="str">
        <f aca="false">IF(B104="Roof panel Tram M PCC","DPCC","")</f>
        <v/>
      </c>
      <c r="S104" s="31" t="str">
        <f aca="false">IF(B104="Side pack L A5","SPALBA5",IF(B104="Side pack XL A7","SPALBA7",""))</f>
        <v/>
      </c>
      <c r="T104" s="31" t="str">
        <f aca="false">IF(B104="Window side 2m² Hermelijn","2m2H","")</f>
        <v/>
      </c>
      <c r="U104" s="32" t="str">
        <f aca="false">IF(B104="Window side 2m² Tram","2m2A","")</f>
        <v/>
      </c>
      <c r="V104" s="30" t="str">
        <f aca="false">IF(B104="Inside banner HERMELIJN","BRVH","")</f>
        <v>BRVH</v>
      </c>
      <c r="W104" s="30" t="str">
        <f aca="false">IF(B104="Super side 4m²","4m2","")</f>
        <v/>
      </c>
      <c r="X104" s="7" t="n">
        <v>1</v>
      </c>
      <c r="Y104" s="33" t="str">
        <f aca="false">IF(OR(F104&lt;&gt;"",G104&lt;&gt;"",H104&lt;&gt;"",I104&lt;&gt;"",J104&lt;&gt;"",K104&lt;&gt;"",L104&lt;&gt;"",M104&lt;&gt;"",N104&lt;&gt;"",O104&lt;&gt;"",P104&lt;&gt;"",Q104&lt;&gt;"",R104&lt;&gt;"",S104&lt;&gt;"",T104&lt;&gt;"",U104&lt;&gt;"",V104&lt;&gt;"",W104&lt;&gt;""),"*"&amp;F104&amp;G104&amp;H104&amp;I104&amp;J104&amp;K104&amp;L104&amp;M104&amp;N104&amp;O104&amp;P104&amp;Q104&amp;R104&amp;S104&amp;T104&amp;U104&amp;V104&amp;W104&amp;"*","")</f>
        <v>*BRVH*</v>
      </c>
      <c r="Z104" s="4"/>
      <c r="AA104" s="4"/>
      <c r="AB104" s="7" t="n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customFormat="false" ht="25" hidden="false" customHeight="true" outlineLevel="0" collapsed="false">
      <c r="A105" s="5" t="n">
        <v>4773</v>
      </c>
      <c r="B105" s="6" t="s">
        <v>29</v>
      </c>
      <c r="C105" s="26" t="s">
        <v>31</v>
      </c>
      <c r="D105" s="27" t="n">
        <v>44284</v>
      </c>
      <c r="E105" s="28"/>
      <c r="F105" s="29" t="str">
        <f aca="false">IF(B105="Premetro VERTIKAAL","MV",IF(B105="Side 3m","3M",IF(B105="Premetro HORIZONTAAL","MH",IF(B105="Window back","CV",IF(B105="Window Back eco","CVE","")))))</f>
        <v/>
      </c>
      <c r="G105" s="30" t="str">
        <f aca="false">IF(B105="Inside banner","BRV","")</f>
        <v/>
      </c>
      <c r="H105" s="30" t="str">
        <f aca="false">IF(B105="Floor sticker","VL","")</f>
        <v/>
      </c>
      <c r="I105" s="31" t="str">
        <f aca="false">IF(B105="Street furniture 2m2","STR","")</f>
        <v/>
      </c>
      <c r="J105" s="31" t="str">
        <f aca="false">IF(B105="Full back uni","FB","")</f>
        <v/>
      </c>
      <c r="K105" s="31" t="str">
        <f aca="false">IF(B105="Window side 2m² Bus","2m2B","")</f>
        <v/>
      </c>
      <c r="L105" s="31" t="str">
        <f aca="false">IF(B105="Window sticker Raam","RM","")</f>
        <v/>
      </c>
      <c r="M105" s="31" t="str">
        <f aca="false">IF(B105="Side 3m Freestyle","FREE","")</f>
        <v/>
      </c>
      <c r="N105" s="31" t="str">
        <f aca="false">IF(B105="Wobbler","WOB","")</f>
        <v/>
      </c>
      <c r="O105" s="31" t="str">
        <f aca="false">IF(B105="Super side 10m² Hermelijn - Trambus","10m2H","")</f>
        <v/>
      </c>
      <c r="P105" s="31" t="str">
        <f aca="false">IF(B105="Roofpanel A7","ROOFXL","")</f>
        <v/>
      </c>
      <c r="Q105" s="32" t="str">
        <f aca="false">IF(B105="Roof panel tram L Hermelijn","ROOFL","")</f>
        <v/>
      </c>
      <c r="R105" s="31" t="str">
        <f aca="false">IF(B105="Roof panel Tram M PCC","DPCC","")</f>
        <v/>
      </c>
      <c r="S105" s="31" t="str">
        <f aca="false">IF(B105="Side pack L A5","SPALBA5",IF(B105="Side pack XL A7","SPALBA7",""))</f>
        <v/>
      </c>
      <c r="T105" s="31" t="str">
        <f aca="false">IF(B105="Window side 2m² Hermelijn","2m2H","")</f>
        <v/>
      </c>
      <c r="U105" s="32" t="str">
        <f aca="false">IF(B105="Window side 2m² Tram","2m2A","")</f>
        <v/>
      </c>
      <c r="V105" s="30" t="str">
        <f aca="false">IF(B105="Inside banner HERMELIJN","BRVH","")</f>
        <v/>
      </c>
      <c r="W105" s="30" t="str">
        <f aca="false">IF(B105="Super side 4m²","4m2","")</f>
        <v/>
      </c>
      <c r="X105" s="7" t="n">
        <v>2</v>
      </c>
      <c r="Y105" s="33" t="str">
        <f aca="false">IF(OR(F105&lt;&gt;"",G105&lt;&gt;"",H105&lt;&gt;"",I105&lt;&gt;"",J105&lt;&gt;"",K105&lt;&gt;"",L105&lt;&gt;"",M105&lt;&gt;"",N105&lt;&gt;"",O105&lt;&gt;"",P105&lt;&gt;"",Q105&lt;&gt;"",R105&lt;&gt;"",S105&lt;&gt;"",T105&lt;&gt;"",U105&lt;&gt;"",V105&lt;&gt;"",W105&lt;&gt;""),"*"&amp;F105&amp;G105&amp;H105&amp;I105&amp;J105&amp;K105&amp;L105&amp;M105&amp;N105&amp;O105&amp;P105&amp;Q105&amp;R105&amp;S105&amp;T105&amp;U105&amp;V105&amp;W105&amp;"*","")</f>
        <v/>
      </c>
      <c r="Z105" s="4"/>
      <c r="AA105" s="4"/>
      <c r="AB105" s="7" t="n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customFormat="false" ht="25" hidden="false" customHeight="true" outlineLevel="0" collapsed="false">
      <c r="A106" s="5" t="n">
        <v>4774</v>
      </c>
      <c r="B106" s="6" t="s">
        <v>35</v>
      </c>
      <c r="C106" s="26" t="s">
        <v>37</v>
      </c>
      <c r="D106" s="27" t="n">
        <v>44522</v>
      </c>
      <c r="E106" s="28"/>
      <c r="F106" s="29" t="str">
        <f aca="false">IF(B106="Premetro VERTIKAAL","MV",IF(B106="Side 3m","3M",IF(B106="Premetro HORIZONTAAL","MH",IF(B106="Window back","CV",IF(B106="Window Back eco","CVE","")))))</f>
        <v/>
      </c>
      <c r="G106" s="30" t="str">
        <f aca="false">IF(B106="Inside banner","BRV","")</f>
        <v/>
      </c>
      <c r="H106" s="30" t="str">
        <f aca="false">IF(B106="Floor sticker","VL","")</f>
        <v/>
      </c>
      <c r="I106" s="31" t="str">
        <f aca="false">IF(B106="Street furniture 2m2","STR","")</f>
        <v/>
      </c>
      <c r="J106" s="31" t="str">
        <f aca="false">IF(B106="Full back uni","FB","")</f>
        <v/>
      </c>
      <c r="K106" s="31" t="str">
        <f aca="false">IF(B106="Window side 2m² Bus","2m2B","")</f>
        <v/>
      </c>
      <c r="L106" s="31" t="str">
        <f aca="false">IF(B106="Window sticker Raam","RM","")</f>
        <v/>
      </c>
      <c r="M106" s="31" t="str">
        <f aca="false">IF(B106="Side 3m Freestyle","FREE","")</f>
        <v/>
      </c>
      <c r="N106" s="31" t="str">
        <f aca="false">IF(B106="Wobbler","WOB","")</f>
        <v/>
      </c>
      <c r="O106" s="31" t="str">
        <f aca="false">IF(B106="Super side 10m² Hermelijn - Trambus","10m2H","")</f>
        <v/>
      </c>
      <c r="P106" s="31" t="str">
        <f aca="false">IF(B106="Roofpanel A7","ROOFXL","")</f>
        <v/>
      </c>
      <c r="Q106" s="32" t="str">
        <f aca="false">IF(B106="Roof panel tram L Hermelijn","ROOFL","")</f>
        <v/>
      </c>
      <c r="R106" s="31" t="str">
        <f aca="false">IF(B106="Roof panel Tram M PCC","DPCC","")</f>
        <v/>
      </c>
      <c r="S106" s="31" t="str">
        <f aca="false">IF(B106="Side pack L A5","SPALBA5",IF(B106="Side pack XL A7","SPALBA7",""))</f>
        <v/>
      </c>
      <c r="T106" s="31" t="str">
        <f aca="false">IF(B106="Window side 2m² Hermelijn","2m2H","")</f>
        <v/>
      </c>
      <c r="U106" s="32" t="str">
        <f aca="false">IF(B106="Window side 2m² Tram","2m2A","")</f>
        <v/>
      </c>
      <c r="V106" s="30" t="str">
        <f aca="false">IF(B106="Inside banner HERMELIJN","BRVH","")</f>
        <v/>
      </c>
      <c r="W106" s="30" t="str">
        <f aca="false">IF(B106="Super side 4m²","4m2","")</f>
        <v/>
      </c>
      <c r="X106" s="7" t="n">
        <v>2</v>
      </c>
      <c r="Y106" s="33" t="str">
        <f aca="false">IF(OR(F106&lt;&gt;"",G106&lt;&gt;"",H106&lt;&gt;"",I106&lt;&gt;"",J106&lt;&gt;"",K106&lt;&gt;"",L106&lt;&gt;"",M106&lt;&gt;"",N106&lt;&gt;"",O106&lt;&gt;"",P106&lt;&gt;"",Q106&lt;&gt;"",R106&lt;&gt;"",S106&lt;&gt;"",T106&lt;&gt;"",U106&lt;&gt;"",V106&lt;&gt;"",W106&lt;&gt;""),"*"&amp;F106&amp;G106&amp;H106&amp;I106&amp;J106&amp;K106&amp;L106&amp;M106&amp;N106&amp;O106&amp;P106&amp;Q106&amp;R106&amp;S106&amp;T106&amp;U106&amp;V106&amp;W106&amp;"*","")</f>
        <v/>
      </c>
      <c r="Z106" s="4"/>
      <c r="AA106" s="4"/>
      <c r="AB106" s="7" t="n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customFormat="false" ht="25" hidden="false" customHeight="true" outlineLevel="0" collapsed="false">
      <c r="A107" s="5" t="n">
        <v>4775</v>
      </c>
      <c r="B107" s="6" t="s">
        <v>23</v>
      </c>
      <c r="C107" s="26" t="s">
        <v>66</v>
      </c>
      <c r="D107" s="27" t="n">
        <v>44515</v>
      </c>
      <c r="E107" s="28"/>
      <c r="F107" s="29" t="str">
        <f aca="false">IF(B107="Premetro VERTIKAAL","MV",IF(B107="Side 3m","3M",IF(B107="Premetro HORIZONTAAL","MH",IF(B107="Window back","CV",IF(B107="Window Back eco","CVE","")))))</f>
        <v/>
      </c>
      <c r="G107" s="30" t="str">
        <f aca="false">IF(B107="Inside banner","BRV","")</f>
        <v/>
      </c>
      <c r="H107" s="30" t="str">
        <f aca="false">IF(B107="Floor sticker","VL","")</f>
        <v/>
      </c>
      <c r="I107" s="31" t="str">
        <f aca="false">IF(B107="Street furniture 2m2","STR","")</f>
        <v/>
      </c>
      <c r="J107" s="31" t="str">
        <f aca="false">IF(B107="Full back uni","FB","")</f>
        <v/>
      </c>
      <c r="K107" s="31" t="str">
        <f aca="false">IF(B107="Window side 2m² Bus","2m2B","")</f>
        <v/>
      </c>
      <c r="L107" s="31" t="str">
        <f aca="false">IF(B107="Window sticker Raam","RM","")</f>
        <v/>
      </c>
      <c r="M107" s="31" t="str">
        <f aca="false">IF(B107="Side 3m Freestyle","FREE","")</f>
        <v/>
      </c>
      <c r="N107" s="31" t="str">
        <f aca="false">IF(B107="Wobbler","WOB","")</f>
        <v>WOB</v>
      </c>
      <c r="O107" s="31" t="str">
        <f aca="false">IF(B107="Super side 10m² Hermelijn - Trambus","10m2H","")</f>
        <v/>
      </c>
      <c r="P107" s="31" t="str">
        <f aca="false">IF(B107="Roofpanel A7","ROOFXL","")</f>
        <v/>
      </c>
      <c r="Q107" s="32" t="str">
        <f aca="false">IF(B107="Roof panel tram L Hermelijn","ROOFL","")</f>
        <v/>
      </c>
      <c r="R107" s="31" t="str">
        <f aca="false">IF(B107="Roof panel Tram M PCC","DPCC","")</f>
        <v/>
      </c>
      <c r="S107" s="31" t="str">
        <f aca="false">IF(B107="Side pack L A5","SPALBA5",IF(B107="Side pack XL A7","SPALBA7",""))</f>
        <v/>
      </c>
      <c r="T107" s="31" t="str">
        <f aca="false">IF(B107="Window side 2m² Hermelijn","2m2H","")</f>
        <v/>
      </c>
      <c r="U107" s="32" t="str">
        <f aca="false">IF(B107="Window side 2m² Tram","2m2A","")</f>
        <v/>
      </c>
      <c r="V107" s="30" t="str">
        <f aca="false">IF(B107="Inside banner HERMELIJN","BRVH","")</f>
        <v/>
      </c>
      <c r="W107" s="30" t="str">
        <f aca="false">IF(B107="Super side 4m²","4m2","")</f>
        <v/>
      </c>
      <c r="X107" s="7" t="n">
        <v>6</v>
      </c>
      <c r="Y107" s="33" t="str">
        <f aca="false">IF(OR(F107&lt;&gt;"",G107&lt;&gt;"",H107&lt;&gt;"",I107&lt;&gt;"",J107&lt;&gt;"",K107&lt;&gt;"",L107&lt;&gt;"",M107&lt;&gt;"",N107&lt;&gt;"",O107&lt;&gt;"",P107&lt;&gt;"",Q107&lt;&gt;"",R107&lt;&gt;"",S107&lt;&gt;"",T107&lt;&gt;"",U107&lt;&gt;"",V107&lt;&gt;"",W107&lt;&gt;""),"*"&amp;F107&amp;G107&amp;H107&amp;I107&amp;J107&amp;K107&amp;L107&amp;M107&amp;N107&amp;O107&amp;P107&amp;Q107&amp;R107&amp;S107&amp;T107&amp;U107&amp;V107&amp;W107&amp;"*","")</f>
        <v>*WOB*</v>
      </c>
      <c r="Z107" s="4"/>
      <c r="AA107" s="4"/>
      <c r="AB107" s="7" t="n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customFormat="false" ht="25" hidden="false" customHeight="true" outlineLevel="0" collapsed="false">
      <c r="A108" s="5" t="n">
        <v>4776</v>
      </c>
      <c r="B108" s="6" t="s">
        <v>51</v>
      </c>
      <c r="C108" s="26" t="s">
        <v>64</v>
      </c>
      <c r="D108" s="27" t="n">
        <v>44578</v>
      </c>
      <c r="E108" s="28"/>
      <c r="F108" s="29" t="str">
        <f aca="false">IF(B108="Premetro VERTIKAAL","MV",IF(B108="Side 3m","3M",IF(B108="Premetro HORIZONTAAL","MH",IF(B108="Window back","CV",IF(B108="Window Back eco","CVE","")))))</f>
        <v>CV</v>
      </c>
      <c r="G108" s="30" t="str">
        <f aca="false">IF(B108="Inside banner","BRV","")</f>
        <v/>
      </c>
      <c r="H108" s="30" t="str">
        <f aca="false">IF(B108="Floor sticker","VL","")</f>
        <v/>
      </c>
      <c r="I108" s="31" t="str">
        <f aca="false">IF(B108="Street furniture 2m2","STR","")</f>
        <v/>
      </c>
      <c r="J108" s="31" t="str">
        <f aca="false">IF(B108="Full back uni","FB","")</f>
        <v/>
      </c>
      <c r="K108" s="31" t="str">
        <f aca="false">IF(B108="Window side 2m² Bus","2m2B","")</f>
        <v/>
      </c>
      <c r="L108" s="31" t="str">
        <f aca="false">IF(B108="Window sticker Raam","RM","")</f>
        <v/>
      </c>
      <c r="M108" s="31" t="str">
        <f aca="false">IF(B108="Side 3m Freestyle","FREE","")</f>
        <v/>
      </c>
      <c r="N108" s="31" t="str">
        <f aca="false">IF(B108="Wobbler","WOB","")</f>
        <v/>
      </c>
      <c r="O108" s="31" t="str">
        <f aca="false">IF(B108="Super side 10m² Hermelijn - Trambus","10m2H","")</f>
        <v/>
      </c>
      <c r="P108" s="31" t="str">
        <f aca="false">IF(B108="Roofpanel A7","ROOFXL","")</f>
        <v/>
      </c>
      <c r="Q108" s="32" t="str">
        <f aca="false">IF(B108="Roof panel tram L Hermelijn","ROOFL","")</f>
        <v/>
      </c>
      <c r="R108" s="31" t="str">
        <f aca="false">IF(B108="Roof panel Tram M PCC","DPCC","")</f>
        <v/>
      </c>
      <c r="S108" s="31" t="str">
        <f aca="false">IF(B108="Side pack L A5","SPALBA5",IF(B108="Side pack XL A7","SPALBA7",""))</f>
        <v/>
      </c>
      <c r="T108" s="31" t="str">
        <f aca="false">IF(B108="Window side 2m² Hermelijn","2m2H","")</f>
        <v/>
      </c>
      <c r="U108" s="32" t="str">
        <f aca="false">IF(B108="Window side 2m² Tram","2m2A","")</f>
        <v/>
      </c>
      <c r="V108" s="30" t="str">
        <f aca="false">IF(B108="Inside banner HERMELIJN","BRVH","")</f>
        <v/>
      </c>
      <c r="W108" s="30" t="str">
        <f aca="false">IF(B108="Super side 4m²","4m2","")</f>
        <v/>
      </c>
      <c r="X108" s="7" t="n">
        <v>1</v>
      </c>
      <c r="Y108" s="33" t="str">
        <f aca="false">IF(OR(F108&lt;&gt;"",G108&lt;&gt;"",H108&lt;&gt;"",I108&lt;&gt;"",J108&lt;&gt;"",K108&lt;&gt;"",L108&lt;&gt;"",M108&lt;&gt;"",N108&lt;&gt;"",O108&lt;&gt;"",P108&lt;&gt;"",Q108&lt;&gt;"",R108&lt;&gt;"",S108&lt;&gt;"",T108&lt;&gt;"",U108&lt;&gt;"",V108&lt;&gt;"",W108&lt;&gt;""),"*"&amp;F108&amp;G108&amp;H108&amp;I108&amp;J108&amp;K108&amp;L108&amp;M108&amp;N108&amp;O108&amp;P108&amp;Q108&amp;R108&amp;S108&amp;T108&amp;U108&amp;V108&amp;W108&amp;"*","")</f>
        <v>*CV*</v>
      </c>
      <c r="Z108" s="4"/>
      <c r="AA108" s="4"/>
      <c r="AB108" s="7" t="n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customFormat="false" ht="25" hidden="false" customHeight="true" outlineLevel="0" collapsed="false">
      <c r="A109" s="5" t="n">
        <v>4778</v>
      </c>
      <c r="B109" s="6" t="s">
        <v>51</v>
      </c>
      <c r="C109" s="26" t="s">
        <v>64</v>
      </c>
      <c r="D109" s="27" t="n">
        <v>44578</v>
      </c>
      <c r="E109" s="28"/>
      <c r="F109" s="29" t="str">
        <f aca="false">IF(B109="Premetro VERTIKAAL","MV",IF(B109="Side 3m","3M",IF(B109="Premetro HORIZONTAAL","MH",IF(B109="Window back","CV",IF(B109="Window Back eco","CVE","")))))</f>
        <v>CV</v>
      </c>
      <c r="G109" s="30" t="str">
        <f aca="false">IF(B109="Inside banner","BRV","")</f>
        <v/>
      </c>
      <c r="H109" s="30" t="str">
        <f aca="false">IF(B109="Floor sticker","VL","")</f>
        <v/>
      </c>
      <c r="I109" s="31" t="str">
        <f aca="false">IF(B109="Street furniture 2m2","STR","")</f>
        <v/>
      </c>
      <c r="J109" s="31" t="str">
        <f aca="false">IF(B109="Full back uni","FB","")</f>
        <v/>
      </c>
      <c r="K109" s="31" t="str">
        <f aca="false">IF(B109="Window side 2m² Bus","2m2B","")</f>
        <v/>
      </c>
      <c r="L109" s="31" t="str">
        <f aca="false">IF(B109="Window sticker Raam","RM","")</f>
        <v/>
      </c>
      <c r="M109" s="31" t="str">
        <f aca="false">IF(B109="Side 3m Freestyle","FREE","")</f>
        <v/>
      </c>
      <c r="N109" s="31" t="str">
        <f aca="false">IF(B109="Wobbler","WOB","")</f>
        <v/>
      </c>
      <c r="O109" s="31" t="str">
        <f aca="false">IF(B109="Super side 10m² Hermelijn - Trambus","10m2H","")</f>
        <v/>
      </c>
      <c r="P109" s="31" t="str">
        <f aca="false">IF(B109="Roofpanel A7","ROOFXL","")</f>
        <v/>
      </c>
      <c r="Q109" s="32" t="str">
        <f aca="false">IF(B109="Roof panel tram L Hermelijn","ROOFL","")</f>
        <v/>
      </c>
      <c r="R109" s="31" t="str">
        <f aca="false">IF(B109="Roof panel Tram M PCC","DPCC","")</f>
        <v/>
      </c>
      <c r="S109" s="31" t="str">
        <f aca="false">IF(B109="Side pack L A5","SPALBA5",IF(B109="Side pack XL A7","SPALBA7",""))</f>
        <v/>
      </c>
      <c r="T109" s="31" t="str">
        <f aca="false">IF(B109="Window side 2m² Hermelijn","2m2H","")</f>
        <v/>
      </c>
      <c r="U109" s="32" t="str">
        <f aca="false">IF(B109="Window side 2m² Tram","2m2A","")</f>
        <v/>
      </c>
      <c r="V109" s="30" t="str">
        <f aca="false">IF(B109="Inside banner HERMELIJN","BRVH","")</f>
        <v/>
      </c>
      <c r="W109" s="30" t="str">
        <f aca="false">IF(B109="Super side 4m²","4m2","")</f>
        <v/>
      </c>
      <c r="X109" s="7" t="n">
        <v>1</v>
      </c>
      <c r="Y109" s="33" t="str">
        <f aca="false">IF(OR(F109&lt;&gt;"",G109&lt;&gt;"",H109&lt;&gt;"",I109&lt;&gt;"",J109&lt;&gt;"",K109&lt;&gt;"",L109&lt;&gt;"",M109&lt;&gt;"",N109&lt;&gt;"",O109&lt;&gt;"",P109&lt;&gt;"",Q109&lt;&gt;"",R109&lt;&gt;"",S109&lt;&gt;"",T109&lt;&gt;"",U109&lt;&gt;"",V109&lt;&gt;"",W109&lt;&gt;""),"*"&amp;F109&amp;G109&amp;H109&amp;I109&amp;J109&amp;K109&amp;L109&amp;M109&amp;N109&amp;O109&amp;P109&amp;Q109&amp;R109&amp;S109&amp;T109&amp;U109&amp;V109&amp;W109&amp;"*","")</f>
        <v>*CV*</v>
      </c>
      <c r="Z109" s="4"/>
      <c r="AA109" s="4"/>
      <c r="AB109" s="7" t="n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customFormat="false" ht="25" hidden="false" customHeight="true" outlineLevel="0" collapsed="false">
      <c r="A110" s="5" t="n">
        <v>4779</v>
      </c>
      <c r="B110" s="6" t="s">
        <v>41</v>
      </c>
      <c r="C110" s="26" t="s">
        <v>81</v>
      </c>
      <c r="D110" s="27" t="n">
        <v>44452</v>
      </c>
      <c r="E110" s="28"/>
      <c r="F110" s="29" t="str">
        <f aca="false">IF(B110="Premetro VERTIKAAL","MV",IF(B110="Side 3m","3M",IF(B110="Premetro HORIZONTAAL","MH",IF(B110="Window back","CV",IF(B110="Window Back eco","CVE","")))))</f>
        <v/>
      </c>
      <c r="G110" s="30" t="str">
        <f aca="false">IF(B110="Inside banner","BRV","")</f>
        <v/>
      </c>
      <c r="H110" s="30" t="str">
        <f aca="false">IF(B110="Floor sticker","VL","")</f>
        <v/>
      </c>
      <c r="I110" s="31" t="str">
        <f aca="false">IF(B110="Street furniture 2m2","STR","")</f>
        <v/>
      </c>
      <c r="J110" s="31" t="str">
        <f aca="false">IF(B110="Full back uni","FB","")</f>
        <v/>
      </c>
      <c r="K110" s="31" t="str">
        <f aca="false">IF(B110="Window side 2m² Bus","2m2B","")</f>
        <v/>
      </c>
      <c r="L110" s="31" t="str">
        <f aca="false">IF(B110="Window sticker Raam","RM","")</f>
        <v/>
      </c>
      <c r="M110" s="31" t="str">
        <f aca="false">IF(B110="Side 3m Freestyle","FREE","")</f>
        <v/>
      </c>
      <c r="N110" s="31" t="str">
        <f aca="false">IF(B110="Wobbler","WOB","")</f>
        <v/>
      </c>
      <c r="O110" s="31" t="str">
        <f aca="false">IF(B110="Super side 10m² Hermelijn - Trambus","10m2H","")</f>
        <v/>
      </c>
      <c r="P110" s="31" t="str">
        <f aca="false">IF(B110="Roofpanel A7","ROOFXL","")</f>
        <v/>
      </c>
      <c r="Q110" s="32" t="str">
        <f aca="false">IF(B110="Roof panel tram L Hermelijn","ROOFL","")</f>
        <v/>
      </c>
      <c r="R110" s="31" t="str">
        <f aca="false">IF(B110="Roof panel Tram M PCC","DPCC","")</f>
        <v/>
      </c>
      <c r="S110" s="31" t="str">
        <f aca="false">IF(B110="Side pack L A5","SPALBA5",IF(B110="Side pack XL A7","SPALBA7",""))</f>
        <v/>
      </c>
      <c r="T110" s="31" t="str">
        <f aca="false">IF(B110="Window side 2m² Hermelijn","2m2H","")</f>
        <v/>
      </c>
      <c r="U110" s="32" t="str">
        <f aca="false">IF(B110="Window side 2m² Tram","2m2A","")</f>
        <v/>
      </c>
      <c r="V110" s="30" t="str">
        <f aca="false">IF(B110="Inside banner HERMELIJN","BRVH","")</f>
        <v/>
      </c>
      <c r="W110" s="30" t="str">
        <f aca="false">IF(B110="Super side 4m²","4m2","")</f>
        <v>4m2</v>
      </c>
      <c r="X110" s="7" t="n">
        <v>1</v>
      </c>
      <c r="Y110" s="33" t="str">
        <f aca="false">IF(OR(F110&lt;&gt;"",G110&lt;&gt;"",H110&lt;&gt;"",I110&lt;&gt;"",J110&lt;&gt;"",K110&lt;&gt;"",L110&lt;&gt;"",M110&lt;&gt;"",N110&lt;&gt;"",O110&lt;&gt;"",P110&lt;&gt;"",Q110&lt;&gt;"",R110&lt;&gt;"",S110&lt;&gt;"",T110&lt;&gt;"",U110&lt;&gt;"",V110&lt;&gt;"",W110&lt;&gt;""),"*"&amp;F110&amp;G110&amp;H110&amp;I110&amp;J110&amp;K110&amp;L110&amp;M110&amp;N110&amp;O110&amp;P110&amp;Q110&amp;R110&amp;S110&amp;T110&amp;U110&amp;V110&amp;W110&amp;"*","")</f>
        <v>*4m2*</v>
      </c>
      <c r="Z110" s="4"/>
      <c r="AA110" s="4"/>
      <c r="AB110" s="7" t="n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customFormat="false" ht="25" hidden="false" customHeight="true" outlineLevel="0" collapsed="false">
      <c r="A111" s="5" t="n">
        <v>4779</v>
      </c>
      <c r="B111" s="6" t="s">
        <v>57</v>
      </c>
      <c r="C111" s="26" t="s">
        <v>83</v>
      </c>
      <c r="D111" s="27" t="n">
        <v>44452</v>
      </c>
      <c r="E111" s="28"/>
      <c r="F111" s="29" t="str">
        <f aca="false">IF(B111="Premetro VERTIKAAL","MV",IF(B111="Side 3m","3M",IF(B111="Premetro HORIZONTAAL","MH",IF(B111="Window back","CV",IF(B111="Window Back eco","CVE","")))))</f>
        <v/>
      </c>
      <c r="G111" s="30" t="str">
        <f aca="false">IF(B111="Inside banner","BRV","")</f>
        <v/>
      </c>
      <c r="H111" s="30" t="str">
        <f aca="false">IF(B111="Floor sticker","VL","")</f>
        <v/>
      </c>
      <c r="I111" s="31" t="str">
        <f aca="false">IF(B111="Street furniture 2m2","STR","")</f>
        <v/>
      </c>
      <c r="J111" s="31" t="str">
        <f aca="false">IF(B111="Full back uni","FB","")</f>
        <v/>
      </c>
      <c r="K111" s="31" t="str">
        <f aca="false">IF(B111="Window side 2m² Bus","2m2B","")</f>
        <v>2m2B</v>
      </c>
      <c r="L111" s="31" t="str">
        <f aca="false">IF(B111="Window sticker Raam","RM","")</f>
        <v/>
      </c>
      <c r="M111" s="31" t="str">
        <f aca="false">IF(B111="Side 3m Freestyle","FREE","")</f>
        <v/>
      </c>
      <c r="N111" s="31" t="str">
        <f aca="false">IF(B111="Wobbler","WOB","")</f>
        <v/>
      </c>
      <c r="O111" s="31" t="str">
        <f aca="false">IF(B111="Super side 10m² Hermelijn - Trambus","10m2H","")</f>
        <v/>
      </c>
      <c r="P111" s="31" t="str">
        <f aca="false">IF(B111="Roofpanel A7","ROOFXL","")</f>
        <v/>
      </c>
      <c r="Q111" s="32" t="str">
        <f aca="false">IF(B111="Roof panel tram L Hermelijn","ROOFL","")</f>
        <v/>
      </c>
      <c r="R111" s="31" t="str">
        <f aca="false">IF(B111="Roof panel Tram M PCC","DPCC","")</f>
        <v/>
      </c>
      <c r="S111" s="31" t="str">
        <f aca="false">IF(B111="Side pack L A5","SPALBA5",IF(B111="Side pack XL A7","SPALBA7",""))</f>
        <v/>
      </c>
      <c r="T111" s="31" t="str">
        <f aca="false">IF(B111="Window side 2m² Hermelijn","2m2H","")</f>
        <v/>
      </c>
      <c r="U111" s="32" t="str">
        <f aca="false">IF(B111="Window side 2m² Tram","2m2A","")</f>
        <v/>
      </c>
      <c r="V111" s="30" t="str">
        <f aca="false">IF(B111="Inside banner HERMELIJN","BRVH","")</f>
        <v/>
      </c>
      <c r="W111" s="30" t="str">
        <f aca="false">IF(B111="Super side 4m²","4m2","")</f>
        <v/>
      </c>
      <c r="X111" s="7" t="n">
        <v>1</v>
      </c>
      <c r="Y111" s="33" t="str">
        <f aca="false">IF(OR(F111&lt;&gt;"",G111&lt;&gt;"",H111&lt;&gt;"",I111&lt;&gt;"",J111&lt;&gt;"",K111&lt;&gt;"",L111&lt;&gt;"",M111&lt;&gt;"",N111&lt;&gt;"",O111&lt;&gt;"",P111&lt;&gt;"",Q111&lt;&gt;"",R111&lt;&gt;"",S111&lt;&gt;"",T111&lt;&gt;"",U111&lt;&gt;"",V111&lt;&gt;"",W111&lt;&gt;""),"*"&amp;F111&amp;G111&amp;H111&amp;I111&amp;J111&amp;K111&amp;L111&amp;M111&amp;N111&amp;O111&amp;P111&amp;Q111&amp;R111&amp;S111&amp;T111&amp;U111&amp;V111&amp;W111&amp;"*","")</f>
        <v>*2m2B*</v>
      </c>
      <c r="Z111" s="4"/>
      <c r="AA111" s="4"/>
      <c r="AB111" s="7" t="n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customFormat="false" ht="25" hidden="false" customHeight="true" outlineLevel="0" collapsed="false">
      <c r="A112" s="5" t="n">
        <v>4779</v>
      </c>
      <c r="B112" s="6" t="s">
        <v>35</v>
      </c>
      <c r="C112" s="26" t="s">
        <v>37</v>
      </c>
      <c r="D112" s="27" t="n">
        <v>44522</v>
      </c>
      <c r="E112" s="28"/>
      <c r="F112" s="29" t="str">
        <f aca="false">IF(B112="Premetro VERTIKAAL","MV",IF(B112="Side 3m","3M",IF(B112="Premetro HORIZONTAAL","MH",IF(B112="Window back","CV",IF(B112="Window Back eco","CVE","")))))</f>
        <v/>
      </c>
      <c r="G112" s="30" t="str">
        <f aca="false">IF(B112="Inside banner","BRV","")</f>
        <v/>
      </c>
      <c r="H112" s="30" t="str">
        <f aca="false">IF(B112="Floor sticker","VL","")</f>
        <v/>
      </c>
      <c r="I112" s="31" t="str">
        <f aca="false">IF(B112="Street furniture 2m2","STR","")</f>
        <v/>
      </c>
      <c r="J112" s="31" t="str">
        <f aca="false">IF(B112="Full back uni","FB","")</f>
        <v/>
      </c>
      <c r="K112" s="31" t="str">
        <f aca="false">IF(B112="Window side 2m² Bus","2m2B","")</f>
        <v/>
      </c>
      <c r="L112" s="31" t="str">
        <f aca="false">IF(B112="Window sticker Raam","RM","")</f>
        <v/>
      </c>
      <c r="M112" s="31" t="str">
        <f aca="false">IF(B112="Side 3m Freestyle","FREE","")</f>
        <v/>
      </c>
      <c r="N112" s="31" t="str">
        <f aca="false">IF(B112="Wobbler","WOB","")</f>
        <v/>
      </c>
      <c r="O112" s="31" t="str">
        <f aca="false">IF(B112="Super side 10m² Hermelijn - Trambus","10m2H","")</f>
        <v/>
      </c>
      <c r="P112" s="31" t="str">
        <f aca="false">IF(B112="Roofpanel A7","ROOFXL","")</f>
        <v/>
      </c>
      <c r="Q112" s="32" t="str">
        <f aca="false">IF(B112="Roof panel tram L Hermelijn","ROOFL","")</f>
        <v/>
      </c>
      <c r="R112" s="31" t="str">
        <f aca="false">IF(B112="Roof panel Tram M PCC","DPCC","")</f>
        <v/>
      </c>
      <c r="S112" s="31" t="str">
        <f aca="false">IF(B112="Side pack L A5","SPALBA5",IF(B112="Side pack XL A7","SPALBA7",""))</f>
        <v/>
      </c>
      <c r="T112" s="31" t="str">
        <f aca="false">IF(B112="Window side 2m² Hermelijn","2m2H","")</f>
        <v/>
      </c>
      <c r="U112" s="32" t="str">
        <f aca="false">IF(B112="Window side 2m² Tram","2m2A","")</f>
        <v/>
      </c>
      <c r="V112" s="30" t="str">
        <f aca="false">IF(B112="Inside banner HERMELIJN","BRVH","")</f>
        <v/>
      </c>
      <c r="W112" s="30" t="str">
        <f aca="false">IF(B112="Super side 4m²","4m2","")</f>
        <v/>
      </c>
      <c r="X112" s="7" t="n">
        <v>2</v>
      </c>
      <c r="Y112" s="33" t="str">
        <f aca="false">IF(OR(F112&lt;&gt;"",G112&lt;&gt;"",H112&lt;&gt;"",I112&lt;&gt;"",J112&lt;&gt;"",K112&lt;&gt;"",L112&lt;&gt;"",M112&lt;&gt;"",N112&lt;&gt;"",O112&lt;&gt;"",P112&lt;&gt;"",Q112&lt;&gt;"",R112&lt;&gt;"",S112&lt;&gt;"",T112&lt;&gt;"",U112&lt;&gt;"",V112&lt;&gt;"",W112&lt;&gt;""),"*"&amp;F112&amp;G112&amp;H112&amp;I112&amp;J112&amp;K112&amp;L112&amp;M112&amp;N112&amp;O112&amp;P112&amp;Q112&amp;R112&amp;S112&amp;T112&amp;U112&amp;V112&amp;W112&amp;"*","")</f>
        <v/>
      </c>
      <c r="Z112" s="4"/>
      <c r="AA112" s="4"/>
      <c r="AB112" s="7" t="n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customFormat="false" ht="25" hidden="false" customHeight="true" outlineLevel="0" collapsed="false">
      <c r="A113" s="5" t="n">
        <v>4780</v>
      </c>
      <c r="B113" s="6" t="s">
        <v>19</v>
      </c>
      <c r="C113" s="26" t="s">
        <v>22</v>
      </c>
      <c r="D113" s="27" t="n">
        <v>44368</v>
      </c>
      <c r="E113" s="28"/>
      <c r="F113" s="29" t="str">
        <f aca="false">IF(B113="Premetro VERTIKAAL","MV",IF(B113="Side 3m","3M",IF(B113="Premetro HORIZONTAAL","MH",IF(B113="Window back","CV",IF(B113="Window Back eco","CVE","")))))</f>
        <v/>
      </c>
      <c r="G113" s="30" t="str">
        <f aca="false">IF(B113="Inside banner","BRV","")</f>
        <v/>
      </c>
      <c r="H113" s="30" t="str">
        <f aca="false">IF(B113="Floor sticker","VL","")</f>
        <v>VL</v>
      </c>
      <c r="I113" s="31" t="str">
        <f aca="false">IF(B113="Street furniture 2m2","STR","")</f>
        <v/>
      </c>
      <c r="J113" s="31" t="str">
        <f aca="false">IF(B113="Full back uni","FB","")</f>
        <v/>
      </c>
      <c r="K113" s="31" t="str">
        <f aca="false">IF(B113="Window side 2m² Bus","2m2B","")</f>
        <v/>
      </c>
      <c r="L113" s="31" t="str">
        <f aca="false">IF(B113="Window sticker Raam","RM","")</f>
        <v/>
      </c>
      <c r="M113" s="31" t="str">
        <f aca="false">IF(B113="Side 3m Freestyle","FREE","")</f>
        <v/>
      </c>
      <c r="N113" s="31" t="str">
        <f aca="false">IF(B113="Wobbler","WOB","")</f>
        <v/>
      </c>
      <c r="O113" s="31" t="str">
        <f aca="false">IF(B113="Super side 10m² Hermelijn - Trambus","10m2H","")</f>
        <v/>
      </c>
      <c r="P113" s="31" t="str">
        <f aca="false">IF(B113="Roofpanel A7","ROOFXL","")</f>
        <v/>
      </c>
      <c r="Q113" s="32" t="str">
        <f aca="false">IF(B113="Roof panel tram L Hermelijn","ROOFL","")</f>
        <v/>
      </c>
      <c r="R113" s="31" t="str">
        <f aca="false">IF(B113="Roof panel Tram M PCC","DPCC","")</f>
        <v/>
      </c>
      <c r="S113" s="31" t="str">
        <f aca="false">IF(B113="Side pack L A5","SPALBA5",IF(B113="Side pack XL A7","SPALBA7",""))</f>
        <v/>
      </c>
      <c r="T113" s="31" t="str">
        <f aca="false">IF(B113="Window side 2m² Hermelijn","2m2H","")</f>
        <v/>
      </c>
      <c r="U113" s="32" t="str">
        <f aca="false">IF(B113="Window side 2m² Tram","2m2A","")</f>
        <v/>
      </c>
      <c r="V113" s="30" t="str">
        <f aca="false">IF(B113="Inside banner HERMELIJN","BRVH","")</f>
        <v/>
      </c>
      <c r="W113" s="30" t="str">
        <f aca="false">IF(B113="Super side 4m²","4m2","")</f>
        <v/>
      </c>
      <c r="X113" s="7" t="n">
        <v>2</v>
      </c>
      <c r="Y113" s="33" t="str">
        <f aca="false">IF(OR(F113&lt;&gt;"",G113&lt;&gt;"",H113&lt;&gt;"",I113&lt;&gt;"",J113&lt;&gt;"",K113&lt;&gt;"",L113&lt;&gt;"",M113&lt;&gt;"",N113&lt;&gt;"",O113&lt;&gt;"",P113&lt;&gt;"",Q113&lt;&gt;"",R113&lt;&gt;"",S113&lt;&gt;"",T113&lt;&gt;"",U113&lt;&gt;"",V113&lt;&gt;"",W113&lt;&gt;""),"*"&amp;F113&amp;G113&amp;H113&amp;I113&amp;J113&amp;K113&amp;L113&amp;M113&amp;N113&amp;O113&amp;P113&amp;Q113&amp;R113&amp;S113&amp;T113&amp;U113&amp;V113&amp;W113&amp;"*","")</f>
        <v>*VL*</v>
      </c>
      <c r="Z113" s="4"/>
      <c r="AA113" s="4"/>
      <c r="AB113" s="7" t="n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customFormat="false" ht="25" hidden="false" customHeight="true" outlineLevel="0" collapsed="false">
      <c r="A114" s="5" t="n">
        <v>4780</v>
      </c>
      <c r="B114" s="6" t="s">
        <v>23</v>
      </c>
      <c r="C114" s="26" t="s">
        <v>26</v>
      </c>
      <c r="D114" s="27" t="n">
        <v>44368</v>
      </c>
      <c r="E114" s="28"/>
      <c r="F114" s="29" t="str">
        <f aca="false">IF(B114="Premetro VERTIKAAL","MV",IF(B114="Side 3m","3M",IF(B114="Premetro HORIZONTAAL","MH",IF(B114="Window back","CV",IF(B114="Window Back eco","CVE","")))))</f>
        <v/>
      </c>
      <c r="G114" s="30" t="str">
        <f aca="false">IF(B114="Inside banner","BRV","")</f>
        <v/>
      </c>
      <c r="H114" s="30" t="str">
        <f aca="false">IF(B114="Floor sticker","VL","")</f>
        <v/>
      </c>
      <c r="I114" s="31" t="str">
        <f aca="false">IF(B114="Street furniture 2m2","STR","")</f>
        <v/>
      </c>
      <c r="J114" s="31" t="str">
        <f aca="false">IF(B114="Full back uni","FB","")</f>
        <v/>
      </c>
      <c r="K114" s="31" t="str">
        <f aca="false">IF(B114="Window side 2m² Bus","2m2B","")</f>
        <v/>
      </c>
      <c r="L114" s="31" t="str">
        <f aca="false">IF(B114="Window sticker Raam","RM","")</f>
        <v/>
      </c>
      <c r="M114" s="31" t="str">
        <f aca="false">IF(B114="Side 3m Freestyle","FREE","")</f>
        <v/>
      </c>
      <c r="N114" s="31" t="str">
        <f aca="false">IF(B114="Wobbler","WOB","")</f>
        <v>WOB</v>
      </c>
      <c r="O114" s="31" t="str">
        <f aca="false">IF(B114="Super side 10m² Hermelijn - Trambus","10m2H","")</f>
        <v/>
      </c>
      <c r="P114" s="31" t="str">
        <f aca="false">IF(B114="Roofpanel A7","ROOFXL","")</f>
        <v/>
      </c>
      <c r="Q114" s="32" t="str">
        <f aca="false">IF(B114="Roof panel tram L Hermelijn","ROOFL","")</f>
        <v/>
      </c>
      <c r="R114" s="31" t="str">
        <f aca="false">IF(B114="Roof panel Tram M PCC","DPCC","")</f>
        <v/>
      </c>
      <c r="S114" s="31" t="str">
        <f aca="false">IF(B114="Side pack L A5","SPALBA5",IF(B114="Side pack XL A7","SPALBA7",""))</f>
        <v/>
      </c>
      <c r="T114" s="31" t="str">
        <f aca="false">IF(B114="Window side 2m² Hermelijn","2m2H","")</f>
        <v/>
      </c>
      <c r="U114" s="32" t="str">
        <f aca="false">IF(B114="Window side 2m² Tram","2m2A","")</f>
        <v/>
      </c>
      <c r="V114" s="30" t="str">
        <f aca="false">IF(B114="Inside banner HERMELIJN","BRVH","")</f>
        <v/>
      </c>
      <c r="W114" s="30" t="str">
        <f aca="false">IF(B114="Super side 4m²","4m2","")</f>
        <v/>
      </c>
      <c r="X114" s="7" t="n">
        <v>9</v>
      </c>
      <c r="Y114" s="33" t="str">
        <f aca="false">IF(OR(F114&lt;&gt;"",G114&lt;&gt;"",H114&lt;&gt;"",I114&lt;&gt;"",J114&lt;&gt;"",K114&lt;&gt;"",L114&lt;&gt;"",M114&lt;&gt;"",N114&lt;&gt;"",O114&lt;&gt;"",P114&lt;&gt;"",Q114&lt;&gt;"",R114&lt;&gt;"",S114&lt;&gt;"",T114&lt;&gt;"",U114&lt;&gt;"",V114&lt;&gt;"",W114&lt;&gt;""),"*"&amp;F114&amp;G114&amp;H114&amp;I114&amp;J114&amp;K114&amp;L114&amp;M114&amp;N114&amp;O114&amp;P114&amp;Q114&amp;R114&amp;S114&amp;T114&amp;U114&amp;V114&amp;W114&amp;"*","")</f>
        <v>*WOB*</v>
      </c>
      <c r="Z114" s="4"/>
      <c r="AA114" s="4"/>
      <c r="AB114" s="7" t="n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customFormat="false" ht="25" hidden="false" customHeight="true" outlineLevel="0" collapsed="false">
      <c r="A115" s="5" t="n">
        <v>4780</v>
      </c>
      <c r="B115" s="6" t="s">
        <v>35</v>
      </c>
      <c r="C115" s="26" t="s">
        <v>37</v>
      </c>
      <c r="D115" s="27" t="n">
        <v>44522</v>
      </c>
      <c r="E115" s="28"/>
      <c r="F115" s="29" t="str">
        <f aca="false">IF(B115="Premetro VERTIKAAL","MV",IF(B115="Side 3m","3M",IF(B115="Premetro HORIZONTAAL","MH",IF(B115="Window back","CV",IF(B115="Window Back eco","CVE","")))))</f>
        <v/>
      </c>
      <c r="G115" s="30" t="str">
        <f aca="false">IF(B115="Inside banner","BRV","")</f>
        <v/>
      </c>
      <c r="H115" s="30" t="str">
        <f aca="false">IF(B115="Floor sticker","VL","")</f>
        <v/>
      </c>
      <c r="I115" s="31" t="str">
        <f aca="false">IF(B115="Street furniture 2m2","STR","")</f>
        <v/>
      </c>
      <c r="J115" s="31" t="str">
        <f aca="false">IF(B115="Full back uni","FB","")</f>
        <v/>
      </c>
      <c r="K115" s="31" t="str">
        <f aca="false">IF(B115="Window side 2m² Bus","2m2B","")</f>
        <v/>
      </c>
      <c r="L115" s="31" t="str">
        <f aca="false">IF(B115="Window sticker Raam","RM","")</f>
        <v/>
      </c>
      <c r="M115" s="31" t="str">
        <f aca="false">IF(B115="Side 3m Freestyle","FREE","")</f>
        <v/>
      </c>
      <c r="N115" s="31" t="str">
        <f aca="false">IF(B115="Wobbler","WOB","")</f>
        <v/>
      </c>
      <c r="O115" s="31" t="str">
        <f aca="false">IF(B115="Super side 10m² Hermelijn - Trambus","10m2H","")</f>
        <v/>
      </c>
      <c r="P115" s="31" t="str">
        <f aca="false">IF(B115="Roofpanel A7","ROOFXL","")</f>
        <v/>
      </c>
      <c r="Q115" s="32" t="str">
        <f aca="false">IF(B115="Roof panel tram L Hermelijn","ROOFL","")</f>
        <v/>
      </c>
      <c r="R115" s="31" t="str">
        <f aca="false">IF(B115="Roof panel Tram M PCC","DPCC","")</f>
        <v/>
      </c>
      <c r="S115" s="31" t="str">
        <f aca="false">IF(B115="Side pack L A5","SPALBA5",IF(B115="Side pack XL A7","SPALBA7",""))</f>
        <v/>
      </c>
      <c r="T115" s="31" t="str">
        <f aca="false">IF(B115="Window side 2m² Hermelijn","2m2H","")</f>
        <v/>
      </c>
      <c r="U115" s="32" t="str">
        <f aca="false">IF(B115="Window side 2m² Tram","2m2A","")</f>
        <v/>
      </c>
      <c r="V115" s="30" t="str">
        <f aca="false">IF(B115="Inside banner HERMELIJN","BRVH","")</f>
        <v/>
      </c>
      <c r="W115" s="30" t="str">
        <f aca="false">IF(B115="Super side 4m²","4m2","")</f>
        <v/>
      </c>
      <c r="X115" s="7" t="n">
        <v>2</v>
      </c>
      <c r="Y115" s="33" t="str">
        <f aca="false">IF(OR(F115&lt;&gt;"",G115&lt;&gt;"",H115&lt;&gt;"",I115&lt;&gt;"",J115&lt;&gt;"",K115&lt;&gt;"",L115&lt;&gt;"",M115&lt;&gt;"",N115&lt;&gt;"",O115&lt;&gt;"",P115&lt;&gt;"",Q115&lt;&gt;"",R115&lt;&gt;"",S115&lt;&gt;"",T115&lt;&gt;"",U115&lt;&gt;"",V115&lt;&gt;"",W115&lt;&gt;""),"*"&amp;F115&amp;G115&amp;H115&amp;I115&amp;J115&amp;K115&amp;L115&amp;M115&amp;N115&amp;O115&amp;P115&amp;Q115&amp;R115&amp;S115&amp;T115&amp;U115&amp;V115&amp;W115&amp;"*","")</f>
        <v/>
      </c>
      <c r="Z115" s="4"/>
      <c r="AA115" s="4"/>
      <c r="AB115" s="7" t="n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customFormat="false" ht="25" hidden="false" customHeight="true" outlineLevel="0" collapsed="false">
      <c r="A116" s="5" t="n">
        <v>4781</v>
      </c>
      <c r="B116" s="6" t="s">
        <v>51</v>
      </c>
      <c r="C116" s="26" t="s">
        <v>64</v>
      </c>
      <c r="D116" s="27" t="n">
        <v>44578</v>
      </c>
      <c r="E116" s="28"/>
      <c r="F116" s="29" t="str">
        <f aca="false">IF(B116="Premetro VERTIKAAL","MV",IF(B116="Side 3m","3M",IF(B116="Premetro HORIZONTAAL","MH",IF(B116="Window back","CV",IF(B116="Window Back eco","CVE","")))))</f>
        <v>CV</v>
      </c>
      <c r="G116" s="30" t="str">
        <f aca="false">IF(B116="Inside banner","BRV","")</f>
        <v/>
      </c>
      <c r="H116" s="30" t="str">
        <f aca="false">IF(B116="Floor sticker","VL","")</f>
        <v/>
      </c>
      <c r="I116" s="31" t="str">
        <f aca="false">IF(B116="Street furniture 2m2","STR","")</f>
        <v/>
      </c>
      <c r="J116" s="31" t="str">
        <f aca="false">IF(B116="Full back uni","FB","")</f>
        <v/>
      </c>
      <c r="K116" s="31" t="str">
        <f aca="false">IF(B116="Window side 2m² Bus","2m2B","")</f>
        <v/>
      </c>
      <c r="L116" s="31" t="str">
        <f aca="false">IF(B116="Window sticker Raam","RM","")</f>
        <v/>
      </c>
      <c r="M116" s="31" t="str">
        <f aca="false">IF(B116="Side 3m Freestyle","FREE","")</f>
        <v/>
      </c>
      <c r="N116" s="31" t="str">
        <f aca="false">IF(B116="Wobbler","WOB","")</f>
        <v/>
      </c>
      <c r="O116" s="31" t="str">
        <f aca="false">IF(B116="Super side 10m² Hermelijn - Trambus","10m2H","")</f>
        <v/>
      </c>
      <c r="P116" s="31" t="str">
        <f aca="false">IF(B116="Roofpanel A7","ROOFXL","")</f>
        <v/>
      </c>
      <c r="Q116" s="32" t="str">
        <f aca="false">IF(B116="Roof panel tram L Hermelijn","ROOFL","")</f>
        <v/>
      </c>
      <c r="R116" s="31" t="str">
        <f aca="false">IF(B116="Roof panel Tram M PCC","DPCC","")</f>
        <v/>
      </c>
      <c r="S116" s="31" t="str">
        <f aca="false">IF(B116="Side pack L A5","SPALBA5",IF(B116="Side pack XL A7","SPALBA7",""))</f>
        <v/>
      </c>
      <c r="T116" s="31" t="str">
        <f aca="false">IF(B116="Window side 2m² Hermelijn","2m2H","")</f>
        <v/>
      </c>
      <c r="U116" s="32" t="str">
        <f aca="false">IF(B116="Window side 2m² Tram","2m2A","")</f>
        <v/>
      </c>
      <c r="V116" s="30" t="str">
        <f aca="false">IF(B116="Inside banner HERMELIJN","BRVH","")</f>
        <v/>
      </c>
      <c r="W116" s="30" t="str">
        <f aca="false">IF(B116="Super side 4m²","4m2","")</f>
        <v/>
      </c>
      <c r="X116" s="7" t="n">
        <v>1</v>
      </c>
      <c r="Y116" s="33" t="str">
        <f aca="false">IF(OR(F116&lt;&gt;"",G116&lt;&gt;"",H116&lt;&gt;"",I116&lt;&gt;"",J116&lt;&gt;"",K116&lt;&gt;"",L116&lt;&gt;"",M116&lt;&gt;"",N116&lt;&gt;"",O116&lt;&gt;"",P116&lt;&gt;"",Q116&lt;&gt;"",R116&lt;&gt;"",S116&lt;&gt;"",T116&lt;&gt;"",U116&lt;&gt;"",V116&lt;&gt;"",W116&lt;&gt;""),"*"&amp;F116&amp;G116&amp;H116&amp;I116&amp;J116&amp;K116&amp;L116&amp;M116&amp;N116&amp;O116&amp;P116&amp;Q116&amp;R116&amp;S116&amp;T116&amp;U116&amp;V116&amp;W116&amp;"*","")</f>
        <v>*CV*</v>
      </c>
      <c r="Z116" s="4"/>
      <c r="AA116" s="4"/>
      <c r="AB116" s="7" t="n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customFormat="false" ht="25" hidden="false" customHeight="true" outlineLevel="0" collapsed="false">
      <c r="A117" s="5" t="n">
        <v>4785</v>
      </c>
      <c r="B117" s="6" t="s">
        <v>57</v>
      </c>
      <c r="C117" s="26" t="s">
        <v>70</v>
      </c>
      <c r="D117" s="27" t="n">
        <v>44494</v>
      </c>
      <c r="E117" s="28"/>
      <c r="F117" s="29" t="str">
        <f aca="false">IF(B117="Premetro VERTIKAAL","MV",IF(B117="Side 3m","3M",IF(B117="Premetro HORIZONTAAL","MH",IF(B117="Window back","CV",IF(B117="Window Back eco","CVE","")))))</f>
        <v/>
      </c>
      <c r="G117" s="30" t="str">
        <f aca="false">IF(B117="Inside banner","BRV","")</f>
        <v/>
      </c>
      <c r="H117" s="30" t="str">
        <f aca="false">IF(B117="Floor sticker","VL","")</f>
        <v/>
      </c>
      <c r="I117" s="31" t="str">
        <f aca="false">IF(B117="Street furniture 2m2","STR","")</f>
        <v/>
      </c>
      <c r="J117" s="31" t="str">
        <f aca="false">IF(B117="Full back uni","FB","")</f>
        <v/>
      </c>
      <c r="K117" s="31" t="str">
        <f aca="false">IF(B117="Window side 2m² Bus","2m2B","")</f>
        <v>2m2B</v>
      </c>
      <c r="L117" s="31" t="str">
        <f aca="false">IF(B117="Window sticker Raam","RM","")</f>
        <v/>
      </c>
      <c r="M117" s="31" t="str">
        <f aca="false">IF(B117="Side 3m Freestyle","FREE","")</f>
        <v/>
      </c>
      <c r="N117" s="31" t="str">
        <f aca="false">IF(B117="Wobbler","WOB","")</f>
        <v/>
      </c>
      <c r="O117" s="31" t="str">
        <f aca="false">IF(B117="Super side 10m² Hermelijn - Trambus","10m2H","")</f>
        <v/>
      </c>
      <c r="P117" s="31" t="str">
        <f aca="false">IF(B117="Roofpanel A7","ROOFXL","")</f>
        <v/>
      </c>
      <c r="Q117" s="32" t="str">
        <f aca="false">IF(B117="Roof panel tram L Hermelijn","ROOFL","")</f>
        <v/>
      </c>
      <c r="R117" s="31" t="str">
        <f aca="false">IF(B117="Roof panel Tram M PCC","DPCC","")</f>
        <v/>
      </c>
      <c r="S117" s="31" t="str">
        <f aca="false">IF(B117="Side pack L A5","SPALBA5",IF(B117="Side pack XL A7","SPALBA7",""))</f>
        <v/>
      </c>
      <c r="T117" s="31" t="str">
        <f aca="false">IF(B117="Window side 2m² Hermelijn","2m2H","")</f>
        <v/>
      </c>
      <c r="U117" s="32" t="str">
        <f aca="false">IF(B117="Window side 2m² Tram","2m2A","")</f>
        <v/>
      </c>
      <c r="V117" s="30" t="str">
        <f aca="false">IF(B117="Inside banner HERMELIJN","BRVH","")</f>
        <v/>
      </c>
      <c r="W117" s="30" t="str">
        <f aca="false">IF(B117="Super side 4m²","4m2","")</f>
        <v/>
      </c>
      <c r="X117" s="7" t="n">
        <v>1</v>
      </c>
      <c r="Y117" s="33" t="str">
        <f aca="false">IF(OR(F117&lt;&gt;"",G117&lt;&gt;"",H117&lt;&gt;"",I117&lt;&gt;"",J117&lt;&gt;"",K117&lt;&gt;"",L117&lt;&gt;"",M117&lt;&gt;"",N117&lt;&gt;"",O117&lt;&gt;"",P117&lt;&gt;"",Q117&lt;&gt;"",R117&lt;&gt;"",S117&lt;&gt;"",T117&lt;&gt;"",U117&lt;&gt;"",V117&lt;&gt;"",W117&lt;&gt;""),"*"&amp;F117&amp;G117&amp;H117&amp;I117&amp;J117&amp;K117&amp;L117&amp;M117&amp;N117&amp;O117&amp;P117&amp;Q117&amp;R117&amp;S117&amp;T117&amp;U117&amp;V117&amp;W117&amp;"*","")</f>
        <v>*2m2B*</v>
      </c>
      <c r="Z117" s="4"/>
      <c r="AA117" s="4"/>
      <c r="AB117" s="7" t="n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customFormat="false" ht="25" hidden="false" customHeight="true" outlineLevel="0" collapsed="false">
      <c r="A118" s="5" t="n">
        <v>4787</v>
      </c>
      <c r="B118" s="6" t="s">
        <v>19</v>
      </c>
      <c r="C118" s="26" t="s">
        <v>22</v>
      </c>
      <c r="D118" s="27" t="n">
        <v>44368</v>
      </c>
      <c r="E118" s="28"/>
      <c r="F118" s="29" t="str">
        <f aca="false">IF(B118="Premetro VERTIKAAL","MV",IF(B118="Side 3m","3M",IF(B118="Premetro HORIZONTAAL","MH",IF(B118="Window back","CV",IF(B118="Window Back eco","CVE","")))))</f>
        <v/>
      </c>
      <c r="G118" s="30" t="str">
        <f aca="false">IF(B118="Inside banner","BRV","")</f>
        <v/>
      </c>
      <c r="H118" s="30" t="str">
        <f aca="false">IF(B118="Floor sticker","VL","")</f>
        <v>VL</v>
      </c>
      <c r="I118" s="31" t="str">
        <f aca="false">IF(B118="Street furniture 2m2","STR","")</f>
        <v/>
      </c>
      <c r="J118" s="31" t="str">
        <f aca="false">IF(B118="Full back uni","FB","")</f>
        <v/>
      </c>
      <c r="K118" s="31" t="str">
        <f aca="false">IF(B118="Window side 2m² Bus","2m2B","")</f>
        <v/>
      </c>
      <c r="L118" s="31" t="str">
        <f aca="false">IF(B118="Window sticker Raam","RM","")</f>
        <v/>
      </c>
      <c r="M118" s="31" t="str">
        <f aca="false">IF(B118="Side 3m Freestyle","FREE","")</f>
        <v/>
      </c>
      <c r="N118" s="31" t="str">
        <f aca="false">IF(B118="Wobbler","WOB","")</f>
        <v/>
      </c>
      <c r="O118" s="31" t="str">
        <f aca="false">IF(B118="Super side 10m² Hermelijn - Trambus","10m2H","")</f>
        <v/>
      </c>
      <c r="P118" s="31" t="str">
        <f aca="false">IF(B118="Roofpanel A7","ROOFXL","")</f>
        <v/>
      </c>
      <c r="Q118" s="32" t="str">
        <f aca="false">IF(B118="Roof panel tram L Hermelijn","ROOFL","")</f>
        <v/>
      </c>
      <c r="R118" s="31" t="str">
        <f aca="false">IF(B118="Roof panel Tram M PCC","DPCC","")</f>
        <v/>
      </c>
      <c r="S118" s="31" t="str">
        <f aca="false">IF(B118="Side pack L A5","SPALBA5",IF(B118="Side pack XL A7","SPALBA7",""))</f>
        <v/>
      </c>
      <c r="T118" s="31" t="str">
        <f aca="false">IF(B118="Window side 2m² Hermelijn","2m2H","")</f>
        <v/>
      </c>
      <c r="U118" s="32" t="str">
        <f aca="false">IF(B118="Window side 2m² Tram","2m2A","")</f>
        <v/>
      </c>
      <c r="V118" s="30" t="str">
        <f aca="false">IF(B118="Inside banner HERMELIJN","BRVH","")</f>
        <v/>
      </c>
      <c r="W118" s="30" t="str">
        <f aca="false">IF(B118="Super side 4m²","4m2","")</f>
        <v/>
      </c>
      <c r="X118" s="7" t="n">
        <v>2</v>
      </c>
      <c r="Y118" s="33" t="str">
        <f aca="false">IF(OR(F118&lt;&gt;"",G118&lt;&gt;"",H118&lt;&gt;"",I118&lt;&gt;"",J118&lt;&gt;"",K118&lt;&gt;"",L118&lt;&gt;"",M118&lt;&gt;"",N118&lt;&gt;"",O118&lt;&gt;"",P118&lt;&gt;"",Q118&lt;&gt;"",R118&lt;&gt;"",S118&lt;&gt;"",T118&lt;&gt;"",U118&lt;&gt;"",V118&lt;&gt;"",W118&lt;&gt;""),"*"&amp;F118&amp;G118&amp;H118&amp;I118&amp;J118&amp;K118&amp;L118&amp;M118&amp;N118&amp;O118&amp;P118&amp;Q118&amp;R118&amp;S118&amp;T118&amp;U118&amp;V118&amp;W118&amp;"*","")</f>
        <v>*VL*</v>
      </c>
      <c r="Z118" s="4"/>
      <c r="AA118" s="4"/>
      <c r="AB118" s="7" t="n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customFormat="false" ht="25" hidden="false" customHeight="true" outlineLevel="0" collapsed="false">
      <c r="A119" s="5" t="n">
        <v>4787</v>
      </c>
      <c r="B119" s="6" t="s">
        <v>23</v>
      </c>
      <c r="C119" s="26" t="s">
        <v>25</v>
      </c>
      <c r="D119" s="27" t="n">
        <v>44368</v>
      </c>
      <c r="E119" s="28"/>
      <c r="F119" s="29" t="str">
        <f aca="false">IF(B119="Premetro VERTIKAAL","MV",IF(B119="Side 3m","3M",IF(B119="Premetro HORIZONTAAL","MH",IF(B119="Window back","CV",IF(B119="Window Back eco","CVE","")))))</f>
        <v/>
      </c>
      <c r="G119" s="30" t="str">
        <f aca="false">IF(B119="Inside banner","BRV","")</f>
        <v/>
      </c>
      <c r="H119" s="30" t="str">
        <f aca="false">IF(B119="Floor sticker","VL","")</f>
        <v/>
      </c>
      <c r="I119" s="31" t="str">
        <f aca="false">IF(B119="Street furniture 2m2","STR","")</f>
        <v/>
      </c>
      <c r="J119" s="31" t="str">
        <f aca="false">IF(B119="Full back uni","FB","")</f>
        <v/>
      </c>
      <c r="K119" s="31" t="str">
        <f aca="false">IF(B119="Window side 2m² Bus","2m2B","")</f>
        <v/>
      </c>
      <c r="L119" s="31" t="str">
        <f aca="false">IF(B119="Window sticker Raam","RM","")</f>
        <v/>
      </c>
      <c r="M119" s="31" t="str">
        <f aca="false">IF(B119="Side 3m Freestyle","FREE","")</f>
        <v/>
      </c>
      <c r="N119" s="31" t="str">
        <f aca="false">IF(B119="Wobbler","WOB","")</f>
        <v>WOB</v>
      </c>
      <c r="O119" s="31" t="str">
        <f aca="false">IF(B119="Super side 10m² Hermelijn - Trambus","10m2H","")</f>
        <v/>
      </c>
      <c r="P119" s="31" t="str">
        <f aca="false">IF(B119="Roofpanel A7","ROOFXL","")</f>
        <v/>
      </c>
      <c r="Q119" s="32" t="str">
        <f aca="false">IF(B119="Roof panel tram L Hermelijn","ROOFL","")</f>
        <v/>
      </c>
      <c r="R119" s="31" t="str">
        <f aca="false">IF(B119="Roof panel Tram M PCC","DPCC","")</f>
        <v/>
      </c>
      <c r="S119" s="31" t="str">
        <f aca="false">IF(B119="Side pack L A5","SPALBA5",IF(B119="Side pack XL A7","SPALBA7",""))</f>
        <v/>
      </c>
      <c r="T119" s="31" t="str">
        <f aca="false">IF(B119="Window side 2m² Hermelijn","2m2H","")</f>
        <v/>
      </c>
      <c r="U119" s="32" t="str">
        <f aca="false">IF(B119="Window side 2m² Tram","2m2A","")</f>
        <v/>
      </c>
      <c r="V119" s="30" t="str">
        <f aca="false">IF(B119="Inside banner HERMELIJN","BRVH","")</f>
        <v/>
      </c>
      <c r="W119" s="30" t="str">
        <f aca="false">IF(B119="Super side 4m²","4m2","")</f>
        <v/>
      </c>
      <c r="X119" s="7" t="n">
        <v>9</v>
      </c>
      <c r="Y119" s="33" t="str">
        <f aca="false">IF(OR(F119&lt;&gt;"",G119&lt;&gt;"",H119&lt;&gt;"",I119&lt;&gt;"",J119&lt;&gt;"",K119&lt;&gt;"",L119&lt;&gt;"",M119&lt;&gt;"",N119&lt;&gt;"",O119&lt;&gt;"",P119&lt;&gt;"",Q119&lt;&gt;"",R119&lt;&gt;"",S119&lt;&gt;"",T119&lt;&gt;"",U119&lt;&gt;"",V119&lt;&gt;"",W119&lt;&gt;""),"*"&amp;F119&amp;G119&amp;H119&amp;I119&amp;J119&amp;K119&amp;L119&amp;M119&amp;N119&amp;O119&amp;P119&amp;Q119&amp;R119&amp;S119&amp;T119&amp;U119&amp;V119&amp;W119&amp;"*","")</f>
        <v>*WOB*</v>
      </c>
      <c r="Z119" s="4"/>
      <c r="AA119" s="4"/>
      <c r="AB119" s="7" t="n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customFormat="false" ht="25" hidden="false" customHeight="true" outlineLevel="0" collapsed="false">
      <c r="A120" s="5" t="n">
        <v>4787</v>
      </c>
      <c r="B120" s="6" t="s">
        <v>35</v>
      </c>
      <c r="C120" s="26" t="s">
        <v>37</v>
      </c>
      <c r="D120" s="27" t="n">
        <v>44522</v>
      </c>
      <c r="E120" s="28"/>
      <c r="F120" s="29" t="str">
        <f aca="false">IF(B120="Premetro VERTIKAAL","MV",IF(B120="Side 3m","3M",IF(B120="Premetro HORIZONTAAL","MH",IF(B120="Window back","CV",IF(B120="Window Back eco","CVE","")))))</f>
        <v/>
      </c>
      <c r="G120" s="30" t="str">
        <f aca="false">IF(B120="Inside banner","BRV","")</f>
        <v/>
      </c>
      <c r="H120" s="30" t="str">
        <f aca="false">IF(B120="Floor sticker","VL","")</f>
        <v/>
      </c>
      <c r="I120" s="31" t="str">
        <f aca="false">IF(B120="Street furniture 2m2","STR","")</f>
        <v/>
      </c>
      <c r="J120" s="31" t="str">
        <f aca="false">IF(B120="Full back uni","FB","")</f>
        <v/>
      </c>
      <c r="K120" s="31" t="str">
        <f aca="false">IF(B120="Window side 2m² Bus","2m2B","")</f>
        <v/>
      </c>
      <c r="L120" s="31" t="str">
        <f aca="false">IF(B120="Window sticker Raam","RM","")</f>
        <v/>
      </c>
      <c r="M120" s="31" t="str">
        <f aca="false">IF(B120="Side 3m Freestyle","FREE","")</f>
        <v/>
      </c>
      <c r="N120" s="31" t="str">
        <f aca="false">IF(B120="Wobbler","WOB","")</f>
        <v/>
      </c>
      <c r="O120" s="31" t="str">
        <f aca="false">IF(B120="Super side 10m² Hermelijn - Trambus","10m2H","")</f>
        <v/>
      </c>
      <c r="P120" s="31" t="str">
        <f aca="false">IF(B120="Roofpanel A7","ROOFXL","")</f>
        <v/>
      </c>
      <c r="Q120" s="32" t="str">
        <f aca="false">IF(B120="Roof panel tram L Hermelijn","ROOFL","")</f>
        <v/>
      </c>
      <c r="R120" s="31" t="str">
        <f aca="false">IF(B120="Roof panel Tram M PCC","DPCC","")</f>
        <v/>
      </c>
      <c r="S120" s="31" t="str">
        <f aca="false">IF(B120="Side pack L A5","SPALBA5",IF(B120="Side pack XL A7","SPALBA7",""))</f>
        <v/>
      </c>
      <c r="T120" s="31" t="str">
        <f aca="false">IF(B120="Window side 2m² Hermelijn","2m2H","")</f>
        <v/>
      </c>
      <c r="U120" s="32" t="str">
        <f aca="false">IF(B120="Window side 2m² Tram","2m2A","")</f>
        <v/>
      </c>
      <c r="V120" s="30" t="str">
        <f aca="false">IF(B120="Inside banner HERMELIJN","BRVH","")</f>
        <v/>
      </c>
      <c r="W120" s="30" t="str">
        <f aca="false">IF(B120="Super side 4m²","4m2","")</f>
        <v/>
      </c>
      <c r="X120" s="7" t="n">
        <v>2</v>
      </c>
      <c r="Y120" s="33" t="str">
        <f aca="false">IF(OR(F120&lt;&gt;"",G120&lt;&gt;"",H120&lt;&gt;"",I120&lt;&gt;"",J120&lt;&gt;"",K120&lt;&gt;"",L120&lt;&gt;"",M120&lt;&gt;"",N120&lt;&gt;"",O120&lt;&gt;"",P120&lt;&gt;"",Q120&lt;&gt;"",R120&lt;&gt;"",S120&lt;&gt;"",T120&lt;&gt;"",U120&lt;&gt;"",V120&lt;&gt;"",W120&lt;&gt;""),"*"&amp;F120&amp;G120&amp;H120&amp;I120&amp;J120&amp;K120&amp;L120&amp;M120&amp;N120&amp;O120&amp;P120&amp;Q120&amp;R120&amp;S120&amp;T120&amp;U120&amp;V120&amp;W120&amp;"*","")</f>
        <v/>
      </c>
      <c r="Z120" s="4"/>
      <c r="AA120" s="4"/>
      <c r="AB120" s="7" t="n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customFormat="false" ht="25" hidden="false" customHeight="true" outlineLevel="0" collapsed="false">
      <c r="A121" s="5" t="n">
        <v>4789</v>
      </c>
      <c r="B121" s="6" t="s">
        <v>51</v>
      </c>
      <c r="C121" s="26" t="s">
        <v>85</v>
      </c>
      <c r="D121" s="27" t="n">
        <v>44487</v>
      </c>
      <c r="E121" s="28"/>
      <c r="F121" s="29" t="str">
        <f aca="false">IF(B121="Premetro VERTIKAAL","MV",IF(B121="Side 3m","3M",IF(B121="Premetro HORIZONTAAL","MH",IF(B121="Window back","CV",IF(B121="Window Back eco","CVE","")))))</f>
        <v>CV</v>
      </c>
      <c r="G121" s="30" t="str">
        <f aca="false">IF(B121="Inside banner","BRV","")</f>
        <v/>
      </c>
      <c r="H121" s="30" t="str">
        <f aca="false">IF(B121="Floor sticker","VL","")</f>
        <v/>
      </c>
      <c r="I121" s="31" t="str">
        <f aca="false">IF(B121="Street furniture 2m2","STR","")</f>
        <v/>
      </c>
      <c r="J121" s="31" t="str">
        <f aca="false">IF(B121="Full back uni","FB","")</f>
        <v/>
      </c>
      <c r="K121" s="31" t="str">
        <f aca="false">IF(B121="Window side 2m² Bus","2m2B","")</f>
        <v/>
      </c>
      <c r="L121" s="31" t="str">
        <f aca="false">IF(B121="Window sticker Raam","RM","")</f>
        <v/>
      </c>
      <c r="M121" s="31" t="str">
        <f aca="false">IF(B121="Side 3m Freestyle","FREE","")</f>
        <v/>
      </c>
      <c r="N121" s="31" t="str">
        <f aca="false">IF(B121="Wobbler","WOB","")</f>
        <v/>
      </c>
      <c r="O121" s="31" t="str">
        <f aca="false">IF(B121="Super side 10m² Hermelijn - Trambus","10m2H","")</f>
        <v/>
      </c>
      <c r="P121" s="31" t="str">
        <f aca="false">IF(B121="Roofpanel A7","ROOFXL","")</f>
        <v/>
      </c>
      <c r="Q121" s="32" t="str">
        <f aca="false">IF(B121="Roof panel tram L Hermelijn","ROOFL","")</f>
        <v/>
      </c>
      <c r="R121" s="31" t="str">
        <f aca="false">IF(B121="Roof panel Tram M PCC","DPCC","")</f>
        <v/>
      </c>
      <c r="S121" s="31" t="str">
        <f aca="false">IF(B121="Side pack L A5","SPALBA5",IF(B121="Side pack XL A7","SPALBA7",""))</f>
        <v/>
      </c>
      <c r="T121" s="31" t="str">
        <f aca="false">IF(B121="Window side 2m² Hermelijn","2m2H","")</f>
        <v/>
      </c>
      <c r="U121" s="32" t="str">
        <f aca="false">IF(B121="Window side 2m² Tram","2m2A","")</f>
        <v/>
      </c>
      <c r="V121" s="30" t="str">
        <f aca="false">IF(B121="Inside banner HERMELIJN","BRVH","")</f>
        <v/>
      </c>
      <c r="W121" s="30" t="str">
        <f aca="false">IF(B121="Super side 4m²","4m2","")</f>
        <v/>
      </c>
      <c r="X121" s="7" t="n">
        <v>1</v>
      </c>
      <c r="Y121" s="33" t="str">
        <f aca="false">IF(OR(F121&lt;&gt;"",G121&lt;&gt;"",H121&lt;&gt;"",I121&lt;&gt;"",J121&lt;&gt;"",K121&lt;&gt;"",L121&lt;&gt;"",M121&lt;&gt;"",N121&lt;&gt;"",O121&lt;&gt;"",P121&lt;&gt;"",Q121&lt;&gt;"",R121&lt;&gt;"",S121&lt;&gt;"",T121&lt;&gt;"",U121&lt;&gt;"",V121&lt;&gt;"",W121&lt;&gt;""),"*"&amp;F121&amp;G121&amp;H121&amp;I121&amp;J121&amp;K121&amp;L121&amp;M121&amp;N121&amp;O121&amp;P121&amp;Q121&amp;R121&amp;S121&amp;T121&amp;U121&amp;V121&amp;W121&amp;"*","")</f>
        <v>*CV*</v>
      </c>
      <c r="Z121" s="4"/>
      <c r="AA121" s="4"/>
      <c r="AB121" s="7" t="n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customFormat="false" ht="25" hidden="false" customHeight="true" outlineLevel="0" collapsed="false">
      <c r="A122" s="5" t="n">
        <v>4789</v>
      </c>
      <c r="B122" s="6" t="s">
        <v>57</v>
      </c>
      <c r="C122" s="26" t="s">
        <v>70</v>
      </c>
      <c r="D122" s="27" t="n">
        <v>44494</v>
      </c>
      <c r="E122" s="28"/>
      <c r="F122" s="29" t="str">
        <f aca="false">IF(B122="Premetro VERTIKAAL","MV",IF(B122="Side 3m","3M",IF(B122="Premetro HORIZONTAAL","MH",IF(B122="Window back","CV",IF(B122="Window Back eco","CVE","")))))</f>
        <v/>
      </c>
      <c r="G122" s="30" t="str">
        <f aca="false">IF(B122="Inside banner","BRV","")</f>
        <v/>
      </c>
      <c r="H122" s="30" t="str">
        <f aca="false">IF(B122="Floor sticker","VL","")</f>
        <v/>
      </c>
      <c r="I122" s="31" t="str">
        <f aca="false">IF(B122="Street furniture 2m2","STR","")</f>
        <v/>
      </c>
      <c r="J122" s="31" t="str">
        <f aca="false">IF(B122="Full back uni","FB","")</f>
        <v/>
      </c>
      <c r="K122" s="31" t="str">
        <f aca="false">IF(B122="Window side 2m² Bus","2m2B","")</f>
        <v>2m2B</v>
      </c>
      <c r="L122" s="31" t="str">
        <f aca="false">IF(B122="Window sticker Raam","RM","")</f>
        <v/>
      </c>
      <c r="M122" s="31" t="str">
        <f aca="false">IF(B122="Side 3m Freestyle","FREE","")</f>
        <v/>
      </c>
      <c r="N122" s="31" t="str">
        <f aca="false">IF(B122="Wobbler","WOB","")</f>
        <v/>
      </c>
      <c r="O122" s="31" t="str">
        <f aca="false">IF(B122="Super side 10m² Hermelijn - Trambus","10m2H","")</f>
        <v/>
      </c>
      <c r="P122" s="31" t="str">
        <f aca="false">IF(B122="Roofpanel A7","ROOFXL","")</f>
        <v/>
      </c>
      <c r="Q122" s="32" t="str">
        <f aca="false">IF(B122="Roof panel tram L Hermelijn","ROOFL","")</f>
        <v/>
      </c>
      <c r="R122" s="31" t="str">
        <f aca="false">IF(B122="Roof panel Tram M PCC","DPCC","")</f>
        <v/>
      </c>
      <c r="S122" s="31" t="str">
        <f aca="false">IF(B122="Side pack L A5","SPALBA5",IF(B122="Side pack XL A7","SPALBA7",""))</f>
        <v/>
      </c>
      <c r="T122" s="31" t="str">
        <f aca="false">IF(B122="Window side 2m² Hermelijn","2m2H","")</f>
        <v/>
      </c>
      <c r="U122" s="32" t="str">
        <f aca="false">IF(B122="Window side 2m² Tram","2m2A","")</f>
        <v/>
      </c>
      <c r="V122" s="30" t="str">
        <f aca="false">IF(B122="Inside banner HERMELIJN","BRVH","")</f>
        <v/>
      </c>
      <c r="W122" s="30" t="str">
        <f aca="false">IF(B122="Super side 4m²","4m2","")</f>
        <v/>
      </c>
      <c r="X122" s="7" t="n">
        <v>1</v>
      </c>
      <c r="Y122" s="33" t="str">
        <f aca="false">IF(OR(F122&lt;&gt;"",G122&lt;&gt;"",H122&lt;&gt;"",I122&lt;&gt;"",J122&lt;&gt;"",K122&lt;&gt;"",L122&lt;&gt;"",M122&lt;&gt;"",N122&lt;&gt;"",O122&lt;&gt;"",P122&lt;&gt;"",Q122&lt;&gt;"",R122&lt;&gt;"",S122&lt;&gt;"",T122&lt;&gt;"",U122&lt;&gt;"",V122&lt;&gt;"",W122&lt;&gt;""),"*"&amp;F122&amp;G122&amp;H122&amp;I122&amp;J122&amp;K122&amp;L122&amp;M122&amp;N122&amp;O122&amp;P122&amp;Q122&amp;R122&amp;S122&amp;T122&amp;U122&amp;V122&amp;W122&amp;"*","")</f>
        <v>*2m2B*</v>
      </c>
      <c r="Z122" s="4"/>
      <c r="AA122" s="4"/>
      <c r="AB122" s="7" t="n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customFormat="false" ht="25" hidden="false" customHeight="true" outlineLevel="0" collapsed="false">
      <c r="A123" s="5" t="n">
        <v>4791</v>
      </c>
      <c r="B123" s="6" t="s">
        <v>57</v>
      </c>
      <c r="C123" s="26" t="s">
        <v>61</v>
      </c>
      <c r="D123" s="27" t="n">
        <v>44564</v>
      </c>
      <c r="E123" s="28"/>
      <c r="F123" s="29" t="str">
        <f aca="false">IF(B123="Premetro VERTIKAAL","MV",IF(B123="Side 3m","3M",IF(B123="Premetro HORIZONTAAL","MH",IF(B123="Window back","CV",IF(B123="Window Back eco","CVE","")))))</f>
        <v/>
      </c>
      <c r="G123" s="30" t="str">
        <f aca="false">IF(B123="Inside banner","BRV","")</f>
        <v/>
      </c>
      <c r="H123" s="30" t="str">
        <f aca="false">IF(B123="Floor sticker","VL","")</f>
        <v/>
      </c>
      <c r="I123" s="31" t="str">
        <f aca="false">IF(B123="Street furniture 2m2","STR","")</f>
        <v/>
      </c>
      <c r="J123" s="31" t="str">
        <f aca="false">IF(B123="Full back uni","FB","")</f>
        <v/>
      </c>
      <c r="K123" s="31" t="str">
        <f aca="false">IF(B123="Window side 2m² Bus","2m2B","")</f>
        <v>2m2B</v>
      </c>
      <c r="L123" s="31" t="str">
        <f aca="false">IF(B123="Window sticker Raam","RM","")</f>
        <v/>
      </c>
      <c r="M123" s="31" t="str">
        <f aca="false">IF(B123="Side 3m Freestyle","FREE","")</f>
        <v/>
      </c>
      <c r="N123" s="31" t="str">
        <f aca="false">IF(B123="Wobbler","WOB","")</f>
        <v/>
      </c>
      <c r="O123" s="31" t="str">
        <f aca="false">IF(B123="Super side 10m² Hermelijn - Trambus","10m2H","")</f>
        <v/>
      </c>
      <c r="P123" s="31" t="str">
        <f aca="false">IF(B123="Roofpanel A7","ROOFXL","")</f>
        <v/>
      </c>
      <c r="Q123" s="32" t="str">
        <f aca="false">IF(B123="Roof panel tram L Hermelijn","ROOFL","")</f>
        <v/>
      </c>
      <c r="R123" s="31" t="str">
        <f aca="false">IF(B123="Roof panel Tram M PCC","DPCC","")</f>
        <v/>
      </c>
      <c r="S123" s="31" t="str">
        <f aca="false">IF(B123="Side pack L A5","SPALBA5",IF(B123="Side pack XL A7","SPALBA7",""))</f>
        <v/>
      </c>
      <c r="T123" s="31" t="str">
        <f aca="false">IF(B123="Window side 2m² Hermelijn","2m2H","")</f>
        <v/>
      </c>
      <c r="U123" s="32" t="str">
        <f aca="false">IF(B123="Window side 2m² Tram","2m2A","")</f>
        <v/>
      </c>
      <c r="V123" s="30" t="str">
        <f aca="false">IF(B123="Inside banner HERMELIJN","BRVH","")</f>
        <v/>
      </c>
      <c r="W123" s="30" t="str">
        <f aca="false">IF(B123="Super side 4m²","4m2","")</f>
        <v/>
      </c>
      <c r="X123" s="7" t="n">
        <v>1</v>
      </c>
      <c r="Y123" s="33" t="str">
        <f aca="false">IF(OR(F123&lt;&gt;"",G123&lt;&gt;"",H123&lt;&gt;"",I123&lt;&gt;"",J123&lt;&gt;"",K123&lt;&gt;"",L123&lt;&gt;"",M123&lt;&gt;"",N123&lt;&gt;"",O123&lt;&gt;"",P123&lt;&gt;"",Q123&lt;&gt;"",R123&lt;&gt;"",S123&lt;&gt;"",T123&lt;&gt;"",U123&lt;&gt;"",V123&lt;&gt;"",W123&lt;&gt;""),"*"&amp;F123&amp;G123&amp;H123&amp;I123&amp;J123&amp;K123&amp;L123&amp;M123&amp;N123&amp;O123&amp;P123&amp;Q123&amp;R123&amp;S123&amp;T123&amp;U123&amp;V123&amp;W123&amp;"*","")</f>
        <v>*2m2B*</v>
      </c>
      <c r="Z123" s="4"/>
      <c r="AA123" s="4"/>
      <c r="AB123" s="7" t="n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customFormat="false" ht="25" hidden="false" customHeight="true" outlineLevel="0" collapsed="false">
      <c r="A124" s="5" t="n">
        <v>4792</v>
      </c>
      <c r="B124" s="6" t="s">
        <v>57</v>
      </c>
      <c r="C124" s="26" t="s">
        <v>61</v>
      </c>
      <c r="D124" s="27" t="n">
        <v>44564</v>
      </c>
      <c r="E124" s="28"/>
      <c r="F124" s="29" t="str">
        <f aca="false">IF(B124="Premetro VERTIKAAL","MV",IF(B124="Side 3m","3M",IF(B124="Premetro HORIZONTAAL","MH",IF(B124="Window back","CV",IF(B124="Window Back eco","CVE","")))))</f>
        <v/>
      </c>
      <c r="G124" s="30" t="str">
        <f aca="false">IF(B124="Inside banner","BRV","")</f>
        <v/>
      </c>
      <c r="H124" s="30" t="str">
        <f aca="false">IF(B124="Floor sticker","VL","")</f>
        <v/>
      </c>
      <c r="I124" s="31" t="str">
        <f aca="false">IF(B124="Street furniture 2m2","STR","")</f>
        <v/>
      </c>
      <c r="J124" s="31" t="str">
        <f aca="false">IF(B124="Full back uni","FB","")</f>
        <v/>
      </c>
      <c r="K124" s="31" t="str">
        <f aca="false">IF(B124="Window side 2m² Bus","2m2B","")</f>
        <v>2m2B</v>
      </c>
      <c r="L124" s="31" t="str">
        <f aca="false">IF(B124="Window sticker Raam","RM","")</f>
        <v/>
      </c>
      <c r="M124" s="31" t="str">
        <f aca="false">IF(B124="Side 3m Freestyle","FREE","")</f>
        <v/>
      </c>
      <c r="N124" s="31" t="str">
        <f aca="false">IF(B124="Wobbler","WOB","")</f>
        <v/>
      </c>
      <c r="O124" s="31" t="str">
        <f aca="false">IF(B124="Super side 10m² Hermelijn - Trambus","10m2H","")</f>
        <v/>
      </c>
      <c r="P124" s="31" t="str">
        <f aca="false">IF(B124="Roofpanel A7","ROOFXL","")</f>
        <v/>
      </c>
      <c r="Q124" s="32" t="str">
        <f aca="false">IF(B124="Roof panel tram L Hermelijn","ROOFL","")</f>
        <v/>
      </c>
      <c r="R124" s="31" t="str">
        <f aca="false">IF(B124="Roof panel Tram M PCC","DPCC","")</f>
        <v/>
      </c>
      <c r="S124" s="31" t="str">
        <f aca="false">IF(B124="Side pack L A5","SPALBA5",IF(B124="Side pack XL A7","SPALBA7",""))</f>
        <v/>
      </c>
      <c r="T124" s="31" t="str">
        <f aca="false">IF(B124="Window side 2m² Hermelijn","2m2H","")</f>
        <v/>
      </c>
      <c r="U124" s="32" t="str">
        <f aca="false">IF(B124="Window side 2m² Tram","2m2A","")</f>
        <v/>
      </c>
      <c r="V124" s="30" t="str">
        <f aca="false">IF(B124="Inside banner HERMELIJN","BRVH","")</f>
        <v/>
      </c>
      <c r="W124" s="30" t="str">
        <f aca="false">IF(B124="Super side 4m²","4m2","")</f>
        <v/>
      </c>
      <c r="X124" s="7" t="n">
        <v>1</v>
      </c>
      <c r="Y124" s="33" t="str">
        <f aca="false">IF(OR(F124&lt;&gt;"",G124&lt;&gt;"",H124&lt;&gt;"",I124&lt;&gt;"",J124&lt;&gt;"",K124&lt;&gt;"",L124&lt;&gt;"",M124&lt;&gt;"",N124&lt;&gt;"",O124&lt;&gt;"",P124&lt;&gt;"",Q124&lt;&gt;"",R124&lt;&gt;"",S124&lt;&gt;"",T124&lt;&gt;"",U124&lt;&gt;"",V124&lt;&gt;"",W124&lt;&gt;""),"*"&amp;F124&amp;G124&amp;H124&amp;I124&amp;J124&amp;K124&amp;L124&amp;M124&amp;N124&amp;O124&amp;P124&amp;Q124&amp;R124&amp;S124&amp;T124&amp;U124&amp;V124&amp;W124&amp;"*","")</f>
        <v>*2m2B*</v>
      </c>
      <c r="Z124" s="4"/>
      <c r="AA124" s="4"/>
      <c r="AB124" s="7" t="n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customFormat="false" ht="25" hidden="false" customHeight="true" outlineLevel="0" collapsed="false">
      <c r="A125" s="5" t="n">
        <v>4793</v>
      </c>
      <c r="B125" s="6" t="s">
        <v>35</v>
      </c>
      <c r="C125" s="26" t="s">
        <v>37</v>
      </c>
      <c r="D125" s="27" t="n">
        <v>44522</v>
      </c>
      <c r="E125" s="28"/>
      <c r="F125" s="29" t="str">
        <f aca="false">IF(B125="Premetro VERTIKAAL","MV",IF(B125="Side 3m","3M",IF(B125="Premetro HORIZONTAAL","MH",IF(B125="Window back","CV",IF(B125="Window Back eco","CVE","")))))</f>
        <v/>
      </c>
      <c r="G125" s="30" t="str">
        <f aca="false">IF(B125="Inside banner","BRV","")</f>
        <v/>
      </c>
      <c r="H125" s="30" t="str">
        <f aca="false">IF(B125="Floor sticker","VL","")</f>
        <v/>
      </c>
      <c r="I125" s="31" t="str">
        <f aca="false">IF(B125="Street furniture 2m2","STR","")</f>
        <v/>
      </c>
      <c r="J125" s="31" t="str">
        <f aca="false">IF(B125="Full back uni","FB","")</f>
        <v/>
      </c>
      <c r="K125" s="31" t="str">
        <f aca="false">IF(B125="Window side 2m² Bus","2m2B","")</f>
        <v/>
      </c>
      <c r="L125" s="31" t="str">
        <f aca="false">IF(B125="Window sticker Raam","RM","")</f>
        <v/>
      </c>
      <c r="M125" s="31" t="str">
        <f aca="false">IF(B125="Side 3m Freestyle","FREE","")</f>
        <v/>
      </c>
      <c r="N125" s="31" t="str">
        <f aca="false">IF(B125="Wobbler","WOB","")</f>
        <v/>
      </c>
      <c r="O125" s="31" t="str">
        <f aca="false">IF(B125="Super side 10m² Hermelijn - Trambus","10m2H","")</f>
        <v/>
      </c>
      <c r="P125" s="31" t="str">
        <f aca="false">IF(B125="Roofpanel A7","ROOFXL","")</f>
        <v/>
      </c>
      <c r="Q125" s="32" t="str">
        <f aca="false">IF(B125="Roof panel tram L Hermelijn","ROOFL","")</f>
        <v/>
      </c>
      <c r="R125" s="31" t="str">
        <f aca="false">IF(B125="Roof panel Tram M PCC","DPCC","")</f>
        <v/>
      </c>
      <c r="S125" s="31" t="str">
        <f aca="false">IF(B125="Side pack L A5","SPALBA5",IF(B125="Side pack XL A7","SPALBA7",""))</f>
        <v/>
      </c>
      <c r="T125" s="31" t="str">
        <f aca="false">IF(B125="Window side 2m² Hermelijn","2m2H","")</f>
        <v/>
      </c>
      <c r="U125" s="32" t="str">
        <f aca="false">IF(B125="Window side 2m² Tram","2m2A","")</f>
        <v/>
      </c>
      <c r="V125" s="30" t="str">
        <f aca="false">IF(B125="Inside banner HERMELIJN","BRVH","")</f>
        <v/>
      </c>
      <c r="W125" s="30" t="str">
        <f aca="false">IF(B125="Super side 4m²","4m2","")</f>
        <v/>
      </c>
      <c r="X125" s="7" t="n">
        <v>2</v>
      </c>
      <c r="Y125" s="33" t="str">
        <f aca="false">IF(OR(F125&lt;&gt;"",G125&lt;&gt;"",H125&lt;&gt;"",I125&lt;&gt;"",J125&lt;&gt;"",K125&lt;&gt;"",L125&lt;&gt;"",M125&lt;&gt;"",N125&lt;&gt;"",O125&lt;&gt;"",P125&lt;&gt;"",Q125&lt;&gt;"",R125&lt;&gt;"",S125&lt;&gt;"",T125&lt;&gt;"",U125&lt;&gt;"",V125&lt;&gt;"",W125&lt;&gt;""),"*"&amp;F125&amp;G125&amp;H125&amp;I125&amp;J125&amp;K125&amp;L125&amp;M125&amp;N125&amp;O125&amp;P125&amp;Q125&amp;R125&amp;S125&amp;T125&amp;U125&amp;V125&amp;W125&amp;"*","")</f>
        <v/>
      </c>
      <c r="Z125" s="4"/>
      <c r="AA125" s="4"/>
      <c r="AB125" s="7" t="n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customFormat="false" ht="25" hidden="false" customHeight="true" outlineLevel="0" collapsed="false">
      <c r="A126" s="5" t="n">
        <v>4794</v>
      </c>
      <c r="B126" s="6" t="s">
        <v>75</v>
      </c>
      <c r="C126" s="26" t="s">
        <v>77</v>
      </c>
      <c r="D126" s="27" t="n">
        <v>44515</v>
      </c>
      <c r="E126" s="28"/>
      <c r="F126" s="29" t="str">
        <f aca="false">IF(B126="Premetro VERTIKAAL","MV",IF(B126="Side 3m","3M",IF(B126="Premetro HORIZONTAAL","MH",IF(B126="Window back","CV",IF(B126="Window Back eco","CVE","")))))</f>
        <v/>
      </c>
      <c r="G126" s="30" t="str">
        <f aca="false">IF(B126="Inside banner","BRV","")</f>
        <v/>
      </c>
      <c r="H126" s="30" t="str">
        <f aca="false">IF(B126="Floor sticker","VL","")</f>
        <v/>
      </c>
      <c r="I126" s="31" t="str">
        <f aca="false">IF(B126="Street furniture 2m2","STR","")</f>
        <v/>
      </c>
      <c r="J126" s="31" t="str">
        <f aca="false">IF(B126="Full back uni","FB","")</f>
        <v/>
      </c>
      <c r="K126" s="31" t="str">
        <f aca="false">IF(B126="Window side 2m² Bus","2m2B","")</f>
        <v/>
      </c>
      <c r="L126" s="31" t="str">
        <f aca="false">IF(B126="Window sticker Raam","RM","")</f>
        <v/>
      </c>
      <c r="M126" s="31" t="str">
        <f aca="false">IF(B126="Side 3m Freestyle","FREE","")</f>
        <v/>
      </c>
      <c r="N126" s="31" t="str">
        <f aca="false">IF(B126="Wobbler","WOB","")</f>
        <v/>
      </c>
      <c r="O126" s="31" t="str">
        <f aca="false">IF(B126="Super side 10m² Hermelijn - Trambus","10m2H","")</f>
        <v/>
      </c>
      <c r="P126" s="31" t="str">
        <f aca="false">IF(B126="Roofpanel A7","ROOFXL","")</f>
        <v/>
      </c>
      <c r="Q126" s="32" t="str">
        <f aca="false">IF(B126="Roof panel tram L Hermelijn","ROOFL","")</f>
        <v/>
      </c>
      <c r="R126" s="31" t="str">
        <f aca="false">IF(B126="Roof panel Tram M PCC","DPCC","")</f>
        <v/>
      </c>
      <c r="S126" s="31" t="str">
        <f aca="false">IF(B126="Side pack L A5","SPALBA5",IF(B126="Side pack XL A7","SPALBA7",""))</f>
        <v/>
      </c>
      <c r="T126" s="31" t="str">
        <f aca="false">IF(B126="Window side 2m² Hermelijn","2m2H","")</f>
        <v/>
      </c>
      <c r="U126" s="32" t="str">
        <f aca="false">IF(B126="Window side 2m² Tram","2m2A","")</f>
        <v/>
      </c>
      <c r="V126" s="30" t="str">
        <f aca="false">IF(B126="Inside banner HERMELIJN","BRVH","")</f>
        <v/>
      </c>
      <c r="W126" s="30" t="str">
        <f aca="false">IF(B126="Super side 4m²","4m2","")</f>
        <v/>
      </c>
      <c r="X126" s="7" t="n">
        <v>1</v>
      </c>
      <c r="Y126" s="33" t="str">
        <f aca="false">IF(OR(F126&lt;&gt;"",G126&lt;&gt;"",H126&lt;&gt;"",I126&lt;&gt;"",J126&lt;&gt;"",K126&lt;&gt;"",L126&lt;&gt;"",M126&lt;&gt;"",N126&lt;&gt;"",O126&lt;&gt;"",P126&lt;&gt;"",Q126&lt;&gt;"",R126&lt;&gt;"",S126&lt;&gt;"",T126&lt;&gt;"",U126&lt;&gt;"",V126&lt;&gt;"",W126&lt;&gt;""),"*"&amp;F126&amp;G126&amp;H126&amp;I126&amp;J126&amp;K126&amp;L126&amp;M126&amp;N126&amp;O126&amp;P126&amp;Q126&amp;R126&amp;S126&amp;T126&amp;U126&amp;V126&amp;W126&amp;"*","")</f>
        <v/>
      </c>
      <c r="Z126" s="4"/>
      <c r="AA126" s="4"/>
      <c r="AB126" s="7" t="n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customFormat="false" ht="25" hidden="false" customHeight="true" outlineLevel="0" collapsed="false">
      <c r="A127" s="5" t="n">
        <v>4794</v>
      </c>
      <c r="B127" s="6" t="s">
        <v>41</v>
      </c>
      <c r="C127" s="26" t="s">
        <v>43</v>
      </c>
      <c r="D127" s="27" t="n">
        <v>44571</v>
      </c>
      <c r="E127" s="28"/>
      <c r="F127" s="29" t="str">
        <f aca="false">IF(B127="Premetro VERTIKAAL","MV",IF(B127="Side 3m","3M",IF(B127="Premetro HORIZONTAAL","MH",IF(B127="Window back","CV",IF(B127="Window Back eco","CVE","")))))</f>
        <v/>
      </c>
      <c r="G127" s="30" t="str">
        <f aca="false">IF(B127="Inside banner","BRV","")</f>
        <v/>
      </c>
      <c r="H127" s="30" t="str">
        <f aca="false">IF(B127="Floor sticker","VL","")</f>
        <v/>
      </c>
      <c r="I127" s="31" t="str">
        <f aca="false">IF(B127="Street furniture 2m2","STR","")</f>
        <v/>
      </c>
      <c r="J127" s="31" t="str">
        <f aca="false">IF(B127="Full back uni","FB","")</f>
        <v/>
      </c>
      <c r="K127" s="31" t="str">
        <f aca="false">IF(B127="Window side 2m² Bus","2m2B","")</f>
        <v/>
      </c>
      <c r="L127" s="31" t="str">
        <f aca="false">IF(B127="Window sticker Raam","RM","")</f>
        <v/>
      </c>
      <c r="M127" s="31" t="str">
        <f aca="false">IF(B127="Side 3m Freestyle","FREE","")</f>
        <v/>
      </c>
      <c r="N127" s="31" t="str">
        <f aca="false">IF(B127="Wobbler","WOB","")</f>
        <v/>
      </c>
      <c r="O127" s="31" t="str">
        <f aca="false">IF(B127="Super side 10m² Hermelijn - Trambus","10m2H","")</f>
        <v/>
      </c>
      <c r="P127" s="31" t="str">
        <f aca="false">IF(B127="Roofpanel A7","ROOFXL","")</f>
        <v/>
      </c>
      <c r="Q127" s="32" t="str">
        <f aca="false">IF(B127="Roof panel tram L Hermelijn","ROOFL","")</f>
        <v/>
      </c>
      <c r="R127" s="31" t="str">
        <f aca="false">IF(B127="Roof panel Tram M PCC","DPCC","")</f>
        <v/>
      </c>
      <c r="S127" s="31" t="str">
        <f aca="false">IF(B127="Side pack L A5","SPALBA5",IF(B127="Side pack XL A7","SPALBA7",""))</f>
        <v/>
      </c>
      <c r="T127" s="31" t="str">
        <f aca="false">IF(B127="Window side 2m² Hermelijn","2m2H","")</f>
        <v/>
      </c>
      <c r="U127" s="32" t="str">
        <f aca="false">IF(B127="Window side 2m² Tram","2m2A","")</f>
        <v/>
      </c>
      <c r="V127" s="30" t="str">
        <f aca="false">IF(B127="Inside banner HERMELIJN","BRVH","")</f>
        <v/>
      </c>
      <c r="W127" s="30" t="str">
        <f aca="false">IF(B127="Super side 4m²","4m2","")</f>
        <v>4m2</v>
      </c>
      <c r="X127" s="7" t="n">
        <v>1</v>
      </c>
      <c r="Y127" s="33" t="str">
        <f aca="false">IF(OR(F127&lt;&gt;"",G127&lt;&gt;"",H127&lt;&gt;"",I127&lt;&gt;"",J127&lt;&gt;"",K127&lt;&gt;"",L127&lt;&gt;"",M127&lt;&gt;"",N127&lt;&gt;"",O127&lt;&gt;"",P127&lt;&gt;"",Q127&lt;&gt;"",R127&lt;&gt;"",S127&lt;&gt;"",T127&lt;&gt;"",U127&lt;&gt;"",V127&lt;&gt;"",W127&lt;&gt;""),"*"&amp;F127&amp;G127&amp;H127&amp;I127&amp;J127&amp;K127&amp;L127&amp;M127&amp;N127&amp;O127&amp;P127&amp;Q127&amp;R127&amp;S127&amp;T127&amp;U127&amp;V127&amp;W127&amp;"*","")</f>
        <v>*4m2*</v>
      </c>
      <c r="Z127" s="4"/>
      <c r="AA127" s="4"/>
      <c r="AB127" s="7" t="n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customFormat="false" ht="25" hidden="false" customHeight="true" outlineLevel="0" collapsed="false">
      <c r="A128" s="5" t="n">
        <v>4794</v>
      </c>
      <c r="B128" s="6" t="s">
        <v>57</v>
      </c>
      <c r="C128" s="26" t="s">
        <v>79</v>
      </c>
      <c r="D128" s="27" t="n">
        <v>44515</v>
      </c>
      <c r="E128" s="28"/>
      <c r="F128" s="29" t="str">
        <f aca="false">IF(B128="Premetro VERTIKAAL","MV",IF(B128="Side 3m","3M",IF(B128="Premetro HORIZONTAAL","MH",IF(B128="Window back","CV",IF(B128="Window Back eco","CVE","")))))</f>
        <v/>
      </c>
      <c r="G128" s="30" t="str">
        <f aca="false">IF(B128="Inside banner","BRV","")</f>
        <v/>
      </c>
      <c r="H128" s="30" t="str">
        <f aca="false">IF(B128="Floor sticker","VL","")</f>
        <v/>
      </c>
      <c r="I128" s="31" t="str">
        <f aca="false">IF(B128="Street furniture 2m2","STR","")</f>
        <v/>
      </c>
      <c r="J128" s="31" t="str">
        <f aca="false">IF(B128="Full back uni","FB","")</f>
        <v/>
      </c>
      <c r="K128" s="31" t="str">
        <f aca="false">IF(B128="Window side 2m² Bus","2m2B","")</f>
        <v>2m2B</v>
      </c>
      <c r="L128" s="31" t="str">
        <f aca="false">IF(B128="Window sticker Raam","RM","")</f>
        <v/>
      </c>
      <c r="M128" s="31" t="str">
        <f aca="false">IF(B128="Side 3m Freestyle","FREE","")</f>
        <v/>
      </c>
      <c r="N128" s="31" t="str">
        <f aca="false">IF(B128="Wobbler","WOB","")</f>
        <v/>
      </c>
      <c r="O128" s="31" t="str">
        <f aca="false">IF(B128="Super side 10m² Hermelijn - Trambus","10m2H","")</f>
        <v/>
      </c>
      <c r="P128" s="31" t="str">
        <f aca="false">IF(B128="Roofpanel A7","ROOFXL","")</f>
        <v/>
      </c>
      <c r="Q128" s="32" t="str">
        <f aca="false">IF(B128="Roof panel tram L Hermelijn","ROOFL","")</f>
        <v/>
      </c>
      <c r="R128" s="31" t="str">
        <f aca="false">IF(B128="Roof panel Tram M PCC","DPCC","")</f>
        <v/>
      </c>
      <c r="S128" s="31" t="str">
        <f aca="false">IF(B128="Side pack L A5","SPALBA5",IF(B128="Side pack XL A7","SPALBA7",""))</f>
        <v/>
      </c>
      <c r="T128" s="31" t="str">
        <f aca="false">IF(B128="Window side 2m² Hermelijn","2m2H","")</f>
        <v/>
      </c>
      <c r="U128" s="32" t="str">
        <f aca="false">IF(B128="Window side 2m² Tram","2m2A","")</f>
        <v/>
      </c>
      <c r="V128" s="30" t="str">
        <f aca="false">IF(B128="Inside banner HERMELIJN","BRVH","")</f>
        <v/>
      </c>
      <c r="W128" s="30" t="str">
        <f aca="false">IF(B128="Super side 4m²","4m2","")</f>
        <v/>
      </c>
      <c r="X128" s="7" t="n">
        <v>1</v>
      </c>
      <c r="Y128" s="33" t="str">
        <f aca="false">IF(OR(F128&lt;&gt;"",G128&lt;&gt;"",H128&lt;&gt;"",I128&lt;&gt;"",J128&lt;&gt;"",K128&lt;&gt;"",L128&lt;&gt;"",M128&lt;&gt;"",N128&lt;&gt;"",O128&lt;&gt;"",P128&lt;&gt;"",Q128&lt;&gt;"",R128&lt;&gt;"",S128&lt;&gt;"",T128&lt;&gt;"",U128&lt;&gt;"",V128&lt;&gt;"",W128&lt;&gt;""),"*"&amp;F128&amp;G128&amp;H128&amp;I128&amp;J128&amp;K128&amp;L128&amp;M128&amp;N128&amp;O128&amp;P128&amp;Q128&amp;R128&amp;S128&amp;T128&amp;U128&amp;V128&amp;W128&amp;"*","")</f>
        <v>*2m2B*</v>
      </c>
      <c r="Z128" s="4"/>
      <c r="AA128" s="4"/>
      <c r="AB128" s="7" t="n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customFormat="false" ht="25" hidden="false" customHeight="true" outlineLevel="0" collapsed="false">
      <c r="A129" s="5" t="n">
        <v>4949</v>
      </c>
      <c r="B129" s="6" t="s">
        <v>75</v>
      </c>
      <c r="C129" s="26" t="s">
        <v>87</v>
      </c>
      <c r="D129" s="27" t="n">
        <v>44578</v>
      </c>
      <c r="E129" s="28"/>
      <c r="F129" s="29" t="str">
        <f aca="false">IF(B129="Premetro VERTIKAAL","MV",IF(B129="Side 3m","3M",IF(B129="Premetro HORIZONTAAL","MH",IF(B129="Window back","CV",IF(B129="Window Back eco","CVE","")))))</f>
        <v/>
      </c>
      <c r="G129" s="30" t="str">
        <f aca="false">IF(B129="Inside banner","BRV","")</f>
        <v/>
      </c>
      <c r="H129" s="30" t="str">
        <f aca="false">IF(B129="Floor sticker","VL","")</f>
        <v/>
      </c>
      <c r="I129" s="31" t="str">
        <f aca="false">IF(B129="Street furniture 2m2","STR","")</f>
        <v/>
      </c>
      <c r="J129" s="31" t="str">
        <f aca="false">IF(B129="Full back uni","FB","")</f>
        <v/>
      </c>
      <c r="K129" s="31" t="str">
        <f aca="false">IF(B129="Window side 2m² Bus","2m2B","")</f>
        <v/>
      </c>
      <c r="L129" s="31" t="str">
        <f aca="false">IF(B129="Window sticker Raam","RM","")</f>
        <v/>
      </c>
      <c r="M129" s="31" t="str">
        <f aca="false">IF(B129="Side 3m Freestyle","FREE","")</f>
        <v/>
      </c>
      <c r="N129" s="31" t="str">
        <f aca="false">IF(B129="Wobbler","WOB","")</f>
        <v/>
      </c>
      <c r="O129" s="31" t="str">
        <f aca="false">IF(B129="Super side 10m² Hermelijn - Trambus","10m2H","")</f>
        <v/>
      </c>
      <c r="P129" s="31" t="str">
        <f aca="false">IF(B129="Roofpanel A7","ROOFXL","")</f>
        <v/>
      </c>
      <c r="Q129" s="32" t="str">
        <f aca="false">IF(B129="Roof panel tram L Hermelijn","ROOFL","")</f>
        <v/>
      </c>
      <c r="R129" s="31" t="str">
        <f aca="false">IF(B129="Roof panel Tram M PCC","DPCC","")</f>
        <v/>
      </c>
      <c r="S129" s="31" t="str">
        <f aca="false">IF(B129="Side pack L A5","SPALBA5",IF(B129="Side pack XL A7","SPALBA7",""))</f>
        <v/>
      </c>
      <c r="T129" s="31" t="str">
        <f aca="false">IF(B129="Window side 2m² Hermelijn","2m2H","")</f>
        <v/>
      </c>
      <c r="U129" s="32" t="str">
        <f aca="false">IF(B129="Window side 2m² Tram","2m2A","")</f>
        <v/>
      </c>
      <c r="V129" s="30" t="str">
        <f aca="false">IF(B129="Inside banner HERMELIJN","BRVH","")</f>
        <v/>
      </c>
      <c r="W129" s="30" t="str">
        <f aca="false">IF(B129="Super side 4m²","4m2","")</f>
        <v/>
      </c>
      <c r="X129" s="7" t="n">
        <v>1</v>
      </c>
      <c r="Y129" s="33" t="str">
        <f aca="false">IF(OR(F129&lt;&gt;"",G129&lt;&gt;"",H129&lt;&gt;"",I129&lt;&gt;"",J129&lt;&gt;"",K129&lt;&gt;"",L129&lt;&gt;"",M129&lt;&gt;"",N129&lt;&gt;"",O129&lt;&gt;"",P129&lt;&gt;"",Q129&lt;&gt;"",R129&lt;&gt;"",S129&lt;&gt;"",T129&lt;&gt;"",U129&lt;&gt;"",V129&lt;&gt;"",W129&lt;&gt;""),"*"&amp;F129&amp;G129&amp;H129&amp;I129&amp;J129&amp;K129&amp;L129&amp;M129&amp;N129&amp;O129&amp;P129&amp;Q129&amp;R129&amp;S129&amp;T129&amp;U129&amp;V129&amp;W129&amp;"*","")</f>
        <v/>
      </c>
      <c r="Z129" s="4"/>
      <c r="AA129" s="4"/>
      <c r="AB129" s="7" t="n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customFormat="false" ht="25" hidden="false" customHeight="true" outlineLevel="0" collapsed="false">
      <c r="A130" s="5" t="n">
        <v>4950</v>
      </c>
      <c r="B130" s="6" t="s">
        <v>35</v>
      </c>
      <c r="C130" s="26" t="s">
        <v>37</v>
      </c>
      <c r="D130" s="27" t="n">
        <v>44522</v>
      </c>
      <c r="E130" s="28"/>
      <c r="F130" s="29" t="str">
        <f aca="false">IF(B130="Premetro VERTIKAAL","MV",IF(B130="Side 3m","3M",IF(B130="Premetro HORIZONTAAL","MH",IF(B130="Window back","CV",IF(B130="Window Back eco","CVE","")))))</f>
        <v/>
      </c>
      <c r="G130" s="30" t="str">
        <f aca="false">IF(B130="Inside banner","BRV","")</f>
        <v/>
      </c>
      <c r="H130" s="30" t="str">
        <f aca="false">IF(B130="Floor sticker","VL","")</f>
        <v/>
      </c>
      <c r="I130" s="31" t="str">
        <f aca="false">IF(B130="Street furniture 2m2","STR","")</f>
        <v/>
      </c>
      <c r="J130" s="31" t="str">
        <f aca="false">IF(B130="Full back uni","FB","")</f>
        <v/>
      </c>
      <c r="K130" s="31" t="str">
        <f aca="false">IF(B130="Window side 2m² Bus","2m2B","")</f>
        <v/>
      </c>
      <c r="L130" s="31" t="str">
        <f aca="false">IF(B130="Window sticker Raam","RM","")</f>
        <v/>
      </c>
      <c r="M130" s="31" t="str">
        <f aca="false">IF(B130="Side 3m Freestyle","FREE","")</f>
        <v/>
      </c>
      <c r="N130" s="31" t="str">
        <f aca="false">IF(B130="Wobbler","WOB","")</f>
        <v/>
      </c>
      <c r="O130" s="31" t="str">
        <f aca="false">IF(B130="Super side 10m² Hermelijn - Trambus","10m2H","")</f>
        <v/>
      </c>
      <c r="P130" s="31" t="str">
        <f aca="false">IF(B130="Roofpanel A7","ROOFXL","")</f>
        <v/>
      </c>
      <c r="Q130" s="32" t="str">
        <f aca="false">IF(B130="Roof panel tram L Hermelijn","ROOFL","")</f>
        <v/>
      </c>
      <c r="R130" s="31" t="str">
        <f aca="false">IF(B130="Roof panel Tram M PCC","DPCC","")</f>
        <v/>
      </c>
      <c r="S130" s="31" t="str">
        <f aca="false">IF(B130="Side pack L A5","SPALBA5",IF(B130="Side pack XL A7","SPALBA7",""))</f>
        <v/>
      </c>
      <c r="T130" s="31" t="str">
        <f aca="false">IF(B130="Window side 2m² Hermelijn","2m2H","")</f>
        <v/>
      </c>
      <c r="U130" s="32" t="str">
        <f aca="false">IF(B130="Window side 2m² Tram","2m2A","")</f>
        <v/>
      </c>
      <c r="V130" s="30" t="str">
        <f aca="false">IF(B130="Inside banner HERMELIJN","BRVH","")</f>
        <v/>
      </c>
      <c r="W130" s="30" t="str">
        <f aca="false">IF(B130="Super side 4m²","4m2","")</f>
        <v/>
      </c>
      <c r="X130" s="7" t="n">
        <v>2</v>
      </c>
      <c r="Y130" s="33" t="str">
        <f aca="false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 t="n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customFormat="false" ht="25" hidden="false" customHeight="true" outlineLevel="0" collapsed="false">
      <c r="A131" s="5" t="n">
        <v>4951</v>
      </c>
      <c r="B131" s="6" t="s">
        <v>51</v>
      </c>
      <c r="C131" s="26" t="s">
        <v>89</v>
      </c>
      <c r="D131" s="27" t="n">
        <v>44536</v>
      </c>
      <c r="E131" s="28"/>
      <c r="F131" s="29" t="str">
        <f aca="false">IF(B131="Premetro VERTIKAAL","MV",IF(B131="Side 3m","3M",IF(B131="Premetro HORIZONTAAL","MH",IF(B131="Window back","CV",IF(B131="Window Back eco","CVE","")))))</f>
        <v>CV</v>
      </c>
      <c r="G131" s="30" t="str">
        <f aca="false">IF(B131="Inside banner","BRV","")</f>
        <v/>
      </c>
      <c r="H131" s="30" t="str">
        <f aca="false">IF(B131="Floor sticker","VL","")</f>
        <v/>
      </c>
      <c r="I131" s="31" t="str">
        <f aca="false">IF(B131="Street furniture 2m2","STR","")</f>
        <v/>
      </c>
      <c r="J131" s="31" t="str">
        <f aca="false">IF(B131="Full back uni","FB","")</f>
        <v/>
      </c>
      <c r="K131" s="31" t="str">
        <f aca="false">IF(B131="Window side 2m² Bus","2m2B","")</f>
        <v/>
      </c>
      <c r="L131" s="31" t="str">
        <f aca="false">IF(B131="Window sticker Raam","RM","")</f>
        <v/>
      </c>
      <c r="M131" s="31" t="str">
        <f aca="false">IF(B131="Side 3m Freestyle","FREE","")</f>
        <v/>
      </c>
      <c r="N131" s="31" t="str">
        <f aca="false">IF(B131="Wobbler","WOB","")</f>
        <v/>
      </c>
      <c r="O131" s="31" t="str">
        <f aca="false">IF(B131="Super side 10m² Hermelijn - Trambus","10m2H","")</f>
        <v/>
      </c>
      <c r="P131" s="31" t="str">
        <f aca="false">IF(B131="Roofpanel A7","ROOFXL","")</f>
        <v/>
      </c>
      <c r="Q131" s="32" t="str">
        <f aca="false">IF(B131="Roof panel tram L Hermelijn","ROOFL","")</f>
        <v/>
      </c>
      <c r="R131" s="31" t="str">
        <f aca="false">IF(B131="Roof panel Tram M PCC","DPCC","")</f>
        <v/>
      </c>
      <c r="S131" s="31" t="str">
        <f aca="false">IF(B131="Side pack L A5","SPALBA5",IF(B131="Side pack XL A7","SPALBA7",""))</f>
        <v/>
      </c>
      <c r="T131" s="31" t="str">
        <f aca="false">IF(B131="Window side 2m² Hermelijn","2m2H","")</f>
        <v/>
      </c>
      <c r="U131" s="32" t="str">
        <f aca="false">IF(B131="Window side 2m² Tram","2m2A","")</f>
        <v/>
      </c>
      <c r="V131" s="30" t="str">
        <f aca="false">IF(B131="Inside banner HERMELIJN","BRVH","")</f>
        <v/>
      </c>
      <c r="W131" s="30" t="str">
        <f aca="false">IF(B131="Super side 4m²","4m2","")</f>
        <v/>
      </c>
      <c r="X131" s="7" t="n">
        <v>1</v>
      </c>
      <c r="Y131" s="33" t="str">
        <f aca="false">IF(OR(F131&lt;&gt;"",G131&lt;&gt;"",H131&lt;&gt;"",I131&lt;&gt;"",J131&lt;&gt;"",K131&lt;&gt;"",L131&lt;&gt;"",M131&lt;&gt;"",N131&lt;&gt;"",O131&lt;&gt;"",P131&lt;&gt;"",Q131&lt;&gt;"",R131&lt;&gt;"",S131&lt;&gt;"",T131&lt;&gt;"",U131&lt;&gt;"",V131&lt;&gt;"",W131&lt;&gt;""),"*"&amp;F131&amp;G131&amp;H131&amp;I131&amp;J131&amp;K131&amp;L131&amp;M131&amp;N131&amp;O131&amp;P131&amp;Q131&amp;R131&amp;S131&amp;T131&amp;U131&amp;V131&amp;W131&amp;"*","")</f>
        <v>*CV*</v>
      </c>
      <c r="Z131" s="4"/>
      <c r="AA131" s="4"/>
      <c r="AB131" s="7" t="n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customFormat="false" ht="25" hidden="false" customHeight="true" outlineLevel="0" collapsed="false">
      <c r="A132" s="5" t="n">
        <v>4952</v>
      </c>
      <c r="B132" s="6" t="s">
        <v>75</v>
      </c>
      <c r="C132" s="26" t="s">
        <v>87</v>
      </c>
      <c r="D132" s="27" t="n">
        <v>44578</v>
      </c>
      <c r="E132" s="28"/>
      <c r="F132" s="29" t="str">
        <f aca="false">IF(B132="Premetro VERTIKAAL","MV",IF(B132="Side 3m","3M",IF(B132="Premetro HORIZONTAAL","MH",IF(B132="Window back","CV",IF(B132="Window Back eco","CVE","")))))</f>
        <v/>
      </c>
      <c r="G132" s="30" t="str">
        <f aca="false">IF(B132="Inside banner","BRV","")</f>
        <v/>
      </c>
      <c r="H132" s="30" t="str">
        <f aca="false">IF(B132="Floor sticker","VL","")</f>
        <v/>
      </c>
      <c r="I132" s="31" t="str">
        <f aca="false">IF(B132="Street furniture 2m2","STR","")</f>
        <v/>
      </c>
      <c r="J132" s="31" t="str">
        <f aca="false">IF(B132="Full back uni","FB","")</f>
        <v/>
      </c>
      <c r="K132" s="31" t="str">
        <f aca="false">IF(B132="Window side 2m² Bus","2m2B","")</f>
        <v/>
      </c>
      <c r="L132" s="31" t="str">
        <f aca="false">IF(B132="Window sticker Raam","RM","")</f>
        <v/>
      </c>
      <c r="M132" s="31" t="str">
        <f aca="false">IF(B132="Side 3m Freestyle","FREE","")</f>
        <v/>
      </c>
      <c r="N132" s="31" t="str">
        <f aca="false">IF(B132="Wobbler","WOB","")</f>
        <v/>
      </c>
      <c r="O132" s="31" t="str">
        <f aca="false">IF(B132="Super side 10m² Hermelijn - Trambus","10m2H","")</f>
        <v/>
      </c>
      <c r="P132" s="31" t="str">
        <f aca="false">IF(B132="Roofpanel A7","ROOFXL","")</f>
        <v/>
      </c>
      <c r="Q132" s="32" t="str">
        <f aca="false">IF(B132="Roof panel tram L Hermelijn","ROOFL","")</f>
        <v/>
      </c>
      <c r="R132" s="31" t="str">
        <f aca="false">IF(B132="Roof panel Tram M PCC","DPCC","")</f>
        <v/>
      </c>
      <c r="S132" s="31" t="str">
        <f aca="false">IF(B132="Side pack L A5","SPALBA5",IF(B132="Side pack XL A7","SPALBA7",""))</f>
        <v/>
      </c>
      <c r="T132" s="31" t="str">
        <f aca="false">IF(B132="Window side 2m² Hermelijn","2m2H","")</f>
        <v/>
      </c>
      <c r="U132" s="32" t="str">
        <f aca="false">IF(B132="Window side 2m² Tram","2m2A","")</f>
        <v/>
      </c>
      <c r="V132" s="30" t="str">
        <f aca="false">IF(B132="Inside banner HERMELIJN","BRVH","")</f>
        <v/>
      </c>
      <c r="W132" s="30" t="str">
        <f aca="false">IF(B132="Super side 4m²","4m2","")</f>
        <v/>
      </c>
      <c r="X132" s="7" t="n">
        <v>1</v>
      </c>
      <c r="Y132" s="33" t="str">
        <f aca="false">IF(OR(F132&lt;&gt;"",G132&lt;&gt;"",H132&lt;&gt;"",I132&lt;&gt;"",J132&lt;&gt;"",K132&lt;&gt;"",L132&lt;&gt;"",M132&lt;&gt;"",N132&lt;&gt;"",O132&lt;&gt;"",P132&lt;&gt;"",Q132&lt;&gt;"",R132&lt;&gt;"",S132&lt;&gt;"",T132&lt;&gt;"",U132&lt;&gt;"",V132&lt;&gt;"",W132&lt;&gt;""),"*"&amp;F132&amp;G132&amp;H132&amp;I132&amp;J132&amp;K132&amp;L132&amp;M132&amp;N132&amp;O132&amp;P132&amp;Q132&amp;R132&amp;S132&amp;T132&amp;U132&amp;V132&amp;W132&amp;"*","")</f>
        <v/>
      </c>
      <c r="Z132" s="4"/>
      <c r="AA132" s="4"/>
      <c r="AB132" s="7" t="n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customFormat="false" ht="25" hidden="false" customHeight="true" outlineLevel="0" collapsed="false">
      <c r="A133" s="5" t="n">
        <v>4953</v>
      </c>
      <c r="B133" s="6" t="s">
        <v>23</v>
      </c>
      <c r="C133" s="26" t="s">
        <v>66</v>
      </c>
      <c r="D133" s="27" t="n">
        <v>44515</v>
      </c>
      <c r="E133" s="28"/>
      <c r="F133" s="29" t="str">
        <f aca="false">IF(B133="Premetro VERTIKAAL","MV",IF(B133="Side 3m","3M",IF(B133="Premetro HORIZONTAAL","MH",IF(B133="Window back","CV",IF(B133="Window Back eco","CVE","")))))</f>
        <v/>
      </c>
      <c r="G133" s="30" t="str">
        <f aca="false">IF(B133="Inside banner","BRV","")</f>
        <v/>
      </c>
      <c r="H133" s="30" t="str">
        <f aca="false">IF(B133="Floor sticker","VL","")</f>
        <v/>
      </c>
      <c r="I133" s="31" t="str">
        <f aca="false">IF(B133="Street furniture 2m2","STR","")</f>
        <v/>
      </c>
      <c r="J133" s="31" t="str">
        <f aca="false">IF(B133="Full back uni","FB","")</f>
        <v/>
      </c>
      <c r="K133" s="31" t="str">
        <f aca="false">IF(B133="Window side 2m² Bus","2m2B","")</f>
        <v/>
      </c>
      <c r="L133" s="31" t="str">
        <f aca="false">IF(B133="Window sticker Raam","RM","")</f>
        <v/>
      </c>
      <c r="M133" s="31" t="str">
        <f aca="false">IF(B133="Side 3m Freestyle","FREE","")</f>
        <v/>
      </c>
      <c r="N133" s="31" t="str">
        <f aca="false">IF(B133="Wobbler","WOB","")</f>
        <v>WOB</v>
      </c>
      <c r="O133" s="31" t="str">
        <f aca="false">IF(B133="Super side 10m² Hermelijn - Trambus","10m2H","")</f>
        <v/>
      </c>
      <c r="P133" s="31" t="str">
        <f aca="false">IF(B133="Roofpanel A7","ROOFXL","")</f>
        <v/>
      </c>
      <c r="Q133" s="32" t="str">
        <f aca="false">IF(B133="Roof panel tram L Hermelijn","ROOFL","")</f>
        <v/>
      </c>
      <c r="R133" s="31" t="str">
        <f aca="false">IF(B133="Roof panel Tram M PCC","DPCC","")</f>
        <v/>
      </c>
      <c r="S133" s="31" t="str">
        <f aca="false">IF(B133="Side pack L A5","SPALBA5",IF(B133="Side pack XL A7","SPALBA7",""))</f>
        <v/>
      </c>
      <c r="T133" s="31" t="str">
        <f aca="false">IF(B133="Window side 2m² Hermelijn","2m2H","")</f>
        <v/>
      </c>
      <c r="U133" s="32" t="str">
        <f aca="false">IF(B133="Window side 2m² Tram","2m2A","")</f>
        <v/>
      </c>
      <c r="V133" s="30" t="str">
        <f aca="false">IF(B133="Inside banner HERMELIJN","BRVH","")</f>
        <v/>
      </c>
      <c r="W133" s="30" t="str">
        <f aca="false">IF(B133="Super side 4m²","4m2","")</f>
        <v/>
      </c>
      <c r="X133" s="7" t="n">
        <v>6</v>
      </c>
      <c r="Y133" s="33" t="str">
        <f aca="false">IF(OR(F133&lt;&gt;"",G133&lt;&gt;"",H133&lt;&gt;"",I133&lt;&gt;"",J133&lt;&gt;"",K133&lt;&gt;"",L133&lt;&gt;"",M133&lt;&gt;"",N133&lt;&gt;"",O133&lt;&gt;"",P133&lt;&gt;"",Q133&lt;&gt;"",R133&lt;&gt;"",S133&lt;&gt;"",T133&lt;&gt;"",U133&lt;&gt;"",V133&lt;&gt;"",W133&lt;&gt;""),"*"&amp;F133&amp;G133&amp;H133&amp;I133&amp;J133&amp;K133&amp;L133&amp;M133&amp;N133&amp;O133&amp;P133&amp;Q133&amp;R133&amp;S133&amp;T133&amp;U133&amp;V133&amp;W133&amp;"*","")</f>
        <v>*WOB*</v>
      </c>
      <c r="Z133" s="4"/>
      <c r="AA133" s="4"/>
      <c r="AB133" s="7" t="n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customFormat="false" ht="25" hidden="false" customHeight="true" outlineLevel="0" collapsed="false">
      <c r="A134" s="5" t="n">
        <v>4955</v>
      </c>
      <c r="B134" s="6" t="s">
        <v>51</v>
      </c>
      <c r="C134" s="26" t="s">
        <v>90</v>
      </c>
      <c r="D134" s="27" t="n">
        <v>44536</v>
      </c>
      <c r="E134" s="28"/>
      <c r="F134" s="29" t="str">
        <f aca="false">IF(B134="Premetro VERTIKAAL","MV",IF(B134="Side 3m","3M",IF(B134="Premetro HORIZONTAAL","MH",IF(B134="Window back","CV",IF(B134="Window Back eco","CVE","")))))</f>
        <v>CV</v>
      </c>
      <c r="G134" s="30" t="str">
        <f aca="false">IF(B134="Inside banner","BRV","")</f>
        <v/>
      </c>
      <c r="H134" s="30" t="str">
        <f aca="false">IF(B134="Floor sticker","VL","")</f>
        <v/>
      </c>
      <c r="I134" s="31" t="str">
        <f aca="false">IF(B134="Street furniture 2m2","STR","")</f>
        <v/>
      </c>
      <c r="J134" s="31" t="str">
        <f aca="false">IF(B134="Full back uni","FB","")</f>
        <v/>
      </c>
      <c r="K134" s="31" t="str">
        <f aca="false">IF(B134="Window side 2m² Bus","2m2B","")</f>
        <v/>
      </c>
      <c r="L134" s="31" t="str">
        <f aca="false">IF(B134="Window sticker Raam","RM","")</f>
        <v/>
      </c>
      <c r="M134" s="31" t="str">
        <f aca="false">IF(B134="Side 3m Freestyle","FREE","")</f>
        <v/>
      </c>
      <c r="N134" s="31" t="str">
        <f aca="false">IF(B134="Wobbler","WOB","")</f>
        <v/>
      </c>
      <c r="O134" s="31" t="str">
        <f aca="false">IF(B134="Super side 10m² Hermelijn - Trambus","10m2H","")</f>
        <v/>
      </c>
      <c r="P134" s="31" t="str">
        <f aca="false">IF(B134="Roofpanel A7","ROOFXL","")</f>
        <v/>
      </c>
      <c r="Q134" s="32" t="str">
        <f aca="false">IF(B134="Roof panel tram L Hermelijn","ROOFL","")</f>
        <v/>
      </c>
      <c r="R134" s="31" t="str">
        <f aca="false">IF(B134="Roof panel Tram M PCC","DPCC","")</f>
        <v/>
      </c>
      <c r="S134" s="31" t="str">
        <f aca="false">IF(B134="Side pack L A5","SPALBA5",IF(B134="Side pack XL A7","SPALBA7",""))</f>
        <v/>
      </c>
      <c r="T134" s="31" t="str">
        <f aca="false">IF(B134="Window side 2m² Hermelijn","2m2H","")</f>
        <v/>
      </c>
      <c r="U134" s="32" t="str">
        <f aca="false">IF(B134="Window side 2m² Tram","2m2A","")</f>
        <v/>
      </c>
      <c r="V134" s="30" t="str">
        <f aca="false">IF(B134="Inside banner HERMELIJN","BRVH","")</f>
        <v/>
      </c>
      <c r="W134" s="30" t="str">
        <f aca="false">IF(B134="Super side 4m²","4m2","")</f>
        <v/>
      </c>
      <c r="X134" s="7" t="n">
        <v>1</v>
      </c>
      <c r="Y134" s="33" t="str">
        <f aca="false">IF(OR(F134&lt;&gt;"",G134&lt;&gt;"",H134&lt;&gt;"",I134&lt;&gt;"",J134&lt;&gt;"",K134&lt;&gt;"",L134&lt;&gt;"",M134&lt;&gt;"",N134&lt;&gt;"",O134&lt;&gt;"",P134&lt;&gt;"",Q134&lt;&gt;"",R134&lt;&gt;"",S134&lt;&gt;"",T134&lt;&gt;"",U134&lt;&gt;"",V134&lt;&gt;"",W134&lt;&gt;""),"*"&amp;F134&amp;G134&amp;H134&amp;I134&amp;J134&amp;K134&amp;L134&amp;M134&amp;N134&amp;O134&amp;P134&amp;Q134&amp;R134&amp;S134&amp;T134&amp;U134&amp;V134&amp;W134&amp;"*","")</f>
        <v>*CV*</v>
      </c>
      <c r="Z134" s="4"/>
      <c r="AA134" s="4"/>
      <c r="AB134" s="7" t="n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customFormat="false" ht="25" hidden="false" customHeight="true" outlineLevel="0" collapsed="false">
      <c r="A135" s="5" t="n">
        <v>4955</v>
      </c>
      <c r="B135" s="6" t="s">
        <v>23</v>
      </c>
      <c r="C135" s="26" t="s">
        <v>66</v>
      </c>
      <c r="D135" s="27" t="n">
        <v>44515</v>
      </c>
      <c r="E135" s="28"/>
      <c r="F135" s="29" t="str">
        <f aca="false">IF(B135="Premetro VERTIKAAL","MV",IF(B135="Side 3m","3M",IF(B135="Premetro HORIZONTAAL","MH",IF(B135="Window back","CV",IF(B135="Window Back eco","CVE","")))))</f>
        <v/>
      </c>
      <c r="G135" s="30" t="str">
        <f aca="false">IF(B135="Inside banner","BRV","")</f>
        <v/>
      </c>
      <c r="H135" s="30" t="str">
        <f aca="false">IF(B135="Floor sticker","VL","")</f>
        <v/>
      </c>
      <c r="I135" s="31" t="str">
        <f aca="false">IF(B135="Street furniture 2m2","STR","")</f>
        <v/>
      </c>
      <c r="J135" s="31" t="str">
        <f aca="false">IF(B135="Full back uni","FB","")</f>
        <v/>
      </c>
      <c r="K135" s="31" t="str">
        <f aca="false">IF(B135="Window side 2m² Bus","2m2B","")</f>
        <v/>
      </c>
      <c r="L135" s="31" t="str">
        <f aca="false">IF(B135="Window sticker Raam","RM","")</f>
        <v/>
      </c>
      <c r="M135" s="31" t="str">
        <f aca="false">IF(B135="Side 3m Freestyle","FREE","")</f>
        <v/>
      </c>
      <c r="N135" s="31" t="str">
        <f aca="false">IF(B135="Wobbler","WOB","")</f>
        <v>WOB</v>
      </c>
      <c r="O135" s="31" t="str">
        <f aca="false">IF(B135="Super side 10m² Hermelijn - Trambus","10m2H","")</f>
        <v/>
      </c>
      <c r="P135" s="31" t="str">
        <f aca="false">IF(B135="Roofpanel A7","ROOFXL","")</f>
        <v/>
      </c>
      <c r="Q135" s="32" t="str">
        <f aca="false">IF(B135="Roof panel tram L Hermelijn","ROOFL","")</f>
        <v/>
      </c>
      <c r="R135" s="31" t="str">
        <f aca="false">IF(B135="Roof panel Tram M PCC","DPCC","")</f>
        <v/>
      </c>
      <c r="S135" s="31" t="str">
        <f aca="false">IF(B135="Side pack L A5","SPALBA5",IF(B135="Side pack XL A7","SPALBA7",""))</f>
        <v/>
      </c>
      <c r="T135" s="31" t="str">
        <f aca="false">IF(B135="Window side 2m² Hermelijn","2m2H","")</f>
        <v/>
      </c>
      <c r="U135" s="32" t="str">
        <f aca="false">IF(B135="Window side 2m² Tram","2m2A","")</f>
        <v/>
      </c>
      <c r="V135" s="30" t="str">
        <f aca="false">IF(B135="Inside banner HERMELIJN","BRVH","")</f>
        <v/>
      </c>
      <c r="W135" s="30" t="str">
        <f aca="false">IF(B135="Super side 4m²","4m2","")</f>
        <v/>
      </c>
      <c r="X135" s="7" t="n">
        <v>6</v>
      </c>
      <c r="Y135" s="33" t="str">
        <f aca="false">IF(OR(F135&lt;&gt;"",G135&lt;&gt;"",H135&lt;&gt;"",I135&lt;&gt;"",J135&lt;&gt;"",K135&lt;&gt;"",L135&lt;&gt;"",M135&lt;&gt;"",N135&lt;&gt;"",O135&lt;&gt;"",P135&lt;&gt;"",Q135&lt;&gt;"",R135&lt;&gt;"",S135&lt;&gt;"",T135&lt;&gt;"",U135&lt;&gt;"",V135&lt;&gt;"",W135&lt;&gt;""),"*"&amp;F135&amp;G135&amp;H135&amp;I135&amp;J135&amp;K135&amp;L135&amp;M135&amp;N135&amp;O135&amp;P135&amp;Q135&amp;R135&amp;S135&amp;T135&amp;U135&amp;V135&amp;W135&amp;"*","")</f>
        <v>*WOB*</v>
      </c>
      <c r="Z135" s="4"/>
      <c r="AA135" s="4"/>
      <c r="AB135" s="7" t="n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customFormat="false" ht="25" hidden="false" customHeight="true" outlineLevel="0" collapsed="false">
      <c r="A136" s="5" t="n">
        <v>4956</v>
      </c>
      <c r="B136" s="6" t="s">
        <v>75</v>
      </c>
      <c r="C136" s="26" t="s">
        <v>87</v>
      </c>
      <c r="D136" s="27" t="n">
        <v>44578</v>
      </c>
      <c r="E136" s="28"/>
      <c r="F136" s="29" t="str">
        <f aca="false">IF(B136="Premetro VERTIKAAL","MV",IF(B136="Side 3m","3M",IF(B136="Premetro HORIZONTAAL","MH",IF(B136="Window back","CV",IF(B136="Window Back eco","CVE","")))))</f>
        <v/>
      </c>
      <c r="G136" s="30" t="str">
        <f aca="false">IF(B136="Inside banner","BRV","")</f>
        <v/>
      </c>
      <c r="H136" s="30" t="str">
        <f aca="false">IF(B136="Floor sticker","VL","")</f>
        <v/>
      </c>
      <c r="I136" s="31" t="str">
        <f aca="false">IF(B136="Street furniture 2m2","STR","")</f>
        <v/>
      </c>
      <c r="J136" s="31" t="str">
        <f aca="false">IF(B136="Full back uni","FB","")</f>
        <v/>
      </c>
      <c r="K136" s="31" t="str">
        <f aca="false">IF(B136="Window side 2m² Bus","2m2B","")</f>
        <v/>
      </c>
      <c r="L136" s="31" t="str">
        <f aca="false">IF(B136="Window sticker Raam","RM","")</f>
        <v/>
      </c>
      <c r="M136" s="31" t="str">
        <f aca="false">IF(B136="Side 3m Freestyle","FREE","")</f>
        <v/>
      </c>
      <c r="N136" s="31" t="str">
        <f aca="false">IF(B136="Wobbler","WOB","")</f>
        <v/>
      </c>
      <c r="O136" s="31" t="str">
        <f aca="false">IF(B136="Super side 10m² Hermelijn - Trambus","10m2H","")</f>
        <v/>
      </c>
      <c r="P136" s="31" t="str">
        <f aca="false">IF(B136="Roofpanel A7","ROOFXL","")</f>
        <v/>
      </c>
      <c r="Q136" s="32" t="str">
        <f aca="false">IF(B136="Roof panel tram L Hermelijn","ROOFL","")</f>
        <v/>
      </c>
      <c r="R136" s="31" t="str">
        <f aca="false">IF(B136="Roof panel Tram M PCC","DPCC","")</f>
        <v/>
      </c>
      <c r="S136" s="31" t="str">
        <f aca="false">IF(B136="Side pack L A5","SPALBA5",IF(B136="Side pack XL A7","SPALBA7",""))</f>
        <v/>
      </c>
      <c r="T136" s="31" t="str">
        <f aca="false">IF(B136="Window side 2m² Hermelijn","2m2H","")</f>
        <v/>
      </c>
      <c r="U136" s="32" t="str">
        <f aca="false">IF(B136="Window side 2m² Tram","2m2A","")</f>
        <v/>
      </c>
      <c r="V136" s="30" t="str">
        <f aca="false">IF(B136="Inside banner HERMELIJN","BRVH","")</f>
        <v/>
      </c>
      <c r="W136" s="30" t="str">
        <f aca="false">IF(B136="Super side 4m²","4m2","")</f>
        <v/>
      </c>
      <c r="X136" s="7" t="n">
        <v>1</v>
      </c>
      <c r="Y136" s="33" t="str">
        <f aca="false">IF(OR(F136&lt;&gt;"",G136&lt;&gt;"",H136&lt;&gt;"",I136&lt;&gt;"",J136&lt;&gt;"",K136&lt;&gt;"",L136&lt;&gt;"",M136&lt;&gt;"",N136&lt;&gt;"",O136&lt;&gt;"",P136&lt;&gt;"",Q136&lt;&gt;"",R136&lt;&gt;"",S136&lt;&gt;"",T136&lt;&gt;"",U136&lt;&gt;"",V136&lt;&gt;"",W136&lt;&gt;""),"*"&amp;F136&amp;G136&amp;H136&amp;I136&amp;J136&amp;K136&amp;L136&amp;M136&amp;N136&amp;O136&amp;P136&amp;Q136&amp;R136&amp;S136&amp;T136&amp;U136&amp;V136&amp;W136&amp;"*","")</f>
        <v/>
      </c>
      <c r="Z136" s="4"/>
      <c r="AA136" s="4"/>
      <c r="AB136" s="7" t="n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customFormat="false" ht="25" hidden="false" customHeight="true" outlineLevel="0" collapsed="false">
      <c r="A137" s="5" t="n">
        <v>4957</v>
      </c>
      <c r="B137" s="6" t="s">
        <v>51</v>
      </c>
      <c r="C137" s="26" t="s">
        <v>91</v>
      </c>
      <c r="D137" s="27" t="n">
        <v>44536</v>
      </c>
      <c r="E137" s="28"/>
      <c r="F137" s="29" t="str">
        <f aca="false">IF(B137="Premetro VERTIKAAL","MV",IF(B137="Side 3m","3M",IF(B137="Premetro HORIZONTAAL","MH",IF(B137="Window back","CV",IF(B137="Window Back eco","CVE","")))))</f>
        <v>CV</v>
      </c>
      <c r="G137" s="30" t="str">
        <f aca="false">IF(B137="Inside banner","BRV","")</f>
        <v/>
      </c>
      <c r="H137" s="30" t="str">
        <f aca="false">IF(B137="Floor sticker","VL","")</f>
        <v/>
      </c>
      <c r="I137" s="31" t="str">
        <f aca="false">IF(B137="Street furniture 2m2","STR","")</f>
        <v/>
      </c>
      <c r="J137" s="31" t="str">
        <f aca="false">IF(B137="Full back uni","FB","")</f>
        <v/>
      </c>
      <c r="K137" s="31" t="str">
        <f aca="false">IF(B137="Window side 2m² Bus","2m2B","")</f>
        <v/>
      </c>
      <c r="L137" s="31" t="str">
        <f aca="false">IF(B137="Window sticker Raam","RM","")</f>
        <v/>
      </c>
      <c r="M137" s="31" t="str">
        <f aca="false">IF(B137="Side 3m Freestyle","FREE","")</f>
        <v/>
      </c>
      <c r="N137" s="31" t="str">
        <f aca="false">IF(B137="Wobbler","WOB","")</f>
        <v/>
      </c>
      <c r="O137" s="31" t="str">
        <f aca="false">IF(B137="Super side 10m² Hermelijn - Trambus","10m2H","")</f>
        <v/>
      </c>
      <c r="P137" s="31" t="str">
        <f aca="false">IF(B137="Roofpanel A7","ROOFXL","")</f>
        <v/>
      </c>
      <c r="Q137" s="32" t="str">
        <f aca="false">IF(B137="Roof panel tram L Hermelijn","ROOFL","")</f>
        <v/>
      </c>
      <c r="R137" s="31" t="str">
        <f aca="false">IF(B137="Roof panel Tram M PCC","DPCC","")</f>
        <v/>
      </c>
      <c r="S137" s="31" t="str">
        <f aca="false">IF(B137="Side pack L A5","SPALBA5",IF(B137="Side pack XL A7","SPALBA7",""))</f>
        <v/>
      </c>
      <c r="T137" s="31" t="str">
        <f aca="false">IF(B137="Window side 2m² Hermelijn","2m2H","")</f>
        <v/>
      </c>
      <c r="U137" s="32" t="str">
        <f aca="false">IF(B137="Window side 2m² Tram","2m2A","")</f>
        <v/>
      </c>
      <c r="V137" s="30" t="str">
        <f aca="false">IF(B137="Inside banner HERMELIJN","BRVH","")</f>
        <v/>
      </c>
      <c r="W137" s="30" t="str">
        <f aca="false">IF(B137="Super side 4m²","4m2","")</f>
        <v/>
      </c>
      <c r="X137" s="7" t="n">
        <v>1</v>
      </c>
      <c r="Y137" s="33" t="str">
        <f aca="false">IF(OR(F137&lt;&gt;"",G137&lt;&gt;"",H137&lt;&gt;"",I137&lt;&gt;"",J137&lt;&gt;"",K137&lt;&gt;"",L137&lt;&gt;"",M137&lt;&gt;"",N137&lt;&gt;"",O137&lt;&gt;"",P137&lt;&gt;"",Q137&lt;&gt;"",R137&lt;&gt;"",S137&lt;&gt;"",T137&lt;&gt;"",U137&lt;&gt;"",V137&lt;&gt;"",W137&lt;&gt;""),"*"&amp;F137&amp;G137&amp;H137&amp;I137&amp;J137&amp;K137&amp;L137&amp;M137&amp;N137&amp;O137&amp;P137&amp;Q137&amp;R137&amp;S137&amp;T137&amp;U137&amp;V137&amp;W137&amp;"*","")</f>
        <v>*CV*</v>
      </c>
      <c r="Z137" s="4"/>
      <c r="AA137" s="4"/>
      <c r="AB137" s="7" t="n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customFormat="false" ht="25" hidden="false" customHeight="true" outlineLevel="0" collapsed="false">
      <c r="A138" s="5" t="n">
        <v>4959</v>
      </c>
      <c r="B138" s="6" t="s">
        <v>75</v>
      </c>
      <c r="C138" s="26" t="s">
        <v>87</v>
      </c>
      <c r="D138" s="27" t="n">
        <v>44578</v>
      </c>
      <c r="E138" s="28"/>
      <c r="F138" s="29" t="str">
        <f aca="false">IF(B138="Premetro VERTIKAAL","MV",IF(B138="Side 3m","3M",IF(B138="Premetro HORIZONTAAL","MH",IF(B138="Window back","CV",IF(B138="Window Back eco","CVE","")))))</f>
        <v/>
      </c>
      <c r="G138" s="30" t="str">
        <f aca="false">IF(B138="Inside banner","BRV","")</f>
        <v/>
      </c>
      <c r="H138" s="30" t="str">
        <f aca="false">IF(B138="Floor sticker","VL","")</f>
        <v/>
      </c>
      <c r="I138" s="31" t="str">
        <f aca="false">IF(B138="Street furniture 2m2","STR","")</f>
        <v/>
      </c>
      <c r="J138" s="31" t="str">
        <f aca="false">IF(B138="Full back uni","FB","")</f>
        <v/>
      </c>
      <c r="K138" s="31" t="str">
        <f aca="false">IF(B138="Window side 2m² Bus","2m2B","")</f>
        <v/>
      </c>
      <c r="L138" s="31" t="str">
        <f aca="false">IF(B138="Window sticker Raam","RM","")</f>
        <v/>
      </c>
      <c r="M138" s="31" t="str">
        <f aca="false">IF(B138="Side 3m Freestyle","FREE","")</f>
        <v/>
      </c>
      <c r="N138" s="31" t="str">
        <f aca="false">IF(B138="Wobbler","WOB","")</f>
        <v/>
      </c>
      <c r="O138" s="31" t="str">
        <f aca="false">IF(B138="Super side 10m² Hermelijn - Trambus","10m2H","")</f>
        <v/>
      </c>
      <c r="P138" s="31" t="str">
        <f aca="false">IF(B138="Roofpanel A7","ROOFXL","")</f>
        <v/>
      </c>
      <c r="Q138" s="32" t="str">
        <f aca="false">IF(B138="Roof panel tram L Hermelijn","ROOFL","")</f>
        <v/>
      </c>
      <c r="R138" s="31" t="str">
        <f aca="false">IF(B138="Roof panel Tram M PCC","DPCC","")</f>
        <v/>
      </c>
      <c r="S138" s="31" t="str">
        <f aca="false">IF(B138="Side pack L A5","SPALBA5",IF(B138="Side pack XL A7","SPALBA7",""))</f>
        <v/>
      </c>
      <c r="T138" s="31" t="str">
        <f aca="false">IF(B138="Window side 2m² Hermelijn","2m2H","")</f>
        <v/>
      </c>
      <c r="U138" s="32" t="str">
        <f aca="false">IF(B138="Window side 2m² Tram","2m2A","")</f>
        <v/>
      </c>
      <c r="V138" s="30" t="str">
        <f aca="false">IF(B138="Inside banner HERMELIJN","BRVH","")</f>
        <v/>
      </c>
      <c r="W138" s="30" t="str">
        <f aca="false">IF(B138="Super side 4m²","4m2","")</f>
        <v/>
      </c>
      <c r="X138" s="7" t="n">
        <v>1</v>
      </c>
      <c r="Y138" s="33" t="str">
        <f aca="false">IF(OR(F138&lt;&gt;"",G138&lt;&gt;"",H138&lt;&gt;"",I138&lt;&gt;"",J138&lt;&gt;"",K138&lt;&gt;"",L138&lt;&gt;"",M138&lt;&gt;"",N138&lt;&gt;"",O138&lt;&gt;"",P138&lt;&gt;"",Q138&lt;&gt;"",R138&lt;&gt;"",S138&lt;&gt;"",T138&lt;&gt;"",U138&lt;&gt;"",V138&lt;&gt;"",W138&lt;&gt;""),"*"&amp;F138&amp;G138&amp;H138&amp;I138&amp;J138&amp;K138&amp;L138&amp;M138&amp;N138&amp;O138&amp;P138&amp;Q138&amp;R138&amp;S138&amp;T138&amp;U138&amp;V138&amp;W138&amp;"*","")</f>
        <v/>
      </c>
      <c r="Z138" s="4"/>
      <c r="AA138" s="4"/>
      <c r="AB138" s="7" t="n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customFormat="false" ht="25" hidden="false" customHeight="true" outlineLevel="0" collapsed="false">
      <c r="A139" s="5" t="n">
        <v>4960</v>
      </c>
      <c r="B139" s="6" t="s">
        <v>51</v>
      </c>
      <c r="C139" s="26" t="s">
        <v>90</v>
      </c>
      <c r="D139" s="27" t="n">
        <v>44536</v>
      </c>
      <c r="E139" s="28"/>
      <c r="F139" s="29" t="str">
        <f aca="false">IF(B139="Premetro VERTIKAAL","MV",IF(B139="Side 3m","3M",IF(B139="Premetro HORIZONTAAL","MH",IF(B139="Window back","CV",IF(B139="Window Back eco","CVE","")))))</f>
        <v>CV</v>
      </c>
      <c r="G139" s="30" t="str">
        <f aca="false">IF(B139="Inside banner","BRV","")</f>
        <v/>
      </c>
      <c r="H139" s="30" t="str">
        <f aca="false">IF(B139="Floor sticker","VL","")</f>
        <v/>
      </c>
      <c r="I139" s="31" t="str">
        <f aca="false">IF(B139="Street furniture 2m2","STR","")</f>
        <v/>
      </c>
      <c r="J139" s="31" t="str">
        <f aca="false">IF(B139="Full back uni","FB","")</f>
        <v/>
      </c>
      <c r="K139" s="31" t="str">
        <f aca="false">IF(B139="Window side 2m² Bus","2m2B","")</f>
        <v/>
      </c>
      <c r="L139" s="31" t="str">
        <f aca="false">IF(B139="Window sticker Raam","RM","")</f>
        <v/>
      </c>
      <c r="M139" s="31" t="str">
        <f aca="false">IF(B139="Side 3m Freestyle","FREE","")</f>
        <v/>
      </c>
      <c r="N139" s="31" t="str">
        <f aca="false">IF(B139="Wobbler","WOB","")</f>
        <v/>
      </c>
      <c r="O139" s="31" t="str">
        <f aca="false">IF(B139="Super side 10m² Hermelijn - Trambus","10m2H","")</f>
        <v/>
      </c>
      <c r="P139" s="31" t="str">
        <f aca="false">IF(B139="Roofpanel A7","ROOFXL","")</f>
        <v/>
      </c>
      <c r="Q139" s="32" t="str">
        <f aca="false">IF(B139="Roof panel tram L Hermelijn","ROOFL","")</f>
        <v/>
      </c>
      <c r="R139" s="31" t="str">
        <f aca="false">IF(B139="Roof panel Tram M PCC","DPCC","")</f>
        <v/>
      </c>
      <c r="S139" s="31" t="str">
        <f aca="false">IF(B139="Side pack L A5","SPALBA5",IF(B139="Side pack XL A7","SPALBA7",""))</f>
        <v/>
      </c>
      <c r="T139" s="31" t="str">
        <f aca="false">IF(B139="Window side 2m² Hermelijn","2m2H","")</f>
        <v/>
      </c>
      <c r="U139" s="32" t="str">
        <f aca="false">IF(B139="Window side 2m² Tram","2m2A","")</f>
        <v/>
      </c>
      <c r="V139" s="30" t="str">
        <f aca="false">IF(B139="Inside banner HERMELIJN","BRVH","")</f>
        <v/>
      </c>
      <c r="W139" s="30" t="str">
        <f aca="false">IF(B139="Super side 4m²","4m2","")</f>
        <v/>
      </c>
      <c r="X139" s="7" t="n">
        <v>1</v>
      </c>
      <c r="Y139" s="33" t="str">
        <f aca="false">IF(OR(F139&lt;&gt;"",G139&lt;&gt;"",H139&lt;&gt;"",I139&lt;&gt;"",J139&lt;&gt;"",K139&lt;&gt;"",L139&lt;&gt;"",M139&lt;&gt;"",N139&lt;&gt;"",O139&lt;&gt;"",P139&lt;&gt;"",Q139&lt;&gt;"",R139&lt;&gt;"",S139&lt;&gt;"",T139&lt;&gt;"",U139&lt;&gt;"",V139&lt;&gt;"",W139&lt;&gt;""),"*"&amp;F139&amp;G139&amp;H139&amp;I139&amp;J139&amp;K139&amp;L139&amp;M139&amp;N139&amp;O139&amp;P139&amp;Q139&amp;R139&amp;S139&amp;T139&amp;U139&amp;V139&amp;W139&amp;"*","")</f>
        <v>*CV*</v>
      </c>
      <c r="Z139" s="4"/>
      <c r="AA139" s="4"/>
      <c r="AB139" s="7" t="n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customFormat="false" ht="25" hidden="false" customHeight="true" outlineLevel="0" collapsed="false">
      <c r="A140" s="5" t="n">
        <v>4961</v>
      </c>
      <c r="B140" s="6" t="s">
        <v>51</v>
      </c>
      <c r="C140" s="26" t="s">
        <v>91</v>
      </c>
      <c r="D140" s="27" t="n">
        <v>44536</v>
      </c>
      <c r="E140" s="28"/>
      <c r="F140" s="29" t="str">
        <f aca="false">IF(B140="Premetro VERTIKAAL","MV",IF(B140="Side 3m","3M",IF(B140="Premetro HORIZONTAAL","MH",IF(B140="Window back","CV",IF(B140="Window Back eco","CVE","")))))</f>
        <v>CV</v>
      </c>
      <c r="G140" s="30" t="str">
        <f aca="false">IF(B140="Inside banner","BRV","")</f>
        <v/>
      </c>
      <c r="H140" s="30" t="str">
        <f aca="false">IF(B140="Floor sticker","VL","")</f>
        <v/>
      </c>
      <c r="I140" s="31" t="str">
        <f aca="false">IF(B140="Street furniture 2m2","STR","")</f>
        <v/>
      </c>
      <c r="J140" s="31" t="str">
        <f aca="false">IF(B140="Full back uni","FB","")</f>
        <v/>
      </c>
      <c r="K140" s="31" t="str">
        <f aca="false">IF(B140="Window side 2m² Bus","2m2B","")</f>
        <v/>
      </c>
      <c r="L140" s="31" t="str">
        <f aca="false">IF(B140="Window sticker Raam","RM","")</f>
        <v/>
      </c>
      <c r="M140" s="31" t="str">
        <f aca="false">IF(B140="Side 3m Freestyle","FREE","")</f>
        <v/>
      </c>
      <c r="N140" s="31" t="str">
        <f aca="false">IF(B140="Wobbler","WOB","")</f>
        <v/>
      </c>
      <c r="O140" s="31" t="str">
        <f aca="false">IF(B140="Super side 10m² Hermelijn - Trambus","10m2H","")</f>
        <v/>
      </c>
      <c r="P140" s="31" t="str">
        <f aca="false">IF(B140="Roofpanel A7","ROOFXL","")</f>
        <v/>
      </c>
      <c r="Q140" s="32" t="str">
        <f aca="false">IF(B140="Roof panel tram L Hermelijn","ROOFL","")</f>
        <v/>
      </c>
      <c r="R140" s="31" t="str">
        <f aca="false">IF(B140="Roof panel Tram M PCC","DPCC","")</f>
        <v/>
      </c>
      <c r="S140" s="31" t="str">
        <f aca="false">IF(B140="Side pack L A5","SPALBA5",IF(B140="Side pack XL A7","SPALBA7",""))</f>
        <v/>
      </c>
      <c r="T140" s="31" t="str">
        <f aca="false">IF(B140="Window side 2m² Hermelijn","2m2H","")</f>
        <v/>
      </c>
      <c r="U140" s="32" t="str">
        <f aca="false">IF(B140="Window side 2m² Tram","2m2A","")</f>
        <v/>
      </c>
      <c r="V140" s="30" t="str">
        <f aca="false">IF(B140="Inside banner HERMELIJN","BRVH","")</f>
        <v/>
      </c>
      <c r="W140" s="30" t="str">
        <f aca="false">IF(B140="Super side 4m²","4m2","")</f>
        <v/>
      </c>
      <c r="X140" s="7" t="n">
        <v>1</v>
      </c>
      <c r="Y140" s="33" t="str">
        <f aca="false">IF(OR(F140&lt;&gt;"",G140&lt;&gt;"",H140&lt;&gt;"",I140&lt;&gt;"",J140&lt;&gt;"",K140&lt;&gt;"",L140&lt;&gt;"",M140&lt;&gt;"",N140&lt;&gt;"",O140&lt;&gt;"",P140&lt;&gt;"",Q140&lt;&gt;"",R140&lt;&gt;"",S140&lt;&gt;"",T140&lt;&gt;"",U140&lt;&gt;"",V140&lt;&gt;"",W140&lt;&gt;""),"*"&amp;F140&amp;G140&amp;H140&amp;I140&amp;J140&amp;K140&amp;L140&amp;M140&amp;N140&amp;O140&amp;P140&amp;Q140&amp;R140&amp;S140&amp;T140&amp;U140&amp;V140&amp;W140&amp;"*","")</f>
        <v>*CV*</v>
      </c>
      <c r="Z140" s="4"/>
      <c r="AA140" s="4"/>
      <c r="AB140" s="7" t="n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customFormat="false" ht="25" hidden="false" customHeight="true" outlineLevel="0" collapsed="false">
      <c r="A141" s="5" t="n">
        <v>5027</v>
      </c>
      <c r="B141" s="6" t="s">
        <v>19</v>
      </c>
      <c r="C141" s="26" t="s">
        <v>22</v>
      </c>
      <c r="D141" s="27" t="n">
        <v>44368</v>
      </c>
      <c r="E141" s="28"/>
      <c r="F141" s="29" t="str">
        <f aca="false">IF(B141="Premetro VERTIKAAL","MV",IF(B141="Side 3m","3M",IF(B141="Premetro HORIZONTAAL","MH",IF(B141="Window back","CV",IF(B141="Window Back eco","CVE","")))))</f>
        <v/>
      </c>
      <c r="G141" s="30" t="str">
        <f aca="false">IF(B141="Inside banner","BRV","")</f>
        <v/>
      </c>
      <c r="H141" s="30" t="str">
        <f aca="false">IF(B141="Floor sticker","VL","")</f>
        <v>VL</v>
      </c>
      <c r="I141" s="31" t="str">
        <f aca="false">IF(B141="Street furniture 2m2","STR","")</f>
        <v/>
      </c>
      <c r="J141" s="31" t="str">
        <f aca="false">IF(B141="Full back uni","FB","")</f>
        <v/>
      </c>
      <c r="K141" s="31" t="str">
        <f aca="false">IF(B141="Window side 2m² Bus","2m2B","")</f>
        <v/>
      </c>
      <c r="L141" s="31" t="str">
        <f aca="false">IF(B141="Window sticker Raam","RM","")</f>
        <v/>
      </c>
      <c r="M141" s="31" t="str">
        <f aca="false">IF(B141="Side 3m Freestyle","FREE","")</f>
        <v/>
      </c>
      <c r="N141" s="31" t="str">
        <f aca="false">IF(B141="Wobbler","WOB","")</f>
        <v/>
      </c>
      <c r="O141" s="31" t="str">
        <f aca="false">IF(B141="Super side 10m² Hermelijn - Trambus","10m2H","")</f>
        <v/>
      </c>
      <c r="P141" s="31" t="str">
        <f aca="false">IF(B141="Roofpanel A7","ROOFXL","")</f>
        <v/>
      </c>
      <c r="Q141" s="32" t="str">
        <f aca="false">IF(B141="Roof panel tram L Hermelijn","ROOFL","")</f>
        <v/>
      </c>
      <c r="R141" s="31" t="str">
        <f aca="false">IF(B141="Roof panel Tram M PCC","DPCC","")</f>
        <v/>
      </c>
      <c r="S141" s="31" t="str">
        <f aca="false">IF(B141="Side pack L A5","SPALBA5",IF(B141="Side pack XL A7","SPALBA7",""))</f>
        <v/>
      </c>
      <c r="T141" s="31" t="str">
        <f aca="false">IF(B141="Window side 2m² Hermelijn","2m2H","")</f>
        <v/>
      </c>
      <c r="U141" s="32" t="str">
        <f aca="false">IF(B141="Window side 2m² Tram","2m2A","")</f>
        <v/>
      </c>
      <c r="V141" s="30" t="str">
        <f aca="false">IF(B141="Inside banner HERMELIJN","BRVH","")</f>
        <v/>
      </c>
      <c r="W141" s="30" t="str">
        <f aca="false">IF(B141="Super side 4m²","4m2","")</f>
        <v/>
      </c>
      <c r="X141" s="7" t="n">
        <v>2</v>
      </c>
      <c r="Y141" s="33" t="str">
        <f aca="false">IF(OR(F141&lt;&gt;"",G141&lt;&gt;"",H141&lt;&gt;"",I141&lt;&gt;"",J141&lt;&gt;"",K141&lt;&gt;"",L141&lt;&gt;"",M141&lt;&gt;"",N141&lt;&gt;"",O141&lt;&gt;"",P141&lt;&gt;"",Q141&lt;&gt;"",R141&lt;&gt;"",S141&lt;&gt;"",T141&lt;&gt;"",U141&lt;&gt;"",V141&lt;&gt;"",W141&lt;&gt;""),"*"&amp;F141&amp;G141&amp;H141&amp;I141&amp;J141&amp;K141&amp;L141&amp;M141&amp;N141&amp;O141&amp;P141&amp;Q141&amp;R141&amp;S141&amp;T141&amp;U141&amp;V141&amp;W141&amp;"*","")</f>
        <v>*VL*</v>
      </c>
      <c r="Z141" s="4"/>
      <c r="AA141" s="4"/>
      <c r="AB141" s="7" t="n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customFormat="false" ht="25" hidden="false" customHeight="true" outlineLevel="0" collapsed="false">
      <c r="A142" s="5" t="n">
        <v>5027</v>
      </c>
      <c r="B142" s="6" t="s">
        <v>23</v>
      </c>
      <c r="C142" s="26" t="s">
        <v>26</v>
      </c>
      <c r="D142" s="27" t="n">
        <v>44368</v>
      </c>
      <c r="E142" s="28"/>
      <c r="F142" s="29" t="str">
        <f aca="false">IF(B142="Premetro VERTIKAAL","MV",IF(B142="Side 3m","3M",IF(B142="Premetro HORIZONTAAL","MH",IF(B142="Window back","CV",IF(B142="Window Back eco","CVE","")))))</f>
        <v/>
      </c>
      <c r="G142" s="30" t="str">
        <f aca="false">IF(B142="Inside banner","BRV","")</f>
        <v/>
      </c>
      <c r="H142" s="30" t="str">
        <f aca="false">IF(B142="Floor sticker","VL","")</f>
        <v/>
      </c>
      <c r="I142" s="31" t="str">
        <f aca="false">IF(B142="Street furniture 2m2","STR","")</f>
        <v/>
      </c>
      <c r="J142" s="31" t="str">
        <f aca="false">IF(B142="Full back uni","FB","")</f>
        <v/>
      </c>
      <c r="K142" s="31" t="str">
        <f aca="false">IF(B142="Window side 2m² Bus","2m2B","")</f>
        <v/>
      </c>
      <c r="L142" s="31" t="str">
        <f aca="false">IF(B142="Window sticker Raam","RM","")</f>
        <v/>
      </c>
      <c r="M142" s="31" t="str">
        <f aca="false">IF(B142="Side 3m Freestyle","FREE","")</f>
        <v/>
      </c>
      <c r="N142" s="31" t="str">
        <f aca="false">IF(B142="Wobbler","WOB","")</f>
        <v>WOB</v>
      </c>
      <c r="O142" s="31" t="str">
        <f aca="false">IF(B142="Super side 10m² Hermelijn - Trambus","10m2H","")</f>
        <v/>
      </c>
      <c r="P142" s="31" t="str">
        <f aca="false">IF(B142="Roofpanel A7","ROOFXL","")</f>
        <v/>
      </c>
      <c r="Q142" s="32" t="str">
        <f aca="false">IF(B142="Roof panel tram L Hermelijn","ROOFL","")</f>
        <v/>
      </c>
      <c r="R142" s="31" t="str">
        <f aca="false">IF(B142="Roof panel Tram M PCC","DPCC","")</f>
        <v/>
      </c>
      <c r="S142" s="31" t="str">
        <f aca="false">IF(B142="Side pack L A5","SPALBA5",IF(B142="Side pack XL A7","SPALBA7",""))</f>
        <v/>
      </c>
      <c r="T142" s="31" t="str">
        <f aca="false">IF(B142="Window side 2m² Hermelijn","2m2H","")</f>
        <v/>
      </c>
      <c r="U142" s="32" t="str">
        <f aca="false">IF(B142="Window side 2m² Tram","2m2A","")</f>
        <v/>
      </c>
      <c r="V142" s="30" t="str">
        <f aca="false">IF(B142="Inside banner HERMELIJN","BRVH","")</f>
        <v/>
      </c>
      <c r="W142" s="30" t="str">
        <f aca="false">IF(B142="Super side 4m²","4m2","")</f>
        <v/>
      </c>
      <c r="X142" s="7" t="n">
        <v>6</v>
      </c>
      <c r="Y142" s="33" t="str">
        <f aca="false">IF(OR(F142&lt;&gt;"",G142&lt;&gt;"",H142&lt;&gt;"",I142&lt;&gt;"",J142&lt;&gt;"",K142&lt;&gt;"",L142&lt;&gt;"",M142&lt;&gt;"",N142&lt;&gt;"",O142&lt;&gt;"",P142&lt;&gt;"",Q142&lt;&gt;"",R142&lt;&gt;"",S142&lt;&gt;"",T142&lt;&gt;"",U142&lt;&gt;"",V142&lt;&gt;"",W142&lt;&gt;""),"*"&amp;F142&amp;G142&amp;H142&amp;I142&amp;J142&amp;K142&amp;L142&amp;M142&amp;N142&amp;O142&amp;P142&amp;Q142&amp;R142&amp;S142&amp;T142&amp;U142&amp;V142&amp;W142&amp;"*","")</f>
        <v>*WOB*</v>
      </c>
      <c r="Z142" s="4"/>
      <c r="AA142" s="4"/>
      <c r="AB142" s="7" t="n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customFormat="false" ht="25" hidden="false" customHeight="true" outlineLevel="0" collapsed="false">
      <c r="A143" s="5" t="n">
        <v>5027</v>
      </c>
      <c r="B143" s="6" t="s">
        <v>29</v>
      </c>
      <c r="C143" s="26" t="s">
        <v>31</v>
      </c>
      <c r="D143" s="27" t="n">
        <v>44284</v>
      </c>
      <c r="E143" s="28"/>
      <c r="F143" s="29" t="str">
        <f aca="false">IF(B143="Premetro VERTIKAAL","MV",IF(B143="Side 3m","3M",IF(B143="Premetro HORIZONTAAL","MH",IF(B143="Window back","CV",IF(B143="Window Back eco","CVE","")))))</f>
        <v/>
      </c>
      <c r="G143" s="30" t="str">
        <f aca="false">IF(B143="Inside banner","BRV","")</f>
        <v/>
      </c>
      <c r="H143" s="30" t="str">
        <f aca="false">IF(B143="Floor sticker","VL","")</f>
        <v/>
      </c>
      <c r="I143" s="31" t="str">
        <f aca="false">IF(B143="Street furniture 2m2","STR","")</f>
        <v/>
      </c>
      <c r="J143" s="31" t="str">
        <f aca="false">IF(B143="Full back uni","FB","")</f>
        <v/>
      </c>
      <c r="K143" s="31" t="str">
        <f aca="false">IF(B143="Window side 2m² Bus","2m2B","")</f>
        <v/>
      </c>
      <c r="L143" s="31" t="str">
        <f aca="false">IF(B143="Window sticker Raam","RM","")</f>
        <v/>
      </c>
      <c r="M143" s="31" t="str">
        <f aca="false">IF(B143="Side 3m Freestyle","FREE","")</f>
        <v/>
      </c>
      <c r="N143" s="31" t="str">
        <f aca="false">IF(B143="Wobbler","WOB","")</f>
        <v/>
      </c>
      <c r="O143" s="31" t="str">
        <f aca="false">IF(B143="Super side 10m² Hermelijn - Trambus","10m2H","")</f>
        <v/>
      </c>
      <c r="P143" s="31" t="str">
        <f aca="false">IF(B143="Roofpanel A7","ROOFXL","")</f>
        <v/>
      </c>
      <c r="Q143" s="32" t="str">
        <f aca="false">IF(B143="Roof panel tram L Hermelijn","ROOFL","")</f>
        <v/>
      </c>
      <c r="R143" s="31" t="str">
        <f aca="false">IF(B143="Roof panel Tram M PCC","DPCC","")</f>
        <v/>
      </c>
      <c r="S143" s="31" t="str">
        <f aca="false">IF(B143="Side pack L A5","SPALBA5",IF(B143="Side pack XL A7","SPALBA7",""))</f>
        <v/>
      </c>
      <c r="T143" s="31" t="str">
        <f aca="false">IF(B143="Window side 2m² Hermelijn","2m2H","")</f>
        <v/>
      </c>
      <c r="U143" s="32" t="str">
        <f aca="false">IF(B143="Window side 2m² Tram","2m2A","")</f>
        <v/>
      </c>
      <c r="V143" s="30" t="str">
        <f aca="false">IF(B143="Inside banner HERMELIJN","BRVH","")</f>
        <v/>
      </c>
      <c r="W143" s="30" t="str">
        <f aca="false">IF(B143="Super side 4m²","4m2","")</f>
        <v/>
      </c>
      <c r="X143" s="7" t="n">
        <v>2</v>
      </c>
      <c r="Y143" s="33" t="str">
        <f aca="false">IF(OR(F143&lt;&gt;"",G143&lt;&gt;"",H143&lt;&gt;"",I143&lt;&gt;"",J143&lt;&gt;"",K143&lt;&gt;"",L143&lt;&gt;"",M143&lt;&gt;"",N143&lt;&gt;"",O143&lt;&gt;"",P143&lt;&gt;"",Q143&lt;&gt;"",R143&lt;&gt;"",S143&lt;&gt;"",T143&lt;&gt;"",U143&lt;&gt;"",V143&lt;&gt;"",W143&lt;&gt;""),"*"&amp;F143&amp;G143&amp;H143&amp;I143&amp;J143&amp;K143&amp;L143&amp;M143&amp;N143&amp;O143&amp;P143&amp;Q143&amp;R143&amp;S143&amp;T143&amp;U143&amp;V143&amp;W143&amp;"*","")</f>
        <v/>
      </c>
      <c r="Z143" s="4"/>
      <c r="AA143" s="4"/>
      <c r="AB143" s="7" t="n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customFormat="false" ht="25" hidden="false" customHeight="true" outlineLevel="0" collapsed="false">
      <c r="A144" s="5" t="n">
        <v>5533</v>
      </c>
      <c r="B144" s="6" t="s">
        <v>41</v>
      </c>
      <c r="C144" s="26" t="s">
        <v>44</v>
      </c>
      <c r="D144" s="27" t="n">
        <v>44571</v>
      </c>
      <c r="E144" s="28"/>
      <c r="F144" s="29" t="str">
        <f aca="false">IF(B144="Premetro VERTIKAAL","MV",IF(B144="Side 3m","3M",IF(B144="Premetro HORIZONTAAL","MH",IF(B144="Window back","CV",IF(B144="Window Back eco","CVE","")))))</f>
        <v/>
      </c>
      <c r="G144" s="30" t="str">
        <f aca="false">IF(B144="Inside banner","BRV","")</f>
        <v/>
      </c>
      <c r="H144" s="30" t="str">
        <f aca="false">IF(B144="Floor sticker","VL","")</f>
        <v/>
      </c>
      <c r="I144" s="31" t="str">
        <f aca="false">IF(B144="Street furniture 2m2","STR","")</f>
        <v/>
      </c>
      <c r="J144" s="31" t="str">
        <f aca="false">IF(B144="Full back uni","FB","")</f>
        <v/>
      </c>
      <c r="K144" s="31" t="str">
        <f aca="false">IF(B144="Window side 2m² Bus","2m2B","")</f>
        <v/>
      </c>
      <c r="L144" s="31" t="str">
        <f aca="false">IF(B144="Window sticker Raam","RM","")</f>
        <v/>
      </c>
      <c r="M144" s="31" t="str">
        <f aca="false">IF(B144="Side 3m Freestyle","FREE","")</f>
        <v/>
      </c>
      <c r="N144" s="31" t="str">
        <f aca="false">IF(B144="Wobbler","WOB","")</f>
        <v/>
      </c>
      <c r="O144" s="31" t="str">
        <f aca="false">IF(B144="Super side 10m² Hermelijn - Trambus","10m2H","")</f>
        <v/>
      </c>
      <c r="P144" s="31" t="str">
        <f aca="false">IF(B144="Roofpanel A7","ROOFXL","")</f>
        <v/>
      </c>
      <c r="Q144" s="32" t="str">
        <f aca="false">IF(B144="Roof panel tram L Hermelijn","ROOFL","")</f>
        <v/>
      </c>
      <c r="R144" s="31" t="str">
        <f aca="false">IF(B144="Roof panel Tram M PCC","DPCC","")</f>
        <v/>
      </c>
      <c r="S144" s="31" t="str">
        <f aca="false">IF(B144="Side pack L A5","SPALBA5",IF(B144="Side pack XL A7","SPALBA7",""))</f>
        <v/>
      </c>
      <c r="T144" s="31" t="str">
        <f aca="false">IF(B144="Window side 2m² Hermelijn","2m2H","")</f>
        <v/>
      </c>
      <c r="U144" s="32" t="str">
        <f aca="false">IF(B144="Window side 2m² Tram","2m2A","")</f>
        <v/>
      </c>
      <c r="V144" s="30" t="str">
        <f aca="false">IF(B144="Inside banner HERMELIJN","BRVH","")</f>
        <v/>
      </c>
      <c r="W144" s="30" t="str">
        <f aca="false">IF(B144="Super side 4m²","4m2","")</f>
        <v>4m2</v>
      </c>
      <c r="X144" s="7" t="n">
        <v>1</v>
      </c>
      <c r="Y144" s="33" t="str">
        <f aca="false">IF(OR(F144&lt;&gt;"",G144&lt;&gt;"",H144&lt;&gt;"",I144&lt;&gt;"",J144&lt;&gt;"",K144&lt;&gt;"",L144&lt;&gt;"",M144&lt;&gt;"",N144&lt;&gt;"",O144&lt;&gt;"",P144&lt;&gt;"",Q144&lt;&gt;"",R144&lt;&gt;"",S144&lt;&gt;"",T144&lt;&gt;"",U144&lt;&gt;"",V144&lt;&gt;"",W144&lt;&gt;""),"*"&amp;F144&amp;G144&amp;H144&amp;I144&amp;J144&amp;K144&amp;L144&amp;M144&amp;N144&amp;O144&amp;P144&amp;Q144&amp;R144&amp;S144&amp;T144&amp;U144&amp;V144&amp;W144&amp;"*","")</f>
        <v>*4m2*</v>
      </c>
      <c r="Z144" s="4"/>
      <c r="AA144" s="4"/>
      <c r="AB144" s="7" t="n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customFormat="false" ht="25" hidden="false" customHeight="true" outlineLevel="0" collapsed="false">
      <c r="A145" s="5" t="n">
        <v>5533</v>
      </c>
      <c r="B145" s="6" t="s">
        <v>57</v>
      </c>
      <c r="C145" s="26" t="s">
        <v>61</v>
      </c>
      <c r="D145" s="27" t="n">
        <v>44564</v>
      </c>
      <c r="E145" s="28"/>
      <c r="F145" s="29" t="str">
        <f aca="false">IF(B145="Premetro VERTIKAAL","MV",IF(B145="Side 3m","3M",IF(B145="Premetro HORIZONTAAL","MH",IF(B145="Window back","CV",IF(B145="Window Back eco","CVE","")))))</f>
        <v/>
      </c>
      <c r="G145" s="30" t="str">
        <f aca="false">IF(B145="Inside banner","BRV","")</f>
        <v/>
      </c>
      <c r="H145" s="30" t="str">
        <f aca="false">IF(B145="Floor sticker","VL","")</f>
        <v/>
      </c>
      <c r="I145" s="31" t="str">
        <f aca="false">IF(B145="Street furniture 2m2","STR","")</f>
        <v/>
      </c>
      <c r="J145" s="31" t="str">
        <f aca="false">IF(B145="Full back uni","FB","")</f>
        <v/>
      </c>
      <c r="K145" s="31" t="str">
        <f aca="false">IF(B145="Window side 2m² Bus","2m2B","")</f>
        <v>2m2B</v>
      </c>
      <c r="L145" s="31" t="str">
        <f aca="false">IF(B145="Window sticker Raam","RM","")</f>
        <v/>
      </c>
      <c r="M145" s="31" t="str">
        <f aca="false">IF(B145="Side 3m Freestyle","FREE","")</f>
        <v/>
      </c>
      <c r="N145" s="31" t="str">
        <f aca="false">IF(B145="Wobbler","WOB","")</f>
        <v/>
      </c>
      <c r="O145" s="31" t="str">
        <f aca="false">IF(B145="Super side 10m² Hermelijn - Trambus","10m2H","")</f>
        <v/>
      </c>
      <c r="P145" s="31" t="str">
        <f aca="false">IF(B145="Roofpanel A7","ROOFXL","")</f>
        <v/>
      </c>
      <c r="Q145" s="32" t="str">
        <f aca="false">IF(B145="Roof panel tram L Hermelijn","ROOFL","")</f>
        <v/>
      </c>
      <c r="R145" s="31" t="str">
        <f aca="false">IF(B145="Roof panel Tram M PCC","DPCC","")</f>
        <v/>
      </c>
      <c r="S145" s="31" t="str">
        <f aca="false">IF(B145="Side pack L A5","SPALBA5",IF(B145="Side pack XL A7","SPALBA7",""))</f>
        <v/>
      </c>
      <c r="T145" s="31" t="str">
        <f aca="false">IF(B145="Window side 2m² Hermelijn","2m2H","")</f>
        <v/>
      </c>
      <c r="U145" s="32" t="str">
        <f aca="false">IF(B145="Window side 2m² Tram","2m2A","")</f>
        <v/>
      </c>
      <c r="V145" s="30" t="str">
        <f aca="false">IF(B145="Inside banner HERMELIJN","BRVH","")</f>
        <v/>
      </c>
      <c r="W145" s="30" t="str">
        <f aca="false">IF(B145="Super side 4m²","4m2","")</f>
        <v/>
      </c>
      <c r="X145" s="7" t="n">
        <v>1</v>
      </c>
      <c r="Y145" s="33" t="str">
        <f aca="false">IF(OR(F145&lt;&gt;"",G145&lt;&gt;"",H145&lt;&gt;"",I145&lt;&gt;"",J145&lt;&gt;"",K145&lt;&gt;"",L145&lt;&gt;"",M145&lt;&gt;"",N145&lt;&gt;"",O145&lt;&gt;"",P145&lt;&gt;"",Q145&lt;&gt;"",R145&lt;&gt;"",S145&lt;&gt;"",T145&lt;&gt;"",U145&lt;&gt;"",V145&lt;&gt;"",W145&lt;&gt;""),"*"&amp;F145&amp;G145&amp;H145&amp;I145&amp;J145&amp;K145&amp;L145&amp;M145&amp;N145&amp;O145&amp;P145&amp;Q145&amp;R145&amp;S145&amp;T145&amp;U145&amp;V145&amp;W145&amp;"*","")</f>
        <v>*2m2B*</v>
      </c>
      <c r="Z145" s="4"/>
      <c r="AA145" s="4"/>
      <c r="AB145" s="7" t="n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customFormat="false" ht="25" hidden="false" customHeight="true" outlineLevel="0" collapsed="false">
      <c r="A146" s="5" t="n">
        <v>5536</v>
      </c>
      <c r="B146" s="6" t="s">
        <v>75</v>
      </c>
      <c r="C146" s="26" t="s">
        <v>92</v>
      </c>
      <c r="D146" s="27" t="n">
        <v>44515</v>
      </c>
      <c r="E146" s="28"/>
      <c r="F146" s="29" t="str">
        <f aca="false">IF(B146="Premetro VERTIKAAL","MV",IF(B146="Side 3m","3M",IF(B146="Premetro HORIZONTAAL","MH",IF(B146="Window back","CV",IF(B146="Window Back eco","CVE","")))))</f>
        <v/>
      </c>
      <c r="G146" s="30" t="str">
        <f aca="false">IF(B146="Inside banner","BRV","")</f>
        <v/>
      </c>
      <c r="H146" s="30" t="str">
        <f aca="false">IF(B146="Floor sticker","VL","")</f>
        <v/>
      </c>
      <c r="I146" s="31" t="str">
        <f aca="false">IF(B146="Street furniture 2m2","STR","")</f>
        <v/>
      </c>
      <c r="J146" s="31" t="str">
        <f aca="false">IF(B146="Full back uni","FB","")</f>
        <v/>
      </c>
      <c r="K146" s="31" t="str">
        <f aca="false">IF(B146="Window side 2m² Bus","2m2B","")</f>
        <v/>
      </c>
      <c r="L146" s="31" t="str">
        <f aca="false">IF(B146="Window sticker Raam","RM","")</f>
        <v/>
      </c>
      <c r="M146" s="31" t="str">
        <f aca="false">IF(B146="Side 3m Freestyle","FREE","")</f>
        <v/>
      </c>
      <c r="N146" s="31" t="str">
        <f aca="false">IF(B146="Wobbler","WOB","")</f>
        <v/>
      </c>
      <c r="O146" s="31" t="str">
        <f aca="false">IF(B146="Super side 10m² Hermelijn - Trambus","10m2H","")</f>
        <v/>
      </c>
      <c r="P146" s="31" t="str">
        <f aca="false">IF(B146="Roofpanel A7","ROOFXL","")</f>
        <v/>
      </c>
      <c r="Q146" s="32" t="str">
        <f aca="false">IF(B146="Roof panel tram L Hermelijn","ROOFL","")</f>
        <v/>
      </c>
      <c r="R146" s="31" t="str">
        <f aca="false">IF(B146="Roof panel Tram M PCC","DPCC","")</f>
        <v/>
      </c>
      <c r="S146" s="31" t="str">
        <f aca="false">IF(B146="Side pack L A5","SPALBA5",IF(B146="Side pack XL A7","SPALBA7",""))</f>
        <v/>
      </c>
      <c r="T146" s="31" t="str">
        <f aca="false">IF(B146="Window side 2m² Hermelijn","2m2H","")</f>
        <v/>
      </c>
      <c r="U146" s="32" t="str">
        <f aca="false">IF(B146="Window side 2m² Tram","2m2A","")</f>
        <v/>
      </c>
      <c r="V146" s="30" t="str">
        <f aca="false">IF(B146="Inside banner HERMELIJN","BRVH","")</f>
        <v/>
      </c>
      <c r="W146" s="30" t="str">
        <f aca="false">IF(B146="Super side 4m²","4m2","")</f>
        <v/>
      </c>
      <c r="X146" s="7" t="n">
        <v>1</v>
      </c>
      <c r="Y146" s="33" t="str">
        <f aca="false">IF(OR(F146&lt;&gt;"",G146&lt;&gt;"",H146&lt;&gt;"",I146&lt;&gt;"",J146&lt;&gt;"",K146&lt;&gt;"",L146&lt;&gt;"",M146&lt;&gt;"",N146&lt;&gt;"",O146&lt;&gt;"",P146&lt;&gt;"",Q146&lt;&gt;"",R146&lt;&gt;"",S146&lt;&gt;"",T146&lt;&gt;"",U146&lt;&gt;"",V146&lt;&gt;"",W146&lt;&gt;""),"*"&amp;F146&amp;G146&amp;H146&amp;I146&amp;J146&amp;K146&amp;L146&amp;M146&amp;N146&amp;O146&amp;P146&amp;Q146&amp;R146&amp;S146&amp;T146&amp;U146&amp;V146&amp;W146&amp;"*","")</f>
        <v/>
      </c>
      <c r="Z146" s="4"/>
      <c r="AA146" s="4"/>
      <c r="AB146" s="7" t="n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customFormat="false" ht="25" hidden="false" customHeight="true" outlineLevel="0" collapsed="false">
      <c r="A147" s="5" t="n">
        <v>5536</v>
      </c>
      <c r="B147" s="6" t="s">
        <v>57</v>
      </c>
      <c r="C147" s="26" t="s">
        <v>93</v>
      </c>
      <c r="D147" s="27" t="n">
        <v>44515</v>
      </c>
      <c r="E147" s="28"/>
      <c r="F147" s="29" t="str">
        <f aca="false">IF(B147="Premetro VERTIKAAL","MV",IF(B147="Side 3m","3M",IF(B147="Premetro HORIZONTAAL","MH",IF(B147="Window back","CV",IF(B147="Window Back eco","CVE","")))))</f>
        <v/>
      </c>
      <c r="G147" s="30" t="str">
        <f aca="false">IF(B147="Inside banner","BRV","")</f>
        <v/>
      </c>
      <c r="H147" s="30" t="str">
        <f aca="false">IF(B147="Floor sticker","VL","")</f>
        <v/>
      </c>
      <c r="I147" s="31" t="str">
        <f aca="false">IF(B147="Street furniture 2m2","STR","")</f>
        <v/>
      </c>
      <c r="J147" s="31" t="str">
        <f aca="false">IF(B147="Full back uni","FB","")</f>
        <v/>
      </c>
      <c r="K147" s="31" t="str">
        <f aca="false">IF(B147="Window side 2m² Bus","2m2B","")</f>
        <v>2m2B</v>
      </c>
      <c r="L147" s="31" t="str">
        <f aca="false">IF(B147="Window sticker Raam","RM","")</f>
        <v/>
      </c>
      <c r="M147" s="31" t="str">
        <f aca="false">IF(B147="Side 3m Freestyle","FREE","")</f>
        <v/>
      </c>
      <c r="N147" s="31" t="str">
        <f aca="false">IF(B147="Wobbler","WOB","")</f>
        <v/>
      </c>
      <c r="O147" s="31" t="str">
        <f aca="false">IF(B147="Super side 10m² Hermelijn - Trambus","10m2H","")</f>
        <v/>
      </c>
      <c r="P147" s="31" t="str">
        <f aca="false">IF(B147="Roofpanel A7","ROOFXL","")</f>
        <v/>
      </c>
      <c r="Q147" s="32" t="str">
        <f aca="false">IF(B147="Roof panel tram L Hermelijn","ROOFL","")</f>
        <v/>
      </c>
      <c r="R147" s="31" t="str">
        <f aca="false">IF(B147="Roof panel Tram M PCC","DPCC","")</f>
        <v/>
      </c>
      <c r="S147" s="31" t="str">
        <f aca="false">IF(B147="Side pack L A5","SPALBA5",IF(B147="Side pack XL A7","SPALBA7",""))</f>
        <v/>
      </c>
      <c r="T147" s="31" t="str">
        <f aca="false">IF(B147="Window side 2m² Hermelijn","2m2H","")</f>
        <v/>
      </c>
      <c r="U147" s="32" t="str">
        <f aca="false">IF(B147="Window side 2m² Tram","2m2A","")</f>
        <v/>
      </c>
      <c r="V147" s="30" t="str">
        <f aca="false">IF(B147="Inside banner HERMELIJN","BRVH","")</f>
        <v/>
      </c>
      <c r="W147" s="30" t="str">
        <f aca="false">IF(B147="Super side 4m²","4m2","")</f>
        <v/>
      </c>
      <c r="X147" s="7" t="n">
        <v>1</v>
      </c>
      <c r="Y147" s="33" t="str">
        <f aca="false">IF(OR(F147&lt;&gt;"",G147&lt;&gt;"",H147&lt;&gt;"",I147&lt;&gt;"",J147&lt;&gt;"",K147&lt;&gt;"",L147&lt;&gt;"",M147&lt;&gt;"",N147&lt;&gt;"",O147&lt;&gt;"",P147&lt;&gt;"",Q147&lt;&gt;"",R147&lt;&gt;"",S147&lt;&gt;"",T147&lt;&gt;"",U147&lt;&gt;"",V147&lt;&gt;"",W147&lt;&gt;""),"*"&amp;F147&amp;G147&amp;H147&amp;I147&amp;J147&amp;K147&amp;L147&amp;M147&amp;N147&amp;O147&amp;P147&amp;Q147&amp;R147&amp;S147&amp;T147&amp;U147&amp;V147&amp;W147&amp;"*","")</f>
        <v>*2m2B*</v>
      </c>
      <c r="Z147" s="4"/>
      <c r="AA147" s="4"/>
      <c r="AB147" s="7" t="n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customFormat="false" ht="25" hidden="false" customHeight="true" outlineLevel="0" collapsed="false">
      <c r="A148" s="5" t="n">
        <v>5536</v>
      </c>
      <c r="B148" s="6" t="s">
        <v>23</v>
      </c>
      <c r="C148" s="26" t="s">
        <v>66</v>
      </c>
      <c r="D148" s="27" t="n">
        <v>44515</v>
      </c>
      <c r="E148" s="28"/>
      <c r="F148" s="29" t="str">
        <f aca="false">IF(B148="Premetro VERTIKAAL","MV",IF(B148="Side 3m","3M",IF(B148="Premetro HORIZONTAAL","MH",IF(B148="Window back","CV",IF(B148="Window Back eco","CVE","")))))</f>
        <v/>
      </c>
      <c r="G148" s="30" t="str">
        <f aca="false">IF(B148="Inside banner","BRV","")</f>
        <v/>
      </c>
      <c r="H148" s="30" t="str">
        <f aca="false">IF(B148="Floor sticker","VL","")</f>
        <v/>
      </c>
      <c r="I148" s="31" t="str">
        <f aca="false">IF(B148="Street furniture 2m2","STR","")</f>
        <v/>
      </c>
      <c r="J148" s="31" t="str">
        <f aca="false">IF(B148="Full back uni","FB","")</f>
        <v/>
      </c>
      <c r="K148" s="31" t="str">
        <f aca="false">IF(B148="Window side 2m² Bus","2m2B","")</f>
        <v/>
      </c>
      <c r="L148" s="31" t="str">
        <f aca="false">IF(B148="Window sticker Raam","RM","")</f>
        <v/>
      </c>
      <c r="M148" s="31" t="str">
        <f aca="false">IF(B148="Side 3m Freestyle","FREE","")</f>
        <v/>
      </c>
      <c r="N148" s="31" t="str">
        <f aca="false">IF(B148="Wobbler","WOB","")</f>
        <v>WOB</v>
      </c>
      <c r="O148" s="31" t="str">
        <f aca="false">IF(B148="Super side 10m² Hermelijn - Trambus","10m2H","")</f>
        <v/>
      </c>
      <c r="P148" s="31" t="str">
        <f aca="false">IF(B148="Roofpanel A7","ROOFXL","")</f>
        <v/>
      </c>
      <c r="Q148" s="32" t="str">
        <f aca="false">IF(B148="Roof panel tram L Hermelijn","ROOFL","")</f>
        <v/>
      </c>
      <c r="R148" s="31" t="str">
        <f aca="false">IF(B148="Roof panel Tram M PCC","DPCC","")</f>
        <v/>
      </c>
      <c r="S148" s="31" t="str">
        <f aca="false">IF(B148="Side pack L A5","SPALBA5",IF(B148="Side pack XL A7","SPALBA7",""))</f>
        <v/>
      </c>
      <c r="T148" s="31" t="str">
        <f aca="false">IF(B148="Window side 2m² Hermelijn","2m2H","")</f>
        <v/>
      </c>
      <c r="U148" s="32" t="str">
        <f aca="false">IF(B148="Window side 2m² Tram","2m2A","")</f>
        <v/>
      </c>
      <c r="V148" s="30" t="str">
        <f aca="false">IF(B148="Inside banner HERMELIJN","BRVH","")</f>
        <v/>
      </c>
      <c r="W148" s="30" t="str">
        <f aca="false">IF(B148="Super side 4m²","4m2","")</f>
        <v/>
      </c>
      <c r="X148" s="7" t="n">
        <v>6</v>
      </c>
      <c r="Y148" s="33" t="str">
        <f aca="false">IF(OR(F148&lt;&gt;"",G148&lt;&gt;"",H148&lt;&gt;"",I148&lt;&gt;"",J148&lt;&gt;"",K148&lt;&gt;"",L148&lt;&gt;"",M148&lt;&gt;"",N148&lt;&gt;"",O148&lt;&gt;"",P148&lt;&gt;"",Q148&lt;&gt;"",R148&lt;&gt;"",S148&lt;&gt;"",T148&lt;&gt;"",U148&lt;&gt;"",V148&lt;&gt;"",W148&lt;&gt;""),"*"&amp;F148&amp;G148&amp;H148&amp;I148&amp;J148&amp;K148&amp;L148&amp;M148&amp;N148&amp;O148&amp;P148&amp;Q148&amp;R148&amp;S148&amp;T148&amp;U148&amp;V148&amp;W148&amp;"*","")</f>
        <v>*WOB*</v>
      </c>
      <c r="Z148" s="4"/>
      <c r="AA148" s="4"/>
      <c r="AB148" s="7" t="n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customFormat="false" ht="25" hidden="false" customHeight="true" outlineLevel="0" collapsed="false">
      <c r="A149" s="5" t="n">
        <v>5537</v>
      </c>
      <c r="B149" s="6" t="s">
        <v>57</v>
      </c>
      <c r="C149" s="26" t="s">
        <v>68</v>
      </c>
      <c r="D149" s="27" t="n">
        <v>44494</v>
      </c>
      <c r="E149" s="28"/>
      <c r="F149" s="29" t="str">
        <f aca="false">IF(B149="Premetro VERTIKAAL","MV",IF(B149="Side 3m","3M",IF(B149="Premetro HORIZONTAAL","MH",IF(B149="Window back","CV",IF(B149="Window Back eco","CVE","")))))</f>
        <v/>
      </c>
      <c r="G149" s="30" t="str">
        <f aca="false">IF(B149="Inside banner","BRV","")</f>
        <v/>
      </c>
      <c r="H149" s="30" t="str">
        <f aca="false">IF(B149="Floor sticker","VL","")</f>
        <v/>
      </c>
      <c r="I149" s="31" t="str">
        <f aca="false">IF(B149="Street furniture 2m2","STR","")</f>
        <v/>
      </c>
      <c r="J149" s="31" t="str">
        <f aca="false">IF(B149="Full back uni","FB","")</f>
        <v/>
      </c>
      <c r="K149" s="31" t="str">
        <f aca="false">IF(B149="Window side 2m² Bus","2m2B","")</f>
        <v>2m2B</v>
      </c>
      <c r="L149" s="31" t="str">
        <f aca="false">IF(B149="Window sticker Raam","RM","")</f>
        <v/>
      </c>
      <c r="M149" s="31" t="str">
        <f aca="false">IF(B149="Side 3m Freestyle","FREE","")</f>
        <v/>
      </c>
      <c r="N149" s="31" t="str">
        <f aca="false">IF(B149="Wobbler","WOB","")</f>
        <v/>
      </c>
      <c r="O149" s="31" t="str">
        <f aca="false">IF(B149="Super side 10m² Hermelijn - Trambus","10m2H","")</f>
        <v/>
      </c>
      <c r="P149" s="31" t="str">
        <f aca="false">IF(B149="Roofpanel A7","ROOFXL","")</f>
        <v/>
      </c>
      <c r="Q149" s="32" t="str">
        <f aca="false">IF(B149="Roof panel tram L Hermelijn","ROOFL","")</f>
        <v/>
      </c>
      <c r="R149" s="31" t="str">
        <f aca="false">IF(B149="Roof panel Tram M PCC","DPCC","")</f>
        <v/>
      </c>
      <c r="S149" s="31" t="str">
        <f aca="false">IF(B149="Side pack L A5","SPALBA5",IF(B149="Side pack XL A7","SPALBA7",""))</f>
        <v/>
      </c>
      <c r="T149" s="31" t="str">
        <f aca="false">IF(B149="Window side 2m² Hermelijn","2m2H","")</f>
        <v/>
      </c>
      <c r="U149" s="32" t="str">
        <f aca="false">IF(B149="Window side 2m² Tram","2m2A","")</f>
        <v/>
      </c>
      <c r="V149" s="30" t="str">
        <f aca="false">IF(B149="Inside banner HERMELIJN","BRVH","")</f>
        <v/>
      </c>
      <c r="W149" s="30" t="str">
        <f aca="false">IF(B149="Super side 4m²","4m2","")</f>
        <v/>
      </c>
      <c r="X149" s="7" t="n">
        <v>1</v>
      </c>
      <c r="Y149" s="33" t="str">
        <f aca="false">IF(OR(F149&lt;&gt;"",G149&lt;&gt;"",H149&lt;&gt;"",I149&lt;&gt;"",J149&lt;&gt;"",K149&lt;&gt;"",L149&lt;&gt;"",M149&lt;&gt;"",N149&lt;&gt;"",O149&lt;&gt;"",P149&lt;&gt;"",Q149&lt;&gt;"",R149&lt;&gt;"",S149&lt;&gt;"",T149&lt;&gt;"",U149&lt;&gt;"",V149&lt;&gt;"",W149&lt;&gt;""),"*"&amp;F149&amp;G149&amp;H149&amp;I149&amp;J149&amp;K149&amp;L149&amp;M149&amp;N149&amp;O149&amp;P149&amp;Q149&amp;R149&amp;S149&amp;T149&amp;U149&amp;V149&amp;W149&amp;"*","")</f>
        <v>*2m2B*</v>
      </c>
      <c r="Z149" s="4"/>
      <c r="AA149" s="4"/>
      <c r="AB149" s="7" t="n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customFormat="false" ht="25" hidden="false" customHeight="true" outlineLevel="0" collapsed="false">
      <c r="A150" s="5" t="n">
        <v>5538</v>
      </c>
      <c r="B150" s="6" t="s">
        <v>41</v>
      </c>
      <c r="C150" s="26" t="s">
        <v>44</v>
      </c>
      <c r="D150" s="27" t="n">
        <v>44571</v>
      </c>
      <c r="E150" s="28"/>
      <c r="F150" s="29" t="str">
        <f aca="false">IF(B150="Premetro VERTIKAAL","MV",IF(B150="Side 3m","3M",IF(B150="Premetro HORIZONTAAL","MH",IF(B150="Window back","CV",IF(B150="Window Back eco","CVE","")))))</f>
        <v/>
      </c>
      <c r="G150" s="30" t="str">
        <f aca="false">IF(B150="Inside banner","BRV","")</f>
        <v/>
      </c>
      <c r="H150" s="30" t="str">
        <f aca="false">IF(B150="Floor sticker","VL","")</f>
        <v/>
      </c>
      <c r="I150" s="31" t="str">
        <f aca="false">IF(B150="Street furniture 2m2","STR","")</f>
        <v/>
      </c>
      <c r="J150" s="31" t="str">
        <f aca="false">IF(B150="Full back uni","FB","")</f>
        <v/>
      </c>
      <c r="K150" s="31" t="str">
        <f aca="false">IF(B150="Window side 2m² Bus","2m2B","")</f>
        <v/>
      </c>
      <c r="L150" s="31" t="str">
        <f aca="false">IF(B150="Window sticker Raam","RM","")</f>
        <v/>
      </c>
      <c r="M150" s="31" t="str">
        <f aca="false">IF(B150="Side 3m Freestyle","FREE","")</f>
        <v/>
      </c>
      <c r="N150" s="31" t="str">
        <f aca="false">IF(B150="Wobbler","WOB","")</f>
        <v/>
      </c>
      <c r="O150" s="31" t="str">
        <f aca="false">IF(B150="Super side 10m² Hermelijn - Trambus","10m2H","")</f>
        <v/>
      </c>
      <c r="P150" s="31" t="str">
        <f aca="false">IF(B150="Roofpanel A7","ROOFXL","")</f>
        <v/>
      </c>
      <c r="Q150" s="32" t="str">
        <f aca="false">IF(B150="Roof panel tram L Hermelijn","ROOFL","")</f>
        <v/>
      </c>
      <c r="R150" s="31" t="str">
        <f aca="false">IF(B150="Roof panel Tram M PCC","DPCC","")</f>
        <v/>
      </c>
      <c r="S150" s="31" t="str">
        <f aca="false">IF(B150="Side pack L A5","SPALBA5",IF(B150="Side pack XL A7","SPALBA7",""))</f>
        <v/>
      </c>
      <c r="T150" s="31" t="str">
        <f aca="false">IF(B150="Window side 2m² Hermelijn","2m2H","")</f>
        <v/>
      </c>
      <c r="U150" s="32" t="str">
        <f aca="false">IF(B150="Window side 2m² Tram","2m2A","")</f>
        <v/>
      </c>
      <c r="V150" s="30" t="str">
        <f aca="false">IF(B150="Inside banner HERMELIJN","BRVH","")</f>
        <v/>
      </c>
      <c r="W150" s="30" t="str">
        <f aca="false">IF(B150="Super side 4m²","4m2","")</f>
        <v>4m2</v>
      </c>
      <c r="X150" s="7" t="n">
        <v>1</v>
      </c>
      <c r="Y150" s="33" t="str">
        <f aca="false">IF(OR(F150&lt;&gt;"",G150&lt;&gt;"",H150&lt;&gt;"",I150&lt;&gt;"",J150&lt;&gt;"",K150&lt;&gt;"",L150&lt;&gt;"",M150&lt;&gt;"",N150&lt;&gt;"",O150&lt;&gt;"",P150&lt;&gt;"",Q150&lt;&gt;"",R150&lt;&gt;"",S150&lt;&gt;"",T150&lt;&gt;"",U150&lt;&gt;"",V150&lt;&gt;"",W150&lt;&gt;""),"*"&amp;F150&amp;G150&amp;H150&amp;I150&amp;J150&amp;K150&amp;L150&amp;M150&amp;N150&amp;O150&amp;P150&amp;Q150&amp;R150&amp;S150&amp;T150&amp;U150&amp;V150&amp;W150&amp;"*","")</f>
        <v>*4m2*</v>
      </c>
      <c r="Z150" s="4"/>
      <c r="AA150" s="4"/>
      <c r="AB150" s="7" t="n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customFormat="false" ht="25" hidden="false" customHeight="true" outlineLevel="0" collapsed="false">
      <c r="A151" s="5" t="n">
        <v>5538</v>
      </c>
      <c r="B151" s="6" t="s">
        <v>23</v>
      </c>
      <c r="C151" s="26" t="s">
        <v>66</v>
      </c>
      <c r="D151" s="27" t="n">
        <v>44515</v>
      </c>
      <c r="E151" s="28"/>
      <c r="F151" s="29" t="str">
        <f aca="false">IF(B151="Premetro VERTIKAAL","MV",IF(B151="Side 3m","3M",IF(B151="Premetro HORIZONTAAL","MH",IF(B151="Window back","CV",IF(B151="Window Back eco","CVE","")))))</f>
        <v/>
      </c>
      <c r="G151" s="30" t="str">
        <f aca="false">IF(B151="Inside banner","BRV","")</f>
        <v/>
      </c>
      <c r="H151" s="30" t="str">
        <f aca="false">IF(B151="Floor sticker","VL","")</f>
        <v/>
      </c>
      <c r="I151" s="31" t="str">
        <f aca="false">IF(B151="Street furniture 2m2","STR","")</f>
        <v/>
      </c>
      <c r="J151" s="31" t="str">
        <f aca="false">IF(B151="Full back uni","FB","")</f>
        <v/>
      </c>
      <c r="K151" s="31" t="str">
        <f aca="false">IF(B151="Window side 2m² Bus","2m2B","")</f>
        <v/>
      </c>
      <c r="L151" s="31" t="str">
        <f aca="false">IF(B151="Window sticker Raam","RM","")</f>
        <v/>
      </c>
      <c r="M151" s="31" t="str">
        <f aca="false">IF(B151="Side 3m Freestyle","FREE","")</f>
        <v/>
      </c>
      <c r="N151" s="31" t="str">
        <f aca="false">IF(B151="Wobbler","WOB","")</f>
        <v>WOB</v>
      </c>
      <c r="O151" s="31" t="str">
        <f aca="false">IF(B151="Super side 10m² Hermelijn - Trambus","10m2H","")</f>
        <v/>
      </c>
      <c r="P151" s="31" t="str">
        <f aca="false">IF(B151="Roofpanel A7","ROOFXL","")</f>
        <v/>
      </c>
      <c r="Q151" s="32" t="str">
        <f aca="false">IF(B151="Roof panel tram L Hermelijn","ROOFL","")</f>
        <v/>
      </c>
      <c r="R151" s="31" t="str">
        <f aca="false">IF(B151="Roof panel Tram M PCC","DPCC","")</f>
        <v/>
      </c>
      <c r="S151" s="31" t="str">
        <f aca="false">IF(B151="Side pack L A5","SPALBA5",IF(B151="Side pack XL A7","SPALBA7",""))</f>
        <v/>
      </c>
      <c r="T151" s="31" t="str">
        <f aca="false">IF(B151="Window side 2m² Hermelijn","2m2H","")</f>
        <v/>
      </c>
      <c r="U151" s="32" t="str">
        <f aca="false">IF(B151="Window side 2m² Tram","2m2A","")</f>
        <v/>
      </c>
      <c r="V151" s="30" t="str">
        <f aca="false">IF(B151="Inside banner HERMELIJN","BRVH","")</f>
        <v/>
      </c>
      <c r="W151" s="30" t="str">
        <f aca="false">IF(B151="Super side 4m²","4m2","")</f>
        <v/>
      </c>
      <c r="X151" s="7" t="n">
        <v>6</v>
      </c>
      <c r="Y151" s="33" t="str">
        <f aca="false">IF(OR(F151&lt;&gt;"",G151&lt;&gt;"",H151&lt;&gt;"",I151&lt;&gt;"",J151&lt;&gt;"",K151&lt;&gt;"",L151&lt;&gt;"",M151&lt;&gt;"",N151&lt;&gt;"",O151&lt;&gt;"",P151&lt;&gt;"",Q151&lt;&gt;"",R151&lt;&gt;"",S151&lt;&gt;"",T151&lt;&gt;"",U151&lt;&gt;"",V151&lt;&gt;"",W151&lt;&gt;""),"*"&amp;F151&amp;G151&amp;H151&amp;I151&amp;J151&amp;K151&amp;L151&amp;M151&amp;N151&amp;O151&amp;P151&amp;Q151&amp;R151&amp;S151&amp;T151&amp;U151&amp;V151&amp;W151&amp;"*","")</f>
        <v>*WOB*</v>
      </c>
      <c r="Z151" s="4"/>
      <c r="AA151" s="4"/>
      <c r="AB151" s="7" t="n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customFormat="false" ht="25" hidden="false" customHeight="true" outlineLevel="0" collapsed="false">
      <c r="A152" s="5" t="n">
        <v>5541</v>
      </c>
      <c r="B152" s="6" t="s">
        <v>23</v>
      </c>
      <c r="C152" s="26" t="s">
        <v>66</v>
      </c>
      <c r="D152" s="27" t="n">
        <v>44515</v>
      </c>
      <c r="E152" s="28"/>
      <c r="F152" s="29" t="str">
        <f aca="false">IF(B152="Premetro VERTIKAAL","MV",IF(B152="Side 3m","3M",IF(B152="Premetro HORIZONTAAL","MH",IF(B152="Window back","CV",IF(B152="Window Back eco","CVE","")))))</f>
        <v/>
      </c>
      <c r="G152" s="30" t="str">
        <f aca="false">IF(B152="Inside banner","BRV","")</f>
        <v/>
      </c>
      <c r="H152" s="30" t="str">
        <f aca="false">IF(B152="Floor sticker","VL","")</f>
        <v/>
      </c>
      <c r="I152" s="31" t="str">
        <f aca="false">IF(B152="Street furniture 2m2","STR","")</f>
        <v/>
      </c>
      <c r="J152" s="31" t="str">
        <f aca="false">IF(B152="Full back uni","FB","")</f>
        <v/>
      </c>
      <c r="K152" s="31" t="str">
        <f aca="false">IF(B152="Window side 2m² Bus","2m2B","")</f>
        <v/>
      </c>
      <c r="L152" s="31" t="str">
        <f aca="false">IF(B152="Window sticker Raam","RM","")</f>
        <v/>
      </c>
      <c r="M152" s="31" t="str">
        <f aca="false">IF(B152="Side 3m Freestyle","FREE","")</f>
        <v/>
      </c>
      <c r="N152" s="31" t="str">
        <f aca="false">IF(B152="Wobbler","WOB","")</f>
        <v>WOB</v>
      </c>
      <c r="O152" s="31" t="str">
        <f aca="false">IF(B152="Super side 10m² Hermelijn - Trambus","10m2H","")</f>
        <v/>
      </c>
      <c r="P152" s="31" t="str">
        <f aca="false">IF(B152="Roofpanel A7","ROOFXL","")</f>
        <v/>
      </c>
      <c r="Q152" s="32" t="str">
        <f aca="false">IF(B152="Roof panel tram L Hermelijn","ROOFL","")</f>
        <v/>
      </c>
      <c r="R152" s="31" t="str">
        <f aca="false">IF(B152="Roof panel Tram M PCC","DPCC","")</f>
        <v/>
      </c>
      <c r="S152" s="31" t="str">
        <f aca="false">IF(B152="Side pack L A5","SPALBA5",IF(B152="Side pack XL A7","SPALBA7",""))</f>
        <v/>
      </c>
      <c r="T152" s="31" t="str">
        <f aca="false">IF(B152="Window side 2m² Hermelijn","2m2H","")</f>
        <v/>
      </c>
      <c r="U152" s="32" t="str">
        <f aca="false">IF(B152="Window side 2m² Tram","2m2A","")</f>
        <v/>
      </c>
      <c r="V152" s="30" t="str">
        <f aca="false">IF(B152="Inside banner HERMELIJN","BRVH","")</f>
        <v/>
      </c>
      <c r="W152" s="30" t="str">
        <f aca="false">IF(B152="Super side 4m²","4m2","")</f>
        <v/>
      </c>
      <c r="X152" s="7" t="n">
        <v>6</v>
      </c>
      <c r="Y152" s="33" t="str">
        <f aca="false">IF(OR(F152&lt;&gt;"",G152&lt;&gt;"",H152&lt;&gt;"",I152&lt;&gt;"",J152&lt;&gt;"",K152&lt;&gt;"",L152&lt;&gt;"",M152&lt;&gt;"",N152&lt;&gt;"",O152&lt;&gt;"",P152&lt;&gt;"",Q152&lt;&gt;"",R152&lt;&gt;"",S152&lt;&gt;"",T152&lt;&gt;"",U152&lt;&gt;"",V152&lt;&gt;"",W152&lt;&gt;""),"*"&amp;F152&amp;G152&amp;H152&amp;I152&amp;J152&amp;K152&amp;L152&amp;M152&amp;N152&amp;O152&amp;P152&amp;Q152&amp;R152&amp;S152&amp;T152&amp;U152&amp;V152&amp;W152&amp;"*","")</f>
        <v>*WOB*</v>
      </c>
      <c r="Z152" s="4"/>
      <c r="AA152" s="4"/>
      <c r="AB152" s="7" t="n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customFormat="false" ht="25" hidden="false" customHeight="true" outlineLevel="0" collapsed="false">
      <c r="A153" s="5" t="n">
        <v>5543</v>
      </c>
      <c r="B153" s="6" t="s">
        <v>41</v>
      </c>
      <c r="C153" s="26" t="s">
        <v>44</v>
      </c>
      <c r="D153" s="27" t="n">
        <v>44571</v>
      </c>
      <c r="E153" s="28"/>
      <c r="F153" s="29" t="str">
        <f aca="false">IF(B153="Premetro VERTIKAAL","MV",IF(B153="Side 3m","3M",IF(B153="Premetro HORIZONTAAL","MH",IF(B153="Window back","CV",IF(B153="Window Back eco","CVE","")))))</f>
        <v/>
      </c>
      <c r="G153" s="30" t="str">
        <f aca="false">IF(B153="Inside banner","BRV","")</f>
        <v/>
      </c>
      <c r="H153" s="30" t="str">
        <f aca="false">IF(B153="Floor sticker","VL","")</f>
        <v/>
      </c>
      <c r="I153" s="31" t="str">
        <f aca="false">IF(B153="Street furniture 2m2","STR","")</f>
        <v/>
      </c>
      <c r="J153" s="31" t="str">
        <f aca="false">IF(B153="Full back uni","FB","")</f>
        <v/>
      </c>
      <c r="K153" s="31" t="str">
        <f aca="false">IF(B153="Window side 2m² Bus","2m2B","")</f>
        <v/>
      </c>
      <c r="L153" s="31" t="str">
        <f aca="false">IF(B153="Window sticker Raam","RM","")</f>
        <v/>
      </c>
      <c r="M153" s="31" t="str">
        <f aca="false">IF(B153="Side 3m Freestyle","FREE","")</f>
        <v/>
      </c>
      <c r="N153" s="31" t="str">
        <f aca="false">IF(B153="Wobbler","WOB","")</f>
        <v/>
      </c>
      <c r="O153" s="31" t="str">
        <f aca="false">IF(B153="Super side 10m² Hermelijn - Trambus","10m2H","")</f>
        <v/>
      </c>
      <c r="P153" s="31" t="str">
        <f aca="false">IF(B153="Roofpanel A7","ROOFXL","")</f>
        <v/>
      </c>
      <c r="Q153" s="32" t="str">
        <f aca="false">IF(B153="Roof panel tram L Hermelijn","ROOFL","")</f>
        <v/>
      </c>
      <c r="R153" s="31" t="str">
        <f aca="false">IF(B153="Roof panel Tram M PCC","DPCC","")</f>
        <v/>
      </c>
      <c r="S153" s="31" t="str">
        <f aca="false">IF(B153="Side pack L A5","SPALBA5",IF(B153="Side pack XL A7","SPALBA7",""))</f>
        <v/>
      </c>
      <c r="T153" s="31" t="str">
        <f aca="false">IF(B153="Window side 2m² Hermelijn","2m2H","")</f>
        <v/>
      </c>
      <c r="U153" s="32" t="str">
        <f aca="false">IF(B153="Window side 2m² Tram","2m2A","")</f>
        <v/>
      </c>
      <c r="V153" s="30" t="str">
        <f aca="false">IF(B153="Inside banner HERMELIJN","BRVH","")</f>
        <v/>
      </c>
      <c r="W153" s="30" t="str">
        <f aca="false">IF(B153="Super side 4m²","4m2","")</f>
        <v>4m2</v>
      </c>
      <c r="X153" s="7" t="n">
        <v>1</v>
      </c>
      <c r="Y153" s="33" t="str">
        <f aca="false">IF(OR(F153&lt;&gt;"",G153&lt;&gt;"",H153&lt;&gt;"",I153&lt;&gt;"",J153&lt;&gt;"",K153&lt;&gt;"",L153&lt;&gt;"",M153&lt;&gt;"",N153&lt;&gt;"",O153&lt;&gt;"",P153&lt;&gt;"",Q153&lt;&gt;"",R153&lt;&gt;"",S153&lt;&gt;"",T153&lt;&gt;"",U153&lt;&gt;"",V153&lt;&gt;"",W153&lt;&gt;""),"*"&amp;F153&amp;G153&amp;H153&amp;I153&amp;J153&amp;K153&amp;L153&amp;M153&amp;N153&amp;O153&amp;P153&amp;Q153&amp;R153&amp;S153&amp;T153&amp;U153&amp;V153&amp;W153&amp;"*","")</f>
        <v>*4m2*</v>
      </c>
      <c r="Z153" s="4"/>
      <c r="AA153" s="4"/>
      <c r="AB153" s="7" t="n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customFormat="false" ht="25" hidden="false" customHeight="true" outlineLevel="0" collapsed="false">
      <c r="A154" s="5" t="n">
        <v>5544</v>
      </c>
      <c r="B154" s="6" t="s">
        <v>41</v>
      </c>
      <c r="C154" s="26" t="s">
        <v>44</v>
      </c>
      <c r="D154" s="27" t="n">
        <v>44571</v>
      </c>
      <c r="E154" s="28"/>
      <c r="F154" s="29" t="str">
        <f aca="false">IF(B154="Premetro VERTIKAAL","MV",IF(B154="Side 3m","3M",IF(B154="Premetro HORIZONTAAL","MH",IF(B154="Window back","CV",IF(B154="Window Back eco","CVE","")))))</f>
        <v/>
      </c>
      <c r="G154" s="30" t="str">
        <f aca="false">IF(B154="Inside banner","BRV","")</f>
        <v/>
      </c>
      <c r="H154" s="30" t="str">
        <f aca="false">IF(B154="Floor sticker","VL","")</f>
        <v/>
      </c>
      <c r="I154" s="31" t="str">
        <f aca="false">IF(B154="Street furniture 2m2","STR","")</f>
        <v/>
      </c>
      <c r="J154" s="31" t="str">
        <f aca="false">IF(B154="Full back uni","FB","")</f>
        <v/>
      </c>
      <c r="K154" s="31" t="str">
        <f aca="false">IF(B154="Window side 2m² Bus","2m2B","")</f>
        <v/>
      </c>
      <c r="L154" s="31" t="str">
        <f aca="false">IF(B154="Window sticker Raam","RM","")</f>
        <v/>
      </c>
      <c r="M154" s="31" t="str">
        <f aca="false">IF(B154="Side 3m Freestyle","FREE","")</f>
        <v/>
      </c>
      <c r="N154" s="31" t="str">
        <f aca="false">IF(B154="Wobbler","WOB","")</f>
        <v/>
      </c>
      <c r="O154" s="31" t="str">
        <f aca="false">IF(B154="Super side 10m² Hermelijn - Trambus","10m2H","")</f>
        <v/>
      </c>
      <c r="P154" s="31" t="str">
        <f aca="false">IF(B154="Roofpanel A7","ROOFXL","")</f>
        <v/>
      </c>
      <c r="Q154" s="32" t="str">
        <f aca="false">IF(B154="Roof panel tram L Hermelijn","ROOFL","")</f>
        <v/>
      </c>
      <c r="R154" s="31" t="str">
        <f aca="false">IF(B154="Roof panel Tram M PCC","DPCC","")</f>
        <v/>
      </c>
      <c r="S154" s="31" t="str">
        <f aca="false">IF(B154="Side pack L A5","SPALBA5",IF(B154="Side pack XL A7","SPALBA7",""))</f>
        <v/>
      </c>
      <c r="T154" s="31" t="str">
        <f aca="false">IF(B154="Window side 2m² Hermelijn","2m2H","")</f>
        <v/>
      </c>
      <c r="U154" s="32" t="str">
        <f aca="false">IF(B154="Window side 2m² Tram","2m2A","")</f>
        <v/>
      </c>
      <c r="V154" s="30" t="str">
        <f aca="false">IF(B154="Inside banner HERMELIJN","BRVH","")</f>
        <v/>
      </c>
      <c r="W154" s="30" t="str">
        <f aca="false">IF(B154="Super side 4m²","4m2","")</f>
        <v>4m2</v>
      </c>
      <c r="X154" s="7" t="n">
        <v>1</v>
      </c>
      <c r="Y154" s="33" t="str">
        <f aca="false">IF(OR(F154&lt;&gt;"",G154&lt;&gt;"",H154&lt;&gt;"",I154&lt;&gt;"",J154&lt;&gt;"",K154&lt;&gt;"",L154&lt;&gt;"",M154&lt;&gt;"",N154&lt;&gt;"",O154&lt;&gt;"",P154&lt;&gt;"",Q154&lt;&gt;"",R154&lt;&gt;"",S154&lt;&gt;"",T154&lt;&gt;"",U154&lt;&gt;"",V154&lt;&gt;"",W154&lt;&gt;""),"*"&amp;F154&amp;G154&amp;H154&amp;I154&amp;J154&amp;K154&amp;L154&amp;M154&amp;N154&amp;O154&amp;P154&amp;Q154&amp;R154&amp;S154&amp;T154&amp;U154&amp;V154&amp;W154&amp;"*","")</f>
        <v>*4m2*</v>
      </c>
      <c r="Z154" s="4"/>
      <c r="AA154" s="4"/>
      <c r="AB154" s="7" t="n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customFormat="false" ht="25" hidden="false" customHeight="true" outlineLevel="0" collapsed="false">
      <c r="A155" s="5" t="n">
        <v>5544</v>
      </c>
      <c r="B155" s="6" t="s">
        <v>57</v>
      </c>
      <c r="C155" s="26" t="s">
        <v>61</v>
      </c>
      <c r="D155" s="27" t="n">
        <v>44564</v>
      </c>
      <c r="E155" s="28"/>
      <c r="F155" s="29" t="str">
        <f aca="false">IF(B155="Premetro VERTIKAAL","MV",IF(B155="Side 3m","3M",IF(B155="Premetro HORIZONTAAL","MH",IF(B155="Window back","CV",IF(B155="Window Back eco","CVE","")))))</f>
        <v/>
      </c>
      <c r="G155" s="30" t="str">
        <f aca="false">IF(B155="Inside banner","BRV","")</f>
        <v/>
      </c>
      <c r="H155" s="30" t="str">
        <f aca="false">IF(B155="Floor sticker","VL","")</f>
        <v/>
      </c>
      <c r="I155" s="31" t="str">
        <f aca="false">IF(B155="Street furniture 2m2","STR","")</f>
        <v/>
      </c>
      <c r="J155" s="31" t="str">
        <f aca="false">IF(B155="Full back uni","FB","")</f>
        <v/>
      </c>
      <c r="K155" s="31" t="str">
        <f aca="false">IF(B155="Window side 2m² Bus","2m2B","")</f>
        <v>2m2B</v>
      </c>
      <c r="L155" s="31" t="str">
        <f aca="false">IF(B155="Window sticker Raam","RM","")</f>
        <v/>
      </c>
      <c r="M155" s="31" t="str">
        <f aca="false">IF(B155="Side 3m Freestyle","FREE","")</f>
        <v/>
      </c>
      <c r="N155" s="31" t="str">
        <f aca="false">IF(B155="Wobbler","WOB","")</f>
        <v/>
      </c>
      <c r="O155" s="31" t="str">
        <f aca="false">IF(B155="Super side 10m² Hermelijn - Trambus","10m2H","")</f>
        <v/>
      </c>
      <c r="P155" s="31" t="str">
        <f aca="false">IF(B155="Roofpanel A7","ROOFXL","")</f>
        <v/>
      </c>
      <c r="Q155" s="32" t="str">
        <f aca="false">IF(B155="Roof panel tram L Hermelijn","ROOFL","")</f>
        <v/>
      </c>
      <c r="R155" s="31" t="str">
        <f aca="false">IF(B155="Roof panel Tram M PCC","DPCC","")</f>
        <v/>
      </c>
      <c r="S155" s="31" t="str">
        <f aca="false">IF(B155="Side pack L A5","SPALBA5",IF(B155="Side pack XL A7","SPALBA7",""))</f>
        <v/>
      </c>
      <c r="T155" s="31" t="str">
        <f aca="false">IF(B155="Window side 2m² Hermelijn","2m2H","")</f>
        <v/>
      </c>
      <c r="U155" s="32" t="str">
        <f aca="false">IF(B155="Window side 2m² Tram","2m2A","")</f>
        <v/>
      </c>
      <c r="V155" s="30" t="str">
        <f aca="false">IF(B155="Inside banner HERMELIJN","BRVH","")</f>
        <v/>
      </c>
      <c r="W155" s="30" t="str">
        <f aca="false">IF(B155="Super side 4m²","4m2","")</f>
        <v/>
      </c>
      <c r="X155" s="7" t="n">
        <v>1</v>
      </c>
      <c r="Y155" s="33" t="str">
        <f aca="false">IF(OR(F155&lt;&gt;"",G155&lt;&gt;"",H155&lt;&gt;"",I155&lt;&gt;"",J155&lt;&gt;"",K155&lt;&gt;"",L155&lt;&gt;"",M155&lt;&gt;"",N155&lt;&gt;"",O155&lt;&gt;"",P155&lt;&gt;"",Q155&lt;&gt;"",R155&lt;&gt;"",S155&lt;&gt;"",T155&lt;&gt;"",U155&lt;&gt;"",V155&lt;&gt;"",W155&lt;&gt;""),"*"&amp;F155&amp;G155&amp;H155&amp;I155&amp;J155&amp;K155&amp;L155&amp;M155&amp;N155&amp;O155&amp;P155&amp;Q155&amp;R155&amp;S155&amp;T155&amp;U155&amp;V155&amp;W155&amp;"*","")</f>
        <v>*2m2B*</v>
      </c>
      <c r="Z155" s="4"/>
      <c r="AA155" s="4"/>
      <c r="AB155" s="7" t="n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customFormat="false" ht="25" hidden="false" customHeight="true" outlineLevel="0" collapsed="false">
      <c r="A156" s="5" t="n">
        <v>5544</v>
      </c>
      <c r="B156" s="6" t="s">
        <v>23</v>
      </c>
      <c r="C156" s="26" t="s">
        <v>66</v>
      </c>
      <c r="D156" s="27" t="n">
        <v>44515</v>
      </c>
      <c r="E156" s="28"/>
      <c r="F156" s="29" t="str">
        <f aca="false">IF(B156="Premetro VERTIKAAL","MV",IF(B156="Side 3m","3M",IF(B156="Premetro HORIZONTAAL","MH",IF(B156="Window back","CV",IF(B156="Window Back eco","CVE","")))))</f>
        <v/>
      </c>
      <c r="G156" s="30" t="str">
        <f aca="false">IF(B156="Inside banner","BRV","")</f>
        <v/>
      </c>
      <c r="H156" s="30" t="str">
        <f aca="false">IF(B156="Floor sticker","VL","")</f>
        <v/>
      </c>
      <c r="I156" s="31" t="str">
        <f aca="false">IF(B156="Street furniture 2m2","STR","")</f>
        <v/>
      </c>
      <c r="J156" s="31" t="str">
        <f aca="false">IF(B156="Full back uni","FB","")</f>
        <v/>
      </c>
      <c r="K156" s="31" t="str">
        <f aca="false">IF(B156="Window side 2m² Bus","2m2B","")</f>
        <v/>
      </c>
      <c r="L156" s="31" t="str">
        <f aca="false">IF(B156="Window sticker Raam","RM","")</f>
        <v/>
      </c>
      <c r="M156" s="31" t="str">
        <f aca="false">IF(B156="Side 3m Freestyle","FREE","")</f>
        <v/>
      </c>
      <c r="N156" s="31" t="str">
        <f aca="false">IF(B156="Wobbler","WOB","")</f>
        <v>WOB</v>
      </c>
      <c r="O156" s="31" t="str">
        <f aca="false">IF(B156="Super side 10m² Hermelijn - Trambus","10m2H","")</f>
        <v/>
      </c>
      <c r="P156" s="31" t="str">
        <f aca="false">IF(B156="Roofpanel A7","ROOFXL","")</f>
        <v/>
      </c>
      <c r="Q156" s="32" t="str">
        <f aca="false">IF(B156="Roof panel tram L Hermelijn","ROOFL","")</f>
        <v/>
      </c>
      <c r="R156" s="31" t="str">
        <f aca="false">IF(B156="Roof panel Tram M PCC","DPCC","")</f>
        <v/>
      </c>
      <c r="S156" s="31" t="str">
        <f aca="false">IF(B156="Side pack L A5","SPALBA5",IF(B156="Side pack XL A7","SPALBA7",""))</f>
        <v/>
      </c>
      <c r="T156" s="31" t="str">
        <f aca="false">IF(B156="Window side 2m² Hermelijn","2m2H","")</f>
        <v/>
      </c>
      <c r="U156" s="32" t="str">
        <f aca="false">IF(B156="Window side 2m² Tram","2m2A","")</f>
        <v/>
      </c>
      <c r="V156" s="30" t="str">
        <f aca="false">IF(B156="Inside banner HERMELIJN","BRVH","")</f>
        <v/>
      </c>
      <c r="W156" s="30" t="str">
        <f aca="false">IF(B156="Super side 4m²","4m2","")</f>
        <v/>
      </c>
      <c r="X156" s="7" t="n">
        <v>6</v>
      </c>
      <c r="Y156" s="33" t="str">
        <f aca="false">IF(OR(F156&lt;&gt;"",G156&lt;&gt;"",H156&lt;&gt;"",I156&lt;&gt;"",J156&lt;&gt;"",K156&lt;&gt;"",L156&lt;&gt;"",M156&lt;&gt;"",N156&lt;&gt;"",O156&lt;&gt;"",P156&lt;&gt;"",Q156&lt;&gt;"",R156&lt;&gt;"",S156&lt;&gt;"",T156&lt;&gt;"",U156&lt;&gt;"",V156&lt;&gt;"",W156&lt;&gt;""),"*"&amp;F156&amp;G156&amp;H156&amp;I156&amp;J156&amp;K156&amp;L156&amp;M156&amp;N156&amp;O156&amp;P156&amp;Q156&amp;R156&amp;S156&amp;T156&amp;U156&amp;V156&amp;W156&amp;"*","")</f>
        <v>*WOB*</v>
      </c>
      <c r="Z156" s="4"/>
      <c r="AA156" s="4"/>
      <c r="AB156" s="7" t="n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customFormat="false" ht="25" hidden="false" customHeight="true" outlineLevel="0" collapsed="false">
      <c r="A157" s="5" t="n">
        <v>5545</v>
      </c>
      <c r="B157" s="6" t="s">
        <v>41</v>
      </c>
      <c r="C157" s="26" t="s">
        <v>44</v>
      </c>
      <c r="D157" s="27" t="n">
        <v>44571</v>
      </c>
      <c r="E157" s="28"/>
      <c r="F157" s="29" t="str">
        <f aca="false">IF(B157="Premetro VERTIKAAL","MV",IF(B157="Side 3m","3M",IF(B157="Premetro HORIZONTAAL","MH",IF(B157="Window back","CV",IF(B157="Window Back eco","CVE","")))))</f>
        <v/>
      </c>
      <c r="G157" s="30" t="str">
        <f aca="false">IF(B157="Inside banner","BRV","")</f>
        <v/>
      </c>
      <c r="H157" s="30" t="str">
        <f aca="false">IF(B157="Floor sticker","VL","")</f>
        <v/>
      </c>
      <c r="I157" s="31" t="str">
        <f aca="false">IF(B157="Street furniture 2m2","STR","")</f>
        <v/>
      </c>
      <c r="J157" s="31" t="str">
        <f aca="false">IF(B157="Full back uni","FB","")</f>
        <v/>
      </c>
      <c r="K157" s="31" t="str">
        <f aca="false">IF(B157="Window side 2m² Bus","2m2B","")</f>
        <v/>
      </c>
      <c r="L157" s="31" t="str">
        <f aca="false">IF(B157="Window sticker Raam","RM","")</f>
        <v/>
      </c>
      <c r="M157" s="31" t="str">
        <f aca="false">IF(B157="Side 3m Freestyle","FREE","")</f>
        <v/>
      </c>
      <c r="N157" s="31" t="str">
        <f aca="false">IF(B157="Wobbler","WOB","")</f>
        <v/>
      </c>
      <c r="O157" s="31" t="str">
        <f aca="false">IF(B157="Super side 10m² Hermelijn - Trambus","10m2H","")</f>
        <v/>
      </c>
      <c r="P157" s="31" t="str">
        <f aca="false">IF(B157="Roofpanel A7","ROOFXL","")</f>
        <v/>
      </c>
      <c r="Q157" s="32" t="str">
        <f aca="false">IF(B157="Roof panel tram L Hermelijn","ROOFL","")</f>
        <v/>
      </c>
      <c r="R157" s="31" t="str">
        <f aca="false">IF(B157="Roof panel Tram M PCC","DPCC","")</f>
        <v/>
      </c>
      <c r="S157" s="31" t="str">
        <f aca="false">IF(B157="Side pack L A5","SPALBA5",IF(B157="Side pack XL A7","SPALBA7",""))</f>
        <v/>
      </c>
      <c r="T157" s="31" t="str">
        <f aca="false">IF(B157="Window side 2m² Hermelijn","2m2H","")</f>
        <v/>
      </c>
      <c r="U157" s="32" t="str">
        <f aca="false">IF(B157="Window side 2m² Tram","2m2A","")</f>
        <v/>
      </c>
      <c r="V157" s="30" t="str">
        <f aca="false">IF(B157="Inside banner HERMELIJN","BRVH","")</f>
        <v/>
      </c>
      <c r="W157" s="30" t="str">
        <f aca="false">IF(B157="Super side 4m²","4m2","")</f>
        <v>4m2</v>
      </c>
      <c r="X157" s="7" t="n">
        <v>1</v>
      </c>
      <c r="Y157" s="33" t="str">
        <f aca="false">IF(OR(F157&lt;&gt;"",G157&lt;&gt;"",H157&lt;&gt;"",I157&lt;&gt;"",J157&lt;&gt;"",K157&lt;&gt;"",L157&lt;&gt;"",M157&lt;&gt;"",N157&lt;&gt;"",O157&lt;&gt;"",P157&lt;&gt;"",Q157&lt;&gt;"",R157&lt;&gt;"",S157&lt;&gt;"",T157&lt;&gt;"",U157&lt;&gt;"",V157&lt;&gt;"",W157&lt;&gt;""),"*"&amp;F157&amp;G157&amp;H157&amp;I157&amp;J157&amp;K157&amp;L157&amp;M157&amp;N157&amp;O157&amp;P157&amp;Q157&amp;R157&amp;S157&amp;T157&amp;U157&amp;V157&amp;W157&amp;"*","")</f>
        <v>*4m2*</v>
      </c>
      <c r="Z157" s="4"/>
      <c r="AA157" s="4"/>
      <c r="AB157" s="7" t="n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customFormat="false" ht="25" hidden="false" customHeight="true" outlineLevel="0" collapsed="false">
      <c r="A158" s="5" t="n">
        <v>5545</v>
      </c>
      <c r="B158" s="6" t="s">
        <v>57</v>
      </c>
      <c r="C158" s="26" t="s">
        <v>61</v>
      </c>
      <c r="D158" s="27" t="n">
        <v>44564</v>
      </c>
      <c r="E158" s="28"/>
      <c r="F158" s="29" t="str">
        <f aca="false">IF(B158="Premetro VERTIKAAL","MV",IF(B158="Side 3m","3M",IF(B158="Premetro HORIZONTAAL","MH",IF(B158="Window back","CV",IF(B158="Window Back eco","CVE","")))))</f>
        <v/>
      </c>
      <c r="G158" s="30" t="str">
        <f aca="false">IF(B158="Inside banner","BRV","")</f>
        <v/>
      </c>
      <c r="H158" s="30" t="str">
        <f aca="false">IF(B158="Floor sticker","VL","")</f>
        <v/>
      </c>
      <c r="I158" s="31" t="str">
        <f aca="false">IF(B158="Street furniture 2m2","STR","")</f>
        <v/>
      </c>
      <c r="J158" s="31" t="str">
        <f aca="false">IF(B158="Full back uni","FB","")</f>
        <v/>
      </c>
      <c r="K158" s="31" t="str">
        <f aca="false">IF(B158="Window side 2m² Bus","2m2B","")</f>
        <v>2m2B</v>
      </c>
      <c r="L158" s="31" t="str">
        <f aca="false">IF(B158="Window sticker Raam","RM","")</f>
        <v/>
      </c>
      <c r="M158" s="31" t="str">
        <f aca="false">IF(B158="Side 3m Freestyle","FREE","")</f>
        <v/>
      </c>
      <c r="N158" s="31" t="str">
        <f aca="false">IF(B158="Wobbler","WOB","")</f>
        <v/>
      </c>
      <c r="O158" s="31" t="str">
        <f aca="false">IF(B158="Super side 10m² Hermelijn - Trambus","10m2H","")</f>
        <v/>
      </c>
      <c r="P158" s="31" t="str">
        <f aca="false">IF(B158="Roofpanel A7","ROOFXL","")</f>
        <v/>
      </c>
      <c r="Q158" s="32" t="str">
        <f aca="false">IF(B158="Roof panel tram L Hermelijn","ROOFL","")</f>
        <v/>
      </c>
      <c r="R158" s="31" t="str">
        <f aca="false">IF(B158="Roof panel Tram M PCC","DPCC","")</f>
        <v/>
      </c>
      <c r="S158" s="31" t="str">
        <f aca="false">IF(B158="Side pack L A5","SPALBA5",IF(B158="Side pack XL A7","SPALBA7",""))</f>
        <v/>
      </c>
      <c r="T158" s="31" t="str">
        <f aca="false">IF(B158="Window side 2m² Hermelijn","2m2H","")</f>
        <v/>
      </c>
      <c r="U158" s="32" t="str">
        <f aca="false">IF(B158="Window side 2m² Tram","2m2A","")</f>
        <v/>
      </c>
      <c r="V158" s="30" t="str">
        <f aca="false">IF(B158="Inside banner HERMELIJN","BRVH","")</f>
        <v/>
      </c>
      <c r="W158" s="30" t="str">
        <f aca="false">IF(B158="Super side 4m²","4m2","")</f>
        <v/>
      </c>
      <c r="X158" s="7" t="n">
        <v>1</v>
      </c>
      <c r="Y158" s="33" t="str">
        <f aca="false">IF(OR(F158&lt;&gt;"",G158&lt;&gt;"",H158&lt;&gt;"",I158&lt;&gt;"",J158&lt;&gt;"",K158&lt;&gt;"",L158&lt;&gt;"",M158&lt;&gt;"",N158&lt;&gt;"",O158&lt;&gt;"",P158&lt;&gt;"",Q158&lt;&gt;"",R158&lt;&gt;"",S158&lt;&gt;"",T158&lt;&gt;"",U158&lt;&gt;"",V158&lt;&gt;"",W158&lt;&gt;""),"*"&amp;F158&amp;G158&amp;H158&amp;I158&amp;J158&amp;K158&amp;L158&amp;M158&amp;N158&amp;O158&amp;P158&amp;Q158&amp;R158&amp;S158&amp;T158&amp;U158&amp;V158&amp;W158&amp;"*","")</f>
        <v>*2m2B*</v>
      </c>
      <c r="Z158" s="4"/>
      <c r="AA158" s="4"/>
      <c r="AB158" s="7" t="n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customFormat="false" ht="25" hidden="false" customHeight="true" outlineLevel="0" collapsed="false">
      <c r="A159" s="5" t="n">
        <v>5546</v>
      </c>
      <c r="B159" s="6" t="s">
        <v>23</v>
      </c>
      <c r="C159" s="26" t="s">
        <v>66</v>
      </c>
      <c r="D159" s="27" t="n">
        <v>44515</v>
      </c>
      <c r="E159" s="28"/>
      <c r="F159" s="29" t="str">
        <f aca="false">IF(B159="Premetro VERTIKAAL","MV",IF(B159="Side 3m","3M",IF(B159="Premetro HORIZONTAAL","MH",IF(B159="Window back","CV",IF(B159="Window Back eco","CVE","")))))</f>
        <v/>
      </c>
      <c r="G159" s="30" t="str">
        <f aca="false">IF(B159="Inside banner","BRV","")</f>
        <v/>
      </c>
      <c r="H159" s="30" t="str">
        <f aca="false">IF(B159="Floor sticker","VL","")</f>
        <v/>
      </c>
      <c r="I159" s="31" t="str">
        <f aca="false">IF(B159="Street furniture 2m2","STR","")</f>
        <v/>
      </c>
      <c r="J159" s="31" t="str">
        <f aca="false">IF(B159="Full back uni","FB","")</f>
        <v/>
      </c>
      <c r="K159" s="31" t="str">
        <f aca="false">IF(B159="Window side 2m² Bus","2m2B","")</f>
        <v/>
      </c>
      <c r="L159" s="31" t="str">
        <f aca="false">IF(B159="Window sticker Raam","RM","")</f>
        <v/>
      </c>
      <c r="M159" s="31" t="str">
        <f aca="false">IF(B159="Side 3m Freestyle","FREE","")</f>
        <v/>
      </c>
      <c r="N159" s="31" t="str">
        <f aca="false">IF(B159="Wobbler","WOB","")</f>
        <v>WOB</v>
      </c>
      <c r="O159" s="31" t="str">
        <f aca="false">IF(B159="Super side 10m² Hermelijn - Trambus","10m2H","")</f>
        <v/>
      </c>
      <c r="P159" s="31" t="str">
        <f aca="false">IF(B159="Roofpanel A7","ROOFXL","")</f>
        <v/>
      </c>
      <c r="Q159" s="32" t="str">
        <f aca="false">IF(B159="Roof panel tram L Hermelijn","ROOFL","")</f>
        <v/>
      </c>
      <c r="R159" s="31" t="str">
        <f aca="false">IF(B159="Roof panel Tram M PCC","DPCC","")</f>
        <v/>
      </c>
      <c r="S159" s="31" t="str">
        <f aca="false">IF(B159="Side pack L A5","SPALBA5",IF(B159="Side pack XL A7","SPALBA7",""))</f>
        <v/>
      </c>
      <c r="T159" s="31" t="str">
        <f aca="false">IF(B159="Window side 2m² Hermelijn","2m2H","")</f>
        <v/>
      </c>
      <c r="U159" s="32" t="str">
        <f aca="false">IF(B159="Window side 2m² Tram","2m2A","")</f>
        <v/>
      </c>
      <c r="V159" s="30" t="str">
        <f aca="false">IF(B159="Inside banner HERMELIJN","BRVH","")</f>
        <v/>
      </c>
      <c r="W159" s="30" t="str">
        <f aca="false">IF(B159="Super side 4m²","4m2","")</f>
        <v/>
      </c>
      <c r="X159" s="7" t="n">
        <v>6</v>
      </c>
      <c r="Y159" s="33" t="str">
        <f aca="false">IF(OR(F159&lt;&gt;"",G159&lt;&gt;"",H159&lt;&gt;"",I159&lt;&gt;"",J159&lt;&gt;"",K159&lt;&gt;"",L159&lt;&gt;"",M159&lt;&gt;"",N159&lt;&gt;"",O159&lt;&gt;"",P159&lt;&gt;"",Q159&lt;&gt;"",R159&lt;&gt;"",S159&lt;&gt;"",T159&lt;&gt;"",U159&lt;&gt;"",V159&lt;&gt;"",W159&lt;&gt;""),"*"&amp;F159&amp;G159&amp;H159&amp;I159&amp;J159&amp;K159&amp;L159&amp;M159&amp;N159&amp;O159&amp;P159&amp;Q159&amp;R159&amp;S159&amp;T159&amp;U159&amp;V159&amp;W159&amp;"*","")</f>
        <v>*WOB*</v>
      </c>
      <c r="Z159" s="4"/>
      <c r="AA159" s="4"/>
      <c r="AB159" s="7" t="n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customFormat="false" ht="25" hidden="false" customHeight="true" outlineLevel="0" collapsed="false">
      <c r="A160" s="5" t="n">
        <v>5601</v>
      </c>
      <c r="B160" s="6" t="s">
        <v>32</v>
      </c>
      <c r="C160" s="26" t="s">
        <v>39</v>
      </c>
      <c r="D160" s="27" t="n">
        <v>44564</v>
      </c>
      <c r="E160" s="28"/>
      <c r="F160" s="29" t="str">
        <f aca="false">IF(B160="Premetro VERTIKAAL","MV",IF(B160="Side 3m","3M",IF(B160="Premetro HORIZONTAAL","MH",IF(B160="Window back","CV",IF(B160="Window Back eco","CVE","")))))</f>
        <v/>
      </c>
      <c r="G160" s="30" t="str">
        <f aca="false">IF(B160="Inside banner","BRV","")</f>
        <v/>
      </c>
      <c r="H160" s="30" t="str">
        <f aca="false">IF(B160="Floor sticker","VL","")</f>
        <v/>
      </c>
      <c r="I160" s="31" t="str">
        <f aca="false">IF(B160="Street furniture 2m2","STR","")</f>
        <v/>
      </c>
      <c r="J160" s="31" t="str">
        <f aca="false">IF(B160="Full back uni","FB","")</f>
        <v/>
      </c>
      <c r="K160" s="31" t="str">
        <f aca="false">IF(B160="Window side 2m² Bus","2m2B","")</f>
        <v/>
      </c>
      <c r="L160" s="31" t="str">
        <f aca="false">IF(B160="Window sticker Raam","RM","")</f>
        <v>RM</v>
      </c>
      <c r="M160" s="31" t="str">
        <f aca="false">IF(B160="Side 3m Freestyle","FREE","")</f>
        <v/>
      </c>
      <c r="N160" s="31" t="str">
        <f aca="false">IF(B160="Wobbler","WOB","")</f>
        <v/>
      </c>
      <c r="O160" s="31" t="str">
        <f aca="false">IF(B160="Super side 10m² Hermelijn - Trambus","10m2H","")</f>
        <v/>
      </c>
      <c r="P160" s="31" t="str">
        <f aca="false">IF(B160="Roofpanel A7","ROOFXL","")</f>
        <v/>
      </c>
      <c r="Q160" s="32" t="str">
        <f aca="false">IF(B160="Roof panel tram L Hermelijn","ROOFL","")</f>
        <v/>
      </c>
      <c r="R160" s="31" t="str">
        <f aca="false">IF(B160="Roof panel Tram M PCC","DPCC","")</f>
        <v/>
      </c>
      <c r="S160" s="31" t="str">
        <f aca="false">IF(B160="Side pack L A5","SPALBA5",IF(B160="Side pack XL A7","SPALBA7",""))</f>
        <v/>
      </c>
      <c r="T160" s="31" t="str">
        <f aca="false">IF(B160="Window side 2m² Hermelijn","2m2H","")</f>
        <v/>
      </c>
      <c r="U160" s="32" t="str">
        <f aca="false">IF(B160="Window side 2m² Tram","2m2A","")</f>
        <v/>
      </c>
      <c r="V160" s="30" t="str">
        <f aca="false">IF(B160="Inside banner HERMELIJN","BRVH","")</f>
        <v/>
      </c>
      <c r="W160" s="30" t="str">
        <f aca="false">IF(B160="Super side 4m²","4m2","")</f>
        <v/>
      </c>
      <c r="X160" s="7" t="n">
        <v>1</v>
      </c>
      <c r="Y160" s="33" t="str">
        <f aca="false">IF(OR(F160&lt;&gt;"",G160&lt;&gt;"",H160&lt;&gt;"",I160&lt;&gt;"",J160&lt;&gt;"",K160&lt;&gt;"",L160&lt;&gt;"",M160&lt;&gt;"",N160&lt;&gt;"",O160&lt;&gt;"",P160&lt;&gt;"",Q160&lt;&gt;"",R160&lt;&gt;"",S160&lt;&gt;"",T160&lt;&gt;"",U160&lt;&gt;"",V160&lt;&gt;"",W160&lt;&gt;""),"*"&amp;F160&amp;G160&amp;H160&amp;I160&amp;J160&amp;K160&amp;L160&amp;M160&amp;N160&amp;O160&amp;P160&amp;Q160&amp;R160&amp;S160&amp;T160&amp;U160&amp;V160&amp;W160&amp;"*","")</f>
        <v>*RM*</v>
      </c>
      <c r="Z160" s="4"/>
      <c r="AA160" s="4"/>
      <c r="AB160" s="7" t="n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customFormat="false" ht="25" hidden="false" customHeight="true" outlineLevel="0" collapsed="false">
      <c r="A161" s="5" t="n">
        <v>5601</v>
      </c>
      <c r="B161" s="6" t="s">
        <v>32</v>
      </c>
      <c r="C161" s="26" t="s">
        <v>40</v>
      </c>
      <c r="D161" s="27" t="n">
        <v>44564</v>
      </c>
      <c r="E161" s="28"/>
      <c r="F161" s="29" t="str">
        <f aca="false">IF(B161="Premetro VERTIKAAL","MV",IF(B161="Side 3m","3M",IF(B161="Premetro HORIZONTAAL","MH",IF(B161="Window back","CV",IF(B161="Window Back eco","CVE","")))))</f>
        <v/>
      </c>
      <c r="G161" s="30" t="str">
        <f aca="false">IF(B161="Inside banner","BRV","")</f>
        <v/>
      </c>
      <c r="H161" s="30" t="str">
        <f aca="false">IF(B161="Floor sticker","VL","")</f>
        <v/>
      </c>
      <c r="I161" s="31" t="str">
        <f aca="false">IF(B161="Street furniture 2m2","STR","")</f>
        <v/>
      </c>
      <c r="J161" s="31" t="str">
        <f aca="false">IF(B161="Full back uni","FB","")</f>
        <v/>
      </c>
      <c r="K161" s="31" t="str">
        <f aca="false">IF(B161="Window side 2m² Bus","2m2B","")</f>
        <v/>
      </c>
      <c r="L161" s="31" t="str">
        <f aca="false">IF(B161="Window sticker Raam","RM","")</f>
        <v>RM</v>
      </c>
      <c r="M161" s="31" t="str">
        <f aca="false">IF(B161="Side 3m Freestyle","FREE","")</f>
        <v/>
      </c>
      <c r="N161" s="31" t="str">
        <f aca="false">IF(B161="Wobbler","WOB","")</f>
        <v/>
      </c>
      <c r="O161" s="31" t="str">
        <f aca="false">IF(B161="Super side 10m² Hermelijn - Trambus","10m2H","")</f>
        <v/>
      </c>
      <c r="P161" s="31" t="str">
        <f aca="false">IF(B161="Roofpanel A7","ROOFXL","")</f>
        <v/>
      </c>
      <c r="Q161" s="32" t="str">
        <f aca="false">IF(B161="Roof panel tram L Hermelijn","ROOFL","")</f>
        <v/>
      </c>
      <c r="R161" s="31" t="str">
        <f aca="false">IF(B161="Roof panel Tram M PCC","DPCC","")</f>
        <v/>
      </c>
      <c r="S161" s="31" t="str">
        <f aca="false">IF(B161="Side pack L A5","SPALBA5",IF(B161="Side pack XL A7","SPALBA7",""))</f>
        <v/>
      </c>
      <c r="T161" s="31" t="str">
        <f aca="false">IF(B161="Window side 2m² Hermelijn","2m2H","")</f>
        <v/>
      </c>
      <c r="U161" s="32" t="str">
        <f aca="false">IF(B161="Window side 2m² Tram","2m2A","")</f>
        <v/>
      </c>
      <c r="V161" s="30" t="str">
        <f aca="false">IF(B161="Inside banner HERMELIJN","BRVH","")</f>
        <v/>
      </c>
      <c r="W161" s="30" t="str">
        <f aca="false">IF(B161="Super side 4m²","4m2","")</f>
        <v/>
      </c>
      <c r="X161" s="7" t="n">
        <v>1</v>
      </c>
      <c r="Y161" s="33" t="str">
        <f aca="false">IF(OR(F161&lt;&gt;"",G161&lt;&gt;"",H161&lt;&gt;"",I161&lt;&gt;"",J161&lt;&gt;"",K161&lt;&gt;"",L161&lt;&gt;"",M161&lt;&gt;"",N161&lt;&gt;"",O161&lt;&gt;"",P161&lt;&gt;"",Q161&lt;&gt;"",R161&lt;&gt;"",S161&lt;&gt;"",T161&lt;&gt;"",U161&lt;&gt;"",V161&lt;&gt;"",W161&lt;&gt;""),"*"&amp;F161&amp;G161&amp;H161&amp;I161&amp;J161&amp;K161&amp;L161&amp;M161&amp;N161&amp;O161&amp;P161&amp;Q161&amp;R161&amp;S161&amp;T161&amp;U161&amp;V161&amp;W161&amp;"*","")</f>
        <v>*RM*</v>
      </c>
      <c r="Z161" s="4"/>
      <c r="AA161" s="4"/>
      <c r="AB161" s="7" t="n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customFormat="false" ht="25" hidden="false" customHeight="true" outlineLevel="0" collapsed="false">
      <c r="A162" s="5" t="n">
        <v>5602</v>
      </c>
      <c r="B162" s="6" t="s">
        <v>32</v>
      </c>
      <c r="C162" s="26" t="s">
        <v>39</v>
      </c>
      <c r="D162" s="27" t="n">
        <v>44564</v>
      </c>
      <c r="E162" s="28"/>
      <c r="F162" s="29" t="str">
        <f aca="false">IF(B162="Premetro VERTIKAAL","MV",IF(B162="Side 3m","3M",IF(B162="Premetro HORIZONTAAL","MH",IF(B162="Window back","CV",IF(B162="Window Back eco","CVE","")))))</f>
        <v/>
      </c>
      <c r="G162" s="30" t="str">
        <f aca="false">IF(B162="Inside banner","BRV","")</f>
        <v/>
      </c>
      <c r="H162" s="30" t="str">
        <f aca="false">IF(B162="Floor sticker","VL","")</f>
        <v/>
      </c>
      <c r="I162" s="31" t="str">
        <f aca="false">IF(B162="Street furniture 2m2","STR","")</f>
        <v/>
      </c>
      <c r="J162" s="31" t="str">
        <f aca="false">IF(B162="Full back uni","FB","")</f>
        <v/>
      </c>
      <c r="K162" s="31" t="str">
        <f aca="false">IF(B162="Window side 2m² Bus","2m2B","")</f>
        <v/>
      </c>
      <c r="L162" s="31" t="str">
        <f aca="false">IF(B162="Window sticker Raam","RM","")</f>
        <v>RM</v>
      </c>
      <c r="M162" s="31" t="str">
        <f aca="false">IF(B162="Side 3m Freestyle","FREE","")</f>
        <v/>
      </c>
      <c r="N162" s="31" t="str">
        <f aca="false">IF(B162="Wobbler","WOB","")</f>
        <v/>
      </c>
      <c r="O162" s="31" t="str">
        <f aca="false">IF(B162="Super side 10m² Hermelijn - Trambus","10m2H","")</f>
        <v/>
      </c>
      <c r="P162" s="31" t="str">
        <f aca="false">IF(B162="Roofpanel A7","ROOFXL","")</f>
        <v/>
      </c>
      <c r="Q162" s="32" t="str">
        <f aca="false">IF(B162="Roof panel tram L Hermelijn","ROOFL","")</f>
        <v/>
      </c>
      <c r="R162" s="31" t="str">
        <f aca="false">IF(B162="Roof panel Tram M PCC","DPCC","")</f>
        <v/>
      </c>
      <c r="S162" s="31" t="str">
        <f aca="false">IF(B162="Side pack L A5","SPALBA5",IF(B162="Side pack XL A7","SPALBA7",""))</f>
        <v/>
      </c>
      <c r="T162" s="31" t="str">
        <f aca="false">IF(B162="Window side 2m² Hermelijn","2m2H","")</f>
        <v/>
      </c>
      <c r="U162" s="32" t="str">
        <f aca="false">IF(B162="Window side 2m² Tram","2m2A","")</f>
        <v/>
      </c>
      <c r="V162" s="30" t="str">
        <f aca="false">IF(B162="Inside banner HERMELIJN","BRVH","")</f>
        <v/>
      </c>
      <c r="W162" s="30" t="str">
        <f aca="false">IF(B162="Super side 4m²","4m2","")</f>
        <v/>
      </c>
      <c r="X162" s="7" t="n">
        <v>1</v>
      </c>
      <c r="Y162" s="33" t="str">
        <f aca="false">IF(OR(F162&lt;&gt;"",G162&lt;&gt;"",H162&lt;&gt;"",I162&lt;&gt;"",J162&lt;&gt;"",K162&lt;&gt;"",L162&lt;&gt;"",M162&lt;&gt;"",N162&lt;&gt;"",O162&lt;&gt;"",P162&lt;&gt;"",Q162&lt;&gt;"",R162&lt;&gt;"",S162&lt;&gt;"",T162&lt;&gt;"",U162&lt;&gt;"",V162&lt;&gt;"",W162&lt;&gt;""),"*"&amp;F162&amp;G162&amp;H162&amp;I162&amp;J162&amp;K162&amp;L162&amp;M162&amp;N162&amp;O162&amp;P162&amp;Q162&amp;R162&amp;S162&amp;T162&amp;U162&amp;V162&amp;W162&amp;"*","")</f>
        <v>*RM*</v>
      </c>
      <c r="Z162" s="4"/>
      <c r="AA162" s="4"/>
      <c r="AB162" s="7" t="n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customFormat="false" ht="25" hidden="false" customHeight="true" outlineLevel="0" collapsed="false">
      <c r="A163" s="5" t="n">
        <v>5602</v>
      </c>
      <c r="B163" s="6" t="s">
        <v>32</v>
      </c>
      <c r="C163" s="26" t="s">
        <v>40</v>
      </c>
      <c r="D163" s="27" t="n">
        <v>44564</v>
      </c>
      <c r="E163" s="28"/>
      <c r="F163" s="29" t="str">
        <f aca="false">IF(B163="Premetro VERTIKAAL","MV",IF(B163="Side 3m","3M",IF(B163="Premetro HORIZONTAAL","MH",IF(B163="Window back","CV",IF(B163="Window Back eco","CVE","")))))</f>
        <v/>
      </c>
      <c r="G163" s="30" t="str">
        <f aca="false">IF(B163="Inside banner","BRV","")</f>
        <v/>
      </c>
      <c r="H163" s="30" t="str">
        <f aca="false">IF(B163="Floor sticker","VL","")</f>
        <v/>
      </c>
      <c r="I163" s="31" t="str">
        <f aca="false">IF(B163="Street furniture 2m2","STR","")</f>
        <v/>
      </c>
      <c r="J163" s="31" t="str">
        <f aca="false">IF(B163="Full back uni","FB","")</f>
        <v/>
      </c>
      <c r="K163" s="31" t="str">
        <f aca="false">IF(B163="Window side 2m² Bus","2m2B","")</f>
        <v/>
      </c>
      <c r="L163" s="31" t="str">
        <f aca="false">IF(B163="Window sticker Raam","RM","")</f>
        <v>RM</v>
      </c>
      <c r="M163" s="31" t="str">
        <f aca="false">IF(B163="Side 3m Freestyle","FREE","")</f>
        <v/>
      </c>
      <c r="N163" s="31" t="str">
        <f aca="false">IF(B163="Wobbler","WOB","")</f>
        <v/>
      </c>
      <c r="O163" s="31" t="str">
        <f aca="false">IF(B163="Super side 10m² Hermelijn - Trambus","10m2H","")</f>
        <v/>
      </c>
      <c r="P163" s="31" t="str">
        <f aca="false">IF(B163="Roofpanel A7","ROOFXL","")</f>
        <v/>
      </c>
      <c r="Q163" s="32" t="str">
        <f aca="false">IF(B163="Roof panel tram L Hermelijn","ROOFL","")</f>
        <v/>
      </c>
      <c r="R163" s="31" t="str">
        <f aca="false">IF(B163="Roof panel Tram M PCC","DPCC","")</f>
        <v/>
      </c>
      <c r="S163" s="31" t="str">
        <f aca="false">IF(B163="Side pack L A5","SPALBA5",IF(B163="Side pack XL A7","SPALBA7",""))</f>
        <v/>
      </c>
      <c r="T163" s="31" t="str">
        <f aca="false">IF(B163="Window side 2m² Hermelijn","2m2H","")</f>
        <v/>
      </c>
      <c r="U163" s="32" t="str">
        <f aca="false">IF(B163="Window side 2m² Tram","2m2A","")</f>
        <v/>
      </c>
      <c r="V163" s="30" t="str">
        <f aca="false">IF(B163="Inside banner HERMELIJN","BRVH","")</f>
        <v/>
      </c>
      <c r="W163" s="30" t="str">
        <f aca="false">IF(B163="Super side 4m²","4m2","")</f>
        <v/>
      </c>
      <c r="X163" s="7" t="n">
        <v>1</v>
      </c>
      <c r="Y163" s="33" t="str">
        <f aca="false">IF(OR(F163&lt;&gt;"",G163&lt;&gt;"",H163&lt;&gt;"",I163&lt;&gt;"",J163&lt;&gt;"",K163&lt;&gt;"",L163&lt;&gt;"",M163&lt;&gt;"",N163&lt;&gt;"",O163&lt;&gt;"",P163&lt;&gt;"",Q163&lt;&gt;"",R163&lt;&gt;"",S163&lt;&gt;"",T163&lt;&gt;"",U163&lt;&gt;"",V163&lt;&gt;"",W163&lt;&gt;""),"*"&amp;F163&amp;G163&amp;H163&amp;I163&amp;J163&amp;K163&amp;L163&amp;M163&amp;N163&amp;O163&amp;P163&amp;Q163&amp;R163&amp;S163&amp;T163&amp;U163&amp;V163&amp;W163&amp;"*","")</f>
        <v>*RM*</v>
      </c>
      <c r="Z163" s="4"/>
      <c r="AA163" s="4"/>
      <c r="AB163" s="7" t="n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customFormat="false" ht="25" hidden="false" customHeight="true" outlineLevel="0" collapsed="false">
      <c r="A164" s="5" t="n">
        <v>5603</v>
      </c>
      <c r="B164" s="6" t="s">
        <v>32</v>
      </c>
      <c r="C164" s="26" t="s">
        <v>39</v>
      </c>
      <c r="D164" s="27" t="n">
        <v>44564</v>
      </c>
      <c r="E164" s="28"/>
      <c r="F164" s="29" t="str">
        <f aca="false">IF(B164="Premetro VERTIKAAL","MV",IF(B164="Side 3m","3M",IF(B164="Premetro HORIZONTAAL","MH",IF(B164="Window back","CV",IF(B164="Window Back eco","CVE","")))))</f>
        <v/>
      </c>
      <c r="G164" s="30" t="str">
        <f aca="false">IF(B164="Inside banner","BRV","")</f>
        <v/>
      </c>
      <c r="H164" s="30" t="str">
        <f aca="false">IF(B164="Floor sticker","VL","")</f>
        <v/>
      </c>
      <c r="I164" s="31" t="str">
        <f aca="false">IF(B164="Street furniture 2m2","STR","")</f>
        <v/>
      </c>
      <c r="J164" s="31" t="str">
        <f aca="false">IF(B164="Full back uni","FB","")</f>
        <v/>
      </c>
      <c r="K164" s="31" t="str">
        <f aca="false">IF(B164="Window side 2m² Bus","2m2B","")</f>
        <v/>
      </c>
      <c r="L164" s="31" t="str">
        <f aca="false">IF(B164="Window sticker Raam","RM","")</f>
        <v>RM</v>
      </c>
      <c r="M164" s="31" t="str">
        <f aca="false">IF(B164="Side 3m Freestyle","FREE","")</f>
        <v/>
      </c>
      <c r="N164" s="31" t="str">
        <f aca="false">IF(B164="Wobbler","WOB","")</f>
        <v/>
      </c>
      <c r="O164" s="31" t="str">
        <f aca="false">IF(B164="Super side 10m² Hermelijn - Trambus","10m2H","")</f>
        <v/>
      </c>
      <c r="P164" s="31" t="str">
        <f aca="false">IF(B164="Roofpanel A7","ROOFXL","")</f>
        <v/>
      </c>
      <c r="Q164" s="32" t="str">
        <f aca="false">IF(B164="Roof panel tram L Hermelijn","ROOFL","")</f>
        <v/>
      </c>
      <c r="R164" s="31" t="str">
        <f aca="false">IF(B164="Roof panel Tram M PCC","DPCC","")</f>
        <v/>
      </c>
      <c r="S164" s="31" t="str">
        <f aca="false">IF(B164="Side pack L A5","SPALBA5",IF(B164="Side pack XL A7","SPALBA7",""))</f>
        <v/>
      </c>
      <c r="T164" s="31" t="str">
        <f aca="false">IF(B164="Window side 2m² Hermelijn","2m2H","")</f>
        <v/>
      </c>
      <c r="U164" s="32" t="str">
        <f aca="false">IF(B164="Window side 2m² Tram","2m2A","")</f>
        <v/>
      </c>
      <c r="V164" s="30" t="str">
        <f aca="false">IF(B164="Inside banner HERMELIJN","BRVH","")</f>
        <v/>
      </c>
      <c r="W164" s="30" t="str">
        <f aca="false">IF(B164="Super side 4m²","4m2","")</f>
        <v/>
      </c>
      <c r="X164" s="7" t="n">
        <v>1</v>
      </c>
      <c r="Y164" s="33" t="str">
        <f aca="false">IF(OR(F164&lt;&gt;"",G164&lt;&gt;"",H164&lt;&gt;"",I164&lt;&gt;"",J164&lt;&gt;"",K164&lt;&gt;"",L164&lt;&gt;"",M164&lt;&gt;"",N164&lt;&gt;"",O164&lt;&gt;"",P164&lt;&gt;"",Q164&lt;&gt;"",R164&lt;&gt;"",S164&lt;&gt;"",T164&lt;&gt;"",U164&lt;&gt;"",V164&lt;&gt;"",W164&lt;&gt;""),"*"&amp;F164&amp;G164&amp;H164&amp;I164&amp;J164&amp;K164&amp;L164&amp;M164&amp;N164&amp;O164&amp;P164&amp;Q164&amp;R164&amp;S164&amp;T164&amp;U164&amp;V164&amp;W164&amp;"*","")</f>
        <v>*RM*</v>
      </c>
      <c r="Z164" s="4"/>
      <c r="AA164" s="4"/>
      <c r="AB164" s="7" t="n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customFormat="false" ht="25" hidden="false" customHeight="true" outlineLevel="0" collapsed="false">
      <c r="A165" s="5" t="n">
        <v>5603</v>
      </c>
      <c r="B165" s="6" t="s">
        <v>32</v>
      </c>
      <c r="C165" s="26" t="s">
        <v>40</v>
      </c>
      <c r="D165" s="27" t="n">
        <v>44564</v>
      </c>
      <c r="E165" s="28"/>
      <c r="F165" s="29" t="str">
        <f aca="false">IF(B165="Premetro VERTIKAAL","MV",IF(B165="Side 3m","3M",IF(B165="Premetro HORIZONTAAL","MH",IF(B165="Window back","CV",IF(B165="Window Back eco","CVE","")))))</f>
        <v/>
      </c>
      <c r="G165" s="30" t="str">
        <f aca="false">IF(B165="Inside banner","BRV","")</f>
        <v/>
      </c>
      <c r="H165" s="30" t="str">
        <f aca="false">IF(B165="Floor sticker","VL","")</f>
        <v/>
      </c>
      <c r="I165" s="31" t="str">
        <f aca="false">IF(B165="Street furniture 2m2","STR","")</f>
        <v/>
      </c>
      <c r="J165" s="31" t="str">
        <f aca="false">IF(B165="Full back uni","FB","")</f>
        <v/>
      </c>
      <c r="K165" s="31" t="str">
        <f aca="false">IF(B165="Window side 2m² Bus","2m2B","")</f>
        <v/>
      </c>
      <c r="L165" s="31" t="str">
        <f aca="false">IF(B165="Window sticker Raam","RM","")</f>
        <v>RM</v>
      </c>
      <c r="M165" s="31" t="str">
        <f aca="false">IF(B165="Side 3m Freestyle","FREE","")</f>
        <v/>
      </c>
      <c r="N165" s="31" t="str">
        <f aca="false">IF(B165="Wobbler","WOB","")</f>
        <v/>
      </c>
      <c r="O165" s="31" t="str">
        <f aca="false">IF(B165="Super side 10m² Hermelijn - Trambus","10m2H","")</f>
        <v/>
      </c>
      <c r="P165" s="31" t="str">
        <f aca="false">IF(B165="Roofpanel A7","ROOFXL","")</f>
        <v/>
      </c>
      <c r="Q165" s="32" t="str">
        <f aca="false">IF(B165="Roof panel tram L Hermelijn","ROOFL","")</f>
        <v/>
      </c>
      <c r="R165" s="31" t="str">
        <f aca="false">IF(B165="Roof panel Tram M PCC","DPCC","")</f>
        <v/>
      </c>
      <c r="S165" s="31" t="str">
        <f aca="false">IF(B165="Side pack L A5","SPALBA5",IF(B165="Side pack XL A7","SPALBA7",""))</f>
        <v/>
      </c>
      <c r="T165" s="31" t="str">
        <f aca="false">IF(B165="Window side 2m² Hermelijn","2m2H","")</f>
        <v/>
      </c>
      <c r="U165" s="32" t="str">
        <f aca="false">IF(B165="Window side 2m² Tram","2m2A","")</f>
        <v/>
      </c>
      <c r="V165" s="30" t="str">
        <f aca="false">IF(B165="Inside banner HERMELIJN","BRVH","")</f>
        <v/>
      </c>
      <c r="W165" s="30" t="str">
        <f aca="false">IF(B165="Super side 4m²","4m2","")</f>
        <v/>
      </c>
      <c r="X165" s="7" t="n">
        <v>1</v>
      </c>
      <c r="Y165" s="33" t="str">
        <f aca="false">IF(OR(F165&lt;&gt;"",G165&lt;&gt;"",H165&lt;&gt;"",I165&lt;&gt;"",J165&lt;&gt;"",K165&lt;&gt;"",L165&lt;&gt;"",M165&lt;&gt;"",N165&lt;&gt;"",O165&lt;&gt;"",P165&lt;&gt;"",Q165&lt;&gt;"",R165&lt;&gt;"",S165&lt;&gt;"",T165&lt;&gt;"",U165&lt;&gt;"",V165&lt;&gt;"",W165&lt;&gt;""),"*"&amp;F165&amp;G165&amp;H165&amp;I165&amp;J165&amp;K165&amp;L165&amp;M165&amp;N165&amp;O165&amp;P165&amp;Q165&amp;R165&amp;S165&amp;T165&amp;U165&amp;V165&amp;W165&amp;"*","")</f>
        <v>*RM*</v>
      </c>
      <c r="Z165" s="4"/>
      <c r="AA165" s="4"/>
      <c r="AB165" s="7" t="n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customFormat="false" ht="25" hidden="false" customHeight="true" outlineLevel="0" collapsed="false">
      <c r="A166" s="5" t="n">
        <v>5605</v>
      </c>
      <c r="B166" s="6" t="s">
        <v>32</v>
      </c>
      <c r="C166" s="26" t="s">
        <v>39</v>
      </c>
      <c r="D166" s="27" t="n">
        <v>44564</v>
      </c>
      <c r="E166" s="28"/>
      <c r="F166" s="29" t="str">
        <f aca="false">IF(B166="Premetro VERTIKAAL","MV",IF(B166="Side 3m","3M",IF(B166="Premetro HORIZONTAAL","MH",IF(B166="Window back","CV",IF(B166="Window Back eco","CVE","")))))</f>
        <v/>
      </c>
      <c r="G166" s="30" t="str">
        <f aca="false">IF(B166="Inside banner","BRV","")</f>
        <v/>
      </c>
      <c r="H166" s="30" t="str">
        <f aca="false">IF(B166="Floor sticker","VL","")</f>
        <v/>
      </c>
      <c r="I166" s="31" t="str">
        <f aca="false">IF(B166="Street furniture 2m2","STR","")</f>
        <v/>
      </c>
      <c r="J166" s="31" t="str">
        <f aca="false">IF(B166="Full back uni","FB","")</f>
        <v/>
      </c>
      <c r="K166" s="31" t="str">
        <f aca="false">IF(B166="Window side 2m² Bus","2m2B","")</f>
        <v/>
      </c>
      <c r="L166" s="31" t="str">
        <f aca="false">IF(B166="Window sticker Raam","RM","")</f>
        <v>RM</v>
      </c>
      <c r="M166" s="31" t="str">
        <f aca="false">IF(B166="Side 3m Freestyle","FREE","")</f>
        <v/>
      </c>
      <c r="N166" s="31" t="str">
        <f aca="false">IF(B166="Wobbler","WOB","")</f>
        <v/>
      </c>
      <c r="O166" s="31" t="str">
        <f aca="false">IF(B166="Super side 10m² Hermelijn - Trambus","10m2H","")</f>
        <v/>
      </c>
      <c r="P166" s="31" t="str">
        <f aca="false">IF(B166="Roofpanel A7","ROOFXL","")</f>
        <v/>
      </c>
      <c r="Q166" s="32" t="str">
        <f aca="false">IF(B166="Roof panel tram L Hermelijn","ROOFL","")</f>
        <v/>
      </c>
      <c r="R166" s="31" t="str">
        <f aca="false">IF(B166="Roof panel Tram M PCC","DPCC","")</f>
        <v/>
      </c>
      <c r="S166" s="31" t="str">
        <f aca="false">IF(B166="Side pack L A5","SPALBA5",IF(B166="Side pack XL A7","SPALBA7",""))</f>
        <v/>
      </c>
      <c r="T166" s="31" t="str">
        <f aca="false">IF(B166="Window side 2m² Hermelijn","2m2H","")</f>
        <v/>
      </c>
      <c r="U166" s="32" t="str">
        <f aca="false">IF(B166="Window side 2m² Tram","2m2A","")</f>
        <v/>
      </c>
      <c r="V166" s="30" t="str">
        <f aca="false">IF(B166="Inside banner HERMELIJN","BRVH","")</f>
        <v/>
      </c>
      <c r="W166" s="30" t="str">
        <f aca="false">IF(B166="Super side 4m²","4m2","")</f>
        <v/>
      </c>
      <c r="X166" s="7" t="n">
        <v>1</v>
      </c>
      <c r="Y166" s="33" t="str">
        <f aca="false">IF(OR(F166&lt;&gt;"",G166&lt;&gt;"",H166&lt;&gt;"",I166&lt;&gt;"",J166&lt;&gt;"",K166&lt;&gt;"",L166&lt;&gt;"",M166&lt;&gt;"",N166&lt;&gt;"",O166&lt;&gt;"",P166&lt;&gt;"",Q166&lt;&gt;"",R166&lt;&gt;"",S166&lt;&gt;"",T166&lt;&gt;"",U166&lt;&gt;"",V166&lt;&gt;"",W166&lt;&gt;""),"*"&amp;F166&amp;G166&amp;H166&amp;I166&amp;J166&amp;K166&amp;L166&amp;M166&amp;N166&amp;O166&amp;P166&amp;Q166&amp;R166&amp;S166&amp;T166&amp;U166&amp;V166&amp;W166&amp;"*","")</f>
        <v>*RM*</v>
      </c>
      <c r="Z166" s="4"/>
      <c r="AA166" s="4"/>
      <c r="AB166" s="7" t="n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customFormat="false" ht="25" hidden="false" customHeight="true" outlineLevel="0" collapsed="false">
      <c r="A167" s="5" t="n">
        <v>5605</v>
      </c>
      <c r="B167" s="6" t="s">
        <v>32</v>
      </c>
      <c r="C167" s="26" t="s">
        <v>40</v>
      </c>
      <c r="D167" s="27" t="n">
        <v>44564</v>
      </c>
      <c r="E167" s="28"/>
      <c r="F167" s="29" t="str">
        <f aca="false">IF(B167="Premetro VERTIKAAL","MV",IF(B167="Side 3m","3M",IF(B167="Premetro HORIZONTAAL","MH",IF(B167="Window back","CV",IF(B167="Window Back eco","CVE","")))))</f>
        <v/>
      </c>
      <c r="G167" s="30" t="str">
        <f aca="false">IF(B167="Inside banner","BRV","")</f>
        <v/>
      </c>
      <c r="H167" s="30" t="str">
        <f aca="false">IF(B167="Floor sticker","VL","")</f>
        <v/>
      </c>
      <c r="I167" s="31" t="str">
        <f aca="false">IF(B167="Street furniture 2m2","STR","")</f>
        <v/>
      </c>
      <c r="J167" s="31" t="str">
        <f aca="false">IF(B167="Full back uni","FB","")</f>
        <v/>
      </c>
      <c r="K167" s="31" t="str">
        <f aca="false">IF(B167="Window side 2m² Bus","2m2B","")</f>
        <v/>
      </c>
      <c r="L167" s="31" t="str">
        <f aca="false">IF(B167="Window sticker Raam","RM","")</f>
        <v>RM</v>
      </c>
      <c r="M167" s="31" t="str">
        <f aca="false">IF(B167="Side 3m Freestyle","FREE","")</f>
        <v/>
      </c>
      <c r="N167" s="31" t="str">
        <f aca="false">IF(B167="Wobbler","WOB","")</f>
        <v/>
      </c>
      <c r="O167" s="31" t="str">
        <f aca="false">IF(B167="Super side 10m² Hermelijn - Trambus","10m2H","")</f>
        <v/>
      </c>
      <c r="P167" s="31" t="str">
        <f aca="false">IF(B167="Roofpanel A7","ROOFXL","")</f>
        <v/>
      </c>
      <c r="Q167" s="32" t="str">
        <f aca="false">IF(B167="Roof panel tram L Hermelijn","ROOFL","")</f>
        <v/>
      </c>
      <c r="R167" s="31" t="str">
        <f aca="false">IF(B167="Roof panel Tram M PCC","DPCC","")</f>
        <v/>
      </c>
      <c r="S167" s="31" t="str">
        <f aca="false">IF(B167="Side pack L A5","SPALBA5",IF(B167="Side pack XL A7","SPALBA7",""))</f>
        <v/>
      </c>
      <c r="T167" s="31" t="str">
        <f aca="false">IF(B167="Window side 2m² Hermelijn","2m2H","")</f>
        <v/>
      </c>
      <c r="U167" s="32" t="str">
        <f aca="false">IF(B167="Window side 2m² Tram","2m2A","")</f>
        <v/>
      </c>
      <c r="V167" s="30" t="str">
        <f aca="false">IF(B167="Inside banner HERMELIJN","BRVH","")</f>
        <v/>
      </c>
      <c r="W167" s="30" t="str">
        <f aca="false">IF(B167="Super side 4m²","4m2","")</f>
        <v/>
      </c>
      <c r="X167" s="7" t="n">
        <v>1</v>
      </c>
      <c r="Y167" s="33" t="str">
        <f aca="false">IF(OR(F167&lt;&gt;"",G167&lt;&gt;"",H167&lt;&gt;"",I167&lt;&gt;"",J167&lt;&gt;"",K167&lt;&gt;"",L167&lt;&gt;"",M167&lt;&gt;"",N167&lt;&gt;"",O167&lt;&gt;"",P167&lt;&gt;"",Q167&lt;&gt;"",R167&lt;&gt;"",S167&lt;&gt;"",T167&lt;&gt;"",U167&lt;&gt;"",V167&lt;&gt;"",W167&lt;&gt;""),"*"&amp;F167&amp;G167&amp;H167&amp;I167&amp;J167&amp;K167&amp;L167&amp;M167&amp;N167&amp;O167&amp;P167&amp;Q167&amp;R167&amp;S167&amp;T167&amp;U167&amp;V167&amp;W167&amp;"*","")</f>
        <v>*RM*</v>
      </c>
      <c r="Z167" s="4"/>
      <c r="AA167" s="4"/>
      <c r="AB167" s="7" t="n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customFormat="false" ht="25" hidden="false" customHeight="true" outlineLevel="0" collapsed="false">
      <c r="A168" s="5" t="n">
        <v>5611</v>
      </c>
      <c r="B168" s="6" t="s">
        <v>35</v>
      </c>
      <c r="C168" s="26" t="s">
        <v>37</v>
      </c>
      <c r="D168" s="27" t="n">
        <v>44522</v>
      </c>
      <c r="E168" s="28"/>
      <c r="F168" s="29" t="str">
        <f aca="false">IF(B168="Premetro VERTIKAAL","MV",IF(B168="Side 3m","3M",IF(B168="Premetro HORIZONTAAL","MH",IF(B168="Window back","CV",IF(B168="Window Back eco","CVE","")))))</f>
        <v/>
      </c>
      <c r="G168" s="30" t="str">
        <f aca="false">IF(B168="Inside banner","BRV","")</f>
        <v/>
      </c>
      <c r="H168" s="30" t="str">
        <f aca="false">IF(B168="Floor sticker","VL","")</f>
        <v/>
      </c>
      <c r="I168" s="31" t="str">
        <f aca="false">IF(B168="Street furniture 2m2","STR","")</f>
        <v/>
      </c>
      <c r="J168" s="31" t="str">
        <f aca="false">IF(B168="Full back uni","FB","")</f>
        <v/>
      </c>
      <c r="K168" s="31" t="str">
        <f aca="false">IF(B168="Window side 2m² Bus","2m2B","")</f>
        <v/>
      </c>
      <c r="L168" s="31" t="str">
        <f aca="false">IF(B168="Window sticker Raam","RM","")</f>
        <v/>
      </c>
      <c r="M168" s="31" t="str">
        <f aca="false">IF(B168="Side 3m Freestyle","FREE","")</f>
        <v/>
      </c>
      <c r="N168" s="31" t="str">
        <f aca="false">IF(B168="Wobbler","WOB","")</f>
        <v/>
      </c>
      <c r="O168" s="31" t="str">
        <f aca="false">IF(B168="Super side 10m² Hermelijn - Trambus","10m2H","")</f>
        <v/>
      </c>
      <c r="P168" s="31" t="str">
        <f aca="false">IF(B168="Roofpanel A7","ROOFXL","")</f>
        <v/>
      </c>
      <c r="Q168" s="32" t="str">
        <f aca="false">IF(B168="Roof panel tram L Hermelijn","ROOFL","")</f>
        <v/>
      </c>
      <c r="R168" s="31" t="str">
        <f aca="false">IF(B168="Roof panel Tram M PCC","DPCC","")</f>
        <v/>
      </c>
      <c r="S168" s="31" t="str">
        <f aca="false">IF(B168="Side pack L A5","SPALBA5",IF(B168="Side pack XL A7","SPALBA7",""))</f>
        <v/>
      </c>
      <c r="T168" s="31" t="str">
        <f aca="false">IF(B168="Window side 2m² Hermelijn","2m2H","")</f>
        <v/>
      </c>
      <c r="U168" s="32" t="str">
        <f aca="false">IF(B168="Window side 2m² Tram","2m2A","")</f>
        <v/>
      </c>
      <c r="V168" s="30" t="str">
        <f aca="false">IF(B168="Inside banner HERMELIJN","BRVH","")</f>
        <v/>
      </c>
      <c r="W168" s="30" t="str">
        <f aca="false">IF(B168="Super side 4m²","4m2","")</f>
        <v/>
      </c>
      <c r="X168" s="7" t="n">
        <v>1</v>
      </c>
      <c r="Y168" s="33" t="str">
        <f aca="false">IF(OR(F168&lt;&gt;"",G168&lt;&gt;"",H168&lt;&gt;"",I168&lt;&gt;"",J168&lt;&gt;"",K168&lt;&gt;"",L168&lt;&gt;"",M168&lt;&gt;"",N168&lt;&gt;"",O168&lt;&gt;"",P168&lt;&gt;"",Q168&lt;&gt;"",R168&lt;&gt;"",S168&lt;&gt;"",T168&lt;&gt;"",U168&lt;&gt;"",V168&lt;&gt;"",W168&lt;&gt;""),"*"&amp;F168&amp;G168&amp;H168&amp;I168&amp;J168&amp;K168&amp;L168&amp;M168&amp;N168&amp;O168&amp;P168&amp;Q168&amp;R168&amp;S168&amp;T168&amp;U168&amp;V168&amp;W168&amp;"*","")</f>
        <v/>
      </c>
      <c r="Z168" s="4"/>
      <c r="AA168" s="4"/>
      <c r="AB168" s="7" t="n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customFormat="false" ht="25" hidden="false" customHeight="true" outlineLevel="0" collapsed="false">
      <c r="A169" s="5" t="n">
        <v>5612</v>
      </c>
      <c r="B169" s="6" t="s">
        <v>35</v>
      </c>
      <c r="C169" s="26" t="s">
        <v>37</v>
      </c>
      <c r="D169" s="27" t="n">
        <v>44522</v>
      </c>
      <c r="E169" s="28"/>
      <c r="F169" s="29" t="str">
        <f aca="false">IF(B169="Premetro VERTIKAAL","MV",IF(B169="Side 3m","3M",IF(B169="Premetro HORIZONTAAL","MH",IF(B169="Window back","CV",IF(B169="Window Back eco","CVE","")))))</f>
        <v/>
      </c>
      <c r="G169" s="30" t="str">
        <f aca="false">IF(B169="Inside banner","BRV","")</f>
        <v/>
      </c>
      <c r="H169" s="30" t="str">
        <f aca="false">IF(B169="Floor sticker","VL","")</f>
        <v/>
      </c>
      <c r="I169" s="31" t="str">
        <f aca="false">IF(B169="Street furniture 2m2","STR","")</f>
        <v/>
      </c>
      <c r="J169" s="31" t="str">
        <f aca="false">IF(B169="Full back uni","FB","")</f>
        <v/>
      </c>
      <c r="K169" s="31" t="str">
        <f aca="false">IF(B169="Window side 2m² Bus","2m2B","")</f>
        <v/>
      </c>
      <c r="L169" s="31" t="str">
        <f aca="false">IF(B169="Window sticker Raam","RM","")</f>
        <v/>
      </c>
      <c r="M169" s="31" t="str">
        <f aca="false">IF(B169="Side 3m Freestyle","FREE","")</f>
        <v/>
      </c>
      <c r="N169" s="31" t="str">
        <f aca="false">IF(B169="Wobbler","WOB","")</f>
        <v/>
      </c>
      <c r="O169" s="31" t="str">
        <f aca="false">IF(B169="Super side 10m² Hermelijn - Trambus","10m2H","")</f>
        <v/>
      </c>
      <c r="P169" s="31" t="str">
        <f aca="false">IF(B169="Roofpanel A7","ROOFXL","")</f>
        <v/>
      </c>
      <c r="Q169" s="32" t="str">
        <f aca="false">IF(B169="Roof panel tram L Hermelijn","ROOFL","")</f>
        <v/>
      </c>
      <c r="R169" s="31" t="str">
        <f aca="false">IF(B169="Roof panel Tram M PCC","DPCC","")</f>
        <v/>
      </c>
      <c r="S169" s="31" t="str">
        <f aca="false">IF(B169="Side pack L A5","SPALBA5",IF(B169="Side pack XL A7","SPALBA7",""))</f>
        <v/>
      </c>
      <c r="T169" s="31" t="str">
        <f aca="false">IF(B169="Window side 2m² Hermelijn","2m2H","")</f>
        <v/>
      </c>
      <c r="U169" s="32" t="str">
        <f aca="false">IF(B169="Window side 2m² Tram","2m2A","")</f>
        <v/>
      </c>
      <c r="V169" s="30" t="str">
        <f aca="false">IF(B169="Inside banner HERMELIJN","BRVH","")</f>
        <v/>
      </c>
      <c r="W169" s="30" t="str">
        <f aca="false">IF(B169="Super side 4m²","4m2","")</f>
        <v/>
      </c>
      <c r="X169" s="7" t="n">
        <v>1</v>
      </c>
      <c r="Y169" s="33" t="str">
        <f aca="false">IF(OR(F169&lt;&gt;"",G169&lt;&gt;"",H169&lt;&gt;"",I169&lt;&gt;"",J169&lt;&gt;"",K169&lt;&gt;"",L169&lt;&gt;"",M169&lt;&gt;"",N169&lt;&gt;"",O169&lt;&gt;"",P169&lt;&gt;"",Q169&lt;&gt;"",R169&lt;&gt;"",S169&lt;&gt;"",T169&lt;&gt;"",U169&lt;&gt;"",V169&lt;&gt;"",W169&lt;&gt;""),"*"&amp;F169&amp;G169&amp;H169&amp;I169&amp;J169&amp;K169&amp;L169&amp;M169&amp;N169&amp;O169&amp;P169&amp;Q169&amp;R169&amp;S169&amp;T169&amp;U169&amp;V169&amp;W169&amp;"*","")</f>
        <v/>
      </c>
      <c r="Z169" s="4"/>
      <c r="AA169" s="4"/>
      <c r="AB169" s="7" t="n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customFormat="false" ht="25" hidden="false" customHeight="true" outlineLevel="0" collapsed="false">
      <c r="A170" s="5" t="n">
        <v>5613</v>
      </c>
      <c r="B170" s="6" t="s">
        <v>23</v>
      </c>
      <c r="C170" s="26" t="s">
        <v>66</v>
      </c>
      <c r="D170" s="27" t="n">
        <v>44515</v>
      </c>
      <c r="E170" s="28"/>
      <c r="F170" s="29" t="str">
        <f aca="false">IF(B170="Premetro VERTIKAAL","MV",IF(B170="Side 3m","3M",IF(B170="Premetro HORIZONTAAL","MH",IF(B170="Window back","CV",IF(B170="Window Back eco","CVE","")))))</f>
        <v/>
      </c>
      <c r="G170" s="30" t="str">
        <f aca="false">IF(B170="Inside banner","BRV","")</f>
        <v/>
      </c>
      <c r="H170" s="30" t="str">
        <f aca="false">IF(B170="Floor sticker","VL","")</f>
        <v/>
      </c>
      <c r="I170" s="31" t="str">
        <f aca="false">IF(B170="Street furniture 2m2","STR","")</f>
        <v/>
      </c>
      <c r="J170" s="31" t="str">
        <f aca="false">IF(B170="Full back uni","FB","")</f>
        <v/>
      </c>
      <c r="K170" s="31" t="str">
        <f aca="false">IF(B170="Window side 2m² Bus","2m2B","")</f>
        <v/>
      </c>
      <c r="L170" s="31" t="str">
        <f aca="false">IF(B170="Window sticker Raam","RM","")</f>
        <v/>
      </c>
      <c r="M170" s="31" t="str">
        <f aca="false">IF(B170="Side 3m Freestyle","FREE","")</f>
        <v/>
      </c>
      <c r="N170" s="31" t="str">
        <f aca="false">IF(B170="Wobbler","WOB","")</f>
        <v>WOB</v>
      </c>
      <c r="O170" s="31" t="str">
        <f aca="false">IF(B170="Super side 10m² Hermelijn - Trambus","10m2H","")</f>
        <v/>
      </c>
      <c r="P170" s="31" t="str">
        <f aca="false">IF(B170="Roofpanel A7","ROOFXL","")</f>
        <v/>
      </c>
      <c r="Q170" s="32" t="str">
        <f aca="false">IF(B170="Roof panel tram L Hermelijn","ROOFL","")</f>
        <v/>
      </c>
      <c r="R170" s="31" t="str">
        <f aca="false">IF(B170="Roof panel Tram M PCC","DPCC","")</f>
        <v/>
      </c>
      <c r="S170" s="31" t="str">
        <f aca="false">IF(B170="Side pack L A5","SPALBA5",IF(B170="Side pack XL A7","SPALBA7",""))</f>
        <v/>
      </c>
      <c r="T170" s="31" t="str">
        <f aca="false">IF(B170="Window side 2m² Hermelijn","2m2H","")</f>
        <v/>
      </c>
      <c r="U170" s="32" t="str">
        <f aca="false">IF(B170="Window side 2m² Tram","2m2A","")</f>
        <v/>
      </c>
      <c r="V170" s="30" t="str">
        <f aca="false">IF(B170="Inside banner HERMELIJN","BRVH","")</f>
        <v/>
      </c>
      <c r="W170" s="30" t="str">
        <f aca="false">IF(B170="Super side 4m²","4m2","")</f>
        <v/>
      </c>
      <c r="X170" s="7" t="n">
        <v>6</v>
      </c>
      <c r="Y170" s="33" t="str">
        <f aca="false">IF(OR(F170&lt;&gt;"",G170&lt;&gt;"",H170&lt;&gt;"",I170&lt;&gt;"",J170&lt;&gt;"",K170&lt;&gt;"",L170&lt;&gt;"",M170&lt;&gt;"",N170&lt;&gt;"",O170&lt;&gt;"",P170&lt;&gt;"",Q170&lt;&gt;"",R170&lt;&gt;"",S170&lt;&gt;"",T170&lt;&gt;"",U170&lt;&gt;"",V170&lt;&gt;"",W170&lt;&gt;""),"*"&amp;F170&amp;G170&amp;H170&amp;I170&amp;J170&amp;K170&amp;L170&amp;M170&amp;N170&amp;O170&amp;P170&amp;Q170&amp;R170&amp;S170&amp;T170&amp;U170&amp;V170&amp;W170&amp;"*","")</f>
        <v>*WOB*</v>
      </c>
      <c r="Z170" s="4"/>
      <c r="AA170" s="4"/>
      <c r="AB170" s="7" t="n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customFormat="false" ht="25" hidden="false" customHeight="true" outlineLevel="0" collapsed="false">
      <c r="A171" s="5" t="n">
        <v>5616</v>
      </c>
      <c r="B171" s="6" t="s">
        <v>32</v>
      </c>
      <c r="C171" s="26" t="s">
        <v>39</v>
      </c>
      <c r="D171" s="27" t="n">
        <v>44564</v>
      </c>
      <c r="E171" s="28"/>
      <c r="F171" s="29" t="str">
        <f aca="false">IF(B171="Premetro VERTIKAAL","MV",IF(B171="Side 3m","3M",IF(B171="Premetro HORIZONTAAL","MH",IF(B171="Window back","CV",IF(B171="Window Back eco","CVE","")))))</f>
        <v/>
      </c>
      <c r="G171" s="30" t="str">
        <f aca="false">IF(B171="Inside banner","BRV","")</f>
        <v/>
      </c>
      <c r="H171" s="30" t="str">
        <f aca="false">IF(B171="Floor sticker","VL","")</f>
        <v/>
      </c>
      <c r="I171" s="31" t="str">
        <f aca="false">IF(B171="Street furniture 2m2","STR","")</f>
        <v/>
      </c>
      <c r="J171" s="31" t="str">
        <f aca="false">IF(B171="Full back uni","FB","")</f>
        <v/>
      </c>
      <c r="K171" s="31" t="str">
        <f aca="false">IF(B171="Window side 2m² Bus","2m2B","")</f>
        <v/>
      </c>
      <c r="L171" s="31" t="str">
        <f aca="false">IF(B171="Window sticker Raam","RM","")</f>
        <v>RM</v>
      </c>
      <c r="M171" s="31" t="str">
        <f aca="false">IF(B171="Side 3m Freestyle","FREE","")</f>
        <v/>
      </c>
      <c r="N171" s="31" t="str">
        <f aca="false">IF(B171="Wobbler","WOB","")</f>
        <v/>
      </c>
      <c r="O171" s="31" t="str">
        <f aca="false">IF(B171="Super side 10m² Hermelijn - Trambus","10m2H","")</f>
        <v/>
      </c>
      <c r="P171" s="31" t="str">
        <f aca="false">IF(B171="Roofpanel A7","ROOFXL","")</f>
        <v/>
      </c>
      <c r="Q171" s="32" t="str">
        <f aca="false">IF(B171="Roof panel tram L Hermelijn","ROOFL","")</f>
        <v/>
      </c>
      <c r="R171" s="31" t="str">
        <f aca="false">IF(B171="Roof panel Tram M PCC","DPCC","")</f>
        <v/>
      </c>
      <c r="S171" s="31" t="str">
        <f aca="false">IF(B171="Side pack L A5","SPALBA5",IF(B171="Side pack XL A7","SPALBA7",""))</f>
        <v/>
      </c>
      <c r="T171" s="31" t="str">
        <f aca="false">IF(B171="Window side 2m² Hermelijn","2m2H","")</f>
        <v/>
      </c>
      <c r="U171" s="32" t="str">
        <f aca="false">IF(B171="Window side 2m² Tram","2m2A","")</f>
        <v/>
      </c>
      <c r="V171" s="30" t="str">
        <f aca="false">IF(B171="Inside banner HERMELIJN","BRVH","")</f>
        <v/>
      </c>
      <c r="W171" s="30" t="str">
        <f aca="false">IF(B171="Super side 4m²","4m2","")</f>
        <v/>
      </c>
      <c r="X171" s="7" t="n">
        <v>1</v>
      </c>
      <c r="Y171" s="33" t="str">
        <f aca="false">IF(OR(F171&lt;&gt;"",G171&lt;&gt;"",H171&lt;&gt;"",I171&lt;&gt;"",J171&lt;&gt;"",K171&lt;&gt;"",L171&lt;&gt;"",M171&lt;&gt;"",N171&lt;&gt;"",O171&lt;&gt;"",P171&lt;&gt;"",Q171&lt;&gt;"",R171&lt;&gt;"",S171&lt;&gt;"",T171&lt;&gt;"",U171&lt;&gt;"",V171&lt;&gt;"",W171&lt;&gt;""),"*"&amp;F171&amp;G171&amp;H171&amp;I171&amp;J171&amp;K171&amp;L171&amp;M171&amp;N171&amp;O171&amp;P171&amp;Q171&amp;R171&amp;S171&amp;T171&amp;U171&amp;V171&amp;W171&amp;"*","")</f>
        <v>*RM*</v>
      </c>
      <c r="Z171" s="4"/>
      <c r="AA171" s="4"/>
      <c r="AB171" s="7" t="n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customFormat="false" ht="25" hidden="false" customHeight="true" outlineLevel="0" collapsed="false">
      <c r="A172" s="5" t="n">
        <v>5616</v>
      </c>
      <c r="B172" s="6" t="s">
        <v>32</v>
      </c>
      <c r="C172" s="26" t="s">
        <v>40</v>
      </c>
      <c r="D172" s="27" t="n">
        <v>44564</v>
      </c>
      <c r="E172" s="28"/>
      <c r="F172" s="29" t="str">
        <f aca="false">IF(B172="Premetro VERTIKAAL","MV",IF(B172="Side 3m","3M",IF(B172="Premetro HORIZONTAAL","MH",IF(B172="Window back","CV",IF(B172="Window Back eco","CVE","")))))</f>
        <v/>
      </c>
      <c r="G172" s="30" t="str">
        <f aca="false">IF(B172="Inside banner","BRV","")</f>
        <v/>
      </c>
      <c r="H172" s="30" t="str">
        <f aca="false">IF(B172="Floor sticker","VL","")</f>
        <v/>
      </c>
      <c r="I172" s="31" t="str">
        <f aca="false">IF(B172="Street furniture 2m2","STR","")</f>
        <v/>
      </c>
      <c r="J172" s="31" t="str">
        <f aca="false">IF(B172="Full back uni","FB","")</f>
        <v/>
      </c>
      <c r="K172" s="31" t="str">
        <f aca="false">IF(B172="Window side 2m² Bus","2m2B","")</f>
        <v/>
      </c>
      <c r="L172" s="31" t="str">
        <f aca="false">IF(B172="Window sticker Raam","RM","")</f>
        <v>RM</v>
      </c>
      <c r="M172" s="31" t="str">
        <f aca="false">IF(B172="Side 3m Freestyle","FREE","")</f>
        <v/>
      </c>
      <c r="N172" s="31" t="str">
        <f aca="false">IF(B172="Wobbler","WOB","")</f>
        <v/>
      </c>
      <c r="O172" s="31" t="str">
        <f aca="false">IF(B172="Super side 10m² Hermelijn - Trambus","10m2H","")</f>
        <v/>
      </c>
      <c r="P172" s="31" t="str">
        <f aca="false">IF(B172="Roofpanel A7","ROOFXL","")</f>
        <v/>
      </c>
      <c r="Q172" s="32" t="str">
        <f aca="false">IF(B172="Roof panel tram L Hermelijn","ROOFL","")</f>
        <v/>
      </c>
      <c r="R172" s="31" t="str">
        <f aca="false">IF(B172="Roof panel Tram M PCC","DPCC","")</f>
        <v/>
      </c>
      <c r="S172" s="31" t="str">
        <f aca="false">IF(B172="Side pack L A5","SPALBA5",IF(B172="Side pack XL A7","SPALBA7",""))</f>
        <v/>
      </c>
      <c r="T172" s="31" t="str">
        <f aca="false">IF(B172="Window side 2m² Hermelijn","2m2H","")</f>
        <v/>
      </c>
      <c r="U172" s="32" t="str">
        <f aca="false">IF(B172="Window side 2m² Tram","2m2A","")</f>
        <v/>
      </c>
      <c r="V172" s="30" t="str">
        <f aca="false">IF(B172="Inside banner HERMELIJN","BRVH","")</f>
        <v/>
      </c>
      <c r="W172" s="30" t="str">
        <f aca="false">IF(B172="Super side 4m²","4m2","")</f>
        <v/>
      </c>
      <c r="X172" s="7" t="n">
        <v>1</v>
      </c>
      <c r="Y172" s="33" t="str">
        <f aca="false">IF(OR(F172&lt;&gt;"",G172&lt;&gt;"",H172&lt;&gt;"",I172&lt;&gt;"",J172&lt;&gt;"",K172&lt;&gt;"",L172&lt;&gt;"",M172&lt;&gt;"",N172&lt;&gt;"",O172&lt;&gt;"",P172&lt;&gt;"",Q172&lt;&gt;"",R172&lt;&gt;"",S172&lt;&gt;"",T172&lt;&gt;"",U172&lt;&gt;"",V172&lt;&gt;"",W172&lt;&gt;""),"*"&amp;F172&amp;G172&amp;H172&amp;I172&amp;J172&amp;K172&amp;L172&amp;M172&amp;N172&amp;O172&amp;P172&amp;Q172&amp;R172&amp;S172&amp;T172&amp;U172&amp;V172&amp;W172&amp;"*","")</f>
        <v>*RM*</v>
      </c>
      <c r="Z172" s="4"/>
      <c r="AA172" s="4"/>
      <c r="AB172" s="7" t="n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customFormat="false" ht="25" hidden="false" customHeight="true" outlineLevel="0" collapsed="false">
      <c r="A173" s="5" t="n">
        <v>5617</v>
      </c>
      <c r="B173" s="6" t="s">
        <v>35</v>
      </c>
      <c r="C173" s="26" t="s">
        <v>37</v>
      </c>
      <c r="D173" s="27" t="n">
        <v>44522</v>
      </c>
      <c r="E173" s="28"/>
      <c r="F173" s="29" t="str">
        <f aca="false">IF(B173="Premetro VERTIKAAL","MV",IF(B173="Side 3m","3M",IF(B173="Premetro HORIZONTAAL","MH",IF(B173="Window back","CV",IF(B173="Window Back eco","CVE","")))))</f>
        <v/>
      </c>
      <c r="G173" s="30" t="str">
        <f aca="false">IF(B173="Inside banner","BRV","")</f>
        <v/>
      </c>
      <c r="H173" s="30" t="str">
        <f aca="false">IF(B173="Floor sticker","VL","")</f>
        <v/>
      </c>
      <c r="I173" s="31" t="str">
        <f aca="false">IF(B173="Street furniture 2m2","STR","")</f>
        <v/>
      </c>
      <c r="J173" s="31" t="str">
        <f aca="false">IF(B173="Full back uni","FB","")</f>
        <v/>
      </c>
      <c r="K173" s="31" t="str">
        <f aca="false">IF(B173="Window side 2m² Bus","2m2B","")</f>
        <v/>
      </c>
      <c r="L173" s="31" t="str">
        <f aca="false">IF(B173="Window sticker Raam","RM","")</f>
        <v/>
      </c>
      <c r="M173" s="31" t="str">
        <f aca="false">IF(B173="Side 3m Freestyle","FREE","")</f>
        <v/>
      </c>
      <c r="N173" s="31" t="str">
        <f aca="false">IF(B173="Wobbler","WOB","")</f>
        <v/>
      </c>
      <c r="O173" s="31" t="str">
        <f aca="false">IF(B173="Super side 10m² Hermelijn - Trambus","10m2H","")</f>
        <v/>
      </c>
      <c r="P173" s="31" t="str">
        <f aca="false">IF(B173="Roofpanel A7","ROOFXL","")</f>
        <v/>
      </c>
      <c r="Q173" s="32" t="str">
        <f aca="false">IF(B173="Roof panel tram L Hermelijn","ROOFL","")</f>
        <v/>
      </c>
      <c r="R173" s="31" t="str">
        <f aca="false">IF(B173="Roof panel Tram M PCC","DPCC","")</f>
        <v/>
      </c>
      <c r="S173" s="31" t="str">
        <f aca="false">IF(B173="Side pack L A5","SPALBA5",IF(B173="Side pack XL A7","SPALBA7",""))</f>
        <v/>
      </c>
      <c r="T173" s="31" t="str">
        <f aca="false">IF(B173="Window side 2m² Hermelijn","2m2H","")</f>
        <v/>
      </c>
      <c r="U173" s="32" t="str">
        <f aca="false">IF(B173="Window side 2m² Tram","2m2A","")</f>
        <v/>
      </c>
      <c r="V173" s="30" t="str">
        <f aca="false">IF(B173="Inside banner HERMELIJN","BRVH","")</f>
        <v/>
      </c>
      <c r="W173" s="30" t="str">
        <f aca="false">IF(B173="Super side 4m²","4m2","")</f>
        <v/>
      </c>
      <c r="X173" s="7" t="n">
        <v>1</v>
      </c>
      <c r="Y173" s="33" t="str">
        <f aca="false">IF(OR(F173&lt;&gt;"",G173&lt;&gt;"",H173&lt;&gt;"",I173&lt;&gt;"",J173&lt;&gt;"",K173&lt;&gt;"",L173&lt;&gt;"",M173&lt;&gt;"",N173&lt;&gt;"",O173&lt;&gt;"",P173&lt;&gt;"",Q173&lt;&gt;"",R173&lt;&gt;"",S173&lt;&gt;"",T173&lt;&gt;"",U173&lt;&gt;"",V173&lt;&gt;"",W173&lt;&gt;""),"*"&amp;F173&amp;G173&amp;H173&amp;I173&amp;J173&amp;K173&amp;L173&amp;M173&amp;N173&amp;O173&amp;P173&amp;Q173&amp;R173&amp;S173&amp;T173&amp;U173&amp;V173&amp;W173&amp;"*","")</f>
        <v/>
      </c>
      <c r="Z173" s="4"/>
      <c r="AA173" s="4"/>
      <c r="AB173" s="7" t="n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customFormat="false" ht="25" hidden="false" customHeight="true" outlineLevel="0" collapsed="false">
      <c r="A174" s="5" t="n">
        <v>5618</v>
      </c>
      <c r="B174" s="6" t="s">
        <v>57</v>
      </c>
      <c r="C174" s="26" t="s">
        <v>70</v>
      </c>
      <c r="D174" s="27" t="n">
        <v>44494</v>
      </c>
      <c r="E174" s="28"/>
      <c r="F174" s="29" t="str">
        <f aca="false">IF(B174="Premetro VERTIKAAL","MV",IF(B174="Side 3m","3M",IF(B174="Premetro HORIZONTAAL","MH",IF(B174="Window back","CV",IF(B174="Window Back eco","CVE","")))))</f>
        <v/>
      </c>
      <c r="G174" s="30" t="str">
        <f aca="false">IF(B174="Inside banner","BRV","")</f>
        <v/>
      </c>
      <c r="H174" s="30" t="str">
        <f aca="false">IF(B174="Floor sticker","VL","")</f>
        <v/>
      </c>
      <c r="I174" s="31" t="str">
        <f aca="false">IF(B174="Street furniture 2m2","STR","")</f>
        <v/>
      </c>
      <c r="J174" s="31" t="str">
        <f aca="false">IF(B174="Full back uni","FB","")</f>
        <v/>
      </c>
      <c r="K174" s="31" t="str">
        <f aca="false">IF(B174="Window side 2m² Bus","2m2B","")</f>
        <v>2m2B</v>
      </c>
      <c r="L174" s="31" t="str">
        <f aca="false">IF(B174="Window sticker Raam","RM","")</f>
        <v/>
      </c>
      <c r="M174" s="31" t="str">
        <f aca="false">IF(B174="Side 3m Freestyle","FREE","")</f>
        <v/>
      </c>
      <c r="N174" s="31" t="str">
        <f aca="false">IF(B174="Wobbler","WOB","")</f>
        <v/>
      </c>
      <c r="O174" s="31" t="str">
        <f aca="false">IF(B174="Super side 10m² Hermelijn - Trambus","10m2H","")</f>
        <v/>
      </c>
      <c r="P174" s="31" t="str">
        <f aca="false">IF(B174="Roofpanel A7","ROOFXL","")</f>
        <v/>
      </c>
      <c r="Q174" s="32" t="str">
        <f aca="false">IF(B174="Roof panel tram L Hermelijn","ROOFL","")</f>
        <v/>
      </c>
      <c r="R174" s="31" t="str">
        <f aca="false">IF(B174="Roof panel Tram M PCC","DPCC","")</f>
        <v/>
      </c>
      <c r="S174" s="31" t="str">
        <f aca="false">IF(B174="Side pack L A5","SPALBA5",IF(B174="Side pack XL A7","SPALBA7",""))</f>
        <v/>
      </c>
      <c r="T174" s="31" t="str">
        <f aca="false">IF(B174="Window side 2m² Hermelijn","2m2H","")</f>
        <v/>
      </c>
      <c r="U174" s="32" t="str">
        <f aca="false">IF(B174="Window side 2m² Tram","2m2A","")</f>
        <v/>
      </c>
      <c r="V174" s="30" t="str">
        <f aca="false">IF(B174="Inside banner HERMELIJN","BRVH","")</f>
        <v/>
      </c>
      <c r="W174" s="30" t="str">
        <f aca="false">IF(B174="Super side 4m²","4m2","")</f>
        <v/>
      </c>
      <c r="X174" s="7" t="n">
        <v>1</v>
      </c>
      <c r="Y174" s="33" t="str">
        <f aca="false">IF(OR(F174&lt;&gt;"",G174&lt;&gt;"",H174&lt;&gt;"",I174&lt;&gt;"",J174&lt;&gt;"",K174&lt;&gt;"",L174&lt;&gt;"",M174&lt;&gt;"",N174&lt;&gt;"",O174&lt;&gt;"",P174&lt;&gt;"",Q174&lt;&gt;"",R174&lt;&gt;"",S174&lt;&gt;"",T174&lt;&gt;"",U174&lt;&gt;"",V174&lt;&gt;"",W174&lt;&gt;""),"*"&amp;F174&amp;G174&amp;H174&amp;I174&amp;J174&amp;K174&amp;L174&amp;M174&amp;N174&amp;O174&amp;P174&amp;Q174&amp;R174&amp;S174&amp;T174&amp;U174&amp;V174&amp;W174&amp;"*","")</f>
        <v>*2m2B*</v>
      </c>
      <c r="Z174" s="4"/>
      <c r="AA174" s="4"/>
      <c r="AB174" s="7" t="n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customFormat="false" ht="25" hidden="false" customHeight="true" outlineLevel="0" collapsed="false">
      <c r="A175" s="5" t="n">
        <v>5618</v>
      </c>
      <c r="B175" s="6" t="s">
        <v>35</v>
      </c>
      <c r="C175" s="26" t="s">
        <v>37</v>
      </c>
      <c r="D175" s="27" t="n">
        <v>44522</v>
      </c>
      <c r="E175" s="28"/>
      <c r="F175" s="29" t="str">
        <f aca="false">IF(B175="Premetro VERTIKAAL","MV",IF(B175="Side 3m","3M",IF(B175="Premetro HORIZONTAAL","MH",IF(B175="Window back","CV",IF(B175="Window Back eco","CVE","")))))</f>
        <v/>
      </c>
      <c r="G175" s="30" t="str">
        <f aca="false">IF(B175="Inside banner","BRV","")</f>
        <v/>
      </c>
      <c r="H175" s="30" t="str">
        <f aca="false">IF(B175="Floor sticker","VL","")</f>
        <v/>
      </c>
      <c r="I175" s="31" t="str">
        <f aca="false">IF(B175="Street furniture 2m2","STR","")</f>
        <v/>
      </c>
      <c r="J175" s="31" t="str">
        <f aca="false">IF(B175="Full back uni","FB","")</f>
        <v/>
      </c>
      <c r="K175" s="31" t="str">
        <f aca="false">IF(B175="Window side 2m² Bus","2m2B","")</f>
        <v/>
      </c>
      <c r="L175" s="31" t="str">
        <f aca="false">IF(B175="Window sticker Raam","RM","")</f>
        <v/>
      </c>
      <c r="M175" s="31" t="str">
        <f aca="false">IF(B175="Side 3m Freestyle","FREE","")</f>
        <v/>
      </c>
      <c r="N175" s="31" t="str">
        <f aca="false">IF(B175="Wobbler","WOB","")</f>
        <v/>
      </c>
      <c r="O175" s="31" t="str">
        <f aca="false">IF(B175="Super side 10m² Hermelijn - Trambus","10m2H","")</f>
        <v/>
      </c>
      <c r="P175" s="31" t="str">
        <f aca="false">IF(B175="Roofpanel A7","ROOFXL","")</f>
        <v/>
      </c>
      <c r="Q175" s="32" t="str">
        <f aca="false">IF(B175="Roof panel tram L Hermelijn","ROOFL","")</f>
        <v/>
      </c>
      <c r="R175" s="31" t="str">
        <f aca="false">IF(B175="Roof panel Tram M PCC","DPCC","")</f>
        <v/>
      </c>
      <c r="S175" s="31" t="str">
        <f aca="false">IF(B175="Side pack L A5","SPALBA5",IF(B175="Side pack XL A7","SPALBA7",""))</f>
        <v/>
      </c>
      <c r="T175" s="31" t="str">
        <f aca="false">IF(B175="Window side 2m² Hermelijn","2m2H","")</f>
        <v/>
      </c>
      <c r="U175" s="32" t="str">
        <f aca="false">IF(B175="Window side 2m² Tram","2m2A","")</f>
        <v/>
      </c>
      <c r="V175" s="30" t="str">
        <f aca="false">IF(B175="Inside banner HERMELIJN","BRVH","")</f>
        <v/>
      </c>
      <c r="W175" s="30" t="str">
        <f aca="false">IF(B175="Super side 4m²","4m2","")</f>
        <v/>
      </c>
      <c r="X175" s="7" t="n">
        <v>1</v>
      </c>
      <c r="Y175" s="33" t="str">
        <f aca="false">IF(OR(F175&lt;&gt;"",G175&lt;&gt;"",H175&lt;&gt;"",I175&lt;&gt;"",J175&lt;&gt;"",K175&lt;&gt;"",L175&lt;&gt;"",M175&lt;&gt;"",N175&lt;&gt;"",O175&lt;&gt;"",P175&lt;&gt;"",Q175&lt;&gt;"",R175&lt;&gt;"",S175&lt;&gt;"",T175&lt;&gt;"",U175&lt;&gt;"",V175&lt;&gt;"",W175&lt;&gt;""),"*"&amp;F175&amp;G175&amp;H175&amp;I175&amp;J175&amp;K175&amp;L175&amp;M175&amp;N175&amp;O175&amp;P175&amp;Q175&amp;R175&amp;S175&amp;T175&amp;U175&amp;V175&amp;W175&amp;"*","")</f>
        <v/>
      </c>
      <c r="Z175" s="4"/>
      <c r="AA175" s="4"/>
      <c r="AB175" s="7" t="n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customFormat="false" ht="25" hidden="false" customHeight="true" outlineLevel="0" collapsed="false">
      <c r="A176" s="5" t="n">
        <v>5619</v>
      </c>
      <c r="B176" s="6" t="s">
        <v>23</v>
      </c>
      <c r="C176" s="26" t="s">
        <v>66</v>
      </c>
      <c r="D176" s="27" t="n">
        <v>44515</v>
      </c>
      <c r="E176" s="28"/>
      <c r="F176" s="29" t="str">
        <f aca="false">IF(B176="Premetro VERTIKAAL","MV",IF(B176="Side 3m","3M",IF(B176="Premetro HORIZONTAAL","MH",IF(B176="Window back","CV",IF(B176="Window Back eco","CVE","")))))</f>
        <v/>
      </c>
      <c r="G176" s="30" t="str">
        <f aca="false">IF(B176="Inside banner","BRV","")</f>
        <v/>
      </c>
      <c r="H176" s="30" t="str">
        <f aca="false">IF(B176="Floor sticker","VL","")</f>
        <v/>
      </c>
      <c r="I176" s="31" t="str">
        <f aca="false">IF(B176="Street furniture 2m2","STR","")</f>
        <v/>
      </c>
      <c r="J176" s="31" t="str">
        <f aca="false">IF(B176="Full back uni","FB","")</f>
        <v/>
      </c>
      <c r="K176" s="31" t="str">
        <f aca="false">IF(B176="Window side 2m² Bus","2m2B","")</f>
        <v/>
      </c>
      <c r="L176" s="31" t="str">
        <f aca="false">IF(B176="Window sticker Raam","RM","")</f>
        <v/>
      </c>
      <c r="M176" s="31" t="str">
        <f aca="false">IF(B176="Side 3m Freestyle","FREE","")</f>
        <v/>
      </c>
      <c r="N176" s="31" t="str">
        <f aca="false">IF(B176="Wobbler","WOB","")</f>
        <v>WOB</v>
      </c>
      <c r="O176" s="31" t="str">
        <f aca="false">IF(B176="Super side 10m² Hermelijn - Trambus","10m2H","")</f>
        <v/>
      </c>
      <c r="P176" s="31" t="str">
        <f aca="false">IF(B176="Roofpanel A7","ROOFXL","")</f>
        <v/>
      </c>
      <c r="Q176" s="32" t="str">
        <f aca="false">IF(B176="Roof panel tram L Hermelijn","ROOFL","")</f>
        <v/>
      </c>
      <c r="R176" s="31" t="str">
        <f aca="false">IF(B176="Roof panel Tram M PCC","DPCC","")</f>
        <v/>
      </c>
      <c r="S176" s="31" t="str">
        <f aca="false">IF(B176="Side pack L A5","SPALBA5",IF(B176="Side pack XL A7","SPALBA7",""))</f>
        <v/>
      </c>
      <c r="T176" s="31" t="str">
        <f aca="false">IF(B176="Window side 2m² Hermelijn","2m2H","")</f>
        <v/>
      </c>
      <c r="U176" s="32" t="str">
        <f aca="false">IF(B176="Window side 2m² Tram","2m2A","")</f>
        <v/>
      </c>
      <c r="V176" s="30" t="str">
        <f aca="false">IF(B176="Inside banner HERMELIJN","BRVH","")</f>
        <v/>
      </c>
      <c r="W176" s="30" t="str">
        <f aca="false">IF(B176="Super side 4m²","4m2","")</f>
        <v/>
      </c>
      <c r="X176" s="7" t="n">
        <v>6</v>
      </c>
      <c r="Y176" s="33" t="str">
        <f aca="false">IF(OR(F176&lt;&gt;"",G176&lt;&gt;"",H176&lt;&gt;"",I176&lt;&gt;"",J176&lt;&gt;"",K176&lt;&gt;"",L176&lt;&gt;"",M176&lt;&gt;"",N176&lt;&gt;"",O176&lt;&gt;"",P176&lt;&gt;"",Q176&lt;&gt;"",R176&lt;&gt;"",S176&lt;&gt;"",T176&lt;&gt;"",U176&lt;&gt;"",V176&lt;&gt;"",W176&lt;&gt;""),"*"&amp;F176&amp;G176&amp;H176&amp;I176&amp;J176&amp;K176&amp;L176&amp;M176&amp;N176&amp;O176&amp;P176&amp;Q176&amp;R176&amp;S176&amp;T176&amp;U176&amp;V176&amp;W176&amp;"*","")</f>
        <v>*WOB*</v>
      </c>
      <c r="Z176" s="4"/>
      <c r="AA176" s="4"/>
      <c r="AB176" s="7" t="n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customFormat="false" ht="25" hidden="false" customHeight="true" outlineLevel="0" collapsed="false">
      <c r="A177" s="5" t="n">
        <v>5619</v>
      </c>
      <c r="B177" s="6" t="s">
        <v>35</v>
      </c>
      <c r="C177" s="26" t="s">
        <v>37</v>
      </c>
      <c r="D177" s="27" t="n">
        <v>44522</v>
      </c>
      <c r="E177" s="28"/>
      <c r="F177" s="29" t="str">
        <f aca="false">IF(B177="Premetro VERTIKAAL","MV",IF(B177="Side 3m","3M",IF(B177="Premetro HORIZONTAAL","MH",IF(B177="Window back","CV",IF(B177="Window Back eco","CVE","")))))</f>
        <v/>
      </c>
      <c r="G177" s="30" t="str">
        <f aca="false">IF(B177="Inside banner","BRV","")</f>
        <v/>
      </c>
      <c r="H177" s="30" t="str">
        <f aca="false">IF(B177="Floor sticker","VL","")</f>
        <v/>
      </c>
      <c r="I177" s="31" t="str">
        <f aca="false">IF(B177="Street furniture 2m2","STR","")</f>
        <v/>
      </c>
      <c r="J177" s="31" t="str">
        <f aca="false">IF(B177="Full back uni","FB","")</f>
        <v/>
      </c>
      <c r="K177" s="31" t="str">
        <f aca="false">IF(B177="Window side 2m² Bus","2m2B","")</f>
        <v/>
      </c>
      <c r="L177" s="31" t="str">
        <f aca="false">IF(B177="Window sticker Raam","RM","")</f>
        <v/>
      </c>
      <c r="M177" s="31" t="str">
        <f aca="false">IF(B177="Side 3m Freestyle","FREE","")</f>
        <v/>
      </c>
      <c r="N177" s="31" t="str">
        <f aca="false">IF(B177="Wobbler","WOB","")</f>
        <v/>
      </c>
      <c r="O177" s="31" t="str">
        <f aca="false">IF(B177="Super side 10m² Hermelijn - Trambus","10m2H","")</f>
        <v/>
      </c>
      <c r="P177" s="31" t="str">
        <f aca="false">IF(B177="Roofpanel A7","ROOFXL","")</f>
        <v/>
      </c>
      <c r="Q177" s="32" t="str">
        <f aca="false">IF(B177="Roof panel tram L Hermelijn","ROOFL","")</f>
        <v/>
      </c>
      <c r="R177" s="31" t="str">
        <f aca="false">IF(B177="Roof panel Tram M PCC","DPCC","")</f>
        <v/>
      </c>
      <c r="S177" s="31" t="str">
        <f aca="false">IF(B177="Side pack L A5","SPALBA5",IF(B177="Side pack XL A7","SPALBA7",""))</f>
        <v/>
      </c>
      <c r="T177" s="31" t="str">
        <f aca="false">IF(B177="Window side 2m² Hermelijn","2m2H","")</f>
        <v/>
      </c>
      <c r="U177" s="32" t="str">
        <f aca="false">IF(B177="Window side 2m² Tram","2m2A","")</f>
        <v/>
      </c>
      <c r="V177" s="30" t="str">
        <f aca="false">IF(B177="Inside banner HERMELIJN","BRVH","")</f>
        <v/>
      </c>
      <c r="W177" s="30" t="str">
        <f aca="false">IF(B177="Super side 4m²","4m2","")</f>
        <v/>
      </c>
      <c r="X177" s="7" t="n">
        <v>1</v>
      </c>
      <c r="Y177" s="33" t="str">
        <f aca="false">IF(OR(F177&lt;&gt;"",G177&lt;&gt;"",H177&lt;&gt;"",I177&lt;&gt;"",J177&lt;&gt;"",K177&lt;&gt;"",L177&lt;&gt;"",M177&lt;&gt;"",N177&lt;&gt;"",O177&lt;&gt;"",P177&lt;&gt;"",Q177&lt;&gt;"",R177&lt;&gt;"",S177&lt;&gt;"",T177&lt;&gt;"",U177&lt;&gt;"",V177&lt;&gt;"",W177&lt;&gt;""),"*"&amp;F177&amp;G177&amp;H177&amp;I177&amp;J177&amp;K177&amp;L177&amp;M177&amp;N177&amp;O177&amp;P177&amp;Q177&amp;R177&amp;S177&amp;T177&amp;U177&amp;V177&amp;W177&amp;"*","")</f>
        <v/>
      </c>
      <c r="Z177" s="4"/>
      <c r="AA177" s="4"/>
      <c r="AB177" s="7" t="n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customFormat="false" ht="25" hidden="false" customHeight="true" outlineLevel="0" collapsed="false">
      <c r="A178" s="5" t="n">
        <v>5625</v>
      </c>
      <c r="B178" s="6" t="s">
        <v>19</v>
      </c>
      <c r="C178" s="26" t="s">
        <v>22</v>
      </c>
      <c r="D178" s="27" t="n">
        <v>44368</v>
      </c>
      <c r="E178" s="28"/>
      <c r="F178" s="29" t="str">
        <f aca="false">IF(B178="Premetro VERTIKAAL","MV",IF(B178="Side 3m","3M",IF(B178="Premetro HORIZONTAAL","MH",IF(B178="Window back","CV",IF(B178="Window Back eco","CVE","")))))</f>
        <v/>
      </c>
      <c r="G178" s="30" t="str">
        <f aca="false">IF(B178="Inside banner","BRV","")</f>
        <v/>
      </c>
      <c r="H178" s="30" t="str">
        <f aca="false">IF(B178="Floor sticker","VL","")</f>
        <v>VL</v>
      </c>
      <c r="I178" s="31" t="str">
        <f aca="false">IF(B178="Street furniture 2m2","STR","")</f>
        <v/>
      </c>
      <c r="J178" s="31" t="str">
        <f aca="false">IF(B178="Full back uni","FB","")</f>
        <v/>
      </c>
      <c r="K178" s="31" t="str">
        <f aca="false">IF(B178="Window side 2m² Bus","2m2B","")</f>
        <v/>
      </c>
      <c r="L178" s="31" t="str">
        <f aca="false">IF(B178="Window sticker Raam","RM","")</f>
        <v/>
      </c>
      <c r="M178" s="31" t="str">
        <f aca="false">IF(B178="Side 3m Freestyle","FREE","")</f>
        <v/>
      </c>
      <c r="N178" s="31" t="str">
        <f aca="false">IF(B178="Wobbler","WOB","")</f>
        <v/>
      </c>
      <c r="O178" s="31" t="str">
        <f aca="false">IF(B178="Super side 10m² Hermelijn - Trambus","10m2H","")</f>
        <v/>
      </c>
      <c r="P178" s="31" t="str">
        <f aca="false">IF(B178="Roofpanel A7","ROOFXL","")</f>
        <v/>
      </c>
      <c r="Q178" s="32" t="str">
        <f aca="false">IF(B178="Roof panel tram L Hermelijn","ROOFL","")</f>
        <v/>
      </c>
      <c r="R178" s="31" t="str">
        <f aca="false">IF(B178="Roof panel Tram M PCC","DPCC","")</f>
        <v/>
      </c>
      <c r="S178" s="31" t="str">
        <f aca="false">IF(B178="Side pack L A5","SPALBA5",IF(B178="Side pack XL A7","SPALBA7",""))</f>
        <v/>
      </c>
      <c r="T178" s="31" t="str">
        <f aca="false">IF(B178="Window side 2m² Hermelijn","2m2H","")</f>
        <v/>
      </c>
      <c r="U178" s="32" t="str">
        <f aca="false">IF(B178="Window side 2m² Tram","2m2A","")</f>
        <v/>
      </c>
      <c r="V178" s="30" t="str">
        <f aca="false">IF(B178="Inside banner HERMELIJN","BRVH","")</f>
        <v/>
      </c>
      <c r="W178" s="30" t="str">
        <f aca="false">IF(B178="Super side 4m²","4m2","")</f>
        <v/>
      </c>
      <c r="X178" s="7" t="n">
        <v>1</v>
      </c>
      <c r="Y178" s="33" t="str">
        <f aca="false">IF(OR(F178&lt;&gt;"",G178&lt;&gt;"",H178&lt;&gt;"",I178&lt;&gt;"",J178&lt;&gt;"",K178&lt;&gt;"",L178&lt;&gt;"",M178&lt;&gt;"",N178&lt;&gt;"",O178&lt;&gt;"",P178&lt;&gt;"",Q178&lt;&gt;"",R178&lt;&gt;"",S178&lt;&gt;"",T178&lt;&gt;"",U178&lt;&gt;"",V178&lt;&gt;"",W178&lt;&gt;""),"*"&amp;F178&amp;G178&amp;H178&amp;I178&amp;J178&amp;K178&amp;L178&amp;M178&amp;N178&amp;O178&amp;P178&amp;Q178&amp;R178&amp;S178&amp;T178&amp;U178&amp;V178&amp;W178&amp;"*","")</f>
        <v>*VL*</v>
      </c>
      <c r="Z178" s="4"/>
      <c r="AA178" s="4"/>
      <c r="AB178" s="7" t="n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customFormat="false" ht="25" hidden="false" customHeight="true" outlineLevel="0" collapsed="false">
      <c r="A179" s="5" t="n">
        <v>5625</v>
      </c>
      <c r="B179" s="6" t="s">
        <v>23</v>
      </c>
      <c r="C179" s="26" t="s">
        <v>25</v>
      </c>
      <c r="D179" s="27" t="n">
        <v>44368</v>
      </c>
      <c r="E179" s="28"/>
      <c r="F179" s="29" t="str">
        <f aca="false">IF(B179="Premetro VERTIKAAL","MV",IF(B179="Side 3m","3M",IF(B179="Premetro HORIZONTAAL","MH",IF(B179="Window back","CV",IF(B179="Window Back eco","CVE","")))))</f>
        <v/>
      </c>
      <c r="G179" s="30" t="str">
        <f aca="false">IF(B179="Inside banner","BRV","")</f>
        <v/>
      </c>
      <c r="H179" s="30" t="str">
        <f aca="false">IF(B179="Floor sticker","VL","")</f>
        <v/>
      </c>
      <c r="I179" s="31" t="str">
        <f aca="false">IF(B179="Street furniture 2m2","STR","")</f>
        <v/>
      </c>
      <c r="J179" s="31" t="str">
        <f aca="false">IF(B179="Full back uni","FB","")</f>
        <v/>
      </c>
      <c r="K179" s="31" t="str">
        <f aca="false">IF(B179="Window side 2m² Bus","2m2B","")</f>
        <v/>
      </c>
      <c r="L179" s="31" t="str">
        <f aca="false">IF(B179="Window sticker Raam","RM","")</f>
        <v/>
      </c>
      <c r="M179" s="31" t="str">
        <f aca="false">IF(B179="Side 3m Freestyle","FREE","")</f>
        <v/>
      </c>
      <c r="N179" s="31" t="str">
        <f aca="false">IF(B179="Wobbler","WOB","")</f>
        <v>WOB</v>
      </c>
      <c r="O179" s="31" t="str">
        <f aca="false">IF(B179="Super side 10m² Hermelijn - Trambus","10m2H","")</f>
        <v/>
      </c>
      <c r="P179" s="31" t="str">
        <f aca="false">IF(B179="Roofpanel A7","ROOFXL","")</f>
        <v/>
      </c>
      <c r="Q179" s="32" t="str">
        <f aca="false">IF(B179="Roof panel tram L Hermelijn","ROOFL","")</f>
        <v/>
      </c>
      <c r="R179" s="31" t="str">
        <f aca="false">IF(B179="Roof panel Tram M PCC","DPCC","")</f>
        <v/>
      </c>
      <c r="S179" s="31" t="str">
        <f aca="false">IF(B179="Side pack L A5","SPALBA5",IF(B179="Side pack XL A7","SPALBA7",""))</f>
        <v/>
      </c>
      <c r="T179" s="31" t="str">
        <f aca="false">IF(B179="Window side 2m² Hermelijn","2m2H","")</f>
        <v/>
      </c>
      <c r="U179" s="32" t="str">
        <f aca="false">IF(B179="Window side 2m² Tram","2m2A","")</f>
        <v/>
      </c>
      <c r="V179" s="30" t="str">
        <f aca="false">IF(B179="Inside banner HERMELIJN","BRVH","")</f>
        <v/>
      </c>
      <c r="W179" s="30" t="str">
        <f aca="false">IF(B179="Super side 4m²","4m2","")</f>
        <v/>
      </c>
      <c r="X179" s="7" t="n">
        <v>6</v>
      </c>
      <c r="Y179" s="33" t="str">
        <f aca="false">IF(OR(F179&lt;&gt;"",G179&lt;&gt;"",H179&lt;&gt;"",I179&lt;&gt;"",J179&lt;&gt;"",K179&lt;&gt;"",L179&lt;&gt;"",M179&lt;&gt;"",N179&lt;&gt;"",O179&lt;&gt;"",P179&lt;&gt;"",Q179&lt;&gt;"",R179&lt;&gt;"",S179&lt;&gt;"",T179&lt;&gt;"",U179&lt;&gt;"",V179&lt;&gt;"",W179&lt;&gt;""),"*"&amp;F179&amp;G179&amp;H179&amp;I179&amp;J179&amp;K179&amp;L179&amp;M179&amp;N179&amp;O179&amp;P179&amp;Q179&amp;R179&amp;S179&amp;T179&amp;U179&amp;V179&amp;W179&amp;"*","")</f>
        <v>*WOB*</v>
      </c>
      <c r="Z179" s="4"/>
      <c r="AA179" s="4"/>
      <c r="AB179" s="7" t="n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customFormat="false" ht="25" hidden="false" customHeight="true" outlineLevel="0" collapsed="false">
      <c r="A180" s="5" t="n">
        <v>5627</v>
      </c>
      <c r="B180" s="6" t="s">
        <v>35</v>
      </c>
      <c r="C180" s="26" t="s">
        <v>37</v>
      </c>
      <c r="D180" s="27" t="n">
        <v>44522</v>
      </c>
      <c r="E180" s="28"/>
      <c r="F180" s="29" t="str">
        <f aca="false">IF(B180="Premetro VERTIKAAL","MV",IF(B180="Side 3m","3M",IF(B180="Premetro HORIZONTAAL","MH",IF(B180="Window back","CV",IF(B180="Window Back eco","CVE","")))))</f>
        <v/>
      </c>
      <c r="G180" s="30" t="str">
        <f aca="false">IF(B180="Inside banner","BRV","")</f>
        <v/>
      </c>
      <c r="H180" s="30" t="str">
        <f aca="false">IF(B180="Floor sticker","VL","")</f>
        <v/>
      </c>
      <c r="I180" s="31" t="str">
        <f aca="false">IF(B180="Street furniture 2m2","STR","")</f>
        <v/>
      </c>
      <c r="J180" s="31" t="str">
        <f aca="false">IF(B180="Full back uni","FB","")</f>
        <v/>
      </c>
      <c r="K180" s="31" t="str">
        <f aca="false">IF(B180="Window side 2m² Bus","2m2B","")</f>
        <v/>
      </c>
      <c r="L180" s="31" t="str">
        <f aca="false">IF(B180="Window sticker Raam","RM","")</f>
        <v/>
      </c>
      <c r="M180" s="31" t="str">
        <f aca="false">IF(B180="Side 3m Freestyle","FREE","")</f>
        <v/>
      </c>
      <c r="N180" s="31" t="str">
        <f aca="false">IF(B180="Wobbler","WOB","")</f>
        <v/>
      </c>
      <c r="O180" s="31" t="str">
        <f aca="false">IF(B180="Super side 10m² Hermelijn - Trambus","10m2H","")</f>
        <v/>
      </c>
      <c r="P180" s="31" t="str">
        <f aca="false">IF(B180="Roofpanel A7","ROOFXL","")</f>
        <v/>
      </c>
      <c r="Q180" s="32" t="str">
        <f aca="false">IF(B180="Roof panel tram L Hermelijn","ROOFL","")</f>
        <v/>
      </c>
      <c r="R180" s="31" t="str">
        <f aca="false">IF(B180="Roof panel Tram M PCC","DPCC","")</f>
        <v/>
      </c>
      <c r="S180" s="31" t="str">
        <f aca="false">IF(B180="Side pack L A5","SPALBA5",IF(B180="Side pack XL A7","SPALBA7",""))</f>
        <v/>
      </c>
      <c r="T180" s="31" t="str">
        <f aca="false">IF(B180="Window side 2m² Hermelijn","2m2H","")</f>
        <v/>
      </c>
      <c r="U180" s="32" t="str">
        <f aca="false">IF(B180="Window side 2m² Tram","2m2A","")</f>
        <v/>
      </c>
      <c r="V180" s="30" t="str">
        <f aca="false">IF(B180="Inside banner HERMELIJN","BRVH","")</f>
        <v/>
      </c>
      <c r="W180" s="30" t="str">
        <f aca="false">IF(B180="Super side 4m²","4m2","")</f>
        <v/>
      </c>
      <c r="X180" s="7" t="n">
        <v>1</v>
      </c>
      <c r="Y180" s="33" t="str">
        <f aca="false">IF(OR(F180&lt;&gt;"",G180&lt;&gt;"",H180&lt;&gt;"",I180&lt;&gt;"",J180&lt;&gt;"",K180&lt;&gt;"",L180&lt;&gt;"",M180&lt;&gt;"",N180&lt;&gt;"",O180&lt;&gt;"",P180&lt;&gt;"",Q180&lt;&gt;"",R180&lt;&gt;"",S180&lt;&gt;"",T180&lt;&gt;"",U180&lt;&gt;"",V180&lt;&gt;"",W180&lt;&gt;""),"*"&amp;F180&amp;G180&amp;H180&amp;I180&amp;J180&amp;K180&amp;L180&amp;M180&amp;N180&amp;O180&amp;P180&amp;Q180&amp;R180&amp;S180&amp;T180&amp;U180&amp;V180&amp;W180&amp;"*","")</f>
        <v/>
      </c>
      <c r="Z180" s="4"/>
      <c r="AA180" s="4"/>
      <c r="AB180" s="7" t="n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customFormat="false" ht="25" hidden="false" customHeight="true" outlineLevel="0" collapsed="false">
      <c r="A181" s="5" t="n">
        <v>5631</v>
      </c>
      <c r="B181" s="6" t="s">
        <v>57</v>
      </c>
      <c r="C181" s="26" t="s">
        <v>70</v>
      </c>
      <c r="D181" s="27" t="n">
        <v>44494</v>
      </c>
      <c r="E181" s="28"/>
      <c r="F181" s="29" t="str">
        <f aca="false">IF(B181="Premetro VERTIKAAL","MV",IF(B181="Side 3m","3M",IF(B181="Premetro HORIZONTAAL","MH",IF(B181="Window back","CV",IF(B181="Window Back eco","CVE","")))))</f>
        <v/>
      </c>
      <c r="G181" s="30" t="str">
        <f aca="false">IF(B181="Inside banner","BRV","")</f>
        <v/>
      </c>
      <c r="H181" s="30" t="str">
        <f aca="false">IF(B181="Floor sticker","VL","")</f>
        <v/>
      </c>
      <c r="I181" s="31" t="str">
        <f aca="false">IF(B181="Street furniture 2m2","STR","")</f>
        <v/>
      </c>
      <c r="J181" s="31" t="str">
        <f aca="false">IF(B181="Full back uni","FB","")</f>
        <v/>
      </c>
      <c r="K181" s="31" t="str">
        <f aca="false">IF(B181="Window side 2m² Bus","2m2B","")</f>
        <v>2m2B</v>
      </c>
      <c r="L181" s="31" t="str">
        <f aca="false">IF(B181="Window sticker Raam","RM","")</f>
        <v/>
      </c>
      <c r="M181" s="31" t="str">
        <f aca="false">IF(B181="Side 3m Freestyle","FREE","")</f>
        <v/>
      </c>
      <c r="N181" s="31" t="str">
        <f aca="false">IF(B181="Wobbler","WOB","")</f>
        <v/>
      </c>
      <c r="O181" s="31" t="str">
        <f aca="false">IF(B181="Super side 10m² Hermelijn - Trambus","10m2H","")</f>
        <v/>
      </c>
      <c r="P181" s="31" t="str">
        <f aca="false">IF(B181="Roofpanel A7","ROOFXL","")</f>
        <v/>
      </c>
      <c r="Q181" s="32" t="str">
        <f aca="false">IF(B181="Roof panel tram L Hermelijn","ROOFL","")</f>
        <v/>
      </c>
      <c r="R181" s="31" t="str">
        <f aca="false">IF(B181="Roof panel Tram M PCC","DPCC","")</f>
        <v/>
      </c>
      <c r="S181" s="31" t="str">
        <f aca="false">IF(B181="Side pack L A5","SPALBA5",IF(B181="Side pack XL A7","SPALBA7",""))</f>
        <v/>
      </c>
      <c r="T181" s="31" t="str">
        <f aca="false">IF(B181="Window side 2m² Hermelijn","2m2H","")</f>
        <v/>
      </c>
      <c r="U181" s="32" t="str">
        <f aca="false">IF(B181="Window side 2m² Tram","2m2A","")</f>
        <v/>
      </c>
      <c r="V181" s="30" t="str">
        <f aca="false">IF(B181="Inside banner HERMELIJN","BRVH","")</f>
        <v/>
      </c>
      <c r="W181" s="30" t="str">
        <f aca="false">IF(B181="Super side 4m²","4m2","")</f>
        <v/>
      </c>
      <c r="X181" s="7" t="n">
        <v>1</v>
      </c>
      <c r="Y181" s="33" t="str">
        <f aca="false">IF(OR(F181&lt;&gt;"",G181&lt;&gt;"",H181&lt;&gt;"",I181&lt;&gt;"",J181&lt;&gt;"",K181&lt;&gt;"",L181&lt;&gt;"",M181&lt;&gt;"",N181&lt;&gt;"",O181&lt;&gt;"",P181&lt;&gt;"",Q181&lt;&gt;"",R181&lt;&gt;"",S181&lt;&gt;"",T181&lt;&gt;"",U181&lt;&gt;"",V181&lt;&gt;"",W181&lt;&gt;""),"*"&amp;F181&amp;G181&amp;H181&amp;I181&amp;J181&amp;K181&amp;L181&amp;M181&amp;N181&amp;O181&amp;P181&amp;Q181&amp;R181&amp;S181&amp;T181&amp;U181&amp;V181&amp;W181&amp;"*","")</f>
        <v>*2m2B*</v>
      </c>
      <c r="Z181" s="4"/>
      <c r="AA181" s="4"/>
      <c r="AB181" s="7" t="n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customFormat="false" ht="25" hidden="false" customHeight="true" outlineLevel="0" collapsed="false">
      <c r="A182" s="5" t="n">
        <v>5632</v>
      </c>
      <c r="B182" s="6" t="s">
        <v>57</v>
      </c>
      <c r="C182" s="26" t="s">
        <v>70</v>
      </c>
      <c r="D182" s="27" t="n">
        <v>44494</v>
      </c>
      <c r="E182" s="28"/>
      <c r="F182" s="29" t="str">
        <f aca="false">IF(B182="Premetro VERTIKAAL","MV",IF(B182="Side 3m","3M",IF(B182="Premetro HORIZONTAAL","MH",IF(B182="Window back","CV",IF(B182="Window Back eco","CVE","")))))</f>
        <v/>
      </c>
      <c r="G182" s="30" t="str">
        <f aca="false">IF(B182="Inside banner","BRV","")</f>
        <v/>
      </c>
      <c r="H182" s="30" t="str">
        <f aca="false">IF(B182="Floor sticker","VL","")</f>
        <v/>
      </c>
      <c r="I182" s="31" t="str">
        <f aca="false">IF(B182="Street furniture 2m2","STR","")</f>
        <v/>
      </c>
      <c r="J182" s="31" t="str">
        <f aca="false">IF(B182="Full back uni","FB","")</f>
        <v/>
      </c>
      <c r="K182" s="31" t="str">
        <f aca="false">IF(B182="Window side 2m² Bus","2m2B","")</f>
        <v>2m2B</v>
      </c>
      <c r="L182" s="31" t="str">
        <f aca="false">IF(B182="Window sticker Raam","RM","")</f>
        <v/>
      </c>
      <c r="M182" s="31" t="str">
        <f aca="false">IF(B182="Side 3m Freestyle","FREE","")</f>
        <v/>
      </c>
      <c r="N182" s="31" t="str">
        <f aca="false">IF(B182="Wobbler","WOB","")</f>
        <v/>
      </c>
      <c r="O182" s="31" t="str">
        <f aca="false">IF(B182="Super side 10m² Hermelijn - Trambus","10m2H","")</f>
        <v/>
      </c>
      <c r="P182" s="31" t="str">
        <f aca="false">IF(B182="Roofpanel A7","ROOFXL","")</f>
        <v/>
      </c>
      <c r="Q182" s="32" t="str">
        <f aca="false">IF(B182="Roof panel tram L Hermelijn","ROOFL","")</f>
        <v/>
      </c>
      <c r="R182" s="31" t="str">
        <f aca="false">IF(B182="Roof panel Tram M PCC","DPCC","")</f>
        <v/>
      </c>
      <c r="S182" s="31" t="str">
        <f aca="false">IF(B182="Side pack L A5","SPALBA5",IF(B182="Side pack XL A7","SPALBA7",""))</f>
        <v/>
      </c>
      <c r="T182" s="31" t="str">
        <f aca="false">IF(B182="Window side 2m² Hermelijn","2m2H","")</f>
        <v/>
      </c>
      <c r="U182" s="32" t="str">
        <f aca="false">IF(B182="Window side 2m² Tram","2m2A","")</f>
        <v/>
      </c>
      <c r="V182" s="30" t="str">
        <f aca="false">IF(B182="Inside banner HERMELIJN","BRVH","")</f>
        <v/>
      </c>
      <c r="W182" s="30" t="str">
        <f aca="false">IF(B182="Super side 4m²","4m2","")</f>
        <v/>
      </c>
      <c r="X182" s="7" t="n">
        <v>1</v>
      </c>
      <c r="Y182" s="33" t="str">
        <f aca="false">IF(OR(F182&lt;&gt;"",G182&lt;&gt;"",H182&lt;&gt;"",I182&lt;&gt;"",J182&lt;&gt;"",K182&lt;&gt;"",L182&lt;&gt;"",M182&lt;&gt;"",N182&lt;&gt;"",O182&lt;&gt;"",P182&lt;&gt;"",Q182&lt;&gt;"",R182&lt;&gt;"",S182&lt;&gt;"",T182&lt;&gt;"",U182&lt;&gt;"",V182&lt;&gt;"",W182&lt;&gt;""),"*"&amp;F182&amp;G182&amp;H182&amp;I182&amp;J182&amp;K182&amp;L182&amp;M182&amp;N182&amp;O182&amp;P182&amp;Q182&amp;R182&amp;S182&amp;T182&amp;U182&amp;V182&amp;W182&amp;"*","")</f>
        <v>*2m2B*</v>
      </c>
      <c r="Z182" s="4"/>
      <c r="AA182" s="4"/>
      <c r="AB182" s="7" t="n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customFormat="false" ht="25" hidden="false" customHeight="true" outlineLevel="0" collapsed="false">
      <c r="A183" s="5" t="n">
        <v>5634</v>
      </c>
      <c r="B183" s="6" t="s">
        <v>57</v>
      </c>
      <c r="C183" s="26" t="s">
        <v>70</v>
      </c>
      <c r="D183" s="27" t="n">
        <v>44494</v>
      </c>
      <c r="E183" s="28"/>
      <c r="F183" s="29" t="str">
        <f aca="false">IF(B183="Premetro VERTIKAAL","MV",IF(B183="Side 3m","3M",IF(B183="Premetro HORIZONTAAL","MH",IF(B183="Window back","CV",IF(B183="Window Back eco","CVE","")))))</f>
        <v/>
      </c>
      <c r="G183" s="30" t="str">
        <f aca="false">IF(B183="Inside banner","BRV","")</f>
        <v/>
      </c>
      <c r="H183" s="30" t="str">
        <f aca="false">IF(B183="Floor sticker","VL","")</f>
        <v/>
      </c>
      <c r="I183" s="31" t="str">
        <f aca="false">IF(B183="Street furniture 2m2","STR","")</f>
        <v/>
      </c>
      <c r="J183" s="31" t="str">
        <f aca="false">IF(B183="Full back uni","FB","")</f>
        <v/>
      </c>
      <c r="K183" s="31" t="str">
        <f aca="false">IF(B183="Window side 2m² Bus","2m2B","")</f>
        <v>2m2B</v>
      </c>
      <c r="L183" s="31" t="str">
        <f aca="false">IF(B183="Window sticker Raam","RM","")</f>
        <v/>
      </c>
      <c r="M183" s="31" t="str">
        <f aca="false">IF(B183="Side 3m Freestyle","FREE","")</f>
        <v/>
      </c>
      <c r="N183" s="31" t="str">
        <f aca="false">IF(B183="Wobbler","WOB","")</f>
        <v/>
      </c>
      <c r="O183" s="31" t="str">
        <f aca="false">IF(B183="Super side 10m² Hermelijn - Trambus","10m2H","")</f>
        <v/>
      </c>
      <c r="P183" s="31" t="str">
        <f aca="false">IF(B183="Roofpanel A7","ROOFXL","")</f>
        <v/>
      </c>
      <c r="Q183" s="32" t="str">
        <f aca="false">IF(B183="Roof panel tram L Hermelijn","ROOFL","")</f>
        <v/>
      </c>
      <c r="R183" s="31" t="str">
        <f aca="false">IF(B183="Roof panel Tram M PCC","DPCC","")</f>
        <v/>
      </c>
      <c r="S183" s="31" t="str">
        <f aca="false">IF(B183="Side pack L A5","SPALBA5",IF(B183="Side pack XL A7","SPALBA7",""))</f>
        <v/>
      </c>
      <c r="T183" s="31" t="str">
        <f aca="false">IF(B183="Window side 2m² Hermelijn","2m2H","")</f>
        <v/>
      </c>
      <c r="U183" s="32" t="str">
        <f aca="false">IF(B183="Window side 2m² Tram","2m2A","")</f>
        <v/>
      </c>
      <c r="V183" s="30" t="str">
        <f aca="false">IF(B183="Inside banner HERMELIJN","BRVH","")</f>
        <v/>
      </c>
      <c r="W183" s="30" t="str">
        <f aca="false">IF(B183="Super side 4m²","4m2","")</f>
        <v/>
      </c>
      <c r="X183" s="7" t="n">
        <v>1</v>
      </c>
      <c r="Y183" s="33" t="str">
        <f aca="false">IF(OR(F183&lt;&gt;"",G183&lt;&gt;"",H183&lt;&gt;"",I183&lt;&gt;"",J183&lt;&gt;"",K183&lt;&gt;"",L183&lt;&gt;"",M183&lt;&gt;"",N183&lt;&gt;"",O183&lt;&gt;"",P183&lt;&gt;"",Q183&lt;&gt;"",R183&lt;&gt;"",S183&lt;&gt;"",T183&lt;&gt;"",U183&lt;&gt;"",V183&lt;&gt;"",W183&lt;&gt;""),"*"&amp;F183&amp;G183&amp;H183&amp;I183&amp;J183&amp;K183&amp;L183&amp;M183&amp;N183&amp;O183&amp;P183&amp;Q183&amp;R183&amp;S183&amp;T183&amp;U183&amp;V183&amp;W183&amp;"*","")</f>
        <v>*2m2B*</v>
      </c>
      <c r="Z183" s="4"/>
      <c r="AA183" s="4"/>
      <c r="AB183" s="7" t="n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customFormat="false" ht="25" hidden="false" customHeight="true" outlineLevel="0" collapsed="false">
      <c r="A184" s="5" t="n">
        <v>5636</v>
      </c>
      <c r="B184" s="6" t="s">
        <v>32</v>
      </c>
      <c r="C184" s="26" t="s">
        <v>95</v>
      </c>
      <c r="D184" s="27" t="n">
        <v>44431</v>
      </c>
      <c r="E184" s="28"/>
      <c r="F184" s="29" t="str">
        <f aca="false">IF(B184="Premetro VERTIKAAL","MV",IF(B184="Side 3m","3M",IF(B184="Premetro HORIZONTAAL","MH",IF(B184="Window back","CV",IF(B184="Window Back eco","CVE","")))))</f>
        <v/>
      </c>
      <c r="G184" s="30" t="str">
        <f aca="false">IF(B184="Inside banner","BRV","")</f>
        <v/>
      </c>
      <c r="H184" s="30" t="str">
        <f aca="false">IF(B184="Floor sticker","VL","")</f>
        <v/>
      </c>
      <c r="I184" s="31" t="str">
        <f aca="false">IF(B184="Street furniture 2m2","STR","")</f>
        <v/>
      </c>
      <c r="J184" s="31" t="str">
        <f aca="false">IF(B184="Full back uni","FB","")</f>
        <v/>
      </c>
      <c r="K184" s="31" t="str">
        <f aca="false">IF(B184="Window side 2m² Bus","2m2B","")</f>
        <v/>
      </c>
      <c r="L184" s="31" t="str">
        <f aca="false">IF(B184="Window sticker Raam","RM","")</f>
        <v>RM</v>
      </c>
      <c r="M184" s="31" t="str">
        <f aca="false">IF(B184="Side 3m Freestyle","FREE","")</f>
        <v/>
      </c>
      <c r="N184" s="31" t="str">
        <f aca="false">IF(B184="Wobbler","WOB","")</f>
        <v/>
      </c>
      <c r="O184" s="31" t="str">
        <f aca="false">IF(B184="Super side 10m² Hermelijn - Trambus","10m2H","")</f>
        <v/>
      </c>
      <c r="P184" s="31" t="str">
        <f aca="false">IF(B184="Roofpanel A7","ROOFXL","")</f>
        <v/>
      </c>
      <c r="Q184" s="32" t="str">
        <f aca="false">IF(B184="Roof panel tram L Hermelijn","ROOFL","")</f>
        <v/>
      </c>
      <c r="R184" s="31" t="str">
        <f aca="false">IF(B184="Roof panel Tram M PCC","DPCC","")</f>
        <v/>
      </c>
      <c r="S184" s="31" t="str">
        <f aca="false">IF(B184="Side pack L A5","SPALBA5",IF(B184="Side pack XL A7","SPALBA7",""))</f>
        <v/>
      </c>
      <c r="T184" s="31" t="str">
        <f aca="false">IF(B184="Window side 2m² Hermelijn","2m2H","")</f>
        <v/>
      </c>
      <c r="U184" s="32" t="str">
        <f aca="false">IF(B184="Window side 2m² Tram","2m2A","")</f>
        <v/>
      </c>
      <c r="V184" s="30" t="str">
        <f aca="false">IF(B184="Inside banner HERMELIJN","BRVH","")</f>
        <v/>
      </c>
      <c r="W184" s="30" t="str">
        <f aca="false">IF(B184="Super side 4m²","4m2","")</f>
        <v/>
      </c>
      <c r="X184" s="7" t="n">
        <v>1</v>
      </c>
      <c r="Y184" s="33" t="str">
        <f aca="false">IF(OR(F184&lt;&gt;"",G184&lt;&gt;"",H184&lt;&gt;"",I184&lt;&gt;"",J184&lt;&gt;"",K184&lt;&gt;"",L184&lt;&gt;"",M184&lt;&gt;"",N184&lt;&gt;"",O184&lt;&gt;"",P184&lt;&gt;"",Q184&lt;&gt;"",R184&lt;&gt;"",S184&lt;&gt;"",T184&lt;&gt;"",U184&lt;&gt;"",V184&lt;&gt;"",W184&lt;&gt;""),"*"&amp;F184&amp;G184&amp;H184&amp;I184&amp;J184&amp;K184&amp;L184&amp;M184&amp;N184&amp;O184&amp;P184&amp;Q184&amp;R184&amp;S184&amp;T184&amp;U184&amp;V184&amp;W184&amp;"*","")</f>
        <v>*RM*</v>
      </c>
      <c r="Z184" s="4"/>
      <c r="AA184" s="4"/>
      <c r="AB184" s="7" t="n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customFormat="false" ht="25" hidden="false" customHeight="true" outlineLevel="0" collapsed="false">
      <c r="A185" s="5" t="n">
        <v>5636</v>
      </c>
      <c r="B185" s="6" t="s">
        <v>32</v>
      </c>
      <c r="C185" s="26" t="s">
        <v>96</v>
      </c>
      <c r="D185" s="27" t="n">
        <v>44431</v>
      </c>
      <c r="E185" s="28"/>
      <c r="F185" s="29" t="str">
        <f aca="false">IF(B185="Premetro VERTIKAAL","MV",IF(B185="Side 3m","3M",IF(B185="Premetro HORIZONTAAL","MH",IF(B185="Window back","CV",IF(B185="Window Back eco","CVE","")))))</f>
        <v/>
      </c>
      <c r="G185" s="30" t="str">
        <f aca="false">IF(B185="Inside banner","BRV","")</f>
        <v/>
      </c>
      <c r="H185" s="30" t="str">
        <f aca="false">IF(B185="Floor sticker","VL","")</f>
        <v/>
      </c>
      <c r="I185" s="31" t="str">
        <f aca="false">IF(B185="Street furniture 2m2","STR","")</f>
        <v/>
      </c>
      <c r="J185" s="31" t="str">
        <f aca="false">IF(B185="Full back uni","FB","")</f>
        <v/>
      </c>
      <c r="K185" s="31" t="str">
        <f aca="false">IF(B185="Window side 2m² Bus","2m2B","")</f>
        <v/>
      </c>
      <c r="L185" s="31" t="str">
        <f aca="false">IF(B185="Window sticker Raam","RM","")</f>
        <v>RM</v>
      </c>
      <c r="M185" s="31" t="str">
        <f aca="false">IF(B185="Side 3m Freestyle","FREE","")</f>
        <v/>
      </c>
      <c r="N185" s="31" t="str">
        <f aca="false">IF(B185="Wobbler","WOB","")</f>
        <v/>
      </c>
      <c r="O185" s="31" t="str">
        <f aca="false">IF(B185="Super side 10m² Hermelijn - Trambus","10m2H","")</f>
        <v/>
      </c>
      <c r="P185" s="31" t="str">
        <f aca="false">IF(B185="Roofpanel A7","ROOFXL","")</f>
        <v/>
      </c>
      <c r="Q185" s="32" t="str">
        <f aca="false">IF(B185="Roof panel tram L Hermelijn","ROOFL","")</f>
        <v/>
      </c>
      <c r="R185" s="31" t="str">
        <f aca="false">IF(B185="Roof panel Tram M PCC","DPCC","")</f>
        <v/>
      </c>
      <c r="S185" s="31" t="str">
        <f aca="false">IF(B185="Side pack L A5","SPALBA5",IF(B185="Side pack XL A7","SPALBA7",""))</f>
        <v/>
      </c>
      <c r="T185" s="31" t="str">
        <f aca="false">IF(B185="Window side 2m² Hermelijn","2m2H","")</f>
        <v/>
      </c>
      <c r="U185" s="32" t="str">
        <f aca="false">IF(B185="Window side 2m² Tram","2m2A","")</f>
        <v/>
      </c>
      <c r="V185" s="30" t="str">
        <f aca="false">IF(B185="Inside banner HERMELIJN","BRVH","")</f>
        <v/>
      </c>
      <c r="W185" s="30" t="str">
        <f aca="false">IF(B185="Super side 4m²","4m2","")</f>
        <v/>
      </c>
      <c r="X185" s="7" t="n">
        <v>1</v>
      </c>
      <c r="Y185" s="33" t="str">
        <f aca="false">IF(OR(F185&lt;&gt;"",G185&lt;&gt;"",H185&lt;&gt;"",I185&lt;&gt;"",J185&lt;&gt;"",K185&lt;&gt;"",L185&lt;&gt;"",M185&lt;&gt;"",N185&lt;&gt;"",O185&lt;&gt;"",P185&lt;&gt;"",Q185&lt;&gt;"",R185&lt;&gt;"",S185&lt;&gt;"",T185&lt;&gt;"",U185&lt;&gt;"",V185&lt;&gt;"",W185&lt;&gt;""),"*"&amp;F185&amp;G185&amp;H185&amp;I185&amp;J185&amp;K185&amp;L185&amp;M185&amp;N185&amp;O185&amp;P185&amp;Q185&amp;R185&amp;S185&amp;T185&amp;U185&amp;V185&amp;W185&amp;"*","")</f>
        <v>*RM*</v>
      </c>
      <c r="Z185" s="4"/>
      <c r="AA185" s="4"/>
      <c r="AB185" s="7" t="n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customFormat="false" ht="25" hidden="false" customHeight="true" outlineLevel="0" collapsed="false">
      <c r="A186" s="5" t="n">
        <v>5642</v>
      </c>
      <c r="B186" s="6" t="s">
        <v>19</v>
      </c>
      <c r="C186" s="26" t="s">
        <v>22</v>
      </c>
      <c r="D186" s="27" t="n">
        <v>44368</v>
      </c>
      <c r="E186" s="28"/>
      <c r="F186" s="29" t="str">
        <f aca="false">IF(B186="Premetro VERTIKAAL","MV",IF(B186="Side 3m","3M",IF(B186="Premetro HORIZONTAAL","MH",IF(B186="Window back","CV",IF(B186="Window Back eco","CVE","")))))</f>
        <v/>
      </c>
      <c r="G186" s="30" t="str">
        <f aca="false">IF(B186="Inside banner","BRV","")</f>
        <v/>
      </c>
      <c r="H186" s="30" t="str">
        <f aca="false">IF(B186="Floor sticker","VL","")</f>
        <v>VL</v>
      </c>
      <c r="I186" s="31" t="str">
        <f aca="false">IF(B186="Street furniture 2m2","STR","")</f>
        <v/>
      </c>
      <c r="J186" s="31" t="str">
        <f aca="false">IF(B186="Full back uni","FB","")</f>
        <v/>
      </c>
      <c r="K186" s="31" t="str">
        <f aca="false">IF(B186="Window side 2m² Bus","2m2B","")</f>
        <v/>
      </c>
      <c r="L186" s="31" t="str">
        <f aca="false">IF(B186="Window sticker Raam","RM","")</f>
        <v/>
      </c>
      <c r="M186" s="31" t="str">
        <f aca="false">IF(B186="Side 3m Freestyle","FREE","")</f>
        <v/>
      </c>
      <c r="N186" s="31" t="str">
        <f aca="false">IF(B186="Wobbler","WOB","")</f>
        <v/>
      </c>
      <c r="O186" s="31" t="str">
        <f aca="false">IF(B186="Super side 10m² Hermelijn - Trambus","10m2H","")</f>
        <v/>
      </c>
      <c r="P186" s="31" t="str">
        <f aca="false">IF(B186="Roofpanel A7","ROOFXL","")</f>
        <v/>
      </c>
      <c r="Q186" s="32" t="str">
        <f aca="false">IF(B186="Roof panel tram L Hermelijn","ROOFL","")</f>
        <v/>
      </c>
      <c r="R186" s="31" t="str">
        <f aca="false">IF(B186="Roof panel Tram M PCC","DPCC","")</f>
        <v/>
      </c>
      <c r="S186" s="31" t="str">
        <f aca="false">IF(B186="Side pack L A5","SPALBA5",IF(B186="Side pack XL A7","SPALBA7",""))</f>
        <v/>
      </c>
      <c r="T186" s="31" t="str">
        <f aca="false">IF(B186="Window side 2m² Hermelijn","2m2H","")</f>
        <v/>
      </c>
      <c r="U186" s="32" t="str">
        <f aca="false">IF(B186="Window side 2m² Tram","2m2A","")</f>
        <v/>
      </c>
      <c r="V186" s="30" t="str">
        <f aca="false">IF(B186="Inside banner HERMELIJN","BRVH","")</f>
        <v/>
      </c>
      <c r="W186" s="30" t="str">
        <f aca="false">IF(B186="Super side 4m²","4m2","")</f>
        <v/>
      </c>
      <c r="X186" s="7" t="n">
        <v>1</v>
      </c>
      <c r="Y186" s="33" t="str">
        <f aca="false">IF(OR(F186&lt;&gt;"",G186&lt;&gt;"",H186&lt;&gt;"",I186&lt;&gt;"",J186&lt;&gt;"",K186&lt;&gt;"",L186&lt;&gt;"",M186&lt;&gt;"",N186&lt;&gt;"",O186&lt;&gt;"",P186&lt;&gt;"",Q186&lt;&gt;"",R186&lt;&gt;"",S186&lt;&gt;"",T186&lt;&gt;"",U186&lt;&gt;"",V186&lt;&gt;"",W186&lt;&gt;""),"*"&amp;F186&amp;G186&amp;H186&amp;I186&amp;J186&amp;K186&amp;L186&amp;M186&amp;N186&amp;O186&amp;P186&amp;Q186&amp;R186&amp;S186&amp;T186&amp;U186&amp;V186&amp;W186&amp;"*","")</f>
        <v>*VL*</v>
      </c>
      <c r="Z186" s="4"/>
      <c r="AA186" s="4"/>
      <c r="AB186" s="7" t="n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customFormat="false" ht="25" hidden="false" customHeight="true" outlineLevel="0" collapsed="false">
      <c r="A187" s="5" t="n">
        <v>5642</v>
      </c>
      <c r="B187" s="6" t="s">
        <v>48</v>
      </c>
      <c r="C187" s="26" t="s">
        <v>50</v>
      </c>
      <c r="D187" s="27" t="n">
        <v>44186</v>
      </c>
      <c r="E187" s="28"/>
      <c r="F187" s="29" t="str">
        <f aca="false">IF(B187="Premetro VERTIKAAL","MV",IF(B187="Side 3m","3M",IF(B187="Premetro HORIZONTAAL","MH",IF(B187="Window back","CV",IF(B187="Window Back eco","CVE","")))))</f>
        <v/>
      </c>
      <c r="G187" s="30" t="str">
        <f aca="false">IF(B187="Inside banner","BRV","")</f>
        <v/>
      </c>
      <c r="H187" s="30" t="str">
        <f aca="false">IF(B187="Floor sticker","VL","")</f>
        <v/>
      </c>
      <c r="I187" s="31" t="str">
        <f aca="false">IF(B187="Street furniture 2m2","STR","")</f>
        <v/>
      </c>
      <c r="J187" s="31" t="str">
        <f aca="false">IF(B187="Full back uni","FB","")</f>
        <v/>
      </c>
      <c r="K187" s="31" t="str">
        <f aca="false">IF(B187="Window side 2m² Bus","2m2B","")</f>
        <v/>
      </c>
      <c r="L187" s="31" t="str">
        <f aca="false">IF(B187="Window sticker Raam","RM","")</f>
        <v/>
      </c>
      <c r="M187" s="31" t="str">
        <f aca="false">IF(B187="Side 3m Freestyle","FREE","")</f>
        <v/>
      </c>
      <c r="N187" s="31" t="str">
        <f aca="false">IF(B187="Wobbler","WOB","")</f>
        <v/>
      </c>
      <c r="O187" s="31" t="str">
        <f aca="false">IF(B187="Super side 10m² Hermelijn - Trambus","10m2H","")</f>
        <v/>
      </c>
      <c r="P187" s="31" t="str">
        <f aca="false">IF(B187="Roofpanel A7","ROOFXL","")</f>
        <v/>
      </c>
      <c r="Q187" s="32" t="str">
        <f aca="false">IF(B187="Roof panel tram L Hermelijn","ROOFL","")</f>
        <v/>
      </c>
      <c r="R187" s="31" t="str">
        <f aca="false">IF(B187="Roof panel Tram M PCC","DPCC","")</f>
        <v/>
      </c>
      <c r="S187" s="31" t="str">
        <f aca="false">IF(B187="Side pack L A5","SPALBA5",IF(B187="Side pack XL A7","SPALBA7",""))</f>
        <v/>
      </c>
      <c r="T187" s="31" t="str">
        <f aca="false">IF(B187="Window side 2m² Hermelijn","2m2H","")</f>
        <v/>
      </c>
      <c r="U187" s="32" t="str">
        <f aca="false">IF(B187="Window side 2m² Tram","2m2A","")</f>
        <v/>
      </c>
      <c r="V187" s="30" t="str">
        <f aca="false">IF(B187="Inside banner HERMELIJN","BRVH","")</f>
        <v>BRVH</v>
      </c>
      <c r="W187" s="30" t="str">
        <f aca="false">IF(B187="Super side 4m²","4m2","")</f>
        <v/>
      </c>
      <c r="X187" s="7" t="n">
        <v>1</v>
      </c>
      <c r="Y187" s="33" t="str">
        <f aca="false">IF(OR(F187&lt;&gt;"",G187&lt;&gt;"",H187&lt;&gt;"",I187&lt;&gt;"",J187&lt;&gt;"",K187&lt;&gt;"",L187&lt;&gt;"",M187&lt;&gt;"",N187&lt;&gt;"",O187&lt;&gt;"",P187&lt;&gt;"",Q187&lt;&gt;"",R187&lt;&gt;"",S187&lt;&gt;"",T187&lt;&gt;"",U187&lt;&gt;"",V187&lt;&gt;"",W187&lt;&gt;""),"*"&amp;F187&amp;G187&amp;H187&amp;I187&amp;J187&amp;K187&amp;L187&amp;M187&amp;N187&amp;O187&amp;P187&amp;Q187&amp;R187&amp;S187&amp;T187&amp;U187&amp;V187&amp;W187&amp;"*","")</f>
        <v>*BRVH*</v>
      </c>
      <c r="Z187" s="4"/>
      <c r="AA187" s="4"/>
      <c r="AB187" s="7" t="n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customFormat="false" ht="25" hidden="false" customHeight="true" outlineLevel="0" collapsed="false">
      <c r="A188" s="5" t="n">
        <v>5642</v>
      </c>
      <c r="B188" s="6" t="s">
        <v>23</v>
      </c>
      <c r="C188" s="26" t="s">
        <v>27</v>
      </c>
      <c r="D188" s="27" t="n">
        <v>44368</v>
      </c>
      <c r="E188" s="28"/>
      <c r="F188" s="29" t="str">
        <f aca="false">IF(B188="Premetro VERTIKAAL","MV",IF(B188="Side 3m","3M",IF(B188="Premetro HORIZONTAAL","MH",IF(B188="Window back","CV",IF(B188="Window Back eco","CVE","")))))</f>
        <v/>
      </c>
      <c r="G188" s="30" t="str">
        <f aca="false">IF(B188="Inside banner","BRV","")</f>
        <v/>
      </c>
      <c r="H188" s="30" t="str">
        <f aca="false">IF(B188="Floor sticker","VL","")</f>
        <v/>
      </c>
      <c r="I188" s="31" t="str">
        <f aca="false">IF(B188="Street furniture 2m2","STR","")</f>
        <v/>
      </c>
      <c r="J188" s="31" t="str">
        <f aca="false">IF(B188="Full back uni","FB","")</f>
        <v/>
      </c>
      <c r="K188" s="31" t="str">
        <f aca="false">IF(B188="Window side 2m² Bus","2m2B","")</f>
        <v/>
      </c>
      <c r="L188" s="31" t="str">
        <f aca="false">IF(B188="Window sticker Raam","RM","")</f>
        <v/>
      </c>
      <c r="M188" s="31" t="str">
        <f aca="false">IF(B188="Side 3m Freestyle","FREE","")</f>
        <v/>
      </c>
      <c r="N188" s="31" t="str">
        <f aca="false">IF(B188="Wobbler","WOB","")</f>
        <v>WOB</v>
      </c>
      <c r="O188" s="31" t="str">
        <f aca="false">IF(B188="Super side 10m² Hermelijn - Trambus","10m2H","")</f>
        <v/>
      </c>
      <c r="P188" s="31" t="str">
        <f aca="false">IF(B188="Roofpanel A7","ROOFXL","")</f>
        <v/>
      </c>
      <c r="Q188" s="32" t="str">
        <f aca="false">IF(B188="Roof panel tram L Hermelijn","ROOFL","")</f>
        <v/>
      </c>
      <c r="R188" s="31" t="str">
        <f aca="false">IF(B188="Roof panel Tram M PCC","DPCC","")</f>
        <v/>
      </c>
      <c r="S188" s="31" t="str">
        <f aca="false">IF(B188="Side pack L A5","SPALBA5",IF(B188="Side pack XL A7","SPALBA7",""))</f>
        <v/>
      </c>
      <c r="T188" s="31" t="str">
        <f aca="false">IF(B188="Window side 2m² Hermelijn","2m2H","")</f>
        <v/>
      </c>
      <c r="U188" s="32" t="str">
        <f aca="false">IF(B188="Window side 2m² Tram","2m2A","")</f>
        <v/>
      </c>
      <c r="V188" s="30" t="str">
        <f aca="false">IF(B188="Inside banner HERMELIJN","BRVH","")</f>
        <v/>
      </c>
      <c r="W188" s="30" t="str">
        <f aca="false">IF(B188="Super side 4m²","4m2","")</f>
        <v/>
      </c>
      <c r="X188" s="7" t="n">
        <v>6</v>
      </c>
      <c r="Y188" s="33" t="str">
        <f aca="false">IF(OR(F188&lt;&gt;"",G188&lt;&gt;"",H188&lt;&gt;"",I188&lt;&gt;"",J188&lt;&gt;"",K188&lt;&gt;"",L188&lt;&gt;"",M188&lt;&gt;"",N188&lt;&gt;"",O188&lt;&gt;"",P188&lt;&gt;"",Q188&lt;&gt;"",R188&lt;&gt;"",S188&lt;&gt;"",T188&lt;&gt;"",U188&lt;&gt;"",V188&lt;&gt;"",W188&lt;&gt;""),"*"&amp;F188&amp;G188&amp;H188&amp;I188&amp;J188&amp;K188&amp;L188&amp;M188&amp;N188&amp;O188&amp;P188&amp;Q188&amp;R188&amp;S188&amp;T188&amp;U188&amp;V188&amp;W188&amp;"*","")</f>
        <v>*WOB*</v>
      </c>
      <c r="Z188" s="4"/>
      <c r="AA188" s="4"/>
      <c r="AB188" s="7" t="n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customFormat="false" ht="25" hidden="false" customHeight="true" outlineLevel="0" collapsed="false">
      <c r="A189" s="5" t="n">
        <v>5642</v>
      </c>
      <c r="B189" s="6" t="s">
        <v>35</v>
      </c>
      <c r="C189" s="26" t="s">
        <v>37</v>
      </c>
      <c r="D189" s="27" t="n">
        <v>44522</v>
      </c>
      <c r="E189" s="28"/>
      <c r="F189" s="29" t="str">
        <f aca="false">IF(B189="Premetro VERTIKAAL","MV",IF(B189="Side 3m","3M",IF(B189="Premetro HORIZONTAAL","MH",IF(B189="Window back","CV",IF(B189="Window Back eco","CVE","")))))</f>
        <v/>
      </c>
      <c r="G189" s="30" t="str">
        <f aca="false">IF(B189="Inside banner","BRV","")</f>
        <v/>
      </c>
      <c r="H189" s="30" t="str">
        <f aca="false">IF(B189="Floor sticker","VL","")</f>
        <v/>
      </c>
      <c r="I189" s="31" t="str">
        <f aca="false">IF(B189="Street furniture 2m2","STR","")</f>
        <v/>
      </c>
      <c r="J189" s="31" t="str">
        <f aca="false">IF(B189="Full back uni","FB","")</f>
        <v/>
      </c>
      <c r="K189" s="31" t="str">
        <f aca="false">IF(B189="Window side 2m² Bus","2m2B","")</f>
        <v/>
      </c>
      <c r="L189" s="31" t="str">
        <f aca="false">IF(B189="Window sticker Raam","RM","")</f>
        <v/>
      </c>
      <c r="M189" s="31" t="str">
        <f aca="false">IF(B189="Side 3m Freestyle","FREE","")</f>
        <v/>
      </c>
      <c r="N189" s="31" t="str">
        <f aca="false">IF(B189="Wobbler","WOB","")</f>
        <v/>
      </c>
      <c r="O189" s="31" t="str">
        <f aca="false">IF(B189="Super side 10m² Hermelijn - Trambus","10m2H","")</f>
        <v/>
      </c>
      <c r="P189" s="31" t="str">
        <f aca="false">IF(B189="Roofpanel A7","ROOFXL","")</f>
        <v/>
      </c>
      <c r="Q189" s="32" t="str">
        <f aca="false">IF(B189="Roof panel tram L Hermelijn","ROOFL","")</f>
        <v/>
      </c>
      <c r="R189" s="31" t="str">
        <f aca="false">IF(B189="Roof panel Tram M PCC","DPCC","")</f>
        <v/>
      </c>
      <c r="S189" s="31" t="str">
        <f aca="false">IF(B189="Side pack L A5","SPALBA5",IF(B189="Side pack XL A7","SPALBA7",""))</f>
        <v/>
      </c>
      <c r="T189" s="31" t="str">
        <f aca="false">IF(B189="Window side 2m² Hermelijn","2m2H","")</f>
        <v/>
      </c>
      <c r="U189" s="32" t="str">
        <f aca="false">IF(B189="Window side 2m² Tram","2m2A","")</f>
        <v/>
      </c>
      <c r="V189" s="30" t="str">
        <f aca="false">IF(B189="Inside banner HERMELIJN","BRVH","")</f>
        <v/>
      </c>
      <c r="W189" s="30" t="str">
        <f aca="false">IF(B189="Super side 4m²","4m2","")</f>
        <v/>
      </c>
      <c r="X189" s="7" t="n">
        <v>1</v>
      </c>
      <c r="Y189" s="33" t="str">
        <f aca="false">IF(OR(F189&lt;&gt;"",G189&lt;&gt;"",H189&lt;&gt;"",I189&lt;&gt;"",J189&lt;&gt;"",K189&lt;&gt;"",L189&lt;&gt;"",M189&lt;&gt;"",N189&lt;&gt;"",O189&lt;&gt;"",P189&lt;&gt;"",Q189&lt;&gt;"",R189&lt;&gt;"",S189&lt;&gt;"",T189&lt;&gt;"",U189&lt;&gt;"",V189&lt;&gt;"",W189&lt;&gt;""),"*"&amp;F189&amp;G189&amp;H189&amp;I189&amp;J189&amp;K189&amp;L189&amp;M189&amp;N189&amp;O189&amp;P189&amp;Q189&amp;R189&amp;S189&amp;T189&amp;U189&amp;V189&amp;W189&amp;"*","")</f>
        <v/>
      </c>
      <c r="Z189" s="4"/>
      <c r="AA189" s="4"/>
      <c r="AB189" s="7" t="n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customFormat="false" ht="25" hidden="false" customHeight="true" outlineLevel="0" collapsed="false">
      <c r="A190" s="5" t="n">
        <v>5642</v>
      </c>
      <c r="B190" s="6" t="s">
        <v>29</v>
      </c>
      <c r="C190" s="26" t="s">
        <v>31</v>
      </c>
      <c r="D190" s="27" t="n">
        <v>44284</v>
      </c>
      <c r="E190" s="28"/>
      <c r="F190" s="29" t="str">
        <f aca="false">IF(B190="Premetro VERTIKAAL","MV",IF(B190="Side 3m","3M",IF(B190="Premetro HORIZONTAAL","MH",IF(B190="Window back","CV",IF(B190="Window Back eco","CVE","")))))</f>
        <v/>
      </c>
      <c r="G190" s="30" t="str">
        <f aca="false">IF(B190="Inside banner","BRV","")</f>
        <v/>
      </c>
      <c r="H190" s="30" t="str">
        <f aca="false">IF(B190="Floor sticker","VL","")</f>
        <v/>
      </c>
      <c r="I190" s="31" t="str">
        <f aca="false">IF(B190="Street furniture 2m2","STR","")</f>
        <v/>
      </c>
      <c r="J190" s="31" t="str">
        <f aca="false">IF(B190="Full back uni","FB","")</f>
        <v/>
      </c>
      <c r="K190" s="31" t="str">
        <f aca="false">IF(B190="Window side 2m² Bus","2m2B","")</f>
        <v/>
      </c>
      <c r="L190" s="31" t="str">
        <f aca="false">IF(B190="Window sticker Raam","RM","")</f>
        <v/>
      </c>
      <c r="M190" s="31" t="str">
        <f aca="false">IF(B190="Side 3m Freestyle","FREE","")</f>
        <v/>
      </c>
      <c r="N190" s="31" t="str">
        <f aca="false">IF(B190="Wobbler","WOB","")</f>
        <v/>
      </c>
      <c r="O190" s="31" t="str">
        <f aca="false">IF(B190="Super side 10m² Hermelijn - Trambus","10m2H","")</f>
        <v/>
      </c>
      <c r="P190" s="31" t="str">
        <f aca="false">IF(B190="Roofpanel A7","ROOFXL","")</f>
        <v/>
      </c>
      <c r="Q190" s="32" t="str">
        <f aca="false">IF(B190="Roof panel tram L Hermelijn","ROOFL","")</f>
        <v/>
      </c>
      <c r="R190" s="31" t="str">
        <f aca="false">IF(B190="Roof panel Tram M PCC","DPCC","")</f>
        <v/>
      </c>
      <c r="S190" s="31" t="str">
        <f aca="false">IF(B190="Side pack L A5","SPALBA5",IF(B190="Side pack XL A7","SPALBA7",""))</f>
        <v/>
      </c>
      <c r="T190" s="31" t="str">
        <f aca="false">IF(B190="Window side 2m² Hermelijn","2m2H","")</f>
        <v/>
      </c>
      <c r="U190" s="32" t="str">
        <f aca="false">IF(B190="Window side 2m² Tram","2m2A","")</f>
        <v/>
      </c>
      <c r="V190" s="30" t="str">
        <f aca="false">IF(B190="Inside banner HERMELIJN","BRVH","")</f>
        <v/>
      </c>
      <c r="W190" s="30" t="str">
        <f aca="false">IF(B190="Super side 4m²","4m2","")</f>
        <v/>
      </c>
      <c r="X190" s="7" t="n">
        <v>2</v>
      </c>
      <c r="Y190" s="33" t="str">
        <f aca="false">IF(OR(F190&lt;&gt;"",G190&lt;&gt;"",H190&lt;&gt;"",I190&lt;&gt;"",J190&lt;&gt;"",K190&lt;&gt;"",L190&lt;&gt;"",M190&lt;&gt;"",N190&lt;&gt;"",O190&lt;&gt;"",P190&lt;&gt;"",Q190&lt;&gt;"",R190&lt;&gt;"",S190&lt;&gt;"",T190&lt;&gt;"",U190&lt;&gt;"",V190&lt;&gt;"",W190&lt;&gt;""),"*"&amp;F190&amp;G190&amp;H190&amp;I190&amp;J190&amp;K190&amp;L190&amp;M190&amp;N190&amp;O190&amp;P190&amp;Q190&amp;R190&amp;S190&amp;T190&amp;U190&amp;V190&amp;W190&amp;"*","")</f>
        <v/>
      </c>
      <c r="Z190" s="4"/>
      <c r="AA190" s="4"/>
      <c r="AB190" s="7" t="n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customFormat="false" ht="25" hidden="false" customHeight="true" outlineLevel="0" collapsed="false">
      <c r="A191" s="5" t="n">
        <v>5643</v>
      </c>
      <c r="B191" s="6" t="s">
        <v>48</v>
      </c>
      <c r="C191" s="26" t="s">
        <v>50</v>
      </c>
      <c r="D191" s="27" t="n">
        <v>44186</v>
      </c>
      <c r="E191" s="28"/>
      <c r="F191" s="29" t="str">
        <f aca="false">IF(B191="Premetro VERTIKAAL","MV",IF(B191="Side 3m","3M",IF(B191="Premetro HORIZONTAAL","MH",IF(B191="Window back","CV",IF(B191="Window Back eco","CVE","")))))</f>
        <v/>
      </c>
      <c r="G191" s="30" t="str">
        <f aca="false">IF(B191="Inside banner","BRV","")</f>
        <v/>
      </c>
      <c r="H191" s="30" t="str">
        <f aca="false">IF(B191="Floor sticker","VL","")</f>
        <v/>
      </c>
      <c r="I191" s="31" t="str">
        <f aca="false">IF(B191="Street furniture 2m2","STR","")</f>
        <v/>
      </c>
      <c r="J191" s="31" t="str">
        <f aca="false">IF(B191="Full back uni","FB","")</f>
        <v/>
      </c>
      <c r="K191" s="31" t="str">
        <f aca="false">IF(B191="Window side 2m² Bus","2m2B","")</f>
        <v/>
      </c>
      <c r="L191" s="31" t="str">
        <f aca="false">IF(B191="Window sticker Raam","RM","")</f>
        <v/>
      </c>
      <c r="M191" s="31" t="str">
        <f aca="false">IF(B191="Side 3m Freestyle","FREE","")</f>
        <v/>
      </c>
      <c r="N191" s="31" t="str">
        <f aca="false">IF(B191="Wobbler","WOB","")</f>
        <v/>
      </c>
      <c r="O191" s="31" t="str">
        <f aca="false">IF(B191="Super side 10m² Hermelijn - Trambus","10m2H","")</f>
        <v/>
      </c>
      <c r="P191" s="31" t="str">
        <f aca="false">IF(B191="Roofpanel A7","ROOFXL","")</f>
        <v/>
      </c>
      <c r="Q191" s="32" t="str">
        <f aca="false">IF(B191="Roof panel tram L Hermelijn","ROOFL","")</f>
        <v/>
      </c>
      <c r="R191" s="31" t="str">
        <f aca="false">IF(B191="Roof panel Tram M PCC","DPCC","")</f>
        <v/>
      </c>
      <c r="S191" s="31" t="str">
        <f aca="false">IF(B191="Side pack L A5","SPALBA5",IF(B191="Side pack XL A7","SPALBA7",""))</f>
        <v/>
      </c>
      <c r="T191" s="31" t="str">
        <f aca="false">IF(B191="Window side 2m² Hermelijn","2m2H","")</f>
        <v/>
      </c>
      <c r="U191" s="32" t="str">
        <f aca="false">IF(B191="Window side 2m² Tram","2m2A","")</f>
        <v/>
      </c>
      <c r="V191" s="30" t="str">
        <f aca="false">IF(B191="Inside banner HERMELIJN","BRVH","")</f>
        <v>BRVH</v>
      </c>
      <c r="W191" s="30" t="str">
        <f aca="false">IF(B191="Super side 4m²","4m2","")</f>
        <v/>
      </c>
      <c r="X191" s="7" t="n">
        <v>1</v>
      </c>
      <c r="Y191" s="33" t="str">
        <f aca="false">IF(OR(F191&lt;&gt;"",G191&lt;&gt;"",H191&lt;&gt;"",I191&lt;&gt;"",J191&lt;&gt;"",K191&lt;&gt;"",L191&lt;&gt;"",M191&lt;&gt;"",N191&lt;&gt;"",O191&lt;&gt;"",P191&lt;&gt;"",Q191&lt;&gt;"",R191&lt;&gt;"",S191&lt;&gt;"",T191&lt;&gt;"",U191&lt;&gt;"",V191&lt;&gt;"",W191&lt;&gt;""),"*"&amp;F191&amp;G191&amp;H191&amp;I191&amp;J191&amp;K191&amp;L191&amp;M191&amp;N191&amp;O191&amp;P191&amp;Q191&amp;R191&amp;S191&amp;T191&amp;U191&amp;V191&amp;W191&amp;"*","")</f>
        <v>*BRVH*</v>
      </c>
      <c r="Z191" s="4"/>
      <c r="AA191" s="4"/>
      <c r="AB191" s="7" t="n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customFormat="false" ht="25" hidden="false" customHeight="true" outlineLevel="0" collapsed="false">
      <c r="A192" s="5" t="n">
        <v>5651</v>
      </c>
      <c r="B192" s="6" t="s">
        <v>57</v>
      </c>
      <c r="C192" s="26" t="s">
        <v>70</v>
      </c>
      <c r="D192" s="27" t="n">
        <v>44494</v>
      </c>
      <c r="E192" s="28"/>
      <c r="F192" s="29" t="str">
        <f aca="false">IF(B192="Premetro VERTIKAAL","MV",IF(B192="Side 3m","3M",IF(B192="Premetro HORIZONTAAL","MH",IF(B192="Window back","CV",IF(B192="Window Back eco","CVE","")))))</f>
        <v/>
      </c>
      <c r="G192" s="30" t="str">
        <f aca="false">IF(B192="Inside banner","BRV","")</f>
        <v/>
      </c>
      <c r="H192" s="30" t="str">
        <f aca="false">IF(B192="Floor sticker","VL","")</f>
        <v/>
      </c>
      <c r="I192" s="31" t="str">
        <f aca="false">IF(B192="Street furniture 2m2","STR","")</f>
        <v/>
      </c>
      <c r="J192" s="31" t="str">
        <f aca="false">IF(B192="Full back uni","FB","")</f>
        <v/>
      </c>
      <c r="K192" s="31" t="str">
        <f aca="false">IF(B192="Window side 2m² Bus","2m2B","")</f>
        <v>2m2B</v>
      </c>
      <c r="L192" s="31" t="str">
        <f aca="false">IF(B192="Window sticker Raam","RM","")</f>
        <v/>
      </c>
      <c r="M192" s="31" t="str">
        <f aca="false">IF(B192="Side 3m Freestyle","FREE","")</f>
        <v/>
      </c>
      <c r="N192" s="31" t="str">
        <f aca="false">IF(B192="Wobbler","WOB","")</f>
        <v/>
      </c>
      <c r="O192" s="31" t="str">
        <f aca="false">IF(B192="Super side 10m² Hermelijn - Trambus","10m2H","")</f>
        <v/>
      </c>
      <c r="P192" s="31" t="str">
        <f aca="false">IF(B192="Roofpanel A7","ROOFXL","")</f>
        <v/>
      </c>
      <c r="Q192" s="32" t="str">
        <f aca="false">IF(B192="Roof panel tram L Hermelijn","ROOFL","")</f>
        <v/>
      </c>
      <c r="R192" s="31" t="str">
        <f aca="false">IF(B192="Roof panel Tram M PCC","DPCC","")</f>
        <v/>
      </c>
      <c r="S192" s="31" t="str">
        <f aca="false">IF(B192="Side pack L A5","SPALBA5",IF(B192="Side pack XL A7","SPALBA7",""))</f>
        <v/>
      </c>
      <c r="T192" s="31" t="str">
        <f aca="false">IF(B192="Window side 2m² Hermelijn","2m2H","")</f>
        <v/>
      </c>
      <c r="U192" s="32" t="str">
        <f aca="false">IF(B192="Window side 2m² Tram","2m2A","")</f>
        <v/>
      </c>
      <c r="V192" s="30" t="str">
        <f aca="false">IF(B192="Inside banner HERMELIJN","BRVH","")</f>
        <v/>
      </c>
      <c r="W192" s="30" t="str">
        <f aca="false">IF(B192="Super side 4m²","4m2","")</f>
        <v/>
      </c>
      <c r="X192" s="7" t="n">
        <v>1</v>
      </c>
      <c r="Y192" s="33" t="str">
        <f aca="false">IF(OR(F192&lt;&gt;"",G192&lt;&gt;"",H192&lt;&gt;"",I192&lt;&gt;"",J192&lt;&gt;"",K192&lt;&gt;"",L192&lt;&gt;"",M192&lt;&gt;"",N192&lt;&gt;"",O192&lt;&gt;"",P192&lt;&gt;"",Q192&lt;&gt;"",R192&lt;&gt;"",S192&lt;&gt;"",T192&lt;&gt;"",U192&lt;&gt;"",V192&lt;&gt;"",W192&lt;&gt;""),"*"&amp;F192&amp;G192&amp;H192&amp;I192&amp;J192&amp;K192&amp;L192&amp;M192&amp;N192&amp;O192&amp;P192&amp;Q192&amp;R192&amp;S192&amp;T192&amp;U192&amp;V192&amp;W192&amp;"*","")</f>
        <v>*2m2B*</v>
      </c>
      <c r="Z192" s="4"/>
      <c r="AA192" s="4"/>
      <c r="AB192" s="7" t="n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customFormat="false" ht="25" hidden="false" customHeight="true" outlineLevel="0" collapsed="false">
      <c r="A193" s="5" t="n">
        <v>5654</v>
      </c>
      <c r="B193" s="6" t="s">
        <v>57</v>
      </c>
      <c r="C193" s="26" t="s">
        <v>70</v>
      </c>
      <c r="D193" s="27" t="n">
        <v>44494</v>
      </c>
      <c r="E193" s="28"/>
      <c r="F193" s="29" t="str">
        <f aca="false">IF(B193="Premetro VERTIKAAL","MV",IF(B193="Side 3m","3M",IF(B193="Premetro HORIZONTAAL","MH",IF(B193="Window back","CV",IF(B193="Window Back eco","CVE","")))))</f>
        <v/>
      </c>
      <c r="G193" s="30" t="str">
        <f aca="false">IF(B193="Inside banner","BRV","")</f>
        <v/>
      </c>
      <c r="H193" s="30" t="str">
        <f aca="false">IF(B193="Floor sticker","VL","")</f>
        <v/>
      </c>
      <c r="I193" s="31" t="str">
        <f aca="false">IF(B193="Street furniture 2m2","STR","")</f>
        <v/>
      </c>
      <c r="J193" s="31" t="str">
        <f aca="false">IF(B193="Full back uni","FB","")</f>
        <v/>
      </c>
      <c r="K193" s="31" t="str">
        <f aca="false">IF(B193="Window side 2m² Bus","2m2B","")</f>
        <v>2m2B</v>
      </c>
      <c r="L193" s="31" t="str">
        <f aca="false">IF(B193="Window sticker Raam","RM","")</f>
        <v/>
      </c>
      <c r="M193" s="31" t="str">
        <f aca="false">IF(B193="Side 3m Freestyle","FREE","")</f>
        <v/>
      </c>
      <c r="N193" s="31" t="str">
        <f aca="false">IF(B193="Wobbler","WOB","")</f>
        <v/>
      </c>
      <c r="O193" s="31" t="str">
        <f aca="false">IF(B193="Super side 10m² Hermelijn - Trambus","10m2H","")</f>
        <v/>
      </c>
      <c r="P193" s="31" t="str">
        <f aca="false">IF(B193="Roofpanel A7","ROOFXL","")</f>
        <v/>
      </c>
      <c r="Q193" s="32" t="str">
        <f aca="false">IF(B193="Roof panel tram L Hermelijn","ROOFL","")</f>
        <v/>
      </c>
      <c r="R193" s="31" t="str">
        <f aca="false">IF(B193="Roof panel Tram M PCC","DPCC","")</f>
        <v/>
      </c>
      <c r="S193" s="31" t="str">
        <f aca="false">IF(B193="Side pack L A5","SPALBA5",IF(B193="Side pack XL A7","SPALBA7",""))</f>
        <v/>
      </c>
      <c r="T193" s="31" t="str">
        <f aca="false">IF(B193="Window side 2m² Hermelijn","2m2H","")</f>
        <v/>
      </c>
      <c r="U193" s="32" t="str">
        <f aca="false">IF(B193="Window side 2m² Tram","2m2A","")</f>
        <v/>
      </c>
      <c r="V193" s="30" t="str">
        <f aca="false">IF(B193="Inside banner HERMELIJN","BRVH","")</f>
        <v/>
      </c>
      <c r="W193" s="30" t="str">
        <f aca="false">IF(B193="Super side 4m²","4m2","")</f>
        <v/>
      </c>
      <c r="X193" s="7" t="n">
        <v>1</v>
      </c>
      <c r="Y193" s="33" t="str">
        <f aca="false">IF(OR(F193&lt;&gt;"",G193&lt;&gt;"",H193&lt;&gt;"",I193&lt;&gt;"",J193&lt;&gt;"",K193&lt;&gt;"",L193&lt;&gt;"",M193&lt;&gt;"",N193&lt;&gt;"",O193&lt;&gt;"",P193&lt;&gt;"",Q193&lt;&gt;"",R193&lt;&gt;"",S193&lt;&gt;"",T193&lt;&gt;"",U193&lt;&gt;"",V193&lt;&gt;"",W193&lt;&gt;""),"*"&amp;F193&amp;G193&amp;H193&amp;I193&amp;J193&amp;K193&amp;L193&amp;M193&amp;N193&amp;O193&amp;P193&amp;Q193&amp;R193&amp;S193&amp;T193&amp;U193&amp;V193&amp;W193&amp;"*","")</f>
        <v>*2m2B*</v>
      </c>
      <c r="Z193" s="4"/>
      <c r="AA193" s="4"/>
      <c r="AB193" s="7" t="n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customFormat="false" ht="25" hidden="false" customHeight="true" outlineLevel="0" collapsed="false">
      <c r="A194" s="5" t="n">
        <v>5655</v>
      </c>
      <c r="B194" s="6" t="s">
        <v>23</v>
      </c>
      <c r="C194" s="26" t="s">
        <v>66</v>
      </c>
      <c r="D194" s="27" t="n">
        <v>44515</v>
      </c>
      <c r="E194" s="28"/>
      <c r="F194" s="29" t="str">
        <f aca="false">IF(B194="Premetro VERTIKAAL","MV",IF(B194="Side 3m","3M",IF(B194="Premetro HORIZONTAAL","MH",IF(B194="Window back","CV",IF(B194="Window Back eco","CVE","")))))</f>
        <v/>
      </c>
      <c r="G194" s="30" t="str">
        <f aca="false">IF(B194="Inside banner","BRV","")</f>
        <v/>
      </c>
      <c r="H194" s="30" t="str">
        <f aca="false">IF(B194="Floor sticker","VL","")</f>
        <v/>
      </c>
      <c r="I194" s="31" t="str">
        <f aca="false">IF(B194="Street furniture 2m2","STR","")</f>
        <v/>
      </c>
      <c r="J194" s="31" t="str">
        <f aca="false">IF(B194="Full back uni","FB","")</f>
        <v/>
      </c>
      <c r="K194" s="31" t="str">
        <f aca="false">IF(B194="Window side 2m² Bus","2m2B","")</f>
        <v/>
      </c>
      <c r="L194" s="31" t="str">
        <f aca="false">IF(B194="Window sticker Raam","RM","")</f>
        <v/>
      </c>
      <c r="M194" s="31" t="str">
        <f aca="false">IF(B194="Side 3m Freestyle","FREE","")</f>
        <v/>
      </c>
      <c r="N194" s="31" t="str">
        <f aca="false">IF(B194="Wobbler","WOB","")</f>
        <v>WOB</v>
      </c>
      <c r="O194" s="31" t="str">
        <f aca="false">IF(B194="Super side 10m² Hermelijn - Trambus","10m2H","")</f>
        <v/>
      </c>
      <c r="P194" s="31" t="str">
        <f aca="false">IF(B194="Roofpanel A7","ROOFXL","")</f>
        <v/>
      </c>
      <c r="Q194" s="32" t="str">
        <f aca="false">IF(B194="Roof panel tram L Hermelijn","ROOFL","")</f>
        <v/>
      </c>
      <c r="R194" s="31" t="str">
        <f aca="false">IF(B194="Roof panel Tram M PCC","DPCC","")</f>
        <v/>
      </c>
      <c r="S194" s="31" t="str">
        <f aca="false">IF(B194="Side pack L A5","SPALBA5",IF(B194="Side pack XL A7","SPALBA7",""))</f>
        <v/>
      </c>
      <c r="T194" s="31" t="str">
        <f aca="false">IF(B194="Window side 2m² Hermelijn","2m2H","")</f>
        <v/>
      </c>
      <c r="U194" s="32" t="str">
        <f aca="false">IF(B194="Window side 2m² Tram","2m2A","")</f>
        <v/>
      </c>
      <c r="V194" s="30" t="str">
        <f aca="false">IF(B194="Inside banner HERMELIJN","BRVH","")</f>
        <v/>
      </c>
      <c r="W194" s="30" t="str">
        <f aca="false">IF(B194="Super side 4m²","4m2","")</f>
        <v/>
      </c>
      <c r="X194" s="7" t="n">
        <v>6</v>
      </c>
      <c r="Y194" s="33" t="str">
        <f aca="false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 t="n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customFormat="false" ht="25" hidden="false" customHeight="true" outlineLevel="0" collapsed="false">
      <c r="A195" s="5" t="n">
        <v>5656</v>
      </c>
      <c r="B195" s="6" t="s">
        <v>23</v>
      </c>
      <c r="C195" s="26" t="s">
        <v>66</v>
      </c>
      <c r="D195" s="27" t="n">
        <v>44515</v>
      </c>
      <c r="E195" s="28"/>
      <c r="F195" s="29" t="str">
        <f aca="false">IF(B195="Premetro VERTIKAAL","MV",IF(B195="Side 3m","3M",IF(B195="Premetro HORIZONTAAL","MH",IF(B195="Window back","CV",IF(B195="Window Back eco","CVE","")))))</f>
        <v/>
      </c>
      <c r="G195" s="30" t="str">
        <f aca="false">IF(B195="Inside banner","BRV","")</f>
        <v/>
      </c>
      <c r="H195" s="30" t="str">
        <f aca="false">IF(B195="Floor sticker","VL","")</f>
        <v/>
      </c>
      <c r="I195" s="31" t="str">
        <f aca="false">IF(B195="Street furniture 2m2","STR","")</f>
        <v/>
      </c>
      <c r="J195" s="31" t="str">
        <f aca="false">IF(B195="Full back uni","FB","")</f>
        <v/>
      </c>
      <c r="K195" s="31" t="str">
        <f aca="false">IF(B195="Window side 2m² Bus","2m2B","")</f>
        <v/>
      </c>
      <c r="L195" s="31" t="str">
        <f aca="false">IF(B195="Window sticker Raam","RM","")</f>
        <v/>
      </c>
      <c r="M195" s="31" t="str">
        <f aca="false">IF(B195="Side 3m Freestyle","FREE","")</f>
        <v/>
      </c>
      <c r="N195" s="31" t="str">
        <f aca="false">IF(B195="Wobbler","WOB","")</f>
        <v>WOB</v>
      </c>
      <c r="O195" s="31" t="str">
        <f aca="false">IF(B195="Super side 10m² Hermelijn - Trambus","10m2H","")</f>
        <v/>
      </c>
      <c r="P195" s="31" t="str">
        <f aca="false">IF(B195="Roofpanel A7","ROOFXL","")</f>
        <v/>
      </c>
      <c r="Q195" s="32" t="str">
        <f aca="false">IF(B195="Roof panel tram L Hermelijn","ROOFL","")</f>
        <v/>
      </c>
      <c r="R195" s="31" t="str">
        <f aca="false">IF(B195="Roof panel Tram M PCC","DPCC","")</f>
        <v/>
      </c>
      <c r="S195" s="31" t="str">
        <f aca="false">IF(B195="Side pack L A5","SPALBA5",IF(B195="Side pack XL A7","SPALBA7",""))</f>
        <v/>
      </c>
      <c r="T195" s="31" t="str">
        <f aca="false">IF(B195="Window side 2m² Hermelijn","2m2H","")</f>
        <v/>
      </c>
      <c r="U195" s="32" t="str">
        <f aca="false">IF(B195="Window side 2m² Tram","2m2A","")</f>
        <v/>
      </c>
      <c r="V195" s="30" t="str">
        <f aca="false">IF(B195="Inside banner HERMELIJN","BRVH","")</f>
        <v/>
      </c>
      <c r="W195" s="30" t="str">
        <f aca="false">IF(B195="Super side 4m²","4m2","")</f>
        <v/>
      </c>
      <c r="X195" s="7" t="n">
        <v>6</v>
      </c>
      <c r="Y195" s="33" t="str">
        <f aca="false">IF(OR(F195&lt;&gt;"",G195&lt;&gt;"",H195&lt;&gt;"",I195&lt;&gt;"",J195&lt;&gt;"",K195&lt;&gt;"",L195&lt;&gt;"",M195&lt;&gt;"",N195&lt;&gt;"",O195&lt;&gt;"",P195&lt;&gt;"",Q195&lt;&gt;"",R195&lt;&gt;"",S195&lt;&gt;"",T195&lt;&gt;"",U195&lt;&gt;"",V195&lt;&gt;"",W195&lt;&gt;""),"*"&amp;F195&amp;G195&amp;H195&amp;I195&amp;J195&amp;K195&amp;L195&amp;M195&amp;N195&amp;O195&amp;P195&amp;Q195&amp;R195&amp;S195&amp;T195&amp;U195&amp;V195&amp;W195&amp;"*","")</f>
        <v>*WOB*</v>
      </c>
      <c r="Z195" s="4"/>
      <c r="AA195" s="4"/>
      <c r="AB195" s="7" t="n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customFormat="false" ht="25" hidden="false" customHeight="true" outlineLevel="0" collapsed="false">
      <c r="A196" s="5" t="n">
        <v>7007</v>
      </c>
      <c r="B196" s="6" t="s">
        <v>23</v>
      </c>
      <c r="C196" s="26" t="s">
        <v>99</v>
      </c>
      <c r="D196" s="27" t="n">
        <v>44522</v>
      </c>
      <c r="E196" s="28"/>
      <c r="F196" s="29" t="str">
        <f aca="false">IF(B196="Premetro VERTIKAAL","MV",IF(B196="Side 3m","3M",IF(B196="Premetro HORIZONTAAL","MH",IF(B196="Window back","CV",IF(B196="Window Back eco","CVE","")))))</f>
        <v/>
      </c>
      <c r="G196" s="30" t="str">
        <f aca="false">IF(B196="Inside banner","BRV","")</f>
        <v/>
      </c>
      <c r="H196" s="30" t="str">
        <f aca="false">IF(B196="Floor sticker","VL","")</f>
        <v/>
      </c>
      <c r="I196" s="31" t="str">
        <f aca="false">IF(B196="Street furniture 2m2","STR","")</f>
        <v/>
      </c>
      <c r="J196" s="31" t="str">
        <f aca="false">IF(B196="Full back uni","FB","")</f>
        <v/>
      </c>
      <c r="K196" s="31" t="str">
        <f aca="false">IF(B196="Window side 2m² Bus","2m2B","")</f>
        <v/>
      </c>
      <c r="L196" s="31" t="str">
        <f aca="false">IF(B196="Window sticker Raam","RM","")</f>
        <v/>
      </c>
      <c r="M196" s="31" t="str">
        <f aca="false">IF(B196="Side 3m Freestyle","FREE","")</f>
        <v/>
      </c>
      <c r="N196" s="31" t="str">
        <f aca="false">IF(B196="Wobbler","WOB","")</f>
        <v>WOB</v>
      </c>
      <c r="O196" s="31" t="str">
        <f aca="false">IF(B196="Super side 10m² Hermelijn - Trambus","10m2H","")</f>
        <v/>
      </c>
      <c r="P196" s="31" t="str">
        <f aca="false">IF(B196="Roofpanel A7","ROOFXL","")</f>
        <v/>
      </c>
      <c r="Q196" s="32" t="str">
        <f aca="false">IF(B196="Roof panel tram L Hermelijn","ROOFL","")</f>
        <v/>
      </c>
      <c r="R196" s="31" t="str">
        <f aca="false">IF(B196="Roof panel Tram M PCC","DPCC","")</f>
        <v/>
      </c>
      <c r="S196" s="31" t="str">
        <f aca="false">IF(B196="Side pack L A5","SPALBA5",IF(B196="Side pack XL A7","SPALBA7",""))</f>
        <v/>
      </c>
      <c r="T196" s="31" t="str">
        <f aca="false">IF(B196="Window side 2m² Hermelijn","2m2H","")</f>
        <v/>
      </c>
      <c r="U196" s="32" t="str">
        <f aca="false">IF(B196="Window side 2m² Tram","2m2A","")</f>
        <v/>
      </c>
      <c r="V196" s="30" t="str">
        <f aca="false">IF(B196="Inside banner HERMELIJN","BRVH","")</f>
        <v/>
      </c>
      <c r="W196" s="30" t="str">
        <f aca="false">IF(B196="Super side 4m²","4m2","")</f>
        <v/>
      </c>
      <c r="X196" s="7" t="n">
        <v>6</v>
      </c>
      <c r="Y196" s="33" t="str">
        <f aca="false">IF(OR(F196&lt;&gt;"",G196&lt;&gt;"",H196&lt;&gt;"",I196&lt;&gt;"",J196&lt;&gt;"",K196&lt;&gt;"",L196&lt;&gt;"",M196&lt;&gt;"",N196&lt;&gt;"",O196&lt;&gt;"",P196&lt;&gt;"",Q196&lt;&gt;"",R196&lt;&gt;"",S196&lt;&gt;"",T196&lt;&gt;"",U196&lt;&gt;"",V196&lt;&gt;"",W196&lt;&gt;""),"*"&amp;F196&amp;G196&amp;H196&amp;I196&amp;J196&amp;K196&amp;L196&amp;M196&amp;N196&amp;O196&amp;P196&amp;Q196&amp;R196&amp;S196&amp;T196&amp;U196&amp;V196&amp;W196&amp;"*","")</f>
        <v>*WOB*</v>
      </c>
      <c r="Z196" s="4"/>
      <c r="AA196" s="4"/>
      <c r="AB196" s="7" t="n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customFormat="false" ht="25" hidden="false" customHeight="true" outlineLevel="0" collapsed="false">
      <c r="A197" s="5" t="n">
        <v>7008</v>
      </c>
      <c r="B197" s="6" t="s">
        <v>100</v>
      </c>
      <c r="C197" s="26" t="s">
        <v>102</v>
      </c>
      <c r="D197" s="27" t="n">
        <v>44550</v>
      </c>
      <c r="E197" s="36" t="n">
        <v>44582</v>
      </c>
      <c r="F197" s="29" t="str">
        <f aca="false">IF(B197="Premetro VERTIKAAL","MV",IF(B197="Side 3m","3M",IF(B197="Premetro HORIZONTAAL","MH",IF(B197="Window back","CV",IF(B197="Window Back eco","CVE","")))))</f>
        <v>3M</v>
      </c>
      <c r="G197" s="30" t="str">
        <f aca="false">IF(B197="Inside banner","BRV","")</f>
        <v/>
      </c>
      <c r="H197" s="30" t="str">
        <f aca="false">IF(B197="Floor sticker","VL","")</f>
        <v/>
      </c>
      <c r="I197" s="31" t="str">
        <f aca="false">IF(B197="Street furniture 2m2","STR","")</f>
        <v/>
      </c>
      <c r="J197" s="31" t="str">
        <f aca="false">IF(B197="Full back uni","FB","")</f>
        <v/>
      </c>
      <c r="K197" s="31" t="str">
        <f aca="false">IF(B197="Window side 2m² Bus","2m2B","")</f>
        <v/>
      </c>
      <c r="L197" s="31" t="str">
        <f aca="false">IF(B197="Window sticker Raam","RM","")</f>
        <v/>
      </c>
      <c r="M197" s="31" t="str">
        <f aca="false">IF(B197="Side 3m Freestyle","FREE","")</f>
        <v/>
      </c>
      <c r="N197" s="31" t="str">
        <f aca="false">IF(B197="Wobbler","WOB","")</f>
        <v/>
      </c>
      <c r="O197" s="31" t="str">
        <f aca="false">IF(B197="Super side 10m² Hermelijn - Trambus","10m2H","")</f>
        <v/>
      </c>
      <c r="P197" s="31" t="str">
        <f aca="false">IF(B197="Roofpanel A7","ROOFXL","")</f>
        <v/>
      </c>
      <c r="Q197" s="32" t="str">
        <f aca="false">IF(B197="Roof panel tram L Hermelijn","ROOFL","")</f>
        <v/>
      </c>
      <c r="R197" s="31" t="str">
        <f aca="false">IF(B197="Roof panel Tram M PCC","DPCC","")</f>
        <v/>
      </c>
      <c r="S197" s="31" t="str">
        <f aca="false">IF(B197="Side pack L A5","SPALBA5",IF(B197="Side pack XL A7","SPALBA7",""))</f>
        <v/>
      </c>
      <c r="T197" s="31" t="str">
        <f aca="false">IF(B197="Window side 2m² Hermelijn","2m2H","")</f>
        <v/>
      </c>
      <c r="U197" s="32" t="str">
        <f aca="false">IF(B197="Window side 2m² Tram","2m2A","")</f>
        <v/>
      </c>
      <c r="V197" s="30" t="str">
        <f aca="false">IF(B197="Inside banner HERMELIJN","BRVH","")</f>
        <v/>
      </c>
      <c r="W197" s="30" t="str">
        <f aca="false">IF(B197="Super side 4m²","4m2","")</f>
        <v/>
      </c>
      <c r="X197" s="7" t="n">
        <v>1</v>
      </c>
      <c r="Y197" s="33" t="str">
        <f aca="false">IF(OR(F197&lt;&gt;"",G197&lt;&gt;"",H197&lt;&gt;"",I197&lt;&gt;"",J197&lt;&gt;"",K197&lt;&gt;"",L197&lt;&gt;"",M197&lt;&gt;"",N197&lt;&gt;"",O197&lt;&gt;"",P197&lt;&gt;"",Q197&lt;&gt;"",R197&lt;&gt;"",S197&lt;&gt;"",T197&lt;&gt;"",U197&lt;&gt;"",V197&lt;&gt;"",W197&lt;&gt;""),"*"&amp;F197&amp;G197&amp;H197&amp;I197&amp;J197&amp;K197&amp;L197&amp;M197&amp;N197&amp;O197&amp;P197&amp;Q197&amp;R197&amp;S197&amp;T197&amp;U197&amp;V197&amp;W197&amp;"*","")</f>
        <v>*3M*</v>
      </c>
      <c r="Z197" s="4"/>
      <c r="AA197" s="4"/>
      <c r="AB197" s="7" t="n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customFormat="false" ht="25" hidden="false" customHeight="true" outlineLevel="0" collapsed="false">
      <c r="A198" s="5" t="n">
        <v>7017</v>
      </c>
      <c r="B198" s="6" t="s">
        <v>35</v>
      </c>
      <c r="C198" s="26" t="s">
        <v>37</v>
      </c>
      <c r="D198" s="27" t="n">
        <v>44522</v>
      </c>
      <c r="E198" s="28"/>
      <c r="F198" s="29" t="str">
        <f aca="false">IF(B198="Premetro VERTIKAAL","MV",IF(B198="Side 3m","3M",IF(B198="Premetro HORIZONTAAL","MH",IF(B198="Window back","CV",IF(B198="Window Back eco","CVE","")))))</f>
        <v/>
      </c>
      <c r="G198" s="30" t="str">
        <f aca="false">IF(B198="Inside banner","BRV","")</f>
        <v/>
      </c>
      <c r="H198" s="30" t="str">
        <f aca="false">IF(B198="Floor sticker","VL","")</f>
        <v/>
      </c>
      <c r="I198" s="31" t="str">
        <f aca="false">IF(B198="Street furniture 2m2","STR","")</f>
        <v/>
      </c>
      <c r="J198" s="31" t="str">
        <f aca="false">IF(B198="Full back uni","FB","")</f>
        <v/>
      </c>
      <c r="K198" s="31" t="str">
        <f aca="false">IF(B198="Window side 2m² Bus","2m2B","")</f>
        <v/>
      </c>
      <c r="L198" s="31" t="str">
        <f aca="false">IF(B198="Window sticker Raam","RM","")</f>
        <v/>
      </c>
      <c r="M198" s="31" t="str">
        <f aca="false">IF(B198="Side 3m Freestyle","FREE","")</f>
        <v/>
      </c>
      <c r="N198" s="31" t="str">
        <f aca="false">IF(B198="Wobbler","WOB","")</f>
        <v/>
      </c>
      <c r="O198" s="31" t="str">
        <f aca="false">IF(B198="Super side 10m² Hermelijn - Trambus","10m2H","")</f>
        <v/>
      </c>
      <c r="P198" s="31" t="str">
        <f aca="false">IF(B198="Roofpanel A7","ROOFXL","")</f>
        <v/>
      </c>
      <c r="Q198" s="32" t="str">
        <f aca="false">IF(B198="Roof panel tram L Hermelijn","ROOFL","")</f>
        <v/>
      </c>
      <c r="R198" s="31" t="str">
        <f aca="false">IF(B198="Roof panel Tram M PCC","DPCC","")</f>
        <v/>
      </c>
      <c r="S198" s="31" t="str">
        <f aca="false">IF(B198="Side pack L A5","SPALBA5",IF(B198="Side pack XL A7","SPALBA7",""))</f>
        <v/>
      </c>
      <c r="T198" s="31" t="str">
        <f aca="false">IF(B198="Window side 2m² Hermelijn","2m2H","")</f>
        <v/>
      </c>
      <c r="U198" s="32" t="str">
        <f aca="false">IF(B198="Window side 2m² Tram","2m2A","")</f>
        <v/>
      </c>
      <c r="V198" s="30" t="str">
        <f aca="false">IF(B198="Inside banner HERMELIJN","BRVH","")</f>
        <v/>
      </c>
      <c r="W198" s="30" t="str">
        <f aca="false">IF(B198="Super side 4m²","4m2","")</f>
        <v/>
      </c>
      <c r="X198" s="7" t="n">
        <v>2</v>
      </c>
      <c r="Y198" s="33" t="str">
        <f aca="false">IF(OR(F198&lt;&gt;"",G198&lt;&gt;"",H198&lt;&gt;"",I198&lt;&gt;"",J198&lt;&gt;"",K198&lt;&gt;"",L198&lt;&gt;"",M198&lt;&gt;"",N198&lt;&gt;"",O198&lt;&gt;"",P198&lt;&gt;"",Q198&lt;&gt;"",R198&lt;&gt;"",S198&lt;&gt;"",T198&lt;&gt;"",U198&lt;&gt;"",V198&lt;&gt;"",W198&lt;&gt;""),"*"&amp;F198&amp;G198&amp;H198&amp;I198&amp;J198&amp;K198&amp;L198&amp;M198&amp;N198&amp;O198&amp;P198&amp;Q198&amp;R198&amp;S198&amp;T198&amp;U198&amp;V198&amp;W198&amp;"*","")</f>
        <v/>
      </c>
      <c r="Z198" s="4"/>
      <c r="AA198" s="4"/>
      <c r="AB198" s="7" t="n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customFormat="false" ht="25" hidden="false" customHeight="true" outlineLevel="0" collapsed="false">
      <c r="A199" s="5" t="n">
        <v>7038</v>
      </c>
      <c r="B199" s="6" t="s">
        <v>100</v>
      </c>
      <c r="C199" s="26" t="s">
        <v>104</v>
      </c>
      <c r="D199" s="27" t="n">
        <v>44011</v>
      </c>
      <c r="E199" s="28"/>
      <c r="F199" s="29" t="str">
        <f aca="false">IF(B199="Premetro VERTIKAAL","MV",IF(B199="Side 3m","3M",IF(B199="Premetro HORIZONTAAL","MH",IF(B199="Window back","CV",IF(B199="Window Back eco","CVE","")))))</f>
        <v>3M</v>
      </c>
      <c r="G199" s="30" t="str">
        <f aca="false">IF(B199="Inside banner","BRV","")</f>
        <v/>
      </c>
      <c r="H199" s="30" t="str">
        <f aca="false">IF(B199="Floor sticker","VL","")</f>
        <v/>
      </c>
      <c r="I199" s="31" t="str">
        <f aca="false">IF(B199="Street furniture 2m2","STR","")</f>
        <v/>
      </c>
      <c r="J199" s="31" t="str">
        <f aca="false">IF(B199="Full back uni","FB","")</f>
        <v/>
      </c>
      <c r="K199" s="31" t="str">
        <f aca="false">IF(B199="Window side 2m² Bus","2m2B","")</f>
        <v/>
      </c>
      <c r="L199" s="31" t="str">
        <f aca="false">IF(B199="Window sticker Raam","RM","")</f>
        <v/>
      </c>
      <c r="M199" s="31" t="str">
        <f aca="false">IF(B199="Side 3m Freestyle","FREE","")</f>
        <v/>
      </c>
      <c r="N199" s="31" t="str">
        <f aca="false">IF(B199="Wobbler","WOB","")</f>
        <v/>
      </c>
      <c r="O199" s="31" t="str">
        <f aca="false">IF(B199="Super side 10m² Hermelijn - Trambus","10m2H","")</f>
        <v/>
      </c>
      <c r="P199" s="31" t="str">
        <f aca="false">IF(B199="Roofpanel A7","ROOFXL","")</f>
        <v/>
      </c>
      <c r="Q199" s="32" t="str">
        <f aca="false">IF(B199="Roof panel tram L Hermelijn","ROOFL","")</f>
        <v/>
      </c>
      <c r="R199" s="31" t="str">
        <f aca="false">IF(B199="Roof panel Tram M PCC","DPCC","")</f>
        <v/>
      </c>
      <c r="S199" s="31" t="str">
        <f aca="false">IF(B199="Side pack L A5","SPALBA5",IF(B199="Side pack XL A7","SPALBA7",""))</f>
        <v/>
      </c>
      <c r="T199" s="31" t="str">
        <f aca="false">IF(B199="Window side 2m² Hermelijn","2m2H","")</f>
        <v/>
      </c>
      <c r="U199" s="32" t="str">
        <f aca="false">IF(B199="Window side 2m² Tram","2m2A","")</f>
        <v/>
      </c>
      <c r="V199" s="30" t="str">
        <f aca="false">IF(B199="Inside banner HERMELIJN","BRVH","")</f>
        <v/>
      </c>
      <c r="W199" s="30" t="str">
        <f aca="false">IF(B199="Super side 4m²","4m2","")</f>
        <v/>
      </c>
      <c r="X199" s="7" t="n">
        <v>1</v>
      </c>
      <c r="Y199" s="33" t="str">
        <f aca="false">IF(OR(F199&lt;&gt;"",G199&lt;&gt;"",H199&lt;&gt;"",I199&lt;&gt;"",J199&lt;&gt;"",K199&lt;&gt;"",L199&lt;&gt;"",M199&lt;&gt;"",N199&lt;&gt;"",O199&lt;&gt;"",P199&lt;&gt;"",Q199&lt;&gt;"",R199&lt;&gt;"",S199&lt;&gt;"",T199&lt;&gt;"",U199&lt;&gt;"",V199&lt;&gt;"",W199&lt;&gt;""),"*"&amp;F199&amp;G199&amp;H199&amp;I199&amp;J199&amp;K199&amp;L199&amp;M199&amp;N199&amp;O199&amp;P199&amp;Q199&amp;R199&amp;S199&amp;T199&amp;U199&amp;V199&amp;W199&amp;"*","")</f>
        <v>*3M*</v>
      </c>
      <c r="Z199" s="4"/>
      <c r="AA199" s="4"/>
      <c r="AB199" s="7" t="n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customFormat="false" ht="25" hidden="false" customHeight="true" outlineLevel="0" collapsed="false">
      <c r="A200" s="5" t="n">
        <v>7055</v>
      </c>
      <c r="B200" s="6" t="s">
        <v>100</v>
      </c>
      <c r="C200" s="26" t="s">
        <v>102</v>
      </c>
      <c r="D200" s="27" t="n">
        <v>44550</v>
      </c>
      <c r="E200" s="28"/>
      <c r="F200" s="29" t="str">
        <f aca="false">IF(B200="Premetro VERTIKAAL","MV",IF(B200="Side 3m","3M",IF(B200="Premetro HORIZONTAAL","MH",IF(B200="Window back","CV",IF(B200="Window Back eco","CVE","")))))</f>
        <v>3M</v>
      </c>
      <c r="G200" s="30" t="str">
        <f aca="false">IF(B200="Inside banner","BRV","")</f>
        <v/>
      </c>
      <c r="H200" s="30" t="str">
        <f aca="false">IF(B200="Floor sticker","VL","")</f>
        <v/>
      </c>
      <c r="I200" s="31" t="str">
        <f aca="false">IF(B200="Street furniture 2m2","STR","")</f>
        <v/>
      </c>
      <c r="J200" s="31" t="str">
        <f aca="false">IF(B200="Full back uni","FB","")</f>
        <v/>
      </c>
      <c r="K200" s="31" t="str">
        <f aca="false">IF(B200="Window side 2m² Bus","2m2B","")</f>
        <v/>
      </c>
      <c r="L200" s="31" t="str">
        <f aca="false">IF(B200="Window sticker Raam","RM","")</f>
        <v/>
      </c>
      <c r="M200" s="31" t="str">
        <f aca="false">IF(B200="Side 3m Freestyle","FREE","")</f>
        <v/>
      </c>
      <c r="N200" s="31" t="str">
        <f aca="false">IF(B200="Wobbler","WOB","")</f>
        <v/>
      </c>
      <c r="O200" s="31" t="str">
        <f aca="false">IF(B200="Super side 10m² Hermelijn - Trambus","10m2H","")</f>
        <v/>
      </c>
      <c r="P200" s="31" t="str">
        <f aca="false">IF(B200="Roofpanel A7","ROOFXL","")</f>
        <v/>
      </c>
      <c r="Q200" s="32" t="str">
        <f aca="false">IF(B200="Roof panel tram L Hermelijn","ROOFL","")</f>
        <v/>
      </c>
      <c r="R200" s="31" t="str">
        <f aca="false">IF(B200="Roof panel Tram M PCC","DPCC","")</f>
        <v/>
      </c>
      <c r="S200" s="31" t="str">
        <f aca="false">IF(B200="Side pack L A5","SPALBA5",IF(B200="Side pack XL A7","SPALBA7",""))</f>
        <v/>
      </c>
      <c r="T200" s="31" t="str">
        <f aca="false">IF(B200="Window side 2m² Hermelijn","2m2H","")</f>
        <v/>
      </c>
      <c r="U200" s="32" t="str">
        <f aca="false">IF(B200="Window side 2m² Tram","2m2A","")</f>
        <v/>
      </c>
      <c r="V200" s="30" t="str">
        <f aca="false">IF(B200="Inside banner HERMELIJN","BRVH","")</f>
        <v/>
      </c>
      <c r="W200" s="30" t="str">
        <f aca="false">IF(B200="Super side 4m²","4m2","")</f>
        <v/>
      </c>
      <c r="X200" s="7" t="n">
        <v>1</v>
      </c>
      <c r="Y200" s="33" t="str">
        <f aca="false">IF(OR(F200&lt;&gt;"",G200&lt;&gt;"",H200&lt;&gt;"",I200&lt;&gt;"",J200&lt;&gt;"",K200&lt;&gt;"",L200&lt;&gt;"",M200&lt;&gt;"",N200&lt;&gt;"",O200&lt;&gt;"",P200&lt;&gt;"",Q200&lt;&gt;"",R200&lt;&gt;"",S200&lt;&gt;"",T200&lt;&gt;"",U200&lt;&gt;"",V200&lt;&gt;"",W200&lt;&gt;""),"*"&amp;F200&amp;G200&amp;H200&amp;I200&amp;J200&amp;K200&amp;L200&amp;M200&amp;N200&amp;O200&amp;P200&amp;Q200&amp;R200&amp;S200&amp;T200&amp;U200&amp;V200&amp;W200&amp;"*","")</f>
        <v>*3M*</v>
      </c>
      <c r="Z200" s="4"/>
      <c r="AA200" s="4"/>
      <c r="AB200" s="7" t="n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customFormat="false" ht="25" hidden="false" customHeight="true" outlineLevel="0" collapsed="false">
      <c r="A201" s="5" t="n">
        <v>7055</v>
      </c>
      <c r="B201" s="6" t="s">
        <v>32</v>
      </c>
      <c r="C201" s="26" t="s">
        <v>106</v>
      </c>
      <c r="D201" s="27" t="n">
        <v>44550</v>
      </c>
      <c r="E201" s="36" t="n">
        <v>44582</v>
      </c>
      <c r="F201" s="29" t="str">
        <f aca="false">IF(B201="Premetro VERTIKAAL","MV",IF(B201="Side 3m","3M",IF(B201="Premetro HORIZONTAAL","MH",IF(B201="Window back","CV",IF(B201="Window Back eco","CVE","")))))</f>
        <v/>
      </c>
      <c r="G201" s="30" t="str">
        <f aca="false">IF(B201="Inside banner","BRV","")</f>
        <v/>
      </c>
      <c r="H201" s="30" t="str">
        <f aca="false">IF(B201="Floor sticker","VL","")</f>
        <v/>
      </c>
      <c r="I201" s="31" t="str">
        <f aca="false">IF(B201="Street furniture 2m2","STR","")</f>
        <v/>
      </c>
      <c r="J201" s="31" t="str">
        <f aca="false">IF(B201="Full back uni","FB","")</f>
        <v/>
      </c>
      <c r="K201" s="31" t="str">
        <f aca="false">IF(B201="Window side 2m² Bus","2m2B","")</f>
        <v/>
      </c>
      <c r="L201" s="31" t="str">
        <f aca="false">IF(B201="Window sticker Raam","RM","")</f>
        <v>RM</v>
      </c>
      <c r="M201" s="31" t="str">
        <f aca="false">IF(B201="Side 3m Freestyle","FREE","")</f>
        <v/>
      </c>
      <c r="N201" s="31" t="str">
        <f aca="false">IF(B201="Wobbler","WOB","")</f>
        <v/>
      </c>
      <c r="O201" s="31" t="str">
        <f aca="false">IF(B201="Super side 10m² Hermelijn - Trambus","10m2H","")</f>
        <v/>
      </c>
      <c r="P201" s="31" t="str">
        <f aca="false">IF(B201="Roofpanel A7","ROOFXL","")</f>
        <v/>
      </c>
      <c r="Q201" s="32" t="str">
        <f aca="false">IF(B201="Roof panel tram L Hermelijn","ROOFL","")</f>
        <v/>
      </c>
      <c r="R201" s="31" t="str">
        <f aca="false">IF(B201="Roof panel Tram M PCC","DPCC","")</f>
        <v/>
      </c>
      <c r="S201" s="31" t="str">
        <f aca="false">IF(B201="Side pack L A5","SPALBA5",IF(B201="Side pack XL A7","SPALBA7",""))</f>
        <v/>
      </c>
      <c r="T201" s="31" t="str">
        <f aca="false">IF(B201="Window side 2m² Hermelijn","2m2H","")</f>
        <v/>
      </c>
      <c r="U201" s="32" t="str">
        <f aca="false">IF(B201="Window side 2m² Tram","2m2A","")</f>
        <v/>
      </c>
      <c r="V201" s="30" t="str">
        <f aca="false">IF(B201="Inside banner HERMELIJN","BRVH","")</f>
        <v/>
      </c>
      <c r="W201" s="30" t="str">
        <f aca="false">IF(B201="Super side 4m²","4m2","")</f>
        <v/>
      </c>
      <c r="X201" s="7" t="n">
        <v>1</v>
      </c>
      <c r="Y201" s="33" t="str">
        <f aca="false">IF(OR(F201&lt;&gt;"",G201&lt;&gt;"",H201&lt;&gt;"",I201&lt;&gt;"",J201&lt;&gt;"",K201&lt;&gt;"",L201&lt;&gt;"",M201&lt;&gt;"",N201&lt;&gt;"",O201&lt;&gt;"",P201&lt;&gt;"",Q201&lt;&gt;"",R201&lt;&gt;"",S201&lt;&gt;"",T201&lt;&gt;"",U201&lt;&gt;"",V201&lt;&gt;"",W201&lt;&gt;""),"*"&amp;F201&amp;G201&amp;H201&amp;I201&amp;J201&amp;K201&amp;L201&amp;M201&amp;N201&amp;O201&amp;P201&amp;Q201&amp;R201&amp;S201&amp;T201&amp;U201&amp;V201&amp;W201&amp;"*","")</f>
        <v>*RM*</v>
      </c>
      <c r="Z201" s="4"/>
      <c r="AA201" s="4"/>
      <c r="AB201" s="7" t="n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customFormat="false" ht="25" hidden="false" customHeight="true" outlineLevel="0" collapsed="false">
      <c r="A202" s="5" t="n">
        <v>7055</v>
      </c>
      <c r="B202" s="6" t="s">
        <v>32</v>
      </c>
      <c r="C202" s="26" t="s">
        <v>106</v>
      </c>
      <c r="D202" s="27" t="n">
        <v>44550</v>
      </c>
      <c r="E202" s="36" t="n">
        <v>44582</v>
      </c>
      <c r="F202" s="29" t="str">
        <f aca="false">IF(B202="Premetro VERTIKAAL","MV",IF(B202="Side 3m","3M",IF(B202="Premetro HORIZONTAAL","MH",IF(B202="Window back","CV",IF(B202="Window Back eco","CVE","")))))</f>
        <v/>
      </c>
      <c r="G202" s="30" t="str">
        <f aca="false">IF(B202="Inside banner","BRV","")</f>
        <v/>
      </c>
      <c r="H202" s="30" t="str">
        <f aca="false">IF(B202="Floor sticker","VL","")</f>
        <v/>
      </c>
      <c r="I202" s="31" t="str">
        <f aca="false">IF(B202="Street furniture 2m2","STR","")</f>
        <v/>
      </c>
      <c r="J202" s="31" t="str">
        <f aca="false">IF(B202="Full back uni","FB","")</f>
        <v/>
      </c>
      <c r="K202" s="31" t="str">
        <f aca="false">IF(B202="Window side 2m² Bus","2m2B","")</f>
        <v/>
      </c>
      <c r="L202" s="31" t="str">
        <f aca="false">IF(B202="Window sticker Raam","RM","")</f>
        <v>RM</v>
      </c>
      <c r="M202" s="31" t="str">
        <f aca="false">IF(B202="Side 3m Freestyle","FREE","")</f>
        <v/>
      </c>
      <c r="N202" s="31" t="str">
        <f aca="false">IF(B202="Wobbler","WOB","")</f>
        <v/>
      </c>
      <c r="O202" s="31" t="str">
        <f aca="false">IF(B202="Super side 10m² Hermelijn - Trambus","10m2H","")</f>
        <v/>
      </c>
      <c r="P202" s="31" t="str">
        <f aca="false">IF(B202="Roofpanel A7","ROOFXL","")</f>
        <v/>
      </c>
      <c r="Q202" s="32" t="str">
        <f aca="false">IF(B202="Roof panel tram L Hermelijn","ROOFL","")</f>
        <v/>
      </c>
      <c r="R202" s="31" t="str">
        <f aca="false">IF(B202="Roof panel Tram M PCC","DPCC","")</f>
        <v/>
      </c>
      <c r="S202" s="31" t="str">
        <f aca="false">IF(B202="Side pack L A5","SPALBA5",IF(B202="Side pack XL A7","SPALBA7",""))</f>
        <v/>
      </c>
      <c r="T202" s="31" t="str">
        <f aca="false">IF(B202="Window side 2m² Hermelijn","2m2H","")</f>
        <v/>
      </c>
      <c r="U202" s="32" t="str">
        <f aca="false">IF(B202="Window side 2m² Tram","2m2A","")</f>
        <v/>
      </c>
      <c r="V202" s="30" t="str">
        <f aca="false">IF(B202="Inside banner HERMELIJN","BRVH","")</f>
        <v/>
      </c>
      <c r="W202" s="30" t="str">
        <f aca="false">IF(B202="Super side 4m²","4m2","")</f>
        <v/>
      </c>
      <c r="X202" s="7" t="n">
        <v>1</v>
      </c>
      <c r="Y202" s="33" t="str">
        <f aca="false">IF(OR(F202&lt;&gt;"",G202&lt;&gt;"",H202&lt;&gt;"",I202&lt;&gt;"",J202&lt;&gt;"",K202&lt;&gt;"",L202&lt;&gt;"",M202&lt;&gt;"",N202&lt;&gt;"",O202&lt;&gt;"",P202&lt;&gt;"",Q202&lt;&gt;"",R202&lt;&gt;"",S202&lt;&gt;"",T202&lt;&gt;"",U202&lt;&gt;"",V202&lt;&gt;"",W202&lt;&gt;""),"*"&amp;F202&amp;G202&amp;H202&amp;I202&amp;J202&amp;K202&amp;L202&amp;M202&amp;N202&amp;O202&amp;P202&amp;Q202&amp;R202&amp;S202&amp;T202&amp;U202&amp;V202&amp;W202&amp;"*","")</f>
        <v>*RM*</v>
      </c>
      <c r="Z202" s="4"/>
      <c r="AA202" s="4"/>
      <c r="AB202" s="7" t="n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customFormat="false" ht="25" hidden="false" customHeight="true" outlineLevel="0" collapsed="false">
      <c r="A203" s="5" t="n">
        <v>7055</v>
      </c>
      <c r="B203" s="6" t="s">
        <v>32</v>
      </c>
      <c r="C203" s="26" t="s">
        <v>108</v>
      </c>
      <c r="D203" s="27" t="n">
        <v>44571</v>
      </c>
      <c r="E203" s="36" t="n">
        <v>44582</v>
      </c>
      <c r="F203" s="29" t="str">
        <f aca="false">IF(B203="Premetro VERTIKAAL","MV",IF(B203="Side 3m","3M",IF(B203="Premetro HORIZONTAAL","MH",IF(B203="Window back","CV",IF(B203="Window Back eco","CVE","")))))</f>
        <v/>
      </c>
      <c r="G203" s="30" t="str">
        <f aca="false">IF(B203="Inside banner","BRV","")</f>
        <v/>
      </c>
      <c r="H203" s="30" t="str">
        <f aca="false">IF(B203="Floor sticker","VL","")</f>
        <v/>
      </c>
      <c r="I203" s="31" t="str">
        <f aca="false">IF(B203="Street furniture 2m2","STR","")</f>
        <v/>
      </c>
      <c r="J203" s="31" t="str">
        <f aca="false">IF(B203="Full back uni","FB","")</f>
        <v/>
      </c>
      <c r="K203" s="31" t="str">
        <f aca="false">IF(B203="Window side 2m² Bus","2m2B","")</f>
        <v/>
      </c>
      <c r="L203" s="31" t="str">
        <f aca="false">IF(B203="Window sticker Raam","RM","")</f>
        <v>RM</v>
      </c>
      <c r="M203" s="31" t="str">
        <f aca="false">IF(B203="Side 3m Freestyle","FREE","")</f>
        <v/>
      </c>
      <c r="N203" s="31" t="str">
        <f aca="false">IF(B203="Wobbler","WOB","")</f>
        <v/>
      </c>
      <c r="O203" s="31" t="str">
        <f aca="false">IF(B203="Super side 10m² Hermelijn - Trambus","10m2H","")</f>
        <v/>
      </c>
      <c r="P203" s="31" t="str">
        <f aca="false">IF(B203="Roofpanel A7","ROOFXL","")</f>
        <v/>
      </c>
      <c r="Q203" s="32" t="str">
        <f aca="false">IF(B203="Roof panel tram L Hermelijn","ROOFL","")</f>
        <v/>
      </c>
      <c r="R203" s="31" t="str">
        <f aca="false">IF(B203="Roof panel Tram M PCC","DPCC","")</f>
        <v/>
      </c>
      <c r="S203" s="31" t="str">
        <f aca="false">IF(B203="Side pack L A5","SPALBA5",IF(B203="Side pack XL A7","SPALBA7",""))</f>
        <v/>
      </c>
      <c r="T203" s="31" t="str">
        <f aca="false">IF(B203="Window side 2m² Hermelijn","2m2H","")</f>
        <v/>
      </c>
      <c r="U203" s="32" t="str">
        <f aca="false">IF(B203="Window side 2m² Tram","2m2A","")</f>
        <v/>
      </c>
      <c r="V203" s="30" t="str">
        <f aca="false">IF(B203="Inside banner HERMELIJN","BRVH","")</f>
        <v/>
      </c>
      <c r="W203" s="30" t="str">
        <f aca="false">IF(B203="Super side 4m²","4m2","")</f>
        <v/>
      </c>
      <c r="X203" s="7" t="n">
        <v>1</v>
      </c>
      <c r="Y203" s="33" t="str">
        <f aca="false">IF(OR(F203&lt;&gt;"",G203&lt;&gt;"",H203&lt;&gt;"",I203&lt;&gt;"",J203&lt;&gt;"",K203&lt;&gt;"",L203&lt;&gt;"",M203&lt;&gt;"",N203&lt;&gt;"",O203&lt;&gt;"",P203&lt;&gt;"",Q203&lt;&gt;"",R203&lt;&gt;"",S203&lt;&gt;"",T203&lt;&gt;"",U203&lt;&gt;"",V203&lt;&gt;"",W203&lt;&gt;""),"*"&amp;F203&amp;G203&amp;H203&amp;I203&amp;J203&amp;K203&amp;L203&amp;M203&amp;N203&amp;O203&amp;P203&amp;Q203&amp;R203&amp;S203&amp;T203&amp;U203&amp;V203&amp;W203&amp;"*","")</f>
        <v>*RM*</v>
      </c>
      <c r="Z203" s="4"/>
      <c r="AA203" s="4"/>
      <c r="AB203" s="7" t="n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customFormat="false" ht="25" hidden="false" customHeight="true" outlineLevel="0" collapsed="false">
      <c r="A204" s="5" t="n">
        <v>7055</v>
      </c>
      <c r="B204" s="6" t="s">
        <v>32</v>
      </c>
      <c r="C204" s="26" t="s">
        <v>108</v>
      </c>
      <c r="D204" s="27" t="n">
        <v>44571</v>
      </c>
      <c r="E204" s="36" t="n">
        <v>44582</v>
      </c>
      <c r="F204" s="29" t="str">
        <f aca="false">IF(B204="Premetro VERTIKAAL","MV",IF(B204="Side 3m","3M",IF(B204="Premetro HORIZONTAAL","MH",IF(B204="Window back","CV",IF(B204="Window Back eco","CVE","")))))</f>
        <v/>
      </c>
      <c r="G204" s="30" t="str">
        <f aca="false">IF(B204="Inside banner","BRV","")</f>
        <v/>
      </c>
      <c r="H204" s="30" t="str">
        <f aca="false">IF(B204="Floor sticker","VL","")</f>
        <v/>
      </c>
      <c r="I204" s="31" t="str">
        <f aca="false">IF(B204="Street furniture 2m2","STR","")</f>
        <v/>
      </c>
      <c r="J204" s="31" t="str">
        <f aca="false">IF(B204="Full back uni","FB","")</f>
        <v/>
      </c>
      <c r="K204" s="31" t="str">
        <f aca="false">IF(B204="Window side 2m² Bus","2m2B","")</f>
        <v/>
      </c>
      <c r="L204" s="31" t="str">
        <f aca="false">IF(B204="Window sticker Raam","RM","")</f>
        <v>RM</v>
      </c>
      <c r="M204" s="31" t="str">
        <f aca="false">IF(B204="Side 3m Freestyle","FREE","")</f>
        <v/>
      </c>
      <c r="N204" s="31" t="str">
        <f aca="false">IF(B204="Wobbler","WOB","")</f>
        <v/>
      </c>
      <c r="O204" s="31" t="str">
        <f aca="false">IF(B204="Super side 10m² Hermelijn - Trambus","10m2H","")</f>
        <v/>
      </c>
      <c r="P204" s="31" t="str">
        <f aca="false">IF(B204="Roofpanel A7","ROOFXL","")</f>
        <v/>
      </c>
      <c r="Q204" s="32" t="str">
        <f aca="false">IF(B204="Roof panel tram L Hermelijn","ROOFL","")</f>
        <v/>
      </c>
      <c r="R204" s="31" t="str">
        <f aca="false">IF(B204="Roof panel Tram M PCC","DPCC","")</f>
        <v/>
      </c>
      <c r="S204" s="31" t="str">
        <f aca="false">IF(B204="Side pack L A5","SPALBA5",IF(B204="Side pack XL A7","SPALBA7",""))</f>
        <v/>
      </c>
      <c r="T204" s="31" t="str">
        <f aca="false">IF(B204="Window side 2m² Hermelijn","2m2H","")</f>
        <v/>
      </c>
      <c r="U204" s="32" t="str">
        <f aca="false">IF(B204="Window side 2m² Tram","2m2A","")</f>
        <v/>
      </c>
      <c r="V204" s="30" t="str">
        <f aca="false">IF(B204="Inside banner HERMELIJN","BRVH","")</f>
        <v/>
      </c>
      <c r="W204" s="30" t="str">
        <f aca="false">IF(B204="Super side 4m²","4m2","")</f>
        <v/>
      </c>
      <c r="X204" s="7" t="n">
        <v>1</v>
      </c>
      <c r="Y204" s="33" t="str">
        <f aca="false">IF(OR(F204&lt;&gt;"",G204&lt;&gt;"",H204&lt;&gt;"",I204&lt;&gt;"",J204&lt;&gt;"",K204&lt;&gt;"",L204&lt;&gt;"",M204&lt;&gt;"",N204&lt;&gt;"",O204&lt;&gt;"",P204&lt;&gt;"",Q204&lt;&gt;"",R204&lt;&gt;"",S204&lt;&gt;"",T204&lt;&gt;"",U204&lt;&gt;"",V204&lt;&gt;"",W204&lt;&gt;""),"*"&amp;F204&amp;G204&amp;H204&amp;I204&amp;J204&amp;K204&amp;L204&amp;M204&amp;N204&amp;O204&amp;P204&amp;Q204&amp;R204&amp;S204&amp;T204&amp;U204&amp;V204&amp;W204&amp;"*","")</f>
        <v>*RM*</v>
      </c>
      <c r="Z204" s="4"/>
      <c r="AA204" s="4"/>
      <c r="AB204" s="7" t="n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customFormat="false" ht="25" hidden="false" customHeight="true" outlineLevel="0" collapsed="false">
      <c r="A205" s="5" t="n">
        <v>7056</v>
      </c>
      <c r="B205" s="6" t="s">
        <v>32</v>
      </c>
      <c r="C205" s="26" t="s">
        <v>106</v>
      </c>
      <c r="D205" s="27" t="n">
        <v>44550</v>
      </c>
      <c r="E205" s="36" t="n">
        <v>44582</v>
      </c>
      <c r="F205" s="29" t="str">
        <f aca="false">IF(B205="Premetro VERTIKAAL","MV",IF(B205="Side 3m","3M",IF(B205="Premetro HORIZONTAAL","MH",IF(B205="Window back","CV",IF(B205="Window Back eco","CVE","")))))</f>
        <v/>
      </c>
      <c r="G205" s="30" t="str">
        <f aca="false">IF(B205="Inside banner","BRV","")</f>
        <v/>
      </c>
      <c r="H205" s="30" t="str">
        <f aca="false">IF(B205="Floor sticker","VL","")</f>
        <v/>
      </c>
      <c r="I205" s="31" t="str">
        <f aca="false">IF(B205="Street furniture 2m2","STR","")</f>
        <v/>
      </c>
      <c r="J205" s="31" t="str">
        <f aca="false">IF(B205="Full back uni","FB","")</f>
        <v/>
      </c>
      <c r="K205" s="31" t="str">
        <f aca="false">IF(B205="Window side 2m² Bus","2m2B","")</f>
        <v/>
      </c>
      <c r="L205" s="31" t="str">
        <f aca="false">IF(B205="Window sticker Raam","RM","")</f>
        <v>RM</v>
      </c>
      <c r="M205" s="31" t="str">
        <f aca="false">IF(B205="Side 3m Freestyle","FREE","")</f>
        <v/>
      </c>
      <c r="N205" s="31" t="str">
        <f aca="false">IF(B205="Wobbler","WOB","")</f>
        <v/>
      </c>
      <c r="O205" s="31" t="str">
        <f aca="false">IF(B205="Super side 10m² Hermelijn - Trambus","10m2H","")</f>
        <v/>
      </c>
      <c r="P205" s="31" t="str">
        <f aca="false">IF(B205="Roofpanel A7","ROOFXL","")</f>
        <v/>
      </c>
      <c r="Q205" s="32" t="str">
        <f aca="false">IF(B205="Roof panel tram L Hermelijn","ROOFL","")</f>
        <v/>
      </c>
      <c r="R205" s="31" t="str">
        <f aca="false">IF(B205="Roof panel Tram M PCC","DPCC","")</f>
        <v/>
      </c>
      <c r="S205" s="31" t="str">
        <f aca="false">IF(B205="Side pack L A5","SPALBA5",IF(B205="Side pack XL A7","SPALBA7",""))</f>
        <v/>
      </c>
      <c r="T205" s="31" t="str">
        <f aca="false">IF(B205="Window side 2m² Hermelijn","2m2H","")</f>
        <v/>
      </c>
      <c r="U205" s="32" t="str">
        <f aca="false">IF(B205="Window side 2m² Tram","2m2A","")</f>
        <v/>
      </c>
      <c r="V205" s="30" t="str">
        <f aca="false">IF(B205="Inside banner HERMELIJN","BRVH","")</f>
        <v/>
      </c>
      <c r="W205" s="30" t="str">
        <f aca="false">IF(B205="Super side 4m²","4m2","")</f>
        <v/>
      </c>
      <c r="X205" s="7" t="n">
        <v>1</v>
      </c>
      <c r="Y205" s="33" t="str">
        <f aca="false">IF(OR(F205&lt;&gt;"",G205&lt;&gt;"",H205&lt;&gt;"",I205&lt;&gt;"",J205&lt;&gt;"",K205&lt;&gt;"",L205&lt;&gt;"",M205&lt;&gt;"",N205&lt;&gt;"",O205&lt;&gt;"",P205&lt;&gt;"",Q205&lt;&gt;"",R205&lt;&gt;"",S205&lt;&gt;"",T205&lt;&gt;"",U205&lt;&gt;"",V205&lt;&gt;"",W205&lt;&gt;""),"*"&amp;F205&amp;G205&amp;H205&amp;I205&amp;J205&amp;K205&amp;L205&amp;M205&amp;N205&amp;O205&amp;P205&amp;Q205&amp;R205&amp;S205&amp;T205&amp;U205&amp;V205&amp;W205&amp;"*","")</f>
        <v>*RM*</v>
      </c>
      <c r="Z205" s="4"/>
      <c r="AA205" s="4"/>
      <c r="AB205" s="7" t="n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customFormat="false" ht="25" hidden="false" customHeight="true" outlineLevel="0" collapsed="false">
      <c r="A206" s="5" t="n">
        <v>7056</v>
      </c>
      <c r="B206" s="6" t="s">
        <v>32</v>
      </c>
      <c r="C206" s="26" t="s">
        <v>106</v>
      </c>
      <c r="D206" s="27" t="n">
        <v>44550</v>
      </c>
      <c r="E206" s="36" t="n">
        <v>44582</v>
      </c>
      <c r="F206" s="29" t="str">
        <f aca="false">IF(B206="Premetro VERTIKAAL","MV",IF(B206="Side 3m","3M",IF(B206="Premetro HORIZONTAAL","MH",IF(B206="Window back","CV",IF(B206="Window Back eco","CVE","")))))</f>
        <v/>
      </c>
      <c r="G206" s="30" t="str">
        <f aca="false">IF(B206="Inside banner","BRV","")</f>
        <v/>
      </c>
      <c r="H206" s="30" t="str">
        <f aca="false">IF(B206="Floor sticker","VL","")</f>
        <v/>
      </c>
      <c r="I206" s="31" t="str">
        <f aca="false">IF(B206="Street furniture 2m2","STR","")</f>
        <v/>
      </c>
      <c r="J206" s="31" t="str">
        <f aca="false">IF(B206="Full back uni","FB","")</f>
        <v/>
      </c>
      <c r="K206" s="31" t="str">
        <f aca="false">IF(B206="Window side 2m² Bus","2m2B","")</f>
        <v/>
      </c>
      <c r="L206" s="31" t="str">
        <f aca="false">IF(B206="Window sticker Raam","RM","")</f>
        <v>RM</v>
      </c>
      <c r="M206" s="31" t="str">
        <f aca="false">IF(B206="Side 3m Freestyle","FREE","")</f>
        <v/>
      </c>
      <c r="N206" s="31" t="str">
        <f aca="false">IF(B206="Wobbler","WOB","")</f>
        <v/>
      </c>
      <c r="O206" s="31" t="str">
        <f aca="false">IF(B206="Super side 10m² Hermelijn - Trambus","10m2H","")</f>
        <v/>
      </c>
      <c r="P206" s="31" t="str">
        <f aca="false">IF(B206="Roofpanel A7","ROOFXL","")</f>
        <v/>
      </c>
      <c r="Q206" s="32" t="str">
        <f aca="false">IF(B206="Roof panel tram L Hermelijn","ROOFL","")</f>
        <v/>
      </c>
      <c r="R206" s="31" t="str">
        <f aca="false">IF(B206="Roof panel Tram M PCC","DPCC","")</f>
        <v/>
      </c>
      <c r="S206" s="31" t="str">
        <f aca="false">IF(B206="Side pack L A5","SPALBA5",IF(B206="Side pack XL A7","SPALBA7",""))</f>
        <v/>
      </c>
      <c r="T206" s="31" t="str">
        <f aca="false">IF(B206="Window side 2m² Hermelijn","2m2H","")</f>
        <v/>
      </c>
      <c r="U206" s="32" t="str">
        <f aca="false">IF(B206="Window side 2m² Tram","2m2A","")</f>
        <v/>
      </c>
      <c r="V206" s="30" t="str">
        <f aca="false">IF(B206="Inside banner HERMELIJN","BRVH","")</f>
        <v/>
      </c>
      <c r="W206" s="30" t="str">
        <f aca="false">IF(B206="Super side 4m²","4m2","")</f>
        <v/>
      </c>
      <c r="X206" s="7" t="n">
        <v>1</v>
      </c>
      <c r="Y206" s="33" t="str">
        <f aca="false">IF(OR(F206&lt;&gt;"",G206&lt;&gt;"",H206&lt;&gt;"",I206&lt;&gt;"",J206&lt;&gt;"",K206&lt;&gt;"",L206&lt;&gt;"",M206&lt;&gt;"",N206&lt;&gt;"",O206&lt;&gt;"",P206&lt;&gt;"",Q206&lt;&gt;"",R206&lt;&gt;"",S206&lt;&gt;"",T206&lt;&gt;"",U206&lt;&gt;"",V206&lt;&gt;"",W206&lt;&gt;""),"*"&amp;F206&amp;G206&amp;H206&amp;I206&amp;J206&amp;K206&amp;L206&amp;M206&amp;N206&amp;O206&amp;P206&amp;Q206&amp;R206&amp;S206&amp;T206&amp;U206&amp;V206&amp;W206&amp;"*","")</f>
        <v>*RM*</v>
      </c>
      <c r="Z206" s="4"/>
      <c r="AA206" s="4"/>
      <c r="AB206" s="7" t="n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customFormat="false" ht="25" hidden="false" customHeight="true" outlineLevel="0" collapsed="false">
      <c r="A207" s="5" t="n">
        <v>7056</v>
      </c>
      <c r="B207" s="6" t="s">
        <v>23</v>
      </c>
      <c r="C207" s="26" t="s">
        <v>110</v>
      </c>
      <c r="D207" s="27" t="n">
        <v>44550</v>
      </c>
      <c r="E207" s="36" t="n">
        <v>44582</v>
      </c>
      <c r="F207" s="29" t="str">
        <f aca="false">IF(B207="Premetro VERTIKAAL","MV",IF(B207="Side 3m","3M",IF(B207="Premetro HORIZONTAAL","MH",IF(B207="Window back","CV",IF(B207="Window Back eco","CVE","")))))</f>
        <v/>
      </c>
      <c r="G207" s="30" t="str">
        <f aca="false">IF(B207="Inside banner","BRV","")</f>
        <v/>
      </c>
      <c r="H207" s="30" t="str">
        <f aca="false">IF(B207="Floor sticker","VL","")</f>
        <v/>
      </c>
      <c r="I207" s="31" t="str">
        <f aca="false">IF(B207="Street furniture 2m2","STR","")</f>
        <v/>
      </c>
      <c r="J207" s="31" t="str">
        <f aca="false">IF(B207="Full back uni","FB","")</f>
        <v/>
      </c>
      <c r="K207" s="31" t="str">
        <f aca="false">IF(B207="Window side 2m² Bus","2m2B","")</f>
        <v/>
      </c>
      <c r="L207" s="31" t="str">
        <f aca="false">IF(B207="Window sticker Raam","RM","")</f>
        <v/>
      </c>
      <c r="M207" s="31" t="str">
        <f aca="false">IF(B207="Side 3m Freestyle","FREE","")</f>
        <v/>
      </c>
      <c r="N207" s="31" t="str">
        <f aca="false">IF(B207="Wobbler","WOB","")</f>
        <v>WOB</v>
      </c>
      <c r="O207" s="31" t="str">
        <f aca="false">IF(B207="Super side 10m² Hermelijn - Trambus","10m2H","")</f>
        <v/>
      </c>
      <c r="P207" s="31" t="str">
        <f aca="false">IF(B207="Roofpanel A7","ROOFXL","")</f>
        <v/>
      </c>
      <c r="Q207" s="32" t="str">
        <f aca="false">IF(B207="Roof panel tram L Hermelijn","ROOFL","")</f>
        <v/>
      </c>
      <c r="R207" s="31" t="str">
        <f aca="false">IF(B207="Roof panel Tram M PCC","DPCC","")</f>
        <v/>
      </c>
      <c r="S207" s="31" t="str">
        <f aca="false">IF(B207="Side pack L A5","SPALBA5",IF(B207="Side pack XL A7","SPALBA7",""))</f>
        <v/>
      </c>
      <c r="T207" s="31" t="str">
        <f aca="false">IF(B207="Window side 2m² Hermelijn","2m2H","")</f>
        <v/>
      </c>
      <c r="U207" s="32" t="str">
        <f aca="false">IF(B207="Window side 2m² Tram","2m2A","")</f>
        <v/>
      </c>
      <c r="V207" s="30" t="str">
        <f aca="false">IF(B207="Inside banner HERMELIJN","BRVH","")</f>
        <v/>
      </c>
      <c r="W207" s="30" t="str">
        <f aca="false">IF(B207="Super side 4m²","4m2","")</f>
        <v/>
      </c>
      <c r="X207" s="7" t="n">
        <v>6</v>
      </c>
      <c r="Y207" s="33" t="str">
        <f aca="false">IF(OR(F207&lt;&gt;"",G207&lt;&gt;"",H207&lt;&gt;"",I207&lt;&gt;"",J207&lt;&gt;"",K207&lt;&gt;"",L207&lt;&gt;"",M207&lt;&gt;"",N207&lt;&gt;"",O207&lt;&gt;"",P207&lt;&gt;"",Q207&lt;&gt;"",R207&lt;&gt;"",S207&lt;&gt;"",T207&lt;&gt;"",U207&lt;&gt;"",V207&lt;&gt;"",W207&lt;&gt;""),"*"&amp;F207&amp;G207&amp;H207&amp;I207&amp;J207&amp;K207&amp;L207&amp;M207&amp;N207&amp;O207&amp;P207&amp;Q207&amp;R207&amp;S207&amp;T207&amp;U207&amp;V207&amp;W207&amp;"*","")</f>
        <v>*WOB*</v>
      </c>
      <c r="Z207" s="4"/>
      <c r="AA207" s="4"/>
      <c r="AB207" s="7" t="n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customFormat="false" ht="25" hidden="false" customHeight="true" outlineLevel="0" collapsed="false">
      <c r="A208" s="5" t="n">
        <v>7059</v>
      </c>
      <c r="B208" s="6" t="s">
        <v>100</v>
      </c>
      <c r="C208" s="26" t="s">
        <v>102</v>
      </c>
      <c r="D208" s="27" t="n">
        <v>44550</v>
      </c>
      <c r="E208" s="28"/>
      <c r="F208" s="29" t="str">
        <f aca="false">IF(B208="Premetro VERTIKAAL","MV",IF(B208="Side 3m","3M",IF(B208="Premetro HORIZONTAAL","MH",IF(B208="Window back","CV",IF(B208="Window Back eco","CVE","")))))</f>
        <v>3M</v>
      </c>
      <c r="G208" s="30" t="str">
        <f aca="false">IF(B208="Inside banner","BRV","")</f>
        <v/>
      </c>
      <c r="H208" s="30" t="str">
        <f aca="false">IF(B208="Floor sticker","VL","")</f>
        <v/>
      </c>
      <c r="I208" s="31" t="str">
        <f aca="false">IF(B208="Street furniture 2m2","STR","")</f>
        <v/>
      </c>
      <c r="J208" s="31" t="str">
        <f aca="false">IF(B208="Full back uni","FB","")</f>
        <v/>
      </c>
      <c r="K208" s="31" t="str">
        <f aca="false">IF(B208="Window side 2m² Bus","2m2B","")</f>
        <v/>
      </c>
      <c r="L208" s="31" t="str">
        <f aca="false">IF(B208="Window sticker Raam","RM","")</f>
        <v/>
      </c>
      <c r="M208" s="31" t="str">
        <f aca="false">IF(B208="Side 3m Freestyle","FREE","")</f>
        <v/>
      </c>
      <c r="N208" s="31" t="str">
        <f aca="false">IF(B208="Wobbler","WOB","")</f>
        <v/>
      </c>
      <c r="O208" s="31" t="str">
        <f aca="false">IF(B208="Super side 10m² Hermelijn - Trambus","10m2H","")</f>
        <v/>
      </c>
      <c r="P208" s="31" t="str">
        <f aca="false">IF(B208="Roofpanel A7","ROOFXL","")</f>
        <v/>
      </c>
      <c r="Q208" s="32" t="str">
        <f aca="false">IF(B208="Roof panel tram L Hermelijn","ROOFL","")</f>
        <v/>
      </c>
      <c r="R208" s="31" t="str">
        <f aca="false">IF(B208="Roof panel Tram M PCC","DPCC","")</f>
        <v/>
      </c>
      <c r="S208" s="31" t="str">
        <f aca="false">IF(B208="Side pack L A5","SPALBA5",IF(B208="Side pack XL A7","SPALBA7",""))</f>
        <v/>
      </c>
      <c r="T208" s="31" t="str">
        <f aca="false">IF(B208="Window side 2m² Hermelijn","2m2H","")</f>
        <v/>
      </c>
      <c r="U208" s="32" t="str">
        <f aca="false">IF(B208="Window side 2m² Tram","2m2A","")</f>
        <v/>
      </c>
      <c r="V208" s="30" t="str">
        <f aca="false">IF(B208="Inside banner HERMELIJN","BRVH","")</f>
        <v/>
      </c>
      <c r="W208" s="30" t="str">
        <f aca="false">IF(B208="Super side 4m²","4m2","")</f>
        <v/>
      </c>
      <c r="X208" s="7" t="n">
        <v>1</v>
      </c>
      <c r="Y208" s="33" t="str">
        <f aca="false">IF(OR(F208&lt;&gt;"",G208&lt;&gt;"",H208&lt;&gt;"",I208&lt;&gt;"",J208&lt;&gt;"",K208&lt;&gt;"",L208&lt;&gt;"",M208&lt;&gt;"",N208&lt;&gt;"",O208&lt;&gt;"",P208&lt;&gt;"",Q208&lt;&gt;"",R208&lt;&gt;"",S208&lt;&gt;"",T208&lt;&gt;"",U208&lt;&gt;"",V208&lt;&gt;"",W208&lt;&gt;""),"*"&amp;F208&amp;G208&amp;H208&amp;I208&amp;J208&amp;K208&amp;L208&amp;M208&amp;N208&amp;O208&amp;P208&amp;Q208&amp;R208&amp;S208&amp;T208&amp;U208&amp;V208&amp;W208&amp;"*","")</f>
        <v>*3M*</v>
      </c>
      <c r="Z208" s="4"/>
      <c r="AA208" s="4"/>
      <c r="AB208" s="7" t="n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customFormat="false" ht="25" hidden="false" customHeight="true" outlineLevel="0" collapsed="false">
      <c r="A209" s="5" t="n">
        <v>7060</v>
      </c>
      <c r="B209" s="6" t="s">
        <v>100</v>
      </c>
      <c r="C209" s="26" t="s">
        <v>112</v>
      </c>
      <c r="D209" s="27" t="n">
        <v>43822</v>
      </c>
      <c r="E209" s="28"/>
      <c r="F209" s="29" t="str">
        <f aca="false">IF(B209="Premetro VERTIKAAL","MV",IF(B209="Side 3m","3M",IF(B209="Premetro HORIZONTAAL","MH",IF(B209="Window back","CV",IF(B209="Window Back eco","CVE","")))))</f>
        <v>3M</v>
      </c>
      <c r="G209" s="30" t="str">
        <f aca="false">IF(B209="Inside banner","BRV","")</f>
        <v/>
      </c>
      <c r="H209" s="30" t="str">
        <f aca="false">IF(B209="Floor sticker","VL","")</f>
        <v/>
      </c>
      <c r="I209" s="31" t="str">
        <f aca="false">IF(B209="Street furniture 2m2","STR","")</f>
        <v/>
      </c>
      <c r="J209" s="31" t="str">
        <f aca="false">IF(B209="Full back uni","FB","")</f>
        <v/>
      </c>
      <c r="K209" s="31" t="str">
        <f aca="false">IF(B209="Window side 2m² Bus","2m2B","")</f>
        <v/>
      </c>
      <c r="L209" s="31" t="str">
        <f aca="false">IF(B209="Window sticker Raam","RM","")</f>
        <v/>
      </c>
      <c r="M209" s="31" t="str">
        <f aca="false">IF(B209="Side 3m Freestyle","FREE","")</f>
        <v/>
      </c>
      <c r="N209" s="31" t="str">
        <f aca="false">IF(B209="Wobbler","WOB","")</f>
        <v/>
      </c>
      <c r="O209" s="31" t="str">
        <f aca="false">IF(B209="Super side 10m² Hermelijn - Trambus","10m2H","")</f>
        <v/>
      </c>
      <c r="P209" s="31" t="str">
        <f aca="false">IF(B209="Roofpanel A7","ROOFXL","")</f>
        <v/>
      </c>
      <c r="Q209" s="32" t="str">
        <f aca="false">IF(B209="Roof panel tram L Hermelijn","ROOFL","")</f>
        <v/>
      </c>
      <c r="R209" s="31" t="str">
        <f aca="false">IF(B209="Roof panel Tram M PCC","DPCC","")</f>
        <v/>
      </c>
      <c r="S209" s="31" t="str">
        <f aca="false">IF(B209="Side pack L A5","SPALBA5",IF(B209="Side pack XL A7","SPALBA7",""))</f>
        <v/>
      </c>
      <c r="T209" s="31" t="str">
        <f aca="false">IF(B209="Window side 2m² Hermelijn","2m2H","")</f>
        <v/>
      </c>
      <c r="U209" s="32" t="str">
        <f aca="false">IF(B209="Window side 2m² Tram","2m2A","")</f>
        <v/>
      </c>
      <c r="V209" s="30" t="str">
        <f aca="false">IF(B209="Inside banner HERMELIJN","BRVH","")</f>
        <v/>
      </c>
      <c r="W209" s="30" t="str">
        <f aca="false">IF(B209="Super side 4m²","4m2","")</f>
        <v/>
      </c>
      <c r="X209" s="7" t="n">
        <v>1</v>
      </c>
      <c r="Y209" s="33" t="str">
        <f aca="false">IF(OR(F209&lt;&gt;"",G209&lt;&gt;"",H209&lt;&gt;"",I209&lt;&gt;"",J209&lt;&gt;"",K209&lt;&gt;"",L209&lt;&gt;"",M209&lt;&gt;"",N209&lt;&gt;"",O209&lt;&gt;"",P209&lt;&gt;"",Q209&lt;&gt;"",R209&lt;&gt;"",S209&lt;&gt;"",T209&lt;&gt;"",U209&lt;&gt;"",V209&lt;&gt;"",W209&lt;&gt;""),"*"&amp;F209&amp;G209&amp;H209&amp;I209&amp;J209&amp;K209&amp;L209&amp;M209&amp;N209&amp;O209&amp;P209&amp;Q209&amp;R209&amp;S209&amp;T209&amp;U209&amp;V209&amp;W209&amp;"*","")</f>
        <v>*3M*</v>
      </c>
      <c r="Z209" s="4"/>
      <c r="AA209" s="4"/>
      <c r="AB209" s="7" t="n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customFormat="false" ht="25" hidden="false" customHeight="true" outlineLevel="0" collapsed="false">
      <c r="A210" s="5" t="n">
        <v>7061</v>
      </c>
      <c r="B210" s="6" t="s">
        <v>100</v>
      </c>
      <c r="C210" s="26" t="s">
        <v>102</v>
      </c>
      <c r="D210" s="27" t="n">
        <v>44550</v>
      </c>
      <c r="E210" s="36" t="n">
        <v>44582</v>
      </c>
      <c r="F210" s="29" t="str">
        <f aca="false">IF(B210="Premetro VERTIKAAL","MV",IF(B210="Side 3m","3M",IF(B210="Premetro HORIZONTAAL","MH",IF(B210="Window back","CV",IF(B210="Window Back eco","CVE","")))))</f>
        <v>3M</v>
      </c>
      <c r="G210" s="30" t="str">
        <f aca="false">IF(B210="Inside banner","BRV","")</f>
        <v/>
      </c>
      <c r="H210" s="30" t="str">
        <f aca="false">IF(B210="Floor sticker","VL","")</f>
        <v/>
      </c>
      <c r="I210" s="31" t="str">
        <f aca="false">IF(B210="Street furniture 2m2","STR","")</f>
        <v/>
      </c>
      <c r="J210" s="31" t="str">
        <f aca="false">IF(B210="Full back uni","FB","")</f>
        <v/>
      </c>
      <c r="K210" s="31" t="str">
        <f aca="false">IF(B210="Window side 2m² Bus","2m2B","")</f>
        <v/>
      </c>
      <c r="L210" s="31" t="str">
        <f aca="false">IF(B210="Window sticker Raam","RM","")</f>
        <v/>
      </c>
      <c r="M210" s="31" t="str">
        <f aca="false">IF(B210="Side 3m Freestyle","FREE","")</f>
        <v/>
      </c>
      <c r="N210" s="31" t="str">
        <f aca="false">IF(B210="Wobbler","WOB","")</f>
        <v/>
      </c>
      <c r="O210" s="31" t="str">
        <f aca="false">IF(B210="Super side 10m² Hermelijn - Trambus","10m2H","")</f>
        <v/>
      </c>
      <c r="P210" s="31" t="str">
        <f aca="false">IF(B210="Roofpanel A7","ROOFXL","")</f>
        <v/>
      </c>
      <c r="Q210" s="32" t="str">
        <f aca="false">IF(B210="Roof panel tram L Hermelijn","ROOFL","")</f>
        <v/>
      </c>
      <c r="R210" s="31" t="str">
        <f aca="false">IF(B210="Roof panel Tram M PCC","DPCC","")</f>
        <v/>
      </c>
      <c r="S210" s="31" t="str">
        <f aca="false">IF(B210="Side pack L A5","SPALBA5",IF(B210="Side pack XL A7","SPALBA7",""))</f>
        <v/>
      </c>
      <c r="T210" s="31" t="str">
        <f aca="false">IF(B210="Window side 2m² Hermelijn","2m2H","")</f>
        <v/>
      </c>
      <c r="U210" s="32" t="str">
        <f aca="false">IF(B210="Window side 2m² Tram","2m2A","")</f>
        <v/>
      </c>
      <c r="V210" s="30" t="str">
        <f aca="false">IF(B210="Inside banner HERMELIJN","BRVH","")</f>
        <v/>
      </c>
      <c r="W210" s="30" t="str">
        <f aca="false">IF(B210="Super side 4m²","4m2","")</f>
        <v/>
      </c>
      <c r="X210" s="7" t="n">
        <v>1</v>
      </c>
      <c r="Y210" s="33" t="str">
        <f aca="false">IF(OR(F210&lt;&gt;"",G210&lt;&gt;"",H210&lt;&gt;"",I210&lt;&gt;"",J210&lt;&gt;"",K210&lt;&gt;"",L210&lt;&gt;"",M210&lt;&gt;"",N210&lt;&gt;"",O210&lt;&gt;"",P210&lt;&gt;"",Q210&lt;&gt;"",R210&lt;&gt;"",S210&lt;&gt;"",T210&lt;&gt;"",U210&lt;&gt;"",V210&lt;&gt;"",W210&lt;&gt;""),"*"&amp;F210&amp;G210&amp;H210&amp;I210&amp;J210&amp;K210&amp;L210&amp;M210&amp;N210&amp;O210&amp;P210&amp;Q210&amp;R210&amp;S210&amp;T210&amp;U210&amp;V210&amp;W210&amp;"*","")</f>
        <v>*3M*</v>
      </c>
      <c r="Z210" s="4"/>
      <c r="AA210" s="4"/>
      <c r="AB210" s="7" t="n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customFormat="false" ht="25" hidden="false" customHeight="true" outlineLevel="0" collapsed="false">
      <c r="A211" s="5" t="n">
        <v>7061</v>
      </c>
      <c r="B211" s="6" t="s">
        <v>32</v>
      </c>
      <c r="C211" s="26" t="s">
        <v>108</v>
      </c>
      <c r="D211" s="27" t="n">
        <v>44571</v>
      </c>
      <c r="E211" s="36" t="n">
        <v>44582</v>
      </c>
      <c r="F211" s="29" t="str">
        <f aca="false">IF(B211="Premetro VERTIKAAL","MV",IF(B211="Side 3m","3M",IF(B211="Premetro HORIZONTAAL","MH",IF(B211="Window back","CV",IF(B211="Window Back eco","CVE","")))))</f>
        <v/>
      </c>
      <c r="G211" s="30" t="str">
        <f aca="false">IF(B211="Inside banner","BRV","")</f>
        <v/>
      </c>
      <c r="H211" s="30" t="str">
        <f aca="false">IF(B211="Floor sticker","VL","")</f>
        <v/>
      </c>
      <c r="I211" s="31" t="str">
        <f aca="false">IF(B211="Street furniture 2m2","STR","")</f>
        <v/>
      </c>
      <c r="J211" s="31" t="str">
        <f aca="false">IF(B211="Full back uni","FB","")</f>
        <v/>
      </c>
      <c r="K211" s="31" t="str">
        <f aca="false">IF(B211="Window side 2m² Bus","2m2B","")</f>
        <v/>
      </c>
      <c r="L211" s="31" t="str">
        <f aca="false">IF(B211="Window sticker Raam","RM","")</f>
        <v>RM</v>
      </c>
      <c r="M211" s="31" t="str">
        <f aca="false">IF(B211="Side 3m Freestyle","FREE","")</f>
        <v/>
      </c>
      <c r="N211" s="31" t="str">
        <f aca="false">IF(B211="Wobbler","WOB","")</f>
        <v/>
      </c>
      <c r="O211" s="31" t="str">
        <f aca="false">IF(B211="Super side 10m² Hermelijn - Trambus","10m2H","")</f>
        <v/>
      </c>
      <c r="P211" s="31" t="str">
        <f aca="false">IF(B211="Roofpanel A7","ROOFXL","")</f>
        <v/>
      </c>
      <c r="Q211" s="32" t="str">
        <f aca="false">IF(B211="Roof panel tram L Hermelijn","ROOFL","")</f>
        <v/>
      </c>
      <c r="R211" s="31" t="str">
        <f aca="false">IF(B211="Roof panel Tram M PCC","DPCC","")</f>
        <v/>
      </c>
      <c r="S211" s="31" t="str">
        <f aca="false">IF(B211="Side pack L A5","SPALBA5",IF(B211="Side pack XL A7","SPALBA7",""))</f>
        <v/>
      </c>
      <c r="T211" s="31" t="str">
        <f aca="false">IF(B211="Window side 2m² Hermelijn","2m2H","")</f>
        <v/>
      </c>
      <c r="U211" s="32" t="str">
        <f aca="false">IF(B211="Window side 2m² Tram","2m2A","")</f>
        <v/>
      </c>
      <c r="V211" s="30" t="str">
        <f aca="false">IF(B211="Inside banner HERMELIJN","BRVH","")</f>
        <v/>
      </c>
      <c r="W211" s="30" t="str">
        <f aca="false">IF(B211="Super side 4m²","4m2","")</f>
        <v/>
      </c>
      <c r="X211" s="7" t="n">
        <v>1</v>
      </c>
      <c r="Y211" s="33" t="str">
        <f aca="false">IF(OR(F211&lt;&gt;"",G211&lt;&gt;"",H211&lt;&gt;"",I211&lt;&gt;"",J211&lt;&gt;"",K211&lt;&gt;"",L211&lt;&gt;"",M211&lt;&gt;"",N211&lt;&gt;"",O211&lt;&gt;"",P211&lt;&gt;"",Q211&lt;&gt;"",R211&lt;&gt;"",S211&lt;&gt;"",T211&lt;&gt;"",U211&lt;&gt;"",V211&lt;&gt;"",W211&lt;&gt;""),"*"&amp;F211&amp;G211&amp;H211&amp;I211&amp;J211&amp;K211&amp;L211&amp;M211&amp;N211&amp;O211&amp;P211&amp;Q211&amp;R211&amp;S211&amp;T211&amp;U211&amp;V211&amp;W211&amp;"*","")</f>
        <v>*RM*</v>
      </c>
      <c r="Z211" s="4"/>
      <c r="AA211" s="4"/>
      <c r="AB211" s="7" t="n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customFormat="false" ht="25" hidden="false" customHeight="true" outlineLevel="0" collapsed="false">
      <c r="A212" s="5" t="n">
        <v>7061</v>
      </c>
      <c r="B212" s="6" t="s">
        <v>32</v>
      </c>
      <c r="C212" s="26" t="s">
        <v>108</v>
      </c>
      <c r="D212" s="27" t="n">
        <v>44571</v>
      </c>
      <c r="E212" s="36" t="n">
        <v>44582</v>
      </c>
      <c r="F212" s="29" t="str">
        <f aca="false">IF(B212="Premetro VERTIKAAL","MV",IF(B212="Side 3m","3M",IF(B212="Premetro HORIZONTAAL","MH",IF(B212="Window back","CV",IF(B212="Window Back eco","CVE","")))))</f>
        <v/>
      </c>
      <c r="G212" s="30" t="str">
        <f aca="false">IF(B212="Inside banner","BRV","")</f>
        <v/>
      </c>
      <c r="H212" s="30" t="str">
        <f aca="false">IF(B212="Floor sticker","VL","")</f>
        <v/>
      </c>
      <c r="I212" s="31" t="str">
        <f aca="false">IF(B212="Street furniture 2m2","STR","")</f>
        <v/>
      </c>
      <c r="J212" s="31" t="str">
        <f aca="false">IF(B212="Full back uni","FB","")</f>
        <v/>
      </c>
      <c r="K212" s="31" t="str">
        <f aca="false">IF(B212="Window side 2m² Bus","2m2B","")</f>
        <v/>
      </c>
      <c r="L212" s="31" t="str">
        <f aca="false">IF(B212="Window sticker Raam","RM","")</f>
        <v>RM</v>
      </c>
      <c r="M212" s="31" t="str">
        <f aca="false">IF(B212="Side 3m Freestyle","FREE","")</f>
        <v/>
      </c>
      <c r="N212" s="31" t="str">
        <f aca="false">IF(B212="Wobbler","WOB","")</f>
        <v/>
      </c>
      <c r="O212" s="31" t="str">
        <f aca="false">IF(B212="Super side 10m² Hermelijn - Trambus","10m2H","")</f>
        <v/>
      </c>
      <c r="P212" s="31" t="str">
        <f aca="false">IF(B212="Roofpanel A7","ROOFXL","")</f>
        <v/>
      </c>
      <c r="Q212" s="32" t="str">
        <f aca="false">IF(B212="Roof panel tram L Hermelijn","ROOFL","")</f>
        <v/>
      </c>
      <c r="R212" s="31" t="str">
        <f aca="false">IF(B212="Roof panel Tram M PCC","DPCC","")</f>
        <v/>
      </c>
      <c r="S212" s="31" t="str">
        <f aca="false">IF(B212="Side pack L A5","SPALBA5",IF(B212="Side pack XL A7","SPALBA7",""))</f>
        <v/>
      </c>
      <c r="T212" s="31" t="str">
        <f aca="false">IF(B212="Window side 2m² Hermelijn","2m2H","")</f>
        <v/>
      </c>
      <c r="U212" s="32" t="str">
        <f aca="false">IF(B212="Window side 2m² Tram","2m2A","")</f>
        <v/>
      </c>
      <c r="V212" s="30" t="str">
        <f aca="false">IF(B212="Inside banner HERMELIJN","BRVH","")</f>
        <v/>
      </c>
      <c r="W212" s="30" t="str">
        <f aca="false">IF(B212="Super side 4m²","4m2","")</f>
        <v/>
      </c>
      <c r="X212" s="7" t="n">
        <v>1</v>
      </c>
      <c r="Y212" s="33" t="str">
        <f aca="false">IF(OR(F212&lt;&gt;"",G212&lt;&gt;"",H212&lt;&gt;"",I212&lt;&gt;"",J212&lt;&gt;"",K212&lt;&gt;"",L212&lt;&gt;"",M212&lt;&gt;"",N212&lt;&gt;"",O212&lt;&gt;"",P212&lt;&gt;"",Q212&lt;&gt;"",R212&lt;&gt;"",S212&lt;&gt;"",T212&lt;&gt;"",U212&lt;&gt;"",V212&lt;&gt;"",W212&lt;&gt;""),"*"&amp;F212&amp;G212&amp;H212&amp;I212&amp;J212&amp;K212&amp;L212&amp;M212&amp;N212&amp;O212&amp;P212&amp;Q212&amp;R212&amp;S212&amp;T212&amp;U212&amp;V212&amp;W212&amp;"*","")</f>
        <v>*RM*</v>
      </c>
      <c r="Z212" s="4"/>
      <c r="AA212" s="4"/>
      <c r="AB212" s="7" t="n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customFormat="false" ht="25" hidden="false" customHeight="true" outlineLevel="0" collapsed="false">
      <c r="A213" s="5" t="n">
        <v>7062</v>
      </c>
      <c r="B213" s="6" t="s">
        <v>100</v>
      </c>
      <c r="C213" s="26" t="s">
        <v>102</v>
      </c>
      <c r="D213" s="27" t="n">
        <v>44550</v>
      </c>
      <c r="E213" s="36" t="n">
        <v>44582</v>
      </c>
      <c r="F213" s="29" t="str">
        <f aca="false">IF(B213="Premetro VERTIKAAL","MV",IF(B213="Side 3m","3M",IF(B213="Premetro HORIZONTAAL","MH",IF(B213="Window back","CV",IF(B213="Window Back eco","CVE","")))))</f>
        <v>3M</v>
      </c>
      <c r="G213" s="30" t="str">
        <f aca="false">IF(B213="Inside banner","BRV","")</f>
        <v/>
      </c>
      <c r="H213" s="30" t="str">
        <f aca="false">IF(B213="Floor sticker","VL","")</f>
        <v/>
      </c>
      <c r="I213" s="31" t="str">
        <f aca="false">IF(B213="Street furniture 2m2","STR","")</f>
        <v/>
      </c>
      <c r="J213" s="31" t="str">
        <f aca="false">IF(B213="Full back uni","FB","")</f>
        <v/>
      </c>
      <c r="K213" s="31" t="str">
        <f aca="false">IF(B213="Window side 2m² Bus","2m2B","")</f>
        <v/>
      </c>
      <c r="L213" s="31" t="str">
        <f aca="false">IF(B213="Window sticker Raam","RM","")</f>
        <v/>
      </c>
      <c r="M213" s="31" t="str">
        <f aca="false">IF(B213="Side 3m Freestyle","FREE","")</f>
        <v/>
      </c>
      <c r="N213" s="31" t="str">
        <f aca="false">IF(B213="Wobbler","WOB","")</f>
        <v/>
      </c>
      <c r="O213" s="31" t="str">
        <f aca="false">IF(B213="Super side 10m² Hermelijn - Trambus","10m2H","")</f>
        <v/>
      </c>
      <c r="P213" s="31" t="str">
        <f aca="false">IF(B213="Roofpanel A7","ROOFXL","")</f>
        <v/>
      </c>
      <c r="Q213" s="32" t="str">
        <f aca="false">IF(B213="Roof panel tram L Hermelijn","ROOFL","")</f>
        <v/>
      </c>
      <c r="R213" s="31" t="str">
        <f aca="false">IF(B213="Roof panel Tram M PCC","DPCC","")</f>
        <v/>
      </c>
      <c r="S213" s="31" t="str">
        <f aca="false">IF(B213="Side pack L A5","SPALBA5",IF(B213="Side pack XL A7","SPALBA7",""))</f>
        <v/>
      </c>
      <c r="T213" s="31" t="str">
        <f aca="false">IF(B213="Window side 2m² Hermelijn","2m2H","")</f>
        <v/>
      </c>
      <c r="U213" s="32" t="str">
        <f aca="false">IF(B213="Window side 2m² Tram","2m2A","")</f>
        <v/>
      </c>
      <c r="V213" s="30" t="str">
        <f aca="false">IF(B213="Inside banner HERMELIJN","BRVH","")</f>
        <v/>
      </c>
      <c r="W213" s="30" t="str">
        <f aca="false">IF(B213="Super side 4m²","4m2","")</f>
        <v/>
      </c>
      <c r="X213" s="7" t="n">
        <v>1</v>
      </c>
      <c r="Y213" s="33" t="str">
        <f aca="false">IF(OR(F213&lt;&gt;"",G213&lt;&gt;"",H213&lt;&gt;"",I213&lt;&gt;"",J213&lt;&gt;"",K213&lt;&gt;"",L213&lt;&gt;"",M213&lt;&gt;"",N213&lt;&gt;"",O213&lt;&gt;"",P213&lt;&gt;"",Q213&lt;&gt;"",R213&lt;&gt;"",S213&lt;&gt;"",T213&lt;&gt;"",U213&lt;&gt;"",V213&lt;&gt;"",W213&lt;&gt;""),"*"&amp;F213&amp;G213&amp;H213&amp;I213&amp;J213&amp;K213&amp;L213&amp;M213&amp;N213&amp;O213&amp;P213&amp;Q213&amp;R213&amp;S213&amp;T213&amp;U213&amp;V213&amp;W213&amp;"*","")</f>
        <v>*3M*</v>
      </c>
      <c r="Z213" s="4"/>
      <c r="AA213" s="4"/>
      <c r="AB213" s="7" t="n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customFormat="false" ht="25" hidden="false" customHeight="true" outlineLevel="0" collapsed="false">
      <c r="A214" s="5" t="n">
        <v>7065</v>
      </c>
      <c r="B214" s="6" t="s">
        <v>100</v>
      </c>
      <c r="C214" s="26" t="s">
        <v>102</v>
      </c>
      <c r="D214" s="27" t="n">
        <v>44550</v>
      </c>
      <c r="E214" s="28"/>
      <c r="F214" s="29" t="str">
        <f aca="false">IF(B214="Premetro VERTIKAAL","MV",IF(B214="Side 3m","3M",IF(B214="Premetro HORIZONTAAL","MH",IF(B214="Window back","CV",IF(B214="Window Back eco","CVE","")))))</f>
        <v>3M</v>
      </c>
      <c r="G214" s="30" t="str">
        <f aca="false">IF(B214="Inside banner","BRV","")</f>
        <v/>
      </c>
      <c r="H214" s="30" t="str">
        <f aca="false">IF(B214="Floor sticker","VL","")</f>
        <v/>
      </c>
      <c r="I214" s="31" t="str">
        <f aca="false">IF(B214="Street furniture 2m2","STR","")</f>
        <v/>
      </c>
      <c r="J214" s="31" t="str">
        <f aca="false">IF(B214="Full back uni","FB","")</f>
        <v/>
      </c>
      <c r="K214" s="31" t="str">
        <f aca="false">IF(B214="Window side 2m² Bus","2m2B","")</f>
        <v/>
      </c>
      <c r="L214" s="31" t="str">
        <f aca="false">IF(B214="Window sticker Raam","RM","")</f>
        <v/>
      </c>
      <c r="M214" s="31" t="str">
        <f aca="false">IF(B214="Side 3m Freestyle","FREE","")</f>
        <v/>
      </c>
      <c r="N214" s="31" t="str">
        <f aca="false">IF(B214="Wobbler","WOB","")</f>
        <v/>
      </c>
      <c r="O214" s="31" t="str">
        <f aca="false">IF(B214="Super side 10m² Hermelijn - Trambus","10m2H","")</f>
        <v/>
      </c>
      <c r="P214" s="31" t="str">
        <f aca="false">IF(B214="Roofpanel A7","ROOFXL","")</f>
        <v/>
      </c>
      <c r="Q214" s="32" t="str">
        <f aca="false">IF(B214="Roof panel tram L Hermelijn","ROOFL","")</f>
        <v/>
      </c>
      <c r="R214" s="31" t="str">
        <f aca="false">IF(B214="Roof panel Tram M PCC","DPCC","")</f>
        <v/>
      </c>
      <c r="S214" s="31" t="str">
        <f aca="false">IF(B214="Side pack L A5","SPALBA5",IF(B214="Side pack XL A7","SPALBA7",""))</f>
        <v/>
      </c>
      <c r="T214" s="31" t="str">
        <f aca="false">IF(B214="Window side 2m² Hermelijn","2m2H","")</f>
        <v/>
      </c>
      <c r="U214" s="32" t="str">
        <f aca="false">IF(B214="Window side 2m² Tram","2m2A","")</f>
        <v/>
      </c>
      <c r="V214" s="30" t="str">
        <f aca="false">IF(B214="Inside banner HERMELIJN","BRVH","")</f>
        <v/>
      </c>
      <c r="W214" s="30" t="str">
        <f aca="false">IF(B214="Super side 4m²","4m2","")</f>
        <v/>
      </c>
      <c r="X214" s="7" t="n">
        <v>1</v>
      </c>
      <c r="Y214" s="33" t="str">
        <f aca="false">IF(OR(F214&lt;&gt;"",G214&lt;&gt;"",H214&lt;&gt;"",I214&lt;&gt;"",J214&lt;&gt;"",K214&lt;&gt;"",L214&lt;&gt;"",M214&lt;&gt;"",N214&lt;&gt;"",O214&lt;&gt;"",P214&lt;&gt;"",Q214&lt;&gt;"",R214&lt;&gt;"",S214&lt;&gt;"",T214&lt;&gt;"",U214&lt;&gt;"",V214&lt;&gt;"",W214&lt;&gt;""),"*"&amp;F214&amp;G214&amp;H214&amp;I214&amp;J214&amp;K214&amp;L214&amp;M214&amp;N214&amp;O214&amp;P214&amp;Q214&amp;R214&amp;S214&amp;T214&amp;U214&amp;V214&amp;W214&amp;"*","")</f>
        <v>*3M*</v>
      </c>
      <c r="Z214" s="4"/>
      <c r="AA214" s="4"/>
      <c r="AB214" s="7" t="n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customFormat="false" ht="25" hidden="false" customHeight="true" outlineLevel="0" collapsed="false">
      <c r="A215" s="5" t="n">
        <v>7079</v>
      </c>
      <c r="B215" s="6" t="s">
        <v>32</v>
      </c>
      <c r="C215" s="26" t="s">
        <v>114</v>
      </c>
      <c r="D215" s="27" t="n">
        <v>44564</v>
      </c>
      <c r="E215" s="28"/>
      <c r="F215" s="29" t="str">
        <f aca="false">IF(B215="Premetro VERTIKAAL","MV",IF(B215="Side 3m","3M",IF(B215="Premetro HORIZONTAAL","MH",IF(B215="Window back","CV",IF(B215="Window Back eco","CVE","")))))</f>
        <v/>
      </c>
      <c r="G215" s="30" t="str">
        <f aca="false">IF(B215="Inside banner","BRV","")</f>
        <v/>
      </c>
      <c r="H215" s="30" t="str">
        <f aca="false">IF(B215="Floor sticker","VL","")</f>
        <v/>
      </c>
      <c r="I215" s="31" t="str">
        <f aca="false">IF(B215="Street furniture 2m2","STR","")</f>
        <v/>
      </c>
      <c r="J215" s="31" t="str">
        <f aca="false">IF(B215="Full back uni","FB","")</f>
        <v/>
      </c>
      <c r="K215" s="31" t="str">
        <f aca="false">IF(B215="Window side 2m² Bus","2m2B","")</f>
        <v/>
      </c>
      <c r="L215" s="31" t="str">
        <f aca="false">IF(B215="Window sticker Raam","RM","")</f>
        <v>RM</v>
      </c>
      <c r="M215" s="31" t="str">
        <f aca="false">IF(B215="Side 3m Freestyle","FREE","")</f>
        <v/>
      </c>
      <c r="N215" s="31" t="str">
        <f aca="false">IF(B215="Wobbler","WOB","")</f>
        <v/>
      </c>
      <c r="O215" s="31" t="str">
        <f aca="false">IF(B215="Super side 10m² Hermelijn - Trambus","10m2H","")</f>
        <v/>
      </c>
      <c r="P215" s="31" t="str">
        <f aca="false">IF(B215="Roofpanel A7","ROOFXL","")</f>
        <v/>
      </c>
      <c r="Q215" s="32" t="str">
        <f aca="false">IF(B215="Roof panel tram L Hermelijn","ROOFL","")</f>
        <v/>
      </c>
      <c r="R215" s="31" t="str">
        <f aca="false">IF(B215="Roof panel Tram M PCC","DPCC","")</f>
        <v/>
      </c>
      <c r="S215" s="31" t="str">
        <f aca="false">IF(B215="Side pack L A5","SPALBA5",IF(B215="Side pack XL A7","SPALBA7",""))</f>
        <v/>
      </c>
      <c r="T215" s="31" t="str">
        <f aca="false">IF(B215="Window side 2m² Hermelijn","2m2H","")</f>
        <v/>
      </c>
      <c r="U215" s="32" t="str">
        <f aca="false">IF(B215="Window side 2m² Tram","2m2A","")</f>
        <v/>
      </c>
      <c r="V215" s="30" t="str">
        <f aca="false">IF(B215="Inside banner HERMELIJN","BRVH","")</f>
        <v/>
      </c>
      <c r="W215" s="30" t="str">
        <f aca="false">IF(B215="Super side 4m²","4m2","")</f>
        <v/>
      </c>
      <c r="X215" s="7" t="n">
        <v>1</v>
      </c>
      <c r="Y215" s="33" t="str">
        <f aca="false">IF(OR(F215&lt;&gt;"",G215&lt;&gt;"",H215&lt;&gt;"",I215&lt;&gt;"",J215&lt;&gt;"",K215&lt;&gt;"",L215&lt;&gt;"",M215&lt;&gt;"",N215&lt;&gt;"",O215&lt;&gt;"",P215&lt;&gt;"",Q215&lt;&gt;"",R215&lt;&gt;"",S215&lt;&gt;"",T215&lt;&gt;"",U215&lt;&gt;"",V215&lt;&gt;"",W215&lt;&gt;""),"*"&amp;F215&amp;G215&amp;H215&amp;I215&amp;J215&amp;K215&amp;L215&amp;M215&amp;N215&amp;O215&amp;P215&amp;Q215&amp;R215&amp;S215&amp;T215&amp;U215&amp;V215&amp;W215&amp;"*","")</f>
        <v>*RM*</v>
      </c>
      <c r="Z215" s="4"/>
      <c r="AA215" s="4"/>
      <c r="AB215" s="7" t="n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customFormat="false" ht="25" hidden="false" customHeight="true" outlineLevel="0" collapsed="false">
      <c r="A216" s="5" t="n">
        <v>7079</v>
      </c>
      <c r="B216" s="6" t="s">
        <v>32</v>
      </c>
      <c r="C216" s="26" t="s">
        <v>114</v>
      </c>
      <c r="D216" s="27" t="n">
        <v>44564</v>
      </c>
      <c r="E216" s="28"/>
      <c r="F216" s="29" t="str">
        <f aca="false">IF(B216="Premetro VERTIKAAL","MV",IF(B216="Side 3m","3M",IF(B216="Premetro HORIZONTAAL","MH",IF(B216="Window back","CV",IF(B216="Window Back eco","CVE","")))))</f>
        <v/>
      </c>
      <c r="G216" s="30" t="str">
        <f aca="false">IF(B216="Inside banner","BRV","")</f>
        <v/>
      </c>
      <c r="H216" s="30" t="str">
        <f aca="false">IF(B216="Floor sticker","VL","")</f>
        <v/>
      </c>
      <c r="I216" s="31" t="str">
        <f aca="false">IF(B216="Street furniture 2m2","STR","")</f>
        <v/>
      </c>
      <c r="J216" s="31" t="str">
        <f aca="false">IF(B216="Full back uni","FB","")</f>
        <v/>
      </c>
      <c r="K216" s="31" t="str">
        <f aca="false">IF(B216="Window side 2m² Bus","2m2B","")</f>
        <v/>
      </c>
      <c r="L216" s="31" t="str">
        <f aca="false">IF(B216="Window sticker Raam","RM","")</f>
        <v>RM</v>
      </c>
      <c r="M216" s="31" t="str">
        <f aca="false">IF(B216="Side 3m Freestyle","FREE","")</f>
        <v/>
      </c>
      <c r="N216" s="31" t="str">
        <f aca="false">IF(B216="Wobbler","WOB","")</f>
        <v/>
      </c>
      <c r="O216" s="31" t="str">
        <f aca="false">IF(B216="Super side 10m² Hermelijn - Trambus","10m2H","")</f>
        <v/>
      </c>
      <c r="P216" s="31" t="str">
        <f aca="false">IF(B216="Roofpanel A7","ROOFXL","")</f>
        <v/>
      </c>
      <c r="Q216" s="32" t="str">
        <f aca="false">IF(B216="Roof panel tram L Hermelijn","ROOFL","")</f>
        <v/>
      </c>
      <c r="R216" s="31" t="str">
        <f aca="false">IF(B216="Roof panel Tram M PCC","DPCC","")</f>
        <v/>
      </c>
      <c r="S216" s="31" t="str">
        <f aca="false">IF(B216="Side pack L A5","SPALBA5",IF(B216="Side pack XL A7","SPALBA7",""))</f>
        <v/>
      </c>
      <c r="T216" s="31" t="str">
        <f aca="false">IF(B216="Window side 2m² Hermelijn","2m2H","")</f>
        <v/>
      </c>
      <c r="U216" s="32" t="str">
        <f aca="false">IF(B216="Window side 2m² Tram","2m2A","")</f>
        <v/>
      </c>
      <c r="V216" s="30" t="str">
        <f aca="false">IF(B216="Inside banner HERMELIJN","BRVH","")</f>
        <v/>
      </c>
      <c r="W216" s="30" t="str">
        <f aca="false">IF(B216="Super side 4m²","4m2","")</f>
        <v/>
      </c>
      <c r="X216" s="7" t="n">
        <v>1</v>
      </c>
      <c r="Y216" s="33" t="str">
        <f aca="false">IF(OR(F216&lt;&gt;"",G216&lt;&gt;"",H216&lt;&gt;"",I216&lt;&gt;"",J216&lt;&gt;"",K216&lt;&gt;"",L216&lt;&gt;"",M216&lt;&gt;"",N216&lt;&gt;"",O216&lt;&gt;"",P216&lt;&gt;"",Q216&lt;&gt;"",R216&lt;&gt;"",S216&lt;&gt;"",T216&lt;&gt;"",U216&lt;&gt;"",V216&lt;&gt;"",W216&lt;&gt;""),"*"&amp;F216&amp;G216&amp;H216&amp;I216&amp;J216&amp;K216&amp;L216&amp;M216&amp;N216&amp;O216&amp;P216&amp;Q216&amp;R216&amp;S216&amp;T216&amp;U216&amp;V216&amp;W216&amp;"*","")</f>
        <v>*RM*</v>
      </c>
      <c r="Z216" s="4"/>
      <c r="AA216" s="4"/>
      <c r="AB216" s="7" t="n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customFormat="false" ht="25" hidden="false" customHeight="true" outlineLevel="0" collapsed="false">
      <c r="A217" s="5" t="n">
        <v>7079</v>
      </c>
      <c r="B217" s="6" t="s">
        <v>32</v>
      </c>
      <c r="C217" s="26" t="s">
        <v>108</v>
      </c>
      <c r="D217" s="27" t="n">
        <v>44571</v>
      </c>
      <c r="E217" s="28"/>
      <c r="F217" s="29" t="str">
        <f aca="false">IF(B217="Premetro VERTIKAAL","MV",IF(B217="Side 3m","3M",IF(B217="Premetro HORIZONTAAL","MH",IF(B217="Window back","CV",IF(B217="Window Back eco","CVE","")))))</f>
        <v/>
      </c>
      <c r="G217" s="30" t="str">
        <f aca="false">IF(B217="Inside banner","BRV","")</f>
        <v/>
      </c>
      <c r="H217" s="30" t="str">
        <f aca="false">IF(B217="Floor sticker","VL","")</f>
        <v/>
      </c>
      <c r="I217" s="31" t="str">
        <f aca="false">IF(B217="Street furniture 2m2","STR","")</f>
        <v/>
      </c>
      <c r="J217" s="31" t="str">
        <f aca="false">IF(B217="Full back uni","FB","")</f>
        <v/>
      </c>
      <c r="K217" s="31" t="str">
        <f aca="false">IF(B217="Window side 2m² Bus","2m2B","")</f>
        <v/>
      </c>
      <c r="L217" s="31" t="str">
        <f aca="false">IF(B217="Window sticker Raam","RM","")</f>
        <v>RM</v>
      </c>
      <c r="M217" s="31" t="str">
        <f aca="false">IF(B217="Side 3m Freestyle","FREE","")</f>
        <v/>
      </c>
      <c r="N217" s="31" t="str">
        <f aca="false">IF(B217="Wobbler","WOB","")</f>
        <v/>
      </c>
      <c r="O217" s="31" t="str">
        <f aca="false">IF(B217="Super side 10m² Hermelijn - Trambus","10m2H","")</f>
        <v/>
      </c>
      <c r="P217" s="31" t="str">
        <f aca="false">IF(B217="Roofpanel A7","ROOFXL","")</f>
        <v/>
      </c>
      <c r="Q217" s="32" t="str">
        <f aca="false">IF(B217="Roof panel tram L Hermelijn","ROOFL","")</f>
        <v/>
      </c>
      <c r="R217" s="31" t="str">
        <f aca="false">IF(B217="Roof panel Tram M PCC","DPCC","")</f>
        <v/>
      </c>
      <c r="S217" s="31" t="str">
        <f aca="false">IF(B217="Side pack L A5","SPALBA5",IF(B217="Side pack XL A7","SPALBA7",""))</f>
        <v/>
      </c>
      <c r="T217" s="31" t="str">
        <f aca="false">IF(B217="Window side 2m² Hermelijn","2m2H","")</f>
        <v/>
      </c>
      <c r="U217" s="32" t="str">
        <f aca="false">IF(B217="Window side 2m² Tram","2m2A","")</f>
        <v/>
      </c>
      <c r="V217" s="30" t="str">
        <f aca="false">IF(B217="Inside banner HERMELIJN","BRVH","")</f>
        <v/>
      </c>
      <c r="W217" s="30" t="str">
        <f aca="false">IF(B217="Super side 4m²","4m2","")</f>
        <v/>
      </c>
      <c r="X217" s="7" t="n">
        <v>1</v>
      </c>
      <c r="Y217" s="33" t="str">
        <f aca="false">IF(OR(F217&lt;&gt;"",G217&lt;&gt;"",H217&lt;&gt;"",I217&lt;&gt;"",J217&lt;&gt;"",K217&lt;&gt;"",L217&lt;&gt;"",M217&lt;&gt;"",N217&lt;&gt;"",O217&lt;&gt;"",P217&lt;&gt;"",Q217&lt;&gt;"",R217&lt;&gt;"",S217&lt;&gt;"",T217&lt;&gt;"",U217&lt;&gt;"",V217&lt;&gt;"",W217&lt;&gt;""),"*"&amp;F217&amp;G217&amp;H217&amp;I217&amp;J217&amp;K217&amp;L217&amp;M217&amp;N217&amp;O217&amp;P217&amp;Q217&amp;R217&amp;S217&amp;T217&amp;U217&amp;V217&amp;W217&amp;"*","")</f>
        <v>*RM*</v>
      </c>
      <c r="Z217" s="4"/>
      <c r="AA217" s="4"/>
      <c r="AB217" s="7" t="n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customFormat="false" ht="25" hidden="false" customHeight="true" outlineLevel="0" collapsed="false">
      <c r="A218" s="5" t="n">
        <v>7079</v>
      </c>
      <c r="B218" s="6" t="s">
        <v>32</v>
      </c>
      <c r="C218" s="26" t="s">
        <v>108</v>
      </c>
      <c r="D218" s="27" t="n">
        <v>44571</v>
      </c>
      <c r="E218" s="28"/>
      <c r="F218" s="29" t="str">
        <f aca="false">IF(B218="Premetro VERTIKAAL","MV",IF(B218="Side 3m","3M",IF(B218="Premetro HORIZONTAAL","MH",IF(B218="Window back","CV",IF(B218="Window Back eco","CVE","")))))</f>
        <v/>
      </c>
      <c r="G218" s="30" t="str">
        <f aca="false">IF(B218="Inside banner","BRV","")</f>
        <v/>
      </c>
      <c r="H218" s="30" t="str">
        <f aca="false">IF(B218="Floor sticker","VL","")</f>
        <v/>
      </c>
      <c r="I218" s="31" t="str">
        <f aca="false">IF(B218="Street furniture 2m2","STR","")</f>
        <v/>
      </c>
      <c r="J218" s="31" t="str">
        <f aca="false">IF(B218="Full back uni","FB","")</f>
        <v/>
      </c>
      <c r="K218" s="31" t="str">
        <f aca="false">IF(B218="Window side 2m² Bus","2m2B","")</f>
        <v/>
      </c>
      <c r="L218" s="31" t="str">
        <f aca="false">IF(B218="Window sticker Raam","RM","")</f>
        <v>RM</v>
      </c>
      <c r="M218" s="31" t="str">
        <f aca="false">IF(B218="Side 3m Freestyle","FREE","")</f>
        <v/>
      </c>
      <c r="N218" s="31" t="str">
        <f aca="false">IF(B218="Wobbler","WOB","")</f>
        <v/>
      </c>
      <c r="O218" s="31" t="str">
        <f aca="false">IF(B218="Super side 10m² Hermelijn - Trambus","10m2H","")</f>
        <v/>
      </c>
      <c r="P218" s="31" t="str">
        <f aca="false">IF(B218="Roofpanel A7","ROOFXL","")</f>
        <v/>
      </c>
      <c r="Q218" s="32" t="str">
        <f aca="false">IF(B218="Roof panel tram L Hermelijn","ROOFL","")</f>
        <v/>
      </c>
      <c r="R218" s="31" t="str">
        <f aca="false">IF(B218="Roof panel Tram M PCC","DPCC","")</f>
        <v/>
      </c>
      <c r="S218" s="31" t="str">
        <f aca="false">IF(B218="Side pack L A5","SPALBA5",IF(B218="Side pack XL A7","SPALBA7",""))</f>
        <v/>
      </c>
      <c r="T218" s="31" t="str">
        <f aca="false">IF(B218="Window side 2m² Hermelijn","2m2H","")</f>
        <v/>
      </c>
      <c r="U218" s="32" t="str">
        <f aca="false">IF(B218="Window side 2m² Tram","2m2A","")</f>
        <v/>
      </c>
      <c r="V218" s="30" t="str">
        <f aca="false">IF(B218="Inside banner HERMELIJN","BRVH","")</f>
        <v/>
      </c>
      <c r="W218" s="30" t="str">
        <f aca="false">IF(B218="Super side 4m²","4m2","")</f>
        <v/>
      </c>
      <c r="X218" s="7" t="n">
        <v>1</v>
      </c>
      <c r="Y218" s="33" t="str">
        <f aca="false">IF(OR(F218&lt;&gt;"",G218&lt;&gt;"",H218&lt;&gt;"",I218&lt;&gt;"",J218&lt;&gt;"",K218&lt;&gt;"",L218&lt;&gt;"",M218&lt;&gt;"",N218&lt;&gt;"",O218&lt;&gt;"",P218&lt;&gt;"",Q218&lt;&gt;"",R218&lt;&gt;"",S218&lt;&gt;"",T218&lt;&gt;"",U218&lt;&gt;"",V218&lt;&gt;"",W218&lt;&gt;""),"*"&amp;F218&amp;G218&amp;H218&amp;I218&amp;J218&amp;K218&amp;L218&amp;M218&amp;N218&amp;O218&amp;P218&amp;Q218&amp;R218&amp;S218&amp;T218&amp;U218&amp;V218&amp;W218&amp;"*","")</f>
        <v>*RM*</v>
      </c>
      <c r="Z218" s="4"/>
      <c r="AA218" s="4"/>
      <c r="AB218" s="7" t="n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customFormat="false" ht="25" hidden="false" customHeight="true" outlineLevel="0" collapsed="false">
      <c r="A219" s="5" t="n">
        <v>7082</v>
      </c>
      <c r="B219" s="6" t="s">
        <v>32</v>
      </c>
      <c r="C219" s="26" t="s">
        <v>114</v>
      </c>
      <c r="D219" s="27" t="n">
        <v>44564</v>
      </c>
      <c r="E219" s="28"/>
      <c r="F219" s="29" t="str">
        <f aca="false">IF(B219="Premetro VERTIKAAL","MV",IF(B219="Side 3m","3M",IF(B219="Premetro HORIZONTAAL","MH",IF(B219="Window back","CV",IF(B219="Window Back eco","CVE","")))))</f>
        <v/>
      </c>
      <c r="G219" s="30" t="str">
        <f aca="false">IF(B219="Inside banner","BRV","")</f>
        <v/>
      </c>
      <c r="H219" s="30" t="str">
        <f aca="false">IF(B219="Floor sticker","VL","")</f>
        <v/>
      </c>
      <c r="I219" s="31" t="str">
        <f aca="false">IF(B219="Street furniture 2m2","STR","")</f>
        <v/>
      </c>
      <c r="J219" s="31" t="str">
        <f aca="false">IF(B219="Full back uni","FB","")</f>
        <v/>
      </c>
      <c r="K219" s="31" t="str">
        <f aca="false">IF(B219="Window side 2m² Bus","2m2B","")</f>
        <v/>
      </c>
      <c r="L219" s="31" t="str">
        <f aca="false">IF(B219="Window sticker Raam","RM","")</f>
        <v>RM</v>
      </c>
      <c r="M219" s="31" t="str">
        <f aca="false">IF(B219="Side 3m Freestyle","FREE","")</f>
        <v/>
      </c>
      <c r="N219" s="31" t="str">
        <f aca="false">IF(B219="Wobbler","WOB","")</f>
        <v/>
      </c>
      <c r="O219" s="31" t="str">
        <f aca="false">IF(B219="Super side 10m² Hermelijn - Trambus","10m2H","")</f>
        <v/>
      </c>
      <c r="P219" s="31" t="str">
        <f aca="false">IF(B219="Roofpanel A7","ROOFXL","")</f>
        <v/>
      </c>
      <c r="Q219" s="32" t="str">
        <f aca="false">IF(B219="Roof panel tram L Hermelijn","ROOFL","")</f>
        <v/>
      </c>
      <c r="R219" s="31" t="str">
        <f aca="false">IF(B219="Roof panel Tram M PCC","DPCC","")</f>
        <v/>
      </c>
      <c r="S219" s="31" t="str">
        <f aca="false">IF(B219="Side pack L A5","SPALBA5",IF(B219="Side pack XL A7","SPALBA7",""))</f>
        <v/>
      </c>
      <c r="T219" s="31" t="str">
        <f aca="false">IF(B219="Window side 2m² Hermelijn","2m2H","")</f>
        <v/>
      </c>
      <c r="U219" s="32" t="str">
        <f aca="false">IF(B219="Window side 2m² Tram","2m2A","")</f>
        <v/>
      </c>
      <c r="V219" s="30" t="str">
        <f aca="false">IF(B219="Inside banner HERMELIJN","BRVH","")</f>
        <v/>
      </c>
      <c r="W219" s="30" t="str">
        <f aca="false">IF(B219="Super side 4m²","4m2","")</f>
        <v/>
      </c>
      <c r="X219" s="7" t="n">
        <v>1</v>
      </c>
      <c r="Y219" s="33" t="str">
        <f aca="false">IF(OR(F219&lt;&gt;"",G219&lt;&gt;"",H219&lt;&gt;"",I219&lt;&gt;"",J219&lt;&gt;"",K219&lt;&gt;"",L219&lt;&gt;"",M219&lt;&gt;"",N219&lt;&gt;"",O219&lt;&gt;"",P219&lt;&gt;"",Q219&lt;&gt;"",R219&lt;&gt;"",S219&lt;&gt;"",T219&lt;&gt;"",U219&lt;&gt;"",V219&lt;&gt;"",W219&lt;&gt;""),"*"&amp;F219&amp;G219&amp;H219&amp;I219&amp;J219&amp;K219&amp;L219&amp;M219&amp;N219&amp;O219&amp;P219&amp;Q219&amp;R219&amp;S219&amp;T219&amp;U219&amp;V219&amp;W219&amp;"*","")</f>
        <v>*RM*</v>
      </c>
      <c r="Z219" s="4"/>
      <c r="AA219" s="4"/>
      <c r="AB219" s="7" t="n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customFormat="false" ht="25" hidden="false" customHeight="true" outlineLevel="0" collapsed="false">
      <c r="A220" s="5" t="n">
        <v>7082</v>
      </c>
      <c r="B220" s="6" t="s">
        <v>32</v>
      </c>
      <c r="C220" s="26" t="s">
        <v>114</v>
      </c>
      <c r="D220" s="27" t="n">
        <v>44564</v>
      </c>
      <c r="E220" s="28"/>
      <c r="F220" s="29" t="str">
        <f aca="false">IF(B220="Premetro VERTIKAAL","MV",IF(B220="Side 3m","3M",IF(B220="Premetro HORIZONTAAL","MH",IF(B220="Window back","CV",IF(B220="Window Back eco","CVE","")))))</f>
        <v/>
      </c>
      <c r="G220" s="30" t="str">
        <f aca="false">IF(B220="Inside banner","BRV","")</f>
        <v/>
      </c>
      <c r="H220" s="30" t="str">
        <f aca="false">IF(B220="Floor sticker","VL","")</f>
        <v/>
      </c>
      <c r="I220" s="31" t="str">
        <f aca="false">IF(B220="Street furniture 2m2","STR","")</f>
        <v/>
      </c>
      <c r="J220" s="31" t="str">
        <f aca="false">IF(B220="Full back uni","FB","")</f>
        <v/>
      </c>
      <c r="K220" s="31" t="str">
        <f aca="false">IF(B220="Window side 2m² Bus","2m2B","")</f>
        <v/>
      </c>
      <c r="L220" s="31" t="str">
        <f aca="false">IF(B220="Window sticker Raam","RM","")</f>
        <v>RM</v>
      </c>
      <c r="M220" s="31" t="str">
        <f aca="false">IF(B220="Side 3m Freestyle","FREE","")</f>
        <v/>
      </c>
      <c r="N220" s="31" t="str">
        <f aca="false">IF(B220="Wobbler","WOB","")</f>
        <v/>
      </c>
      <c r="O220" s="31" t="str">
        <f aca="false">IF(B220="Super side 10m² Hermelijn - Trambus","10m2H","")</f>
        <v/>
      </c>
      <c r="P220" s="31" t="str">
        <f aca="false">IF(B220="Roofpanel A7","ROOFXL","")</f>
        <v/>
      </c>
      <c r="Q220" s="32" t="str">
        <f aca="false">IF(B220="Roof panel tram L Hermelijn","ROOFL","")</f>
        <v/>
      </c>
      <c r="R220" s="31" t="str">
        <f aca="false">IF(B220="Roof panel Tram M PCC","DPCC","")</f>
        <v/>
      </c>
      <c r="S220" s="31" t="str">
        <f aca="false">IF(B220="Side pack L A5","SPALBA5",IF(B220="Side pack XL A7","SPALBA7",""))</f>
        <v/>
      </c>
      <c r="T220" s="31" t="str">
        <f aca="false">IF(B220="Window side 2m² Hermelijn","2m2H","")</f>
        <v/>
      </c>
      <c r="U220" s="32" t="str">
        <f aca="false">IF(B220="Window side 2m² Tram","2m2A","")</f>
        <v/>
      </c>
      <c r="V220" s="30" t="str">
        <f aca="false">IF(B220="Inside banner HERMELIJN","BRVH","")</f>
        <v/>
      </c>
      <c r="W220" s="30" t="str">
        <f aca="false">IF(B220="Super side 4m²","4m2","")</f>
        <v/>
      </c>
      <c r="X220" s="7" t="n">
        <v>1</v>
      </c>
      <c r="Y220" s="33" t="str">
        <f aca="false">IF(OR(F220&lt;&gt;"",G220&lt;&gt;"",H220&lt;&gt;"",I220&lt;&gt;"",J220&lt;&gt;"",K220&lt;&gt;"",L220&lt;&gt;"",M220&lt;&gt;"",N220&lt;&gt;"",O220&lt;&gt;"",P220&lt;&gt;"",Q220&lt;&gt;"",R220&lt;&gt;"",S220&lt;&gt;"",T220&lt;&gt;"",U220&lt;&gt;"",V220&lt;&gt;"",W220&lt;&gt;""),"*"&amp;F220&amp;G220&amp;H220&amp;I220&amp;J220&amp;K220&amp;L220&amp;M220&amp;N220&amp;O220&amp;P220&amp;Q220&amp;R220&amp;S220&amp;T220&amp;U220&amp;V220&amp;W220&amp;"*","")</f>
        <v>*RM*</v>
      </c>
      <c r="Z220" s="4"/>
      <c r="AA220" s="4"/>
      <c r="AB220" s="7" t="n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customFormat="false" ht="25" hidden="false" customHeight="true" outlineLevel="0" collapsed="false">
      <c r="A221" s="5" t="n">
        <v>7082</v>
      </c>
      <c r="B221" s="6" t="s">
        <v>32</v>
      </c>
      <c r="C221" s="26" t="s">
        <v>108</v>
      </c>
      <c r="D221" s="27" t="n">
        <v>44571</v>
      </c>
      <c r="E221" s="28"/>
      <c r="F221" s="29" t="str">
        <f aca="false">IF(B221="Premetro VERTIKAAL","MV",IF(B221="Side 3m","3M",IF(B221="Premetro HORIZONTAAL","MH",IF(B221="Window back","CV",IF(B221="Window Back eco","CVE","")))))</f>
        <v/>
      </c>
      <c r="G221" s="30" t="str">
        <f aca="false">IF(B221="Inside banner","BRV","")</f>
        <v/>
      </c>
      <c r="H221" s="30" t="str">
        <f aca="false">IF(B221="Floor sticker","VL","")</f>
        <v/>
      </c>
      <c r="I221" s="31" t="str">
        <f aca="false">IF(B221="Street furniture 2m2","STR","")</f>
        <v/>
      </c>
      <c r="J221" s="31" t="str">
        <f aca="false">IF(B221="Full back uni","FB","")</f>
        <v/>
      </c>
      <c r="K221" s="31" t="str">
        <f aca="false">IF(B221="Window side 2m² Bus","2m2B","")</f>
        <v/>
      </c>
      <c r="L221" s="31" t="str">
        <f aca="false">IF(B221="Window sticker Raam","RM","")</f>
        <v>RM</v>
      </c>
      <c r="M221" s="31" t="str">
        <f aca="false">IF(B221="Side 3m Freestyle","FREE","")</f>
        <v/>
      </c>
      <c r="N221" s="31" t="str">
        <f aca="false">IF(B221="Wobbler","WOB","")</f>
        <v/>
      </c>
      <c r="O221" s="31" t="str">
        <f aca="false">IF(B221="Super side 10m² Hermelijn - Trambus","10m2H","")</f>
        <v/>
      </c>
      <c r="P221" s="31" t="str">
        <f aca="false">IF(B221="Roofpanel A7","ROOFXL","")</f>
        <v/>
      </c>
      <c r="Q221" s="32" t="str">
        <f aca="false">IF(B221="Roof panel tram L Hermelijn","ROOFL","")</f>
        <v/>
      </c>
      <c r="R221" s="31" t="str">
        <f aca="false">IF(B221="Roof panel Tram M PCC","DPCC","")</f>
        <v/>
      </c>
      <c r="S221" s="31" t="str">
        <f aca="false">IF(B221="Side pack L A5","SPALBA5",IF(B221="Side pack XL A7","SPALBA7",""))</f>
        <v/>
      </c>
      <c r="T221" s="31" t="str">
        <f aca="false">IF(B221="Window side 2m² Hermelijn","2m2H","")</f>
        <v/>
      </c>
      <c r="U221" s="32" t="str">
        <f aca="false">IF(B221="Window side 2m² Tram","2m2A","")</f>
        <v/>
      </c>
      <c r="V221" s="30" t="str">
        <f aca="false">IF(B221="Inside banner HERMELIJN","BRVH","")</f>
        <v/>
      </c>
      <c r="W221" s="30" t="str">
        <f aca="false">IF(B221="Super side 4m²","4m2","")</f>
        <v/>
      </c>
      <c r="X221" s="7" t="n">
        <v>1</v>
      </c>
      <c r="Y221" s="33" t="str">
        <f aca="false">IF(OR(F221&lt;&gt;"",G221&lt;&gt;"",H221&lt;&gt;"",I221&lt;&gt;"",J221&lt;&gt;"",K221&lt;&gt;"",L221&lt;&gt;"",M221&lt;&gt;"",N221&lt;&gt;"",O221&lt;&gt;"",P221&lt;&gt;"",Q221&lt;&gt;"",R221&lt;&gt;"",S221&lt;&gt;"",T221&lt;&gt;"",U221&lt;&gt;"",V221&lt;&gt;"",W221&lt;&gt;""),"*"&amp;F221&amp;G221&amp;H221&amp;I221&amp;J221&amp;K221&amp;L221&amp;M221&amp;N221&amp;O221&amp;P221&amp;Q221&amp;R221&amp;S221&amp;T221&amp;U221&amp;V221&amp;W221&amp;"*","")</f>
        <v>*RM*</v>
      </c>
      <c r="Z221" s="4"/>
      <c r="AA221" s="4"/>
      <c r="AB221" s="7" t="n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customFormat="false" ht="25" hidden="false" customHeight="true" outlineLevel="0" collapsed="false">
      <c r="A222" s="5" t="n">
        <v>7082</v>
      </c>
      <c r="B222" s="6" t="s">
        <v>32</v>
      </c>
      <c r="C222" s="26" t="s">
        <v>108</v>
      </c>
      <c r="D222" s="27" t="n">
        <v>44571</v>
      </c>
      <c r="E222" s="28"/>
      <c r="F222" s="29" t="str">
        <f aca="false">IF(B222="Premetro VERTIKAAL","MV",IF(B222="Side 3m","3M",IF(B222="Premetro HORIZONTAAL","MH",IF(B222="Window back","CV",IF(B222="Window Back eco","CVE","")))))</f>
        <v/>
      </c>
      <c r="G222" s="30" t="str">
        <f aca="false">IF(B222="Inside banner","BRV","")</f>
        <v/>
      </c>
      <c r="H222" s="30" t="str">
        <f aca="false">IF(B222="Floor sticker","VL","")</f>
        <v/>
      </c>
      <c r="I222" s="31" t="str">
        <f aca="false">IF(B222="Street furniture 2m2","STR","")</f>
        <v/>
      </c>
      <c r="J222" s="31" t="str">
        <f aca="false">IF(B222="Full back uni","FB","")</f>
        <v/>
      </c>
      <c r="K222" s="31" t="str">
        <f aca="false">IF(B222="Window side 2m² Bus","2m2B","")</f>
        <v/>
      </c>
      <c r="L222" s="31" t="str">
        <f aca="false">IF(B222="Window sticker Raam","RM","")</f>
        <v>RM</v>
      </c>
      <c r="M222" s="31" t="str">
        <f aca="false">IF(B222="Side 3m Freestyle","FREE","")</f>
        <v/>
      </c>
      <c r="N222" s="31" t="str">
        <f aca="false">IF(B222="Wobbler","WOB","")</f>
        <v/>
      </c>
      <c r="O222" s="31" t="str">
        <f aca="false">IF(B222="Super side 10m² Hermelijn - Trambus","10m2H","")</f>
        <v/>
      </c>
      <c r="P222" s="31" t="str">
        <f aca="false">IF(B222="Roofpanel A7","ROOFXL","")</f>
        <v/>
      </c>
      <c r="Q222" s="32" t="str">
        <f aca="false">IF(B222="Roof panel tram L Hermelijn","ROOFL","")</f>
        <v/>
      </c>
      <c r="R222" s="31" t="str">
        <f aca="false">IF(B222="Roof panel Tram M PCC","DPCC","")</f>
        <v/>
      </c>
      <c r="S222" s="31" t="str">
        <f aca="false">IF(B222="Side pack L A5","SPALBA5",IF(B222="Side pack XL A7","SPALBA7",""))</f>
        <v/>
      </c>
      <c r="T222" s="31" t="str">
        <f aca="false">IF(B222="Window side 2m² Hermelijn","2m2H","")</f>
        <v/>
      </c>
      <c r="U222" s="32" t="str">
        <f aca="false">IF(B222="Window side 2m² Tram","2m2A","")</f>
        <v/>
      </c>
      <c r="V222" s="30" t="str">
        <f aca="false">IF(B222="Inside banner HERMELIJN","BRVH","")</f>
        <v/>
      </c>
      <c r="W222" s="30" t="str">
        <f aca="false">IF(B222="Super side 4m²","4m2","")</f>
        <v/>
      </c>
      <c r="X222" s="7" t="n">
        <v>1</v>
      </c>
      <c r="Y222" s="33" t="str">
        <f aca="false">IF(OR(F222&lt;&gt;"",G222&lt;&gt;"",H222&lt;&gt;"",I222&lt;&gt;"",J222&lt;&gt;"",K222&lt;&gt;"",L222&lt;&gt;"",M222&lt;&gt;"",N222&lt;&gt;"",O222&lt;&gt;"",P222&lt;&gt;"",Q222&lt;&gt;"",R222&lt;&gt;"",S222&lt;&gt;"",T222&lt;&gt;"",U222&lt;&gt;"",V222&lt;&gt;"",W222&lt;&gt;""),"*"&amp;F222&amp;G222&amp;H222&amp;I222&amp;J222&amp;K222&amp;L222&amp;M222&amp;N222&amp;O222&amp;P222&amp;Q222&amp;R222&amp;S222&amp;T222&amp;U222&amp;V222&amp;W222&amp;"*","")</f>
        <v>*RM*</v>
      </c>
      <c r="Z222" s="4"/>
      <c r="AA222" s="4"/>
      <c r="AB222" s="7" t="n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customFormat="false" ht="25" hidden="false" customHeight="true" outlineLevel="0" collapsed="false">
      <c r="A223" s="5" t="n">
        <v>7087</v>
      </c>
      <c r="B223" s="6" t="s">
        <v>100</v>
      </c>
      <c r="C223" s="26" t="s">
        <v>102</v>
      </c>
      <c r="D223" s="27" t="n">
        <v>44550</v>
      </c>
      <c r="E223" s="36" t="n">
        <v>44582</v>
      </c>
      <c r="F223" s="29" t="str">
        <f aca="false">IF(B223="Premetro VERTIKAAL","MV",IF(B223="Side 3m","3M",IF(B223="Premetro HORIZONTAAL","MH",IF(B223="Window back","CV",IF(B223="Window Back eco","CVE","")))))</f>
        <v>3M</v>
      </c>
      <c r="G223" s="30" t="str">
        <f aca="false">IF(B223="Inside banner","BRV","")</f>
        <v/>
      </c>
      <c r="H223" s="30" t="str">
        <f aca="false">IF(B223="Floor sticker","VL","")</f>
        <v/>
      </c>
      <c r="I223" s="31" t="str">
        <f aca="false">IF(B223="Street furniture 2m2","STR","")</f>
        <v/>
      </c>
      <c r="J223" s="31" t="str">
        <f aca="false">IF(B223="Full back uni","FB","")</f>
        <v/>
      </c>
      <c r="K223" s="31" t="str">
        <f aca="false">IF(B223="Window side 2m² Bus","2m2B","")</f>
        <v/>
      </c>
      <c r="L223" s="31" t="str">
        <f aca="false">IF(B223="Window sticker Raam","RM","")</f>
        <v/>
      </c>
      <c r="M223" s="31" t="str">
        <f aca="false">IF(B223="Side 3m Freestyle","FREE","")</f>
        <v/>
      </c>
      <c r="N223" s="31" t="str">
        <f aca="false">IF(B223="Wobbler","WOB","")</f>
        <v/>
      </c>
      <c r="O223" s="31" t="str">
        <f aca="false">IF(B223="Super side 10m² Hermelijn - Trambus","10m2H","")</f>
        <v/>
      </c>
      <c r="P223" s="31" t="str">
        <f aca="false">IF(B223="Roofpanel A7","ROOFXL","")</f>
        <v/>
      </c>
      <c r="Q223" s="32" t="str">
        <f aca="false">IF(B223="Roof panel tram L Hermelijn","ROOFL","")</f>
        <v/>
      </c>
      <c r="R223" s="31" t="str">
        <f aca="false">IF(B223="Roof panel Tram M PCC","DPCC","")</f>
        <v/>
      </c>
      <c r="S223" s="31" t="str">
        <f aca="false">IF(B223="Side pack L A5","SPALBA5",IF(B223="Side pack XL A7","SPALBA7",""))</f>
        <v/>
      </c>
      <c r="T223" s="31" t="str">
        <f aca="false">IF(B223="Window side 2m² Hermelijn","2m2H","")</f>
        <v/>
      </c>
      <c r="U223" s="32" t="str">
        <f aca="false">IF(B223="Window side 2m² Tram","2m2A","")</f>
        <v/>
      </c>
      <c r="V223" s="30" t="str">
        <f aca="false">IF(B223="Inside banner HERMELIJN","BRVH","")</f>
        <v/>
      </c>
      <c r="W223" s="30" t="str">
        <f aca="false">IF(B223="Super side 4m²","4m2","")</f>
        <v/>
      </c>
      <c r="X223" s="7" t="n">
        <v>1</v>
      </c>
      <c r="Y223" s="33" t="str">
        <f aca="false">IF(OR(F223&lt;&gt;"",G223&lt;&gt;"",H223&lt;&gt;"",I223&lt;&gt;"",J223&lt;&gt;"",K223&lt;&gt;"",L223&lt;&gt;"",M223&lt;&gt;"",N223&lt;&gt;"",O223&lt;&gt;"",P223&lt;&gt;"",Q223&lt;&gt;"",R223&lt;&gt;"",S223&lt;&gt;"",T223&lt;&gt;"",U223&lt;&gt;"",V223&lt;&gt;"",W223&lt;&gt;""),"*"&amp;F223&amp;G223&amp;H223&amp;I223&amp;J223&amp;K223&amp;L223&amp;M223&amp;N223&amp;O223&amp;P223&amp;Q223&amp;R223&amp;S223&amp;T223&amp;U223&amp;V223&amp;W223&amp;"*","")</f>
        <v>*3M*</v>
      </c>
      <c r="Z223" s="4"/>
      <c r="AA223" s="4"/>
      <c r="AB223" s="7" t="n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customFormat="false" ht="25" hidden="false" customHeight="true" outlineLevel="0" collapsed="false">
      <c r="A224" s="5" t="n">
        <v>7092</v>
      </c>
      <c r="B224" s="6" t="s">
        <v>100</v>
      </c>
      <c r="C224" s="26" t="s">
        <v>121</v>
      </c>
      <c r="D224" s="27" t="n">
        <v>44550</v>
      </c>
      <c r="E224" s="36" t="n">
        <v>44582</v>
      </c>
      <c r="F224" s="29" t="str">
        <f aca="false">IF(B224="Premetro VERTIKAAL","MV",IF(B224="Side 3m","3M",IF(B224="Premetro HORIZONTAAL","MH",IF(B224="Window back","CV",IF(B224="Window Back eco","CVE","")))))</f>
        <v>3M</v>
      </c>
      <c r="G224" s="30" t="str">
        <f aca="false">IF(B224="Inside banner","BRV","")</f>
        <v/>
      </c>
      <c r="H224" s="30" t="str">
        <f aca="false">IF(B224="Floor sticker","VL","")</f>
        <v/>
      </c>
      <c r="I224" s="31" t="str">
        <f aca="false">IF(B224="Street furniture 2m2","STR","")</f>
        <v/>
      </c>
      <c r="J224" s="31" t="str">
        <f aca="false">IF(B224="Full back uni","FB","")</f>
        <v/>
      </c>
      <c r="K224" s="31" t="str">
        <f aca="false">IF(B224="Window side 2m² Bus","2m2B","")</f>
        <v/>
      </c>
      <c r="L224" s="31" t="str">
        <f aca="false">IF(B224="Window sticker Raam","RM","")</f>
        <v/>
      </c>
      <c r="M224" s="31" t="str">
        <f aca="false">IF(B224="Side 3m Freestyle","FREE","")</f>
        <v/>
      </c>
      <c r="N224" s="31" t="str">
        <f aca="false">IF(B224="Wobbler","WOB","")</f>
        <v/>
      </c>
      <c r="O224" s="31" t="str">
        <f aca="false">IF(B224="Super side 10m² Hermelijn - Trambus","10m2H","")</f>
        <v/>
      </c>
      <c r="P224" s="31" t="str">
        <f aca="false">IF(B224="Roofpanel A7","ROOFXL","")</f>
        <v/>
      </c>
      <c r="Q224" s="32" t="str">
        <f aca="false">IF(B224="Roof panel tram L Hermelijn","ROOFL","")</f>
        <v/>
      </c>
      <c r="R224" s="31" t="str">
        <f aca="false">IF(B224="Roof panel Tram M PCC","DPCC","")</f>
        <v/>
      </c>
      <c r="S224" s="31" t="str">
        <f aca="false">IF(B224="Side pack L A5","SPALBA5",IF(B224="Side pack XL A7","SPALBA7",""))</f>
        <v/>
      </c>
      <c r="T224" s="31" t="str">
        <f aca="false">IF(B224="Window side 2m² Hermelijn","2m2H","")</f>
        <v/>
      </c>
      <c r="U224" s="32" t="str">
        <f aca="false">IF(B224="Window side 2m² Tram","2m2A","")</f>
        <v/>
      </c>
      <c r="V224" s="30" t="str">
        <f aca="false">IF(B224="Inside banner HERMELIJN","BRVH","")</f>
        <v/>
      </c>
      <c r="W224" s="30" t="str">
        <f aca="false">IF(B224="Super side 4m²","4m2","")</f>
        <v/>
      </c>
      <c r="X224" s="7" t="n">
        <v>1</v>
      </c>
      <c r="Y224" s="33" t="str">
        <f aca="false">IF(OR(F224&lt;&gt;"",G224&lt;&gt;"",H224&lt;&gt;"",I224&lt;&gt;"",J224&lt;&gt;"",K224&lt;&gt;"",L224&lt;&gt;"",M224&lt;&gt;"",N224&lt;&gt;"",O224&lt;&gt;"",P224&lt;&gt;"",Q224&lt;&gt;"",R224&lt;&gt;"",S224&lt;&gt;"",T224&lt;&gt;"",U224&lt;&gt;"",V224&lt;&gt;"",W224&lt;&gt;""),"*"&amp;F224&amp;G224&amp;H224&amp;I224&amp;J224&amp;K224&amp;L224&amp;M224&amp;N224&amp;O224&amp;P224&amp;Q224&amp;R224&amp;S224&amp;T224&amp;U224&amp;V224&amp;W224&amp;"*","")</f>
        <v>*3M*</v>
      </c>
      <c r="Z224" s="4"/>
      <c r="AA224" s="4"/>
      <c r="AB224" s="7" t="n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customFormat="false" ht="25" hidden="false" customHeight="true" outlineLevel="0" collapsed="false">
      <c r="A225" s="5" t="n">
        <v>7092</v>
      </c>
      <c r="B225" s="6" t="s">
        <v>32</v>
      </c>
      <c r="C225" s="26" t="s">
        <v>114</v>
      </c>
      <c r="D225" s="27" t="n">
        <v>44564</v>
      </c>
      <c r="E225" s="36" t="n">
        <v>44582</v>
      </c>
      <c r="F225" s="29" t="str">
        <f aca="false">IF(B225="Premetro VERTIKAAL","MV",IF(B225="Side 3m","3M",IF(B225="Premetro HORIZONTAAL","MH",IF(B225="Window back","CV",IF(B225="Window Back eco","CVE","")))))</f>
        <v/>
      </c>
      <c r="G225" s="30" t="str">
        <f aca="false">IF(B225="Inside banner","BRV","")</f>
        <v/>
      </c>
      <c r="H225" s="30" t="str">
        <f aca="false">IF(B225="Floor sticker","VL","")</f>
        <v/>
      </c>
      <c r="I225" s="31" t="str">
        <f aca="false">IF(B225="Street furniture 2m2","STR","")</f>
        <v/>
      </c>
      <c r="J225" s="31" t="str">
        <f aca="false">IF(B225="Full back uni","FB","")</f>
        <v/>
      </c>
      <c r="K225" s="31" t="str">
        <f aca="false">IF(B225="Window side 2m² Bus","2m2B","")</f>
        <v/>
      </c>
      <c r="L225" s="31" t="str">
        <f aca="false">IF(B225="Window sticker Raam","RM","")</f>
        <v>RM</v>
      </c>
      <c r="M225" s="31" t="str">
        <f aca="false">IF(B225="Side 3m Freestyle","FREE","")</f>
        <v/>
      </c>
      <c r="N225" s="31" t="str">
        <f aca="false">IF(B225="Wobbler","WOB","")</f>
        <v/>
      </c>
      <c r="O225" s="31" t="str">
        <f aca="false">IF(B225="Super side 10m² Hermelijn - Trambus","10m2H","")</f>
        <v/>
      </c>
      <c r="P225" s="31" t="str">
        <f aca="false">IF(B225="Roofpanel A7","ROOFXL","")</f>
        <v/>
      </c>
      <c r="Q225" s="32" t="str">
        <f aca="false">IF(B225="Roof panel tram L Hermelijn","ROOFL","")</f>
        <v/>
      </c>
      <c r="R225" s="31" t="str">
        <f aca="false">IF(B225="Roof panel Tram M PCC","DPCC","")</f>
        <v/>
      </c>
      <c r="S225" s="31" t="str">
        <f aca="false">IF(B225="Side pack L A5","SPALBA5",IF(B225="Side pack XL A7","SPALBA7",""))</f>
        <v/>
      </c>
      <c r="T225" s="31" t="str">
        <f aca="false">IF(B225="Window side 2m² Hermelijn","2m2H","")</f>
        <v/>
      </c>
      <c r="U225" s="32" t="str">
        <f aca="false">IF(B225="Window side 2m² Tram","2m2A","")</f>
        <v/>
      </c>
      <c r="V225" s="30" t="str">
        <f aca="false">IF(B225="Inside banner HERMELIJN","BRVH","")</f>
        <v/>
      </c>
      <c r="W225" s="30" t="str">
        <f aca="false">IF(B225="Super side 4m²","4m2","")</f>
        <v/>
      </c>
      <c r="X225" s="7" t="n">
        <v>1</v>
      </c>
      <c r="Y225" s="33" t="str">
        <f aca="false">IF(OR(F225&lt;&gt;"",G225&lt;&gt;"",H225&lt;&gt;"",I225&lt;&gt;"",J225&lt;&gt;"",K225&lt;&gt;"",L225&lt;&gt;"",M225&lt;&gt;"",N225&lt;&gt;"",O225&lt;&gt;"",P225&lt;&gt;"",Q225&lt;&gt;"",R225&lt;&gt;"",S225&lt;&gt;"",T225&lt;&gt;"",U225&lt;&gt;"",V225&lt;&gt;"",W225&lt;&gt;""),"*"&amp;F225&amp;G225&amp;H225&amp;I225&amp;J225&amp;K225&amp;L225&amp;M225&amp;N225&amp;O225&amp;P225&amp;Q225&amp;R225&amp;S225&amp;T225&amp;U225&amp;V225&amp;W225&amp;"*","")</f>
        <v>*RM*</v>
      </c>
      <c r="Z225" s="4"/>
      <c r="AA225" s="4"/>
      <c r="AB225" s="7" t="n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customFormat="false" ht="25" hidden="false" customHeight="true" outlineLevel="0" collapsed="false">
      <c r="A226" s="5" t="n">
        <v>7092</v>
      </c>
      <c r="B226" s="6" t="s">
        <v>32</v>
      </c>
      <c r="C226" s="26" t="s">
        <v>114</v>
      </c>
      <c r="D226" s="27" t="n">
        <v>44564</v>
      </c>
      <c r="E226" s="36" t="n">
        <v>44582</v>
      </c>
      <c r="F226" s="29" t="str">
        <f aca="false">IF(B226="Premetro VERTIKAAL","MV",IF(B226="Side 3m","3M",IF(B226="Premetro HORIZONTAAL","MH",IF(B226="Window back","CV",IF(B226="Window Back eco","CVE","")))))</f>
        <v/>
      </c>
      <c r="G226" s="30" t="str">
        <f aca="false">IF(B226="Inside banner","BRV","")</f>
        <v/>
      </c>
      <c r="H226" s="30" t="str">
        <f aca="false">IF(B226="Floor sticker","VL","")</f>
        <v/>
      </c>
      <c r="I226" s="31" t="str">
        <f aca="false">IF(B226="Street furniture 2m2","STR","")</f>
        <v/>
      </c>
      <c r="J226" s="31" t="str">
        <f aca="false">IF(B226="Full back uni","FB","")</f>
        <v/>
      </c>
      <c r="K226" s="31" t="str">
        <f aca="false">IF(B226="Window side 2m² Bus","2m2B","")</f>
        <v/>
      </c>
      <c r="L226" s="31" t="str">
        <f aca="false">IF(B226="Window sticker Raam","RM","")</f>
        <v>RM</v>
      </c>
      <c r="M226" s="31" t="str">
        <f aca="false">IF(B226="Side 3m Freestyle","FREE","")</f>
        <v/>
      </c>
      <c r="N226" s="31" t="str">
        <f aca="false">IF(B226="Wobbler","WOB","")</f>
        <v/>
      </c>
      <c r="O226" s="31" t="str">
        <f aca="false">IF(B226="Super side 10m² Hermelijn - Trambus","10m2H","")</f>
        <v/>
      </c>
      <c r="P226" s="31" t="str">
        <f aca="false">IF(B226="Roofpanel A7","ROOFXL","")</f>
        <v/>
      </c>
      <c r="Q226" s="32" t="str">
        <f aca="false">IF(B226="Roof panel tram L Hermelijn","ROOFL","")</f>
        <v/>
      </c>
      <c r="R226" s="31" t="str">
        <f aca="false">IF(B226="Roof panel Tram M PCC","DPCC","")</f>
        <v/>
      </c>
      <c r="S226" s="31" t="str">
        <f aca="false">IF(B226="Side pack L A5","SPALBA5",IF(B226="Side pack XL A7","SPALBA7",""))</f>
        <v/>
      </c>
      <c r="T226" s="31" t="str">
        <f aca="false">IF(B226="Window side 2m² Hermelijn","2m2H","")</f>
        <v/>
      </c>
      <c r="U226" s="32" t="str">
        <f aca="false">IF(B226="Window side 2m² Tram","2m2A","")</f>
        <v/>
      </c>
      <c r="V226" s="30" t="str">
        <f aca="false">IF(B226="Inside banner HERMELIJN","BRVH","")</f>
        <v/>
      </c>
      <c r="W226" s="30" t="str">
        <f aca="false">IF(B226="Super side 4m²","4m2","")</f>
        <v/>
      </c>
      <c r="X226" s="7" t="n">
        <v>1</v>
      </c>
      <c r="Y226" s="33" t="str">
        <f aca="false">IF(OR(F226&lt;&gt;"",G226&lt;&gt;"",H226&lt;&gt;"",I226&lt;&gt;"",J226&lt;&gt;"",K226&lt;&gt;"",L226&lt;&gt;"",M226&lt;&gt;"",N226&lt;&gt;"",O226&lt;&gt;"",P226&lt;&gt;"",Q226&lt;&gt;"",R226&lt;&gt;"",S226&lt;&gt;"",T226&lt;&gt;"",U226&lt;&gt;"",V226&lt;&gt;"",W226&lt;&gt;""),"*"&amp;F226&amp;G226&amp;H226&amp;I226&amp;J226&amp;K226&amp;L226&amp;M226&amp;N226&amp;O226&amp;P226&amp;Q226&amp;R226&amp;S226&amp;T226&amp;U226&amp;V226&amp;W226&amp;"*","")</f>
        <v>*RM*</v>
      </c>
      <c r="Z226" s="4"/>
      <c r="AA226" s="4"/>
      <c r="AB226" s="7" t="n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customFormat="false" ht="25" hidden="false" customHeight="true" outlineLevel="0" collapsed="false">
      <c r="A227" s="5" t="n">
        <v>7109</v>
      </c>
      <c r="B227" s="6" t="s">
        <v>100</v>
      </c>
      <c r="C227" s="26" t="s">
        <v>126</v>
      </c>
      <c r="D227" s="27" t="n">
        <v>44550</v>
      </c>
      <c r="E227" s="28"/>
      <c r="F227" s="29" t="str">
        <f aca="false">IF(B227="Premetro VERTIKAAL","MV",IF(B227="Side 3m","3M",IF(B227="Premetro HORIZONTAAL","MH",IF(B227="Window back","CV",IF(B227="Window Back eco","CVE","")))))</f>
        <v>3M</v>
      </c>
      <c r="G227" s="30" t="str">
        <f aca="false">IF(B227="Inside banner","BRV","")</f>
        <v/>
      </c>
      <c r="H227" s="30" t="str">
        <f aca="false">IF(B227="Floor sticker","VL","")</f>
        <v/>
      </c>
      <c r="I227" s="31" t="str">
        <f aca="false">IF(B227="Street furniture 2m2","STR","")</f>
        <v/>
      </c>
      <c r="J227" s="31" t="str">
        <f aca="false">IF(B227="Full back uni","FB","")</f>
        <v/>
      </c>
      <c r="K227" s="31" t="str">
        <f aca="false">IF(B227="Window side 2m² Bus","2m2B","")</f>
        <v/>
      </c>
      <c r="L227" s="31" t="str">
        <f aca="false">IF(B227="Window sticker Raam","RM","")</f>
        <v/>
      </c>
      <c r="M227" s="31" t="str">
        <f aca="false">IF(B227="Side 3m Freestyle","FREE","")</f>
        <v/>
      </c>
      <c r="N227" s="31" t="str">
        <f aca="false">IF(B227="Wobbler","WOB","")</f>
        <v/>
      </c>
      <c r="O227" s="31" t="str">
        <f aca="false">IF(B227="Super side 10m² Hermelijn - Trambus","10m2H","")</f>
        <v/>
      </c>
      <c r="P227" s="31" t="str">
        <f aca="false">IF(B227="Roofpanel A7","ROOFXL","")</f>
        <v/>
      </c>
      <c r="Q227" s="32" t="str">
        <f aca="false">IF(B227="Roof panel tram L Hermelijn","ROOFL","")</f>
        <v/>
      </c>
      <c r="R227" s="31" t="str">
        <f aca="false">IF(B227="Roof panel Tram M PCC","DPCC","")</f>
        <v/>
      </c>
      <c r="S227" s="31" t="str">
        <f aca="false">IF(B227="Side pack L A5","SPALBA5",IF(B227="Side pack XL A7","SPALBA7",""))</f>
        <v/>
      </c>
      <c r="T227" s="31" t="str">
        <f aca="false">IF(B227="Window side 2m² Hermelijn","2m2H","")</f>
        <v/>
      </c>
      <c r="U227" s="32" t="str">
        <f aca="false">IF(B227="Window side 2m² Tram","2m2A","")</f>
        <v/>
      </c>
      <c r="V227" s="30" t="str">
        <f aca="false">IF(B227="Inside banner HERMELIJN","BRVH","")</f>
        <v/>
      </c>
      <c r="W227" s="30" t="str">
        <f aca="false">IF(B227="Super side 4m²","4m2","")</f>
        <v/>
      </c>
      <c r="X227" s="7" t="n">
        <v>1</v>
      </c>
      <c r="Y227" s="33" t="str">
        <f aca="false">IF(OR(F227&lt;&gt;"",G227&lt;&gt;"",H227&lt;&gt;"",I227&lt;&gt;"",J227&lt;&gt;"",K227&lt;&gt;"",L227&lt;&gt;"",M227&lt;&gt;"",N227&lt;&gt;"",O227&lt;&gt;"",P227&lt;&gt;"",Q227&lt;&gt;"",R227&lt;&gt;"",S227&lt;&gt;"",T227&lt;&gt;"",U227&lt;&gt;"",V227&lt;&gt;"",W227&lt;&gt;""),"*"&amp;F227&amp;G227&amp;H227&amp;I227&amp;J227&amp;K227&amp;L227&amp;M227&amp;N227&amp;O227&amp;P227&amp;Q227&amp;R227&amp;S227&amp;T227&amp;U227&amp;V227&amp;W227&amp;"*","")</f>
        <v>*3M*</v>
      </c>
      <c r="Z227" s="4"/>
      <c r="AA227" s="4"/>
      <c r="AB227" s="7" t="n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customFormat="false" ht="25" hidden="false" customHeight="true" outlineLevel="0" collapsed="false">
      <c r="A228" s="5" t="n">
        <v>7113</v>
      </c>
      <c r="B228" s="6" t="s">
        <v>100</v>
      </c>
      <c r="C228" s="26" t="s">
        <v>102</v>
      </c>
      <c r="D228" s="27" t="n">
        <v>44550</v>
      </c>
      <c r="E228" s="36" t="n">
        <v>44582</v>
      </c>
      <c r="F228" s="29" t="str">
        <f aca="false">IF(B228="Premetro VERTIKAAL","MV",IF(B228="Side 3m","3M",IF(B228="Premetro HORIZONTAAL","MH",IF(B228="Window back","CV",IF(B228="Window Back eco","CVE","")))))</f>
        <v>3M</v>
      </c>
      <c r="G228" s="30" t="str">
        <f aca="false">IF(B228="Inside banner","BRV","")</f>
        <v/>
      </c>
      <c r="H228" s="30" t="str">
        <f aca="false">IF(B228="Floor sticker","VL","")</f>
        <v/>
      </c>
      <c r="I228" s="31" t="str">
        <f aca="false">IF(B228="Street furniture 2m2","STR","")</f>
        <v/>
      </c>
      <c r="J228" s="31" t="str">
        <f aca="false">IF(B228="Full back uni","FB","")</f>
        <v/>
      </c>
      <c r="K228" s="31" t="str">
        <f aca="false">IF(B228="Window side 2m² Bus","2m2B","")</f>
        <v/>
      </c>
      <c r="L228" s="31" t="str">
        <f aca="false">IF(B228="Window sticker Raam","RM","")</f>
        <v/>
      </c>
      <c r="M228" s="31" t="str">
        <f aca="false">IF(B228="Side 3m Freestyle","FREE","")</f>
        <v/>
      </c>
      <c r="N228" s="31" t="str">
        <f aca="false">IF(B228="Wobbler","WOB","")</f>
        <v/>
      </c>
      <c r="O228" s="31" t="str">
        <f aca="false">IF(B228="Super side 10m² Hermelijn - Trambus","10m2H","")</f>
        <v/>
      </c>
      <c r="P228" s="31" t="str">
        <f aca="false">IF(B228="Roofpanel A7","ROOFXL","")</f>
        <v/>
      </c>
      <c r="Q228" s="32" t="str">
        <f aca="false">IF(B228="Roof panel tram L Hermelijn","ROOFL","")</f>
        <v/>
      </c>
      <c r="R228" s="31" t="str">
        <f aca="false">IF(B228="Roof panel Tram M PCC","DPCC","")</f>
        <v/>
      </c>
      <c r="S228" s="31" t="str">
        <f aca="false">IF(B228="Side pack L A5","SPALBA5",IF(B228="Side pack XL A7","SPALBA7",""))</f>
        <v/>
      </c>
      <c r="T228" s="31" t="str">
        <f aca="false">IF(B228="Window side 2m² Hermelijn","2m2H","")</f>
        <v/>
      </c>
      <c r="U228" s="32" t="str">
        <f aca="false">IF(B228="Window side 2m² Tram","2m2A","")</f>
        <v/>
      </c>
      <c r="V228" s="30" t="str">
        <f aca="false">IF(B228="Inside banner HERMELIJN","BRVH","")</f>
        <v/>
      </c>
      <c r="W228" s="30" t="str">
        <f aca="false">IF(B228="Super side 4m²","4m2","")</f>
        <v/>
      </c>
      <c r="X228" s="7" t="n">
        <v>1</v>
      </c>
      <c r="Y228" s="33" t="str">
        <f aca="false">IF(OR(F228&lt;&gt;"",G228&lt;&gt;"",H228&lt;&gt;"",I228&lt;&gt;"",J228&lt;&gt;"",K228&lt;&gt;"",L228&lt;&gt;"",M228&lt;&gt;"",N228&lt;&gt;"",O228&lt;&gt;"",P228&lt;&gt;"",Q228&lt;&gt;"",R228&lt;&gt;"",S228&lt;&gt;"",T228&lt;&gt;"",U228&lt;&gt;"",V228&lt;&gt;"",W228&lt;&gt;""),"*"&amp;F228&amp;G228&amp;H228&amp;I228&amp;J228&amp;K228&amp;L228&amp;M228&amp;N228&amp;O228&amp;P228&amp;Q228&amp;R228&amp;S228&amp;T228&amp;U228&amp;V228&amp;W228&amp;"*","")</f>
        <v>*3M*</v>
      </c>
      <c r="Z228" s="4"/>
      <c r="AA228" s="4"/>
      <c r="AB228" s="7" t="n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customFormat="false" ht="25" hidden="false" customHeight="true" outlineLevel="0" collapsed="false">
      <c r="A229" s="5" t="n">
        <v>7117</v>
      </c>
      <c r="B229" s="6" t="s">
        <v>100</v>
      </c>
      <c r="C229" s="26" t="s">
        <v>129</v>
      </c>
      <c r="D229" s="27" t="n">
        <v>44550</v>
      </c>
      <c r="E229" s="36" t="n">
        <v>44582</v>
      </c>
      <c r="F229" s="29" t="str">
        <f aca="false">IF(B229="Premetro VERTIKAAL","MV",IF(B229="Side 3m","3M",IF(B229="Premetro HORIZONTAAL","MH",IF(B229="Window back","CV",IF(B229="Window Back eco","CVE","")))))</f>
        <v>3M</v>
      </c>
      <c r="G229" s="30" t="str">
        <f aca="false">IF(B229="Inside banner","BRV","")</f>
        <v/>
      </c>
      <c r="H229" s="30" t="str">
        <f aca="false">IF(B229="Floor sticker","VL","")</f>
        <v/>
      </c>
      <c r="I229" s="31" t="str">
        <f aca="false">IF(B229="Street furniture 2m2","STR","")</f>
        <v/>
      </c>
      <c r="J229" s="31" t="str">
        <f aca="false">IF(B229="Full back uni","FB","")</f>
        <v/>
      </c>
      <c r="K229" s="31" t="str">
        <f aca="false">IF(B229="Window side 2m² Bus","2m2B","")</f>
        <v/>
      </c>
      <c r="L229" s="31" t="str">
        <f aca="false">IF(B229="Window sticker Raam","RM","")</f>
        <v/>
      </c>
      <c r="M229" s="31" t="str">
        <f aca="false">IF(B229="Side 3m Freestyle","FREE","")</f>
        <v/>
      </c>
      <c r="N229" s="31" t="str">
        <f aca="false">IF(B229="Wobbler","WOB","")</f>
        <v/>
      </c>
      <c r="O229" s="31" t="str">
        <f aca="false">IF(B229="Super side 10m² Hermelijn - Trambus","10m2H","")</f>
        <v/>
      </c>
      <c r="P229" s="31" t="str">
        <f aca="false">IF(B229="Roofpanel A7","ROOFXL","")</f>
        <v/>
      </c>
      <c r="Q229" s="32" t="str">
        <f aca="false">IF(B229="Roof panel tram L Hermelijn","ROOFL","")</f>
        <v/>
      </c>
      <c r="R229" s="31" t="str">
        <f aca="false">IF(B229="Roof panel Tram M PCC","DPCC","")</f>
        <v/>
      </c>
      <c r="S229" s="31" t="str">
        <f aca="false">IF(B229="Side pack L A5","SPALBA5",IF(B229="Side pack XL A7","SPALBA7",""))</f>
        <v/>
      </c>
      <c r="T229" s="31" t="str">
        <f aca="false">IF(B229="Window side 2m² Hermelijn","2m2H","")</f>
        <v/>
      </c>
      <c r="U229" s="32" t="str">
        <f aca="false">IF(B229="Window side 2m² Tram","2m2A","")</f>
        <v/>
      </c>
      <c r="V229" s="30" t="str">
        <f aca="false">IF(B229="Inside banner HERMELIJN","BRVH","")</f>
        <v/>
      </c>
      <c r="W229" s="30" t="str">
        <f aca="false">IF(B229="Super side 4m²","4m2","")</f>
        <v/>
      </c>
      <c r="X229" s="7" t="n">
        <v>1</v>
      </c>
      <c r="Y229" s="33" t="str">
        <f aca="false">IF(OR(F229&lt;&gt;"",G229&lt;&gt;"",H229&lt;&gt;"",I229&lt;&gt;"",J229&lt;&gt;"",K229&lt;&gt;"",L229&lt;&gt;"",M229&lt;&gt;"",N229&lt;&gt;"",O229&lt;&gt;"",P229&lt;&gt;"",Q229&lt;&gt;"",R229&lt;&gt;"",S229&lt;&gt;"",T229&lt;&gt;"",U229&lt;&gt;"",V229&lt;&gt;"",W229&lt;&gt;""),"*"&amp;F229&amp;G229&amp;H229&amp;I229&amp;J229&amp;K229&amp;L229&amp;M229&amp;N229&amp;O229&amp;P229&amp;Q229&amp;R229&amp;S229&amp;T229&amp;U229&amp;V229&amp;W229&amp;"*","")</f>
        <v>*3M*</v>
      </c>
      <c r="Z229" s="4"/>
      <c r="AA229" s="4"/>
      <c r="AB229" s="7" t="n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customFormat="false" ht="25" hidden="false" customHeight="true" outlineLevel="0" collapsed="false">
      <c r="A230" s="5" t="n">
        <v>7117</v>
      </c>
      <c r="B230" s="6" t="s">
        <v>32</v>
      </c>
      <c r="C230" s="26" t="s">
        <v>108</v>
      </c>
      <c r="D230" s="27" t="n">
        <v>44571</v>
      </c>
      <c r="E230" s="36" t="n">
        <v>44582</v>
      </c>
      <c r="F230" s="29" t="str">
        <f aca="false">IF(B230="Premetro VERTIKAAL","MV",IF(B230="Side 3m","3M",IF(B230="Premetro HORIZONTAAL","MH",IF(B230="Window back","CV",IF(B230="Window Back eco","CVE","")))))</f>
        <v/>
      </c>
      <c r="G230" s="30" t="str">
        <f aca="false">IF(B230="Inside banner","BRV","")</f>
        <v/>
      </c>
      <c r="H230" s="30" t="str">
        <f aca="false">IF(B230="Floor sticker","VL","")</f>
        <v/>
      </c>
      <c r="I230" s="31" t="str">
        <f aca="false">IF(B230="Street furniture 2m2","STR","")</f>
        <v/>
      </c>
      <c r="J230" s="31" t="str">
        <f aca="false">IF(B230="Full back uni","FB","")</f>
        <v/>
      </c>
      <c r="K230" s="31" t="str">
        <f aca="false">IF(B230="Window side 2m² Bus","2m2B","")</f>
        <v/>
      </c>
      <c r="L230" s="31" t="str">
        <f aca="false">IF(B230="Window sticker Raam","RM","")</f>
        <v>RM</v>
      </c>
      <c r="M230" s="31" t="str">
        <f aca="false">IF(B230="Side 3m Freestyle","FREE","")</f>
        <v/>
      </c>
      <c r="N230" s="31" t="str">
        <f aca="false">IF(B230="Wobbler","WOB","")</f>
        <v/>
      </c>
      <c r="O230" s="31" t="str">
        <f aca="false">IF(B230="Super side 10m² Hermelijn - Trambus","10m2H","")</f>
        <v/>
      </c>
      <c r="P230" s="31" t="str">
        <f aca="false">IF(B230="Roofpanel A7","ROOFXL","")</f>
        <v/>
      </c>
      <c r="Q230" s="32" t="str">
        <f aca="false">IF(B230="Roof panel tram L Hermelijn","ROOFL","")</f>
        <v/>
      </c>
      <c r="R230" s="31" t="str">
        <f aca="false">IF(B230="Roof panel Tram M PCC","DPCC","")</f>
        <v/>
      </c>
      <c r="S230" s="31" t="str">
        <f aca="false">IF(B230="Side pack L A5","SPALBA5",IF(B230="Side pack XL A7","SPALBA7",""))</f>
        <v/>
      </c>
      <c r="T230" s="31" t="str">
        <f aca="false">IF(B230="Window side 2m² Hermelijn","2m2H","")</f>
        <v/>
      </c>
      <c r="U230" s="32" t="str">
        <f aca="false">IF(B230="Window side 2m² Tram","2m2A","")</f>
        <v/>
      </c>
      <c r="V230" s="30" t="str">
        <f aca="false">IF(B230="Inside banner HERMELIJN","BRVH","")</f>
        <v/>
      </c>
      <c r="W230" s="30" t="str">
        <f aca="false">IF(B230="Super side 4m²","4m2","")</f>
        <v/>
      </c>
      <c r="X230" s="7" t="n">
        <v>1</v>
      </c>
      <c r="Y230" s="33" t="str">
        <f aca="false">IF(OR(F230&lt;&gt;"",G230&lt;&gt;"",H230&lt;&gt;"",I230&lt;&gt;"",J230&lt;&gt;"",K230&lt;&gt;"",L230&lt;&gt;"",M230&lt;&gt;"",N230&lt;&gt;"",O230&lt;&gt;"",P230&lt;&gt;"",Q230&lt;&gt;"",R230&lt;&gt;"",S230&lt;&gt;"",T230&lt;&gt;"",U230&lt;&gt;"",V230&lt;&gt;"",W230&lt;&gt;""),"*"&amp;F230&amp;G230&amp;H230&amp;I230&amp;J230&amp;K230&amp;L230&amp;M230&amp;N230&amp;O230&amp;P230&amp;Q230&amp;R230&amp;S230&amp;T230&amp;U230&amp;V230&amp;W230&amp;"*","")</f>
        <v>*RM*</v>
      </c>
      <c r="Z230" s="4"/>
      <c r="AA230" s="4"/>
      <c r="AB230" s="7" t="n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customFormat="false" ht="25" hidden="false" customHeight="true" outlineLevel="0" collapsed="false">
      <c r="A231" s="5" t="n">
        <v>7117</v>
      </c>
      <c r="B231" s="6" t="s">
        <v>32</v>
      </c>
      <c r="C231" s="26" t="s">
        <v>108</v>
      </c>
      <c r="D231" s="27" t="n">
        <v>44571</v>
      </c>
      <c r="E231" s="36" t="n">
        <v>44582</v>
      </c>
      <c r="F231" s="29" t="str">
        <f aca="false">IF(B231="Premetro VERTIKAAL","MV",IF(B231="Side 3m","3M",IF(B231="Premetro HORIZONTAAL","MH",IF(B231="Window back","CV",IF(B231="Window Back eco","CVE","")))))</f>
        <v/>
      </c>
      <c r="G231" s="30" t="str">
        <f aca="false">IF(B231="Inside banner","BRV","")</f>
        <v/>
      </c>
      <c r="H231" s="30" t="str">
        <f aca="false">IF(B231="Floor sticker","VL","")</f>
        <v/>
      </c>
      <c r="I231" s="31" t="str">
        <f aca="false">IF(B231="Street furniture 2m2","STR","")</f>
        <v/>
      </c>
      <c r="J231" s="31" t="str">
        <f aca="false">IF(B231="Full back uni","FB","")</f>
        <v/>
      </c>
      <c r="K231" s="31" t="str">
        <f aca="false">IF(B231="Window side 2m² Bus","2m2B","")</f>
        <v/>
      </c>
      <c r="L231" s="31" t="str">
        <f aca="false">IF(B231="Window sticker Raam","RM","")</f>
        <v>RM</v>
      </c>
      <c r="M231" s="31" t="str">
        <f aca="false">IF(B231="Side 3m Freestyle","FREE","")</f>
        <v/>
      </c>
      <c r="N231" s="31" t="str">
        <f aca="false">IF(B231="Wobbler","WOB","")</f>
        <v/>
      </c>
      <c r="O231" s="31" t="str">
        <f aca="false">IF(B231="Super side 10m² Hermelijn - Trambus","10m2H","")</f>
        <v/>
      </c>
      <c r="P231" s="31" t="str">
        <f aca="false">IF(B231="Roofpanel A7","ROOFXL","")</f>
        <v/>
      </c>
      <c r="Q231" s="32" t="str">
        <f aca="false">IF(B231="Roof panel tram L Hermelijn","ROOFL","")</f>
        <v/>
      </c>
      <c r="R231" s="31" t="str">
        <f aca="false">IF(B231="Roof panel Tram M PCC","DPCC","")</f>
        <v/>
      </c>
      <c r="S231" s="31" t="str">
        <f aca="false">IF(B231="Side pack L A5","SPALBA5",IF(B231="Side pack XL A7","SPALBA7",""))</f>
        <v/>
      </c>
      <c r="T231" s="31" t="str">
        <f aca="false">IF(B231="Window side 2m² Hermelijn","2m2H","")</f>
        <v/>
      </c>
      <c r="U231" s="32" t="str">
        <f aca="false">IF(B231="Window side 2m² Tram","2m2A","")</f>
        <v/>
      </c>
      <c r="V231" s="30" t="str">
        <f aca="false">IF(B231="Inside banner HERMELIJN","BRVH","")</f>
        <v/>
      </c>
      <c r="W231" s="30" t="str">
        <f aca="false">IF(B231="Super side 4m²","4m2","")</f>
        <v/>
      </c>
      <c r="X231" s="7" t="n">
        <v>1</v>
      </c>
      <c r="Y231" s="33" t="str">
        <f aca="false">IF(OR(F231&lt;&gt;"",G231&lt;&gt;"",H231&lt;&gt;"",I231&lt;&gt;"",J231&lt;&gt;"",K231&lt;&gt;"",L231&lt;&gt;"",M231&lt;&gt;"",N231&lt;&gt;"",O231&lt;&gt;"",P231&lt;&gt;"",Q231&lt;&gt;"",R231&lt;&gt;"",S231&lt;&gt;"",T231&lt;&gt;"",U231&lt;&gt;"",V231&lt;&gt;"",W231&lt;&gt;""),"*"&amp;F231&amp;G231&amp;H231&amp;I231&amp;J231&amp;K231&amp;L231&amp;M231&amp;N231&amp;O231&amp;P231&amp;Q231&amp;R231&amp;S231&amp;T231&amp;U231&amp;V231&amp;W231&amp;"*","")</f>
        <v>*RM*</v>
      </c>
      <c r="Z231" s="4"/>
      <c r="AA231" s="4"/>
      <c r="AB231" s="7" t="n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customFormat="false" ht="25" hidden="false" customHeight="true" outlineLevel="0" collapsed="false">
      <c r="A232" s="5" t="n">
        <v>7119</v>
      </c>
      <c r="B232" s="6" t="s">
        <v>32</v>
      </c>
      <c r="C232" s="26" t="s">
        <v>114</v>
      </c>
      <c r="D232" s="27" t="n">
        <v>44564</v>
      </c>
      <c r="E232" s="36" t="n">
        <v>44582</v>
      </c>
      <c r="F232" s="29" t="str">
        <f aca="false">IF(B232="Premetro VERTIKAAL","MV",IF(B232="Side 3m","3M",IF(B232="Premetro HORIZONTAAL","MH",IF(B232="Window back","CV",IF(B232="Window Back eco","CVE","")))))</f>
        <v/>
      </c>
      <c r="G232" s="30" t="str">
        <f aca="false">IF(B232="Inside banner","BRV","")</f>
        <v/>
      </c>
      <c r="H232" s="30" t="str">
        <f aca="false">IF(B232="Floor sticker","VL","")</f>
        <v/>
      </c>
      <c r="I232" s="31" t="str">
        <f aca="false">IF(B232="Street furniture 2m2","STR","")</f>
        <v/>
      </c>
      <c r="J232" s="31" t="str">
        <f aca="false">IF(B232="Full back uni","FB","")</f>
        <v/>
      </c>
      <c r="K232" s="31" t="str">
        <f aca="false">IF(B232="Window side 2m² Bus","2m2B","")</f>
        <v/>
      </c>
      <c r="L232" s="31" t="str">
        <f aca="false">IF(B232="Window sticker Raam","RM","")</f>
        <v>RM</v>
      </c>
      <c r="M232" s="31" t="str">
        <f aca="false">IF(B232="Side 3m Freestyle","FREE","")</f>
        <v/>
      </c>
      <c r="N232" s="31" t="str">
        <f aca="false">IF(B232="Wobbler","WOB","")</f>
        <v/>
      </c>
      <c r="O232" s="31" t="str">
        <f aca="false">IF(B232="Super side 10m² Hermelijn - Trambus","10m2H","")</f>
        <v/>
      </c>
      <c r="P232" s="31" t="str">
        <f aca="false">IF(B232="Roofpanel A7","ROOFXL","")</f>
        <v/>
      </c>
      <c r="Q232" s="32" t="str">
        <f aca="false">IF(B232="Roof panel tram L Hermelijn","ROOFL","")</f>
        <v/>
      </c>
      <c r="R232" s="31" t="str">
        <f aca="false">IF(B232="Roof panel Tram M PCC","DPCC","")</f>
        <v/>
      </c>
      <c r="S232" s="31" t="str">
        <f aca="false">IF(B232="Side pack L A5","SPALBA5",IF(B232="Side pack XL A7","SPALBA7",""))</f>
        <v/>
      </c>
      <c r="T232" s="31" t="str">
        <f aca="false">IF(B232="Window side 2m² Hermelijn","2m2H","")</f>
        <v/>
      </c>
      <c r="U232" s="32" t="str">
        <f aca="false">IF(B232="Window side 2m² Tram","2m2A","")</f>
        <v/>
      </c>
      <c r="V232" s="30" t="str">
        <f aca="false">IF(B232="Inside banner HERMELIJN","BRVH","")</f>
        <v/>
      </c>
      <c r="W232" s="30" t="str">
        <f aca="false">IF(B232="Super side 4m²","4m2","")</f>
        <v/>
      </c>
      <c r="X232" s="7" t="n">
        <v>1</v>
      </c>
      <c r="Y232" s="33" t="str">
        <f aca="false">IF(OR(F232&lt;&gt;"",G232&lt;&gt;"",H232&lt;&gt;"",I232&lt;&gt;"",J232&lt;&gt;"",K232&lt;&gt;"",L232&lt;&gt;"",M232&lt;&gt;"",N232&lt;&gt;"",O232&lt;&gt;"",P232&lt;&gt;"",Q232&lt;&gt;"",R232&lt;&gt;"",S232&lt;&gt;"",T232&lt;&gt;"",U232&lt;&gt;"",V232&lt;&gt;"",W232&lt;&gt;""),"*"&amp;F232&amp;G232&amp;H232&amp;I232&amp;J232&amp;K232&amp;L232&amp;M232&amp;N232&amp;O232&amp;P232&amp;Q232&amp;R232&amp;S232&amp;T232&amp;U232&amp;V232&amp;W232&amp;"*","")</f>
        <v>*RM*</v>
      </c>
      <c r="Z232" s="4"/>
      <c r="AA232" s="4"/>
      <c r="AB232" s="7" t="n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customFormat="false" ht="25" hidden="false" customHeight="true" outlineLevel="0" collapsed="false">
      <c r="A233" s="5" t="n">
        <v>7119</v>
      </c>
      <c r="B233" s="6" t="s">
        <v>32</v>
      </c>
      <c r="C233" s="26" t="s">
        <v>114</v>
      </c>
      <c r="D233" s="27" t="n">
        <v>44564</v>
      </c>
      <c r="E233" s="36" t="n">
        <v>44582</v>
      </c>
      <c r="F233" s="29" t="str">
        <f aca="false">IF(B233="Premetro VERTIKAAL","MV",IF(B233="Side 3m","3M",IF(B233="Premetro HORIZONTAAL","MH",IF(B233="Window back","CV",IF(B233="Window Back eco","CVE","")))))</f>
        <v/>
      </c>
      <c r="G233" s="30" t="str">
        <f aca="false">IF(B233="Inside banner","BRV","")</f>
        <v/>
      </c>
      <c r="H233" s="30" t="str">
        <f aca="false">IF(B233="Floor sticker","VL","")</f>
        <v/>
      </c>
      <c r="I233" s="31" t="str">
        <f aca="false">IF(B233="Street furniture 2m2","STR","")</f>
        <v/>
      </c>
      <c r="J233" s="31" t="str">
        <f aca="false">IF(B233="Full back uni","FB","")</f>
        <v/>
      </c>
      <c r="K233" s="31" t="str">
        <f aca="false">IF(B233="Window side 2m² Bus","2m2B","")</f>
        <v/>
      </c>
      <c r="L233" s="31" t="str">
        <f aca="false">IF(B233="Window sticker Raam","RM","")</f>
        <v>RM</v>
      </c>
      <c r="M233" s="31" t="str">
        <f aca="false">IF(B233="Side 3m Freestyle","FREE","")</f>
        <v/>
      </c>
      <c r="N233" s="31" t="str">
        <f aca="false">IF(B233="Wobbler","WOB","")</f>
        <v/>
      </c>
      <c r="O233" s="31" t="str">
        <f aca="false">IF(B233="Super side 10m² Hermelijn - Trambus","10m2H","")</f>
        <v/>
      </c>
      <c r="P233" s="31" t="str">
        <f aca="false">IF(B233="Roofpanel A7","ROOFXL","")</f>
        <v/>
      </c>
      <c r="Q233" s="32" t="str">
        <f aca="false">IF(B233="Roof panel tram L Hermelijn","ROOFL","")</f>
        <v/>
      </c>
      <c r="R233" s="31" t="str">
        <f aca="false">IF(B233="Roof panel Tram M PCC","DPCC","")</f>
        <v/>
      </c>
      <c r="S233" s="31" t="str">
        <f aca="false">IF(B233="Side pack L A5","SPALBA5",IF(B233="Side pack XL A7","SPALBA7",""))</f>
        <v/>
      </c>
      <c r="T233" s="31" t="str">
        <f aca="false">IF(B233="Window side 2m² Hermelijn","2m2H","")</f>
        <v/>
      </c>
      <c r="U233" s="32" t="str">
        <f aca="false">IF(B233="Window side 2m² Tram","2m2A","")</f>
        <v/>
      </c>
      <c r="V233" s="30" t="str">
        <f aca="false">IF(B233="Inside banner HERMELIJN","BRVH","")</f>
        <v/>
      </c>
      <c r="W233" s="30" t="str">
        <f aca="false">IF(B233="Super side 4m²","4m2","")</f>
        <v/>
      </c>
      <c r="X233" s="7" t="n">
        <v>1</v>
      </c>
      <c r="Y233" s="33" t="str">
        <f aca="false">IF(OR(F233&lt;&gt;"",G233&lt;&gt;"",H233&lt;&gt;"",I233&lt;&gt;"",J233&lt;&gt;"",K233&lt;&gt;"",L233&lt;&gt;"",M233&lt;&gt;"",N233&lt;&gt;"",O233&lt;&gt;"",P233&lt;&gt;"",Q233&lt;&gt;"",R233&lt;&gt;"",S233&lt;&gt;"",T233&lt;&gt;"",U233&lt;&gt;"",V233&lt;&gt;"",W233&lt;&gt;""),"*"&amp;F233&amp;G233&amp;H233&amp;I233&amp;J233&amp;K233&amp;L233&amp;M233&amp;N233&amp;O233&amp;P233&amp;Q233&amp;R233&amp;S233&amp;T233&amp;U233&amp;V233&amp;W233&amp;"*","")</f>
        <v>*RM*</v>
      </c>
      <c r="Z233" s="4"/>
      <c r="AA233" s="4"/>
      <c r="AB233" s="7" t="n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customFormat="false" ht="25" hidden="false" customHeight="true" outlineLevel="0" collapsed="false">
      <c r="A234" s="5" t="n">
        <v>7121</v>
      </c>
      <c r="B234" s="6" t="s">
        <v>100</v>
      </c>
      <c r="C234" s="26" t="s">
        <v>130</v>
      </c>
      <c r="D234" s="27" t="n">
        <v>44550</v>
      </c>
      <c r="E234" s="36" t="n">
        <v>44582</v>
      </c>
      <c r="F234" s="29" t="str">
        <f aca="false">IF(B234="Premetro VERTIKAAL","MV",IF(B234="Side 3m","3M",IF(B234="Premetro HORIZONTAAL","MH",IF(B234="Window back","CV",IF(B234="Window Back eco","CVE","")))))</f>
        <v>3M</v>
      </c>
      <c r="G234" s="30" t="str">
        <f aca="false">IF(B234="Inside banner","BRV","")</f>
        <v/>
      </c>
      <c r="H234" s="30" t="str">
        <f aca="false">IF(B234="Floor sticker","VL","")</f>
        <v/>
      </c>
      <c r="I234" s="31" t="str">
        <f aca="false">IF(B234="Street furniture 2m2","STR","")</f>
        <v/>
      </c>
      <c r="J234" s="31" t="str">
        <f aca="false">IF(B234="Full back uni","FB","")</f>
        <v/>
      </c>
      <c r="K234" s="31" t="str">
        <f aca="false">IF(B234="Window side 2m² Bus","2m2B","")</f>
        <v/>
      </c>
      <c r="L234" s="31" t="str">
        <f aca="false">IF(B234="Window sticker Raam","RM","")</f>
        <v/>
      </c>
      <c r="M234" s="31" t="str">
        <f aca="false">IF(B234="Side 3m Freestyle","FREE","")</f>
        <v/>
      </c>
      <c r="N234" s="31" t="str">
        <f aca="false">IF(B234="Wobbler","WOB","")</f>
        <v/>
      </c>
      <c r="O234" s="31" t="str">
        <f aca="false">IF(B234="Super side 10m² Hermelijn - Trambus","10m2H","")</f>
        <v/>
      </c>
      <c r="P234" s="31" t="str">
        <f aca="false">IF(B234="Roofpanel A7","ROOFXL","")</f>
        <v/>
      </c>
      <c r="Q234" s="32" t="str">
        <f aca="false">IF(B234="Roof panel tram L Hermelijn","ROOFL","")</f>
        <v/>
      </c>
      <c r="R234" s="31" t="str">
        <f aca="false">IF(B234="Roof panel Tram M PCC","DPCC","")</f>
        <v/>
      </c>
      <c r="S234" s="31" t="str">
        <f aca="false">IF(B234="Side pack L A5","SPALBA5",IF(B234="Side pack XL A7","SPALBA7",""))</f>
        <v/>
      </c>
      <c r="T234" s="31" t="str">
        <f aca="false">IF(B234="Window side 2m² Hermelijn","2m2H","")</f>
        <v/>
      </c>
      <c r="U234" s="32" t="str">
        <f aca="false">IF(B234="Window side 2m² Tram","2m2A","")</f>
        <v/>
      </c>
      <c r="V234" s="30" t="str">
        <f aca="false">IF(B234="Inside banner HERMELIJN","BRVH","")</f>
        <v/>
      </c>
      <c r="W234" s="30" t="str">
        <f aca="false">IF(B234="Super side 4m²","4m2","")</f>
        <v/>
      </c>
      <c r="X234" s="7" t="n">
        <v>1</v>
      </c>
      <c r="Y234" s="33" t="str">
        <f aca="false">IF(OR(F234&lt;&gt;"",G234&lt;&gt;"",H234&lt;&gt;"",I234&lt;&gt;"",J234&lt;&gt;"",K234&lt;&gt;"",L234&lt;&gt;"",M234&lt;&gt;"",N234&lt;&gt;"",O234&lt;&gt;"",P234&lt;&gt;"",Q234&lt;&gt;"",R234&lt;&gt;"",S234&lt;&gt;"",T234&lt;&gt;"",U234&lt;&gt;"",V234&lt;&gt;"",W234&lt;&gt;""),"*"&amp;F234&amp;G234&amp;H234&amp;I234&amp;J234&amp;K234&amp;L234&amp;M234&amp;N234&amp;O234&amp;P234&amp;Q234&amp;R234&amp;S234&amp;T234&amp;U234&amp;V234&amp;W234&amp;"*","")</f>
        <v>*3M*</v>
      </c>
      <c r="Z234" s="4"/>
      <c r="AA234" s="4"/>
      <c r="AB234" s="7" t="n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customFormat="false" ht="25" hidden="false" customHeight="true" outlineLevel="0" collapsed="false">
      <c r="A235" s="5" t="n">
        <v>7122</v>
      </c>
      <c r="B235" s="6" t="s">
        <v>100</v>
      </c>
      <c r="C235" s="26" t="s">
        <v>102</v>
      </c>
      <c r="D235" s="27" t="n">
        <v>44550</v>
      </c>
      <c r="E235" s="36" t="n">
        <v>44582</v>
      </c>
      <c r="F235" s="29" t="str">
        <f aca="false">IF(B235="Premetro VERTIKAAL","MV",IF(B235="Side 3m","3M",IF(B235="Premetro HORIZONTAAL","MH",IF(B235="Window back","CV",IF(B235="Window Back eco","CVE","")))))</f>
        <v>3M</v>
      </c>
      <c r="G235" s="30" t="str">
        <f aca="false">IF(B235="Inside banner","BRV","")</f>
        <v/>
      </c>
      <c r="H235" s="30" t="str">
        <f aca="false">IF(B235="Floor sticker","VL","")</f>
        <v/>
      </c>
      <c r="I235" s="31" t="str">
        <f aca="false">IF(B235="Street furniture 2m2","STR","")</f>
        <v/>
      </c>
      <c r="J235" s="31" t="str">
        <f aca="false">IF(B235="Full back uni","FB","")</f>
        <v/>
      </c>
      <c r="K235" s="31" t="str">
        <f aca="false">IF(B235="Window side 2m² Bus","2m2B","")</f>
        <v/>
      </c>
      <c r="L235" s="31" t="str">
        <f aca="false">IF(B235="Window sticker Raam","RM","")</f>
        <v/>
      </c>
      <c r="M235" s="31" t="str">
        <f aca="false">IF(B235="Side 3m Freestyle","FREE","")</f>
        <v/>
      </c>
      <c r="N235" s="31" t="str">
        <f aca="false">IF(B235="Wobbler","WOB","")</f>
        <v/>
      </c>
      <c r="O235" s="31" t="str">
        <f aca="false">IF(B235="Super side 10m² Hermelijn - Trambus","10m2H","")</f>
        <v/>
      </c>
      <c r="P235" s="31" t="str">
        <f aca="false">IF(B235="Roofpanel A7","ROOFXL","")</f>
        <v/>
      </c>
      <c r="Q235" s="32" t="str">
        <f aca="false">IF(B235="Roof panel tram L Hermelijn","ROOFL","")</f>
        <v/>
      </c>
      <c r="R235" s="31" t="str">
        <f aca="false">IF(B235="Roof panel Tram M PCC","DPCC","")</f>
        <v/>
      </c>
      <c r="S235" s="31" t="str">
        <f aca="false">IF(B235="Side pack L A5","SPALBA5",IF(B235="Side pack XL A7","SPALBA7",""))</f>
        <v/>
      </c>
      <c r="T235" s="31" t="str">
        <f aca="false">IF(B235="Window side 2m² Hermelijn","2m2H","")</f>
        <v/>
      </c>
      <c r="U235" s="32" t="str">
        <f aca="false">IF(B235="Window side 2m² Tram","2m2A","")</f>
        <v/>
      </c>
      <c r="V235" s="30" t="str">
        <f aca="false">IF(B235="Inside banner HERMELIJN","BRVH","")</f>
        <v/>
      </c>
      <c r="W235" s="30" t="str">
        <f aca="false">IF(B235="Super side 4m²","4m2","")</f>
        <v/>
      </c>
      <c r="X235" s="7" t="n">
        <v>1</v>
      </c>
      <c r="Y235" s="33" t="str">
        <f aca="false">IF(OR(F235&lt;&gt;"",G235&lt;&gt;"",H235&lt;&gt;"",I235&lt;&gt;"",J235&lt;&gt;"",K235&lt;&gt;"",L235&lt;&gt;"",M235&lt;&gt;"",N235&lt;&gt;"",O235&lt;&gt;"",P235&lt;&gt;"",Q235&lt;&gt;"",R235&lt;&gt;"",S235&lt;&gt;"",T235&lt;&gt;"",U235&lt;&gt;"",V235&lt;&gt;"",W235&lt;&gt;""),"*"&amp;F235&amp;G235&amp;H235&amp;I235&amp;J235&amp;K235&amp;L235&amp;M235&amp;N235&amp;O235&amp;P235&amp;Q235&amp;R235&amp;S235&amp;T235&amp;U235&amp;V235&amp;W235&amp;"*","")</f>
        <v>*3M*</v>
      </c>
      <c r="Z235" s="4"/>
      <c r="AA235" s="4"/>
      <c r="AB235" s="7" t="n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customFormat="false" ht="25" hidden="false" customHeight="true" outlineLevel="0" collapsed="false">
      <c r="A236" s="5" t="n">
        <v>7131</v>
      </c>
      <c r="B236" s="6" t="s">
        <v>32</v>
      </c>
      <c r="C236" s="26" t="s">
        <v>108</v>
      </c>
      <c r="D236" s="27" t="n">
        <v>44571</v>
      </c>
      <c r="E236" s="36" t="n">
        <v>44582</v>
      </c>
      <c r="F236" s="29" t="str">
        <f aca="false">IF(B236="Premetro VERTIKAAL","MV",IF(B236="Side 3m","3M",IF(B236="Premetro HORIZONTAAL","MH",IF(B236="Window back","CV",IF(B236="Window Back eco","CVE","")))))</f>
        <v/>
      </c>
      <c r="G236" s="30" t="str">
        <f aca="false">IF(B236="Inside banner","BRV","")</f>
        <v/>
      </c>
      <c r="H236" s="30" t="str">
        <f aca="false">IF(B236="Floor sticker","VL","")</f>
        <v/>
      </c>
      <c r="I236" s="31" t="str">
        <f aca="false">IF(B236="Street furniture 2m2","STR","")</f>
        <v/>
      </c>
      <c r="J236" s="31" t="str">
        <f aca="false">IF(B236="Full back uni","FB","")</f>
        <v/>
      </c>
      <c r="K236" s="31" t="str">
        <f aca="false">IF(B236="Window side 2m² Bus","2m2B","")</f>
        <v/>
      </c>
      <c r="L236" s="31" t="str">
        <f aca="false">IF(B236="Window sticker Raam","RM","")</f>
        <v>RM</v>
      </c>
      <c r="M236" s="31" t="str">
        <f aca="false">IF(B236="Side 3m Freestyle","FREE","")</f>
        <v/>
      </c>
      <c r="N236" s="31" t="str">
        <f aca="false">IF(B236="Wobbler","WOB","")</f>
        <v/>
      </c>
      <c r="O236" s="31" t="str">
        <f aca="false">IF(B236="Super side 10m² Hermelijn - Trambus","10m2H","")</f>
        <v/>
      </c>
      <c r="P236" s="31" t="str">
        <f aca="false">IF(B236="Roofpanel A7","ROOFXL","")</f>
        <v/>
      </c>
      <c r="Q236" s="32" t="str">
        <f aca="false">IF(B236="Roof panel tram L Hermelijn","ROOFL","")</f>
        <v/>
      </c>
      <c r="R236" s="31" t="str">
        <f aca="false">IF(B236="Roof panel Tram M PCC","DPCC","")</f>
        <v/>
      </c>
      <c r="S236" s="31" t="str">
        <f aca="false">IF(B236="Side pack L A5","SPALBA5",IF(B236="Side pack XL A7","SPALBA7",""))</f>
        <v/>
      </c>
      <c r="T236" s="31" t="str">
        <f aca="false">IF(B236="Window side 2m² Hermelijn","2m2H","")</f>
        <v/>
      </c>
      <c r="U236" s="32" t="str">
        <f aca="false">IF(B236="Window side 2m² Tram","2m2A","")</f>
        <v/>
      </c>
      <c r="V236" s="30" t="str">
        <f aca="false">IF(B236="Inside banner HERMELIJN","BRVH","")</f>
        <v/>
      </c>
      <c r="W236" s="30" t="str">
        <f aca="false">IF(B236="Super side 4m²","4m2","")</f>
        <v/>
      </c>
      <c r="X236" s="7" t="n">
        <v>1</v>
      </c>
      <c r="Y236" s="33" t="str">
        <f aca="false">IF(OR(F236&lt;&gt;"",G236&lt;&gt;"",H236&lt;&gt;"",I236&lt;&gt;"",J236&lt;&gt;"",K236&lt;&gt;"",L236&lt;&gt;"",M236&lt;&gt;"",N236&lt;&gt;"",O236&lt;&gt;"",P236&lt;&gt;"",Q236&lt;&gt;"",R236&lt;&gt;"",S236&lt;&gt;"",T236&lt;&gt;"",U236&lt;&gt;"",V236&lt;&gt;"",W236&lt;&gt;""),"*"&amp;F236&amp;G236&amp;H236&amp;I236&amp;J236&amp;K236&amp;L236&amp;M236&amp;N236&amp;O236&amp;P236&amp;Q236&amp;R236&amp;S236&amp;T236&amp;U236&amp;V236&amp;W236&amp;"*","")</f>
        <v>*RM*</v>
      </c>
      <c r="Z236" s="4"/>
      <c r="AA236" s="4"/>
      <c r="AB236" s="7" t="n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customFormat="false" ht="25" hidden="false" customHeight="true" outlineLevel="0" collapsed="false">
      <c r="A237" s="5" t="n">
        <v>7131</v>
      </c>
      <c r="B237" s="6" t="s">
        <v>32</v>
      </c>
      <c r="C237" s="26" t="s">
        <v>108</v>
      </c>
      <c r="D237" s="27" t="n">
        <v>44571</v>
      </c>
      <c r="E237" s="36" t="n">
        <v>44582</v>
      </c>
      <c r="F237" s="29" t="str">
        <f aca="false">IF(B237="Premetro VERTIKAAL","MV",IF(B237="Side 3m","3M",IF(B237="Premetro HORIZONTAAL","MH",IF(B237="Window back","CV",IF(B237="Window Back eco","CVE","")))))</f>
        <v/>
      </c>
      <c r="G237" s="30" t="str">
        <f aca="false">IF(B237="Inside banner","BRV","")</f>
        <v/>
      </c>
      <c r="H237" s="30" t="str">
        <f aca="false">IF(B237="Floor sticker","VL","")</f>
        <v/>
      </c>
      <c r="I237" s="31" t="str">
        <f aca="false">IF(B237="Street furniture 2m2","STR","")</f>
        <v/>
      </c>
      <c r="J237" s="31" t="str">
        <f aca="false">IF(B237="Full back uni","FB","")</f>
        <v/>
      </c>
      <c r="K237" s="31" t="str">
        <f aca="false">IF(B237="Window side 2m² Bus","2m2B","")</f>
        <v/>
      </c>
      <c r="L237" s="31" t="str">
        <f aca="false">IF(B237="Window sticker Raam","RM","")</f>
        <v>RM</v>
      </c>
      <c r="M237" s="31" t="str">
        <f aca="false">IF(B237="Side 3m Freestyle","FREE","")</f>
        <v/>
      </c>
      <c r="N237" s="31" t="str">
        <f aca="false">IF(B237="Wobbler","WOB","")</f>
        <v/>
      </c>
      <c r="O237" s="31" t="str">
        <f aca="false">IF(B237="Super side 10m² Hermelijn - Trambus","10m2H","")</f>
        <v/>
      </c>
      <c r="P237" s="31" t="str">
        <f aca="false">IF(B237="Roofpanel A7","ROOFXL","")</f>
        <v/>
      </c>
      <c r="Q237" s="32" t="str">
        <f aca="false">IF(B237="Roof panel tram L Hermelijn","ROOFL","")</f>
        <v/>
      </c>
      <c r="R237" s="31" t="str">
        <f aca="false">IF(B237="Roof panel Tram M PCC","DPCC","")</f>
        <v/>
      </c>
      <c r="S237" s="31" t="str">
        <f aca="false">IF(B237="Side pack L A5","SPALBA5",IF(B237="Side pack XL A7","SPALBA7",""))</f>
        <v/>
      </c>
      <c r="T237" s="31" t="str">
        <f aca="false">IF(B237="Window side 2m² Hermelijn","2m2H","")</f>
        <v/>
      </c>
      <c r="U237" s="32" t="str">
        <f aca="false">IF(B237="Window side 2m² Tram","2m2A","")</f>
        <v/>
      </c>
      <c r="V237" s="30" t="str">
        <f aca="false">IF(B237="Inside banner HERMELIJN","BRVH","")</f>
        <v/>
      </c>
      <c r="W237" s="30" t="str">
        <f aca="false">IF(B237="Super side 4m²","4m2","")</f>
        <v/>
      </c>
      <c r="X237" s="7" t="n">
        <v>1</v>
      </c>
      <c r="Y237" s="33" t="str">
        <f aca="false">IF(OR(F237&lt;&gt;"",G237&lt;&gt;"",H237&lt;&gt;"",I237&lt;&gt;"",J237&lt;&gt;"",K237&lt;&gt;"",L237&lt;&gt;"",M237&lt;&gt;"",N237&lt;&gt;"",O237&lt;&gt;"",P237&lt;&gt;"",Q237&lt;&gt;"",R237&lt;&gt;"",S237&lt;&gt;"",T237&lt;&gt;"",U237&lt;&gt;"",V237&lt;&gt;"",W237&lt;&gt;""),"*"&amp;F237&amp;G237&amp;H237&amp;I237&amp;J237&amp;K237&amp;L237&amp;M237&amp;N237&amp;O237&amp;P237&amp;Q237&amp;R237&amp;S237&amp;T237&amp;U237&amp;V237&amp;W237&amp;"*","")</f>
        <v>*RM*</v>
      </c>
      <c r="Z237" s="4"/>
      <c r="AA237" s="4"/>
      <c r="AB237" s="7" t="n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customFormat="false" ht="25" hidden="false" customHeight="true" outlineLevel="0" collapsed="false">
      <c r="A238" s="5" t="n">
        <v>7133</v>
      </c>
      <c r="B238" s="6" t="s">
        <v>32</v>
      </c>
      <c r="C238" s="26" t="s">
        <v>114</v>
      </c>
      <c r="D238" s="27" t="n">
        <v>44564</v>
      </c>
      <c r="E238" s="36" t="n">
        <v>44582</v>
      </c>
      <c r="F238" s="29" t="str">
        <f aca="false">IF(B238="Premetro VERTIKAAL","MV",IF(B238="Side 3m","3M",IF(B238="Premetro HORIZONTAAL","MH",IF(B238="Window back","CV",IF(B238="Window Back eco","CVE","")))))</f>
        <v/>
      </c>
      <c r="G238" s="30" t="str">
        <f aca="false">IF(B238="Inside banner","BRV","")</f>
        <v/>
      </c>
      <c r="H238" s="30" t="str">
        <f aca="false">IF(B238="Floor sticker","VL","")</f>
        <v/>
      </c>
      <c r="I238" s="31" t="str">
        <f aca="false">IF(B238="Street furniture 2m2","STR","")</f>
        <v/>
      </c>
      <c r="J238" s="31" t="str">
        <f aca="false">IF(B238="Full back uni","FB","")</f>
        <v/>
      </c>
      <c r="K238" s="31" t="str">
        <f aca="false">IF(B238="Window side 2m² Bus","2m2B","")</f>
        <v/>
      </c>
      <c r="L238" s="31" t="str">
        <f aca="false">IF(B238="Window sticker Raam","RM","")</f>
        <v>RM</v>
      </c>
      <c r="M238" s="31" t="str">
        <f aca="false">IF(B238="Side 3m Freestyle","FREE","")</f>
        <v/>
      </c>
      <c r="N238" s="31" t="str">
        <f aca="false">IF(B238="Wobbler","WOB","")</f>
        <v/>
      </c>
      <c r="O238" s="31" t="str">
        <f aca="false">IF(B238="Super side 10m² Hermelijn - Trambus","10m2H","")</f>
        <v/>
      </c>
      <c r="P238" s="31" t="str">
        <f aca="false">IF(B238="Roofpanel A7","ROOFXL","")</f>
        <v/>
      </c>
      <c r="Q238" s="32" t="str">
        <f aca="false">IF(B238="Roof panel tram L Hermelijn","ROOFL","")</f>
        <v/>
      </c>
      <c r="R238" s="31" t="str">
        <f aca="false">IF(B238="Roof panel Tram M PCC","DPCC","")</f>
        <v/>
      </c>
      <c r="S238" s="31" t="str">
        <f aca="false">IF(B238="Side pack L A5","SPALBA5",IF(B238="Side pack XL A7","SPALBA7",""))</f>
        <v/>
      </c>
      <c r="T238" s="31" t="str">
        <f aca="false">IF(B238="Window side 2m² Hermelijn","2m2H","")</f>
        <v/>
      </c>
      <c r="U238" s="32" t="str">
        <f aca="false">IF(B238="Window side 2m² Tram","2m2A","")</f>
        <v/>
      </c>
      <c r="V238" s="30" t="str">
        <f aca="false">IF(B238="Inside banner HERMELIJN","BRVH","")</f>
        <v/>
      </c>
      <c r="W238" s="30" t="str">
        <f aca="false">IF(B238="Super side 4m²","4m2","")</f>
        <v/>
      </c>
      <c r="X238" s="7" t="n">
        <v>1</v>
      </c>
      <c r="Y238" s="33" t="str">
        <f aca="false">IF(OR(F238&lt;&gt;"",G238&lt;&gt;"",H238&lt;&gt;"",I238&lt;&gt;"",J238&lt;&gt;"",K238&lt;&gt;"",L238&lt;&gt;"",M238&lt;&gt;"",N238&lt;&gt;"",O238&lt;&gt;"",P238&lt;&gt;"",Q238&lt;&gt;"",R238&lt;&gt;"",S238&lt;&gt;"",T238&lt;&gt;"",U238&lt;&gt;"",V238&lt;&gt;"",W238&lt;&gt;""),"*"&amp;F238&amp;G238&amp;H238&amp;I238&amp;J238&amp;K238&amp;L238&amp;M238&amp;N238&amp;O238&amp;P238&amp;Q238&amp;R238&amp;S238&amp;T238&amp;U238&amp;V238&amp;W238&amp;"*","")</f>
        <v>*RM*</v>
      </c>
      <c r="Z238" s="4"/>
      <c r="AA238" s="4"/>
      <c r="AB238" s="7" t="n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customFormat="false" ht="25" hidden="false" customHeight="true" outlineLevel="0" collapsed="false">
      <c r="A239" s="5" t="n">
        <v>7133</v>
      </c>
      <c r="B239" s="6" t="s">
        <v>32</v>
      </c>
      <c r="C239" s="26" t="s">
        <v>114</v>
      </c>
      <c r="D239" s="27" t="n">
        <v>44564</v>
      </c>
      <c r="E239" s="36" t="n">
        <v>44582</v>
      </c>
      <c r="F239" s="29" t="str">
        <f aca="false">IF(B239="Premetro VERTIKAAL","MV",IF(B239="Side 3m","3M",IF(B239="Premetro HORIZONTAAL","MH",IF(B239="Window back","CV",IF(B239="Window Back eco","CVE","")))))</f>
        <v/>
      </c>
      <c r="G239" s="30" t="str">
        <f aca="false">IF(B239="Inside banner","BRV","")</f>
        <v/>
      </c>
      <c r="H239" s="30" t="str">
        <f aca="false">IF(B239="Floor sticker","VL","")</f>
        <v/>
      </c>
      <c r="I239" s="31" t="str">
        <f aca="false">IF(B239="Street furniture 2m2","STR","")</f>
        <v/>
      </c>
      <c r="J239" s="31" t="str">
        <f aca="false">IF(B239="Full back uni","FB","")</f>
        <v/>
      </c>
      <c r="K239" s="31" t="str">
        <f aca="false">IF(B239="Window side 2m² Bus","2m2B","")</f>
        <v/>
      </c>
      <c r="L239" s="31" t="str">
        <f aca="false">IF(B239="Window sticker Raam","RM","")</f>
        <v>RM</v>
      </c>
      <c r="M239" s="31" t="str">
        <f aca="false">IF(B239="Side 3m Freestyle","FREE","")</f>
        <v/>
      </c>
      <c r="N239" s="31" t="str">
        <f aca="false">IF(B239="Wobbler","WOB","")</f>
        <v/>
      </c>
      <c r="O239" s="31" t="str">
        <f aca="false">IF(B239="Super side 10m² Hermelijn - Trambus","10m2H","")</f>
        <v/>
      </c>
      <c r="P239" s="31" t="str">
        <f aca="false">IF(B239="Roofpanel A7","ROOFXL","")</f>
        <v/>
      </c>
      <c r="Q239" s="32" t="str">
        <f aca="false">IF(B239="Roof panel tram L Hermelijn","ROOFL","")</f>
        <v/>
      </c>
      <c r="R239" s="31" t="str">
        <f aca="false">IF(B239="Roof panel Tram M PCC","DPCC","")</f>
        <v/>
      </c>
      <c r="S239" s="31" t="str">
        <f aca="false">IF(B239="Side pack L A5","SPALBA5",IF(B239="Side pack XL A7","SPALBA7",""))</f>
        <v/>
      </c>
      <c r="T239" s="31" t="str">
        <f aca="false">IF(B239="Window side 2m² Hermelijn","2m2H","")</f>
        <v/>
      </c>
      <c r="U239" s="32" t="str">
        <f aca="false">IF(B239="Window side 2m² Tram","2m2A","")</f>
        <v/>
      </c>
      <c r="V239" s="30" t="str">
        <f aca="false">IF(B239="Inside banner HERMELIJN","BRVH","")</f>
        <v/>
      </c>
      <c r="W239" s="30" t="str">
        <f aca="false">IF(B239="Super side 4m²","4m2","")</f>
        <v/>
      </c>
      <c r="X239" s="7" t="n">
        <v>1</v>
      </c>
      <c r="Y239" s="33" t="str">
        <f aca="false">IF(OR(F239&lt;&gt;"",G239&lt;&gt;"",H239&lt;&gt;"",I239&lt;&gt;"",J239&lt;&gt;"",K239&lt;&gt;"",L239&lt;&gt;"",M239&lt;&gt;"",N239&lt;&gt;"",O239&lt;&gt;"",P239&lt;&gt;"",Q239&lt;&gt;"",R239&lt;&gt;"",S239&lt;&gt;"",T239&lt;&gt;"",U239&lt;&gt;"",V239&lt;&gt;"",W239&lt;&gt;""),"*"&amp;F239&amp;G239&amp;H239&amp;I239&amp;J239&amp;K239&amp;L239&amp;M239&amp;N239&amp;O239&amp;P239&amp;Q239&amp;R239&amp;S239&amp;T239&amp;U239&amp;V239&amp;W239&amp;"*","")</f>
        <v>*RM*</v>
      </c>
      <c r="Z239" s="4"/>
      <c r="AA239" s="4"/>
      <c r="AB239" s="7" t="n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customFormat="false" ht="25" hidden="false" customHeight="true" outlineLevel="0" collapsed="false">
      <c r="A240" s="5" t="n">
        <v>7138</v>
      </c>
      <c r="B240" s="6" t="s">
        <v>35</v>
      </c>
      <c r="C240" s="26" t="s">
        <v>37</v>
      </c>
      <c r="D240" s="27" t="n">
        <v>44522</v>
      </c>
      <c r="E240" s="28"/>
      <c r="F240" s="29" t="str">
        <f aca="false">IF(B240="Premetro VERTIKAAL","MV",IF(B240="Side 3m","3M",IF(B240="Premetro HORIZONTAAL","MH",IF(B240="Window back","CV",IF(B240="Window Back eco","CVE","")))))</f>
        <v/>
      </c>
      <c r="G240" s="30" t="str">
        <f aca="false">IF(B240="Inside banner","BRV","")</f>
        <v/>
      </c>
      <c r="H240" s="30" t="str">
        <f aca="false">IF(B240="Floor sticker","VL","")</f>
        <v/>
      </c>
      <c r="I240" s="31" t="str">
        <f aca="false">IF(B240="Street furniture 2m2","STR","")</f>
        <v/>
      </c>
      <c r="J240" s="31" t="str">
        <f aca="false">IF(B240="Full back uni","FB","")</f>
        <v/>
      </c>
      <c r="K240" s="31" t="str">
        <f aca="false">IF(B240="Window side 2m² Bus","2m2B","")</f>
        <v/>
      </c>
      <c r="L240" s="31" t="str">
        <f aca="false">IF(B240="Window sticker Raam","RM","")</f>
        <v/>
      </c>
      <c r="M240" s="31" t="str">
        <f aca="false">IF(B240="Side 3m Freestyle","FREE","")</f>
        <v/>
      </c>
      <c r="N240" s="31" t="str">
        <f aca="false">IF(B240="Wobbler","WOB","")</f>
        <v/>
      </c>
      <c r="O240" s="31" t="str">
        <f aca="false">IF(B240="Super side 10m² Hermelijn - Trambus","10m2H","")</f>
        <v/>
      </c>
      <c r="P240" s="31" t="str">
        <f aca="false">IF(B240="Roofpanel A7","ROOFXL","")</f>
        <v/>
      </c>
      <c r="Q240" s="32" t="str">
        <f aca="false">IF(B240="Roof panel tram L Hermelijn","ROOFL","")</f>
        <v/>
      </c>
      <c r="R240" s="31" t="str">
        <f aca="false">IF(B240="Roof panel Tram M PCC","DPCC","")</f>
        <v/>
      </c>
      <c r="S240" s="31" t="str">
        <f aca="false">IF(B240="Side pack L A5","SPALBA5",IF(B240="Side pack XL A7","SPALBA7",""))</f>
        <v/>
      </c>
      <c r="T240" s="31" t="str">
        <f aca="false">IF(B240="Window side 2m² Hermelijn","2m2H","")</f>
        <v/>
      </c>
      <c r="U240" s="32" t="str">
        <f aca="false">IF(B240="Window side 2m² Tram","2m2A","")</f>
        <v/>
      </c>
      <c r="V240" s="30" t="str">
        <f aca="false">IF(B240="Inside banner HERMELIJN","BRVH","")</f>
        <v/>
      </c>
      <c r="W240" s="30" t="str">
        <f aca="false">IF(B240="Super side 4m²","4m2","")</f>
        <v/>
      </c>
      <c r="X240" s="7" t="n">
        <v>2</v>
      </c>
      <c r="Y240" s="33" t="str">
        <f aca="false">IF(OR(F240&lt;&gt;"",G240&lt;&gt;"",H240&lt;&gt;"",I240&lt;&gt;"",J240&lt;&gt;"",K240&lt;&gt;"",L240&lt;&gt;"",M240&lt;&gt;"",N240&lt;&gt;"",O240&lt;&gt;"",P240&lt;&gt;"",Q240&lt;&gt;"",R240&lt;&gt;"",S240&lt;&gt;"",T240&lt;&gt;"",U240&lt;&gt;"",V240&lt;&gt;"",W240&lt;&gt;""),"*"&amp;F240&amp;G240&amp;H240&amp;I240&amp;J240&amp;K240&amp;L240&amp;M240&amp;N240&amp;O240&amp;P240&amp;Q240&amp;R240&amp;S240&amp;T240&amp;U240&amp;V240&amp;W240&amp;"*","")</f>
        <v/>
      </c>
      <c r="Z240" s="4"/>
      <c r="AA240" s="4"/>
      <c r="AB240" s="7" t="n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customFormat="false" ht="25" hidden="false" customHeight="true" outlineLevel="0" collapsed="false">
      <c r="A241" s="5" t="n">
        <v>7145</v>
      </c>
      <c r="B241" s="6" t="s">
        <v>100</v>
      </c>
      <c r="C241" s="26" t="s">
        <v>102</v>
      </c>
      <c r="D241" s="27" t="n">
        <v>44550</v>
      </c>
      <c r="E241" s="36" t="n">
        <v>44582</v>
      </c>
      <c r="F241" s="29" t="str">
        <f aca="false">IF(B241="Premetro VERTIKAAL","MV",IF(B241="Side 3m","3M",IF(B241="Premetro HORIZONTAAL","MH",IF(B241="Window back","CV",IF(B241="Window Back eco","CVE","")))))</f>
        <v>3M</v>
      </c>
      <c r="G241" s="30" t="str">
        <f aca="false">IF(B241="Inside banner","BRV","")</f>
        <v/>
      </c>
      <c r="H241" s="30" t="str">
        <f aca="false">IF(B241="Floor sticker","VL","")</f>
        <v/>
      </c>
      <c r="I241" s="31" t="str">
        <f aca="false">IF(B241="Street furniture 2m2","STR","")</f>
        <v/>
      </c>
      <c r="J241" s="31" t="str">
        <f aca="false">IF(B241="Full back uni","FB","")</f>
        <v/>
      </c>
      <c r="K241" s="31" t="str">
        <f aca="false">IF(B241="Window side 2m² Bus","2m2B","")</f>
        <v/>
      </c>
      <c r="L241" s="31" t="str">
        <f aca="false">IF(B241="Window sticker Raam","RM","")</f>
        <v/>
      </c>
      <c r="M241" s="31" t="str">
        <f aca="false">IF(B241="Side 3m Freestyle","FREE","")</f>
        <v/>
      </c>
      <c r="N241" s="31" t="str">
        <f aca="false">IF(B241="Wobbler","WOB","")</f>
        <v/>
      </c>
      <c r="O241" s="31" t="str">
        <f aca="false">IF(B241="Super side 10m² Hermelijn - Trambus","10m2H","")</f>
        <v/>
      </c>
      <c r="P241" s="31" t="str">
        <f aca="false">IF(B241="Roofpanel A7","ROOFXL","")</f>
        <v/>
      </c>
      <c r="Q241" s="32" t="str">
        <f aca="false">IF(B241="Roof panel tram L Hermelijn","ROOFL","")</f>
        <v/>
      </c>
      <c r="R241" s="31" t="str">
        <f aca="false">IF(B241="Roof panel Tram M PCC","DPCC","")</f>
        <v/>
      </c>
      <c r="S241" s="31" t="str">
        <f aca="false">IF(B241="Side pack L A5","SPALBA5",IF(B241="Side pack XL A7","SPALBA7",""))</f>
        <v/>
      </c>
      <c r="T241" s="31" t="str">
        <f aca="false">IF(B241="Window side 2m² Hermelijn","2m2H","")</f>
        <v/>
      </c>
      <c r="U241" s="32" t="str">
        <f aca="false">IF(B241="Window side 2m² Tram","2m2A","")</f>
        <v/>
      </c>
      <c r="V241" s="30" t="str">
        <f aca="false">IF(B241="Inside banner HERMELIJN","BRVH","")</f>
        <v/>
      </c>
      <c r="W241" s="30" t="str">
        <f aca="false">IF(B241="Super side 4m²","4m2","")</f>
        <v/>
      </c>
      <c r="X241" s="7" t="n">
        <v>1</v>
      </c>
      <c r="Y241" s="33" t="str">
        <f aca="false">IF(OR(F241&lt;&gt;"",G241&lt;&gt;"",H241&lt;&gt;"",I241&lt;&gt;"",J241&lt;&gt;"",K241&lt;&gt;"",L241&lt;&gt;"",M241&lt;&gt;"",N241&lt;&gt;"",O241&lt;&gt;"",P241&lt;&gt;"",Q241&lt;&gt;"",R241&lt;&gt;"",S241&lt;&gt;"",T241&lt;&gt;"",U241&lt;&gt;"",V241&lt;&gt;"",W241&lt;&gt;""),"*"&amp;F241&amp;G241&amp;H241&amp;I241&amp;J241&amp;K241&amp;L241&amp;M241&amp;N241&amp;O241&amp;P241&amp;Q241&amp;R241&amp;S241&amp;T241&amp;U241&amp;V241&amp;W241&amp;"*","")</f>
        <v>*3M*</v>
      </c>
      <c r="Z241" s="4"/>
      <c r="AA241" s="4"/>
      <c r="AB241" s="7" t="n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customFormat="false" ht="25" hidden="false" customHeight="true" outlineLevel="0" collapsed="false">
      <c r="A242" s="5" t="n">
        <v>7147</v>
      </c>
      <c r="B242" s="6" t="s">
        <v>100</v>
      </c>
      <c r="C242" s="26" t="s">
        <v>131</v>
      </c>
      <c r="D242" s="27" t="n">
        <v>44550</v>
      </c>
      <c r="E242" s="28"/>
      <c r="F242" s="29" t="str">
        <f aca="false">IF(B242="Premetro VERTIKAAL","MV",IF(B242="Side 3m","3M",IF(B242="Premetro HORIZONTAAL","MH",IF(B242="Window back","CV",IF(B242="Window Back eco","CVE","")))))</f>
        <v>3M</v>
      </c>
      <c r="G242" s="30" t="str">
        <f aca="false">IF(B242="Inside banner","BRV","")</f>
        <v/>
      </c>
      <c r="H242" s="30" t="str">
        <f aca="false">IF(B242="Floor sticker","VL","")</f>
        <v/>
      </c>
      <c r="I242" s="31" t="str">
        <f aca="false">IF(B242="Street furniture 2m2","STR","")</f>
        <v/>
      </c>
      <c r="J242" s="31" t="str">
        <f aca="false">IF(B242="Full back uni","FB","")</f>
        <v/>
      </c>
      <c r="K242" s="31" t="str">
        <f aca="false">IF(B242="Window side 2m² Bus","2m2B","")</f>
        <v/>
      </c>
      <c r="L242" s="31" t="str">
        <f aca="false">IF(B242="Window sticker Raam","RM","")</f>
        <v/>
      </c>
      <c r="M242" s="31" t="str">
        <f aca="false">IF(B242="Side 3m Freestyle","FREE","")</f>
        <v/>
      </c>
      <c r="N242" s="31" t="str">
        <f aca="false">IF(B242="Wobbler","WOB","")</f>
        <v/>
      </c>
      <c r="O242" s="31" t="str">
        <f aca="false">IF(B242="Super side 10m² Hermelijn - Trambus","10m2H","")</f>
        <v/>
      </c>
      <c r="P242" s="31" t="str">
        <f aca="false">IF(B242="Roofpanel A7","ROOFXL","")</f>
        <v/>
      </c>
      <c r="Q242" s="32" t="str">
        <f aca="false">IF(B242="Roof panel tram L Hermelijn","ROOFL","")</f>
        <v/>
      </c>
      <c r="R242" s="31" t="str">
        <f aca="false">IF(B242="Roof panel Tram M PCC","DPCC","")</f>
        <v/>
      </c>
      <c r="S242" s="31" t="str">
        <f aca="false">IF(B242="Side pack L A5","SPALBA5",IF(B242="Side pack XL A7","SPALBA7",""))</f>
        <v/>
      </c>
      <c r="T242" s="31" t="str">
        <f aca="false">IF(B242="Window side 2m² Hermelijn","2m2H","")</f>
        <v/>
      </c>
      <c r="U242" s="32" t="str">
        <f aca="false">IF(B242="Window side 2m² Tram","2m2A","")</f>
        <v/>
      </c>
      <c r="V242" s="30" t="str">
        <f aca="false">IF(B242="Inside banner HERMELIJN","BRVH","")</f>
        <v/>
      </c>
      <c r="W242" s="30" t="str">
        <f aca="false">IF(B242="Super side 4m²","4m2","")</f>
        <v/>
      </c>
      <c r="X242" s="7" t="n">
        <v>1</v>
      </c>
      <c r="Y242" s="33" t="str">
        <f aca="false">IF(OR(F242&lt;&gt;"",G242&lt;&gt;"",H242&lt;&gt;"",I242&lt;&gt;"",J242&lt;&gt;"",K242&lt;&gt;"",L242&lt;&gt;"",M242&lt;&gt;"",N242&lt;&gt;"",O242&lt;&gt;"",P242&lt;&gt;"",Q242&lt;&gt;"",R242&lt;&gt;"",S242&lt;&gt;"",T242&lt;&gt;"",U242&lt;&gt;"",V242&lt;&gt;"",W242&lt;&gt;""),"*"&amp;F242&amp;G242&amp;H242&amp;I242&amp;J242&amp;K242&amp;L242&amp;M242&amp;N242&amp;O242&amp;P242&amp;Q242&amp;R242&amp;S242&amp;T242&amp;U242&amp;V242&amp;W242&amp;"*","")</f>
        <v>*3M*</v>
      </c>
      <c r="Z242" s="4"/>
      <c r="AA242" s="4"/>
      <c r="AB242" s="7" t="n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customFormat="false" ht="25" hidden="false" customHeight="true" outlineLevel="0" collapsed="false">
      <c r="A243" s="5" t="n">
        <v>7147</v>
      </c>
      <c r="B243" s="6" t="s">
        <v>32</v>
      </c>
      <c r="C243" s="26" t="s">
        <v>108</v>
      </c>
      <c r="D243" s="27" t="n">
        <v>44571</v>
      </c>
      <c r="E243" s="36" t="n">
        <v>44582</v>
      </c>
      <c r="F243" s="29" t="str">
        <f aca="false">IF(B243="Premetro VERTIKAAL","MV",IF(B243="Side 3m","3M",IF(B243="Premetro HORIZONTAAL","MH",IF(B243="Window back","CV",IF(B243="Window Back eco","CVE","")))))</f>
        <v/>
      </c>
      <c r="G243" s="30" t="str">
        <f aca="false">IF(B243="Inside banner","BRV","")</f>
        <v/>
      </c>
      <c r="H243" s="30" t="str">
        <f aca="false">IF(B243="Floor sticker","VL","")</f>
        <v/>
      </c>
      <c r="I243" s="31" t="str">
        <f aca="false">IF(B243="Street furniture 2m2","STR","")</f>
        <v/>
      </c>
      <c r="J243" s="31" t="str">
        <f aca="false">IF(B243="Full back uni","FB","")</f>
        <v/>
      </c>
      <c r="K243" s="31" t="str">
        <f aca="false">IF(B243="Window side 2m² Bus","2m2B","")</f>
        <v/>
      </c>
      <c r="L243" s="31" t="str">
        <f aca="false">IF(B243="Window sticker Raam","RM","")</f>
        <v>RM</v>
      </c>
      <c r="M243" s="31" t="str">
        <f aca="false">IF(B243="Side 3m Freestyle","FREE","")</f>
        <v/>
      </c>
      <c r="N243" s="31" t="str">
        <f aca="false">IF(B243="Wobbler","WOB","")</f>
        <v/>
      </c>
      <c r="O243" s="31" t="str">
        <f aca="false">IF(B243="Super side 10m² Hermelijn - Trambus","10m2H","")</f>
        <v/>
      </c>
      <c r="P243" s="31" t="str">
        <f aca="false">IF(B243="Roofpanel A7","ROOFXL","")</f>
        <v/>
      </c>
      <c r="Q243" s="32" t="str">
        <f aca="false">IF(B243="Roof panel tram L Hermelijn","ROOFL","")</f>
        <v/>
      </c>
      <c r="R243" s="31" t="str">
        <f aca="false">IF(B243="Roof panel Tram M PCC","DPCC","")</f>
        <v/>
      </c>
      <c r="S243" s="31" t="str">
        <f aca="false">IF(B243="Side pack L A5","SPALBA5",IF(B243="Side pack XL A7","SPALBA7",""))</f>
        <v/>
      </c>
      <c r="T243" s="31" t="str">
        <f aca="false">IF(B243="Window side 2m² Hermelijn","2m2H","")</f>
        <v/>
      </c>
      <c r="U243" s="32" t="str">
        <f aca="false">IF(B243="Window side 2m² Tram","2m2A","")</f>
        <v/>
      </c>
      <c r="V243" s="30" t="str">
        <f aca="false">IF(B243="Inside banner HERMELIJN","BRVH","")</f>
        <v/>
      </c>
      <c r="W243" s="30" t="str">
        <f aca="false">IF(B243="Super side 4m²","4m2","")</f>
        <v/>
      </c>
      <c r="X243" s="7" t="n">
        <v>1</v>
      </c>
      <c r="Y243" s="33" t="str">
        <f aca="false">IF(OR(F243&lt;&gt;"",G243&lt;&gt;"",H243&lt;&gt;"",I243&lt;&gt;"",J243&lt;&gt;"",K243&lt;&gt;"",L243&lt;&gt;"",M243&lt;&gt;"",N243&lt;&gt;"",O243&lt;&gt;"",P243&lt;&gt;"",Q243&lt;&gt;"",R243&lt;&gt;"",S243&lt;&gt;"",T243&lt;&gt;"",U243&lt;&gt;"",V243&lt;&gt;"",W243&lt;&gt;""),"*"&amp;F243&amp;G243&amp;H243&amp;I243&amp;J243&amp;K243&amp;L243&amp;M243&amp;N243&amp;O243&amp;P243&amp;Q243&amp;R243&amp;S243&amp;T243&amp;U243&amp;V243&amp;W243&amp;"*","")</f>
        <v>*RM*</v>
      </c>
      <c r="Z243" s="4"/>
      <c r="AA243" s="4"/>
      <c r="AB243" s="7" t="n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customFormat="false" ht="25" hidden="false" customHeight="true" outlineLevel="0" collapsed="false">
      <c r="A244" s="5" t="n">
        <v>7147</v>
      </c>
      <c r="B244" s="6" t="s">
        <v>32</v>
      </c>
      <c r="C244" s="26" t="s">
        <v>108</v>
      </c>
      <c r="D244" s="27" t="n">
        <v>44571</v>
      </c>
      <c r="E244" s="36" t="n">
        <v>44582</v>
      </c>
      <c r="F244" s="29" t="str">
        <f aca="false">IF(B244="Premetro VERTIKAAL","MV",IF(B244="Side 3m","3M",IF(B244="Premetro HORIZONTAAL","MH",IF(B244="Window back","CV",IF(B244="Window Back eco","CVE","")))))</f>
        <v/>
      </c>
      <c r="G244" s="30" t="str">
        <f aca="false">IF(B244="Inside banner","BRV","")</f>
        <v/>
      </c>
      <c r="H244" s="30" t="str">
        <f aca="false">IF(B244="Floor sticker","VL","")</f>
        <v/>
      </c>
      <c r="I244" s="31" t="str">
        <f aca="false">IF(B244="Street furniture 2m2","STR","")</f>
        <v/>
      </c>
      <c r="J244" s="31" t="str">
        <f aca="false">IF(B244="Full back uni","FB","")</f>
        <v/>
      </c>
      <c r="K244" s="31" t="str">
        <f aca="false">IF(B244="Window side 2m² Bus","2m2B","")</f>
        <v/>
      </c>
      <c r="L244" s="31" t="str">
        <f aca="false">IF(B244="Window sticker Raam","RM","")</f>
        <v>RM</v>
      </c>
      <c r="M244" s="31" t="str">
        <f aca="false">IF(B244="Side 3m Freestyle","FREE","")</f>
        <v/>
      </c>
      <c r="N244" s="31" t="str">
        <f aca="false">IF(B244="Wobbler","WOB","")</f>
        <v/>
      </c>
      <c r="O244" s="31" t="str">
        <f aca="false">IF(B244="Super side 10m² Hermelijn - Trambus","10m2H","")</f>
        <v/>
      </c>
      <c r="P244" s="31" t="str">
        <f aca="false">IF(B244="Roofpanel A7","ROOFXL","")</f>
        <v/>
      </c>
      <c r="Q244" s="32" t="str">
        <f aca="false">IF(B244="Roof panel tram L Hermelijn","ROOFL","")</f>
        <v/>
      </c>
      <c r="R244" s="31" t="str">
        <f aca="false">IF(B244="Roof panel Tram M PCC","DPCC","")</f>
        <v/>
      </c>
      <c r="S244" s="31" t="str">
        <f aca="false">IF(B244="Side pack L A5","SPALBA5",IF(B244="Side pack XL A7","SPALBA7",""))</f>
        <v/>
      </c>
      <c r="T244" s="31" t="str">
        <f aca="false">IF(B244="Window side 2m² Hermelijn","2m2H","")</f>
        <v/>
      </c>
      <c r="U244" s="32" t="str">
        <f aca="false">IF(B244="Window side 2m² Tram","2m2A","")</f>
        <v/>
      </c>
      <c r="V244" s="30" t="str">
        <f aca="false">IF(B244="Inside banner HERMELIJN","BRVH","")</f>
        <v/>
      </c>
      <c r="W244" s="30" t="str">
        <f aca="false">IF(B244="Super side 4m²","4m2","")</f>
        <v/>
      </c>
      <c r="X244" s="7" t="n">
        <v>1</v>
      </c>
      <c r="Y244" s="33" t="str">
        <f aca="false">IF(OR(F244&lt;&gt;"",G244&lt;&gt;"",H244&lt;&gt;"",I244&lt;&gt;"",J244&lt;&gt;"",K244&lt;&gt;"",L244&lt;&gt;"",M244&lt;&gt;"",N244&lt;&gt;"",O244&lt;&gt;"",P244&lt;&gt;"",Q244&lt;&gt;"",R244&lt;&gt;"",S244&lt;&gt;"",T244&lt;&gt;"",U244&lt;&gt;"",V244&lt;&gt;"",W244&lt;&gt;""),"*"&amp;F244&amp;G244&amp;H244&amp;I244&amp;J244&amp;K244&amp;L244&amp;M244&amp;N244&amp;O244&amp;P244&amp;Q244&amp;R244&amp;S244&amp;T244&amp;U244&amp;V244&amp;W244&amp;"*","")</f>
        <v>*RM*</v>
      </c>
      <c r="Z244" s="4"/>
      <c r="AA244" s="4"/>
      <c r="AB244" s="7" t="n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customFormat="false" ht="25" hidden="false" customHeight="true" outlineLevel="0" collapsed="false">
      <c r="A245" s="5" t="n">
        <v>7148</v>
      </c>
      <c r="B245" s="6" t="s">
        <v>32</v>
      </c>
      <c r="C245" s="26" t="s">
        <v>108</v>
      </c>
      <c r="D245" s="27" t="n">
        <v>44571</v>
      </c>
      <c r="E245" s="36" t="n">
        <v>44582</v>
      </c>
      <c r="F245" s="29" t="str">
        <f aca="false">IF(B245="Premetro VERTIKAAL","MV",IF(B245="Side 3m","3M",IF(B245="Premetro HORIZONTAAL","MH",IF(B245="Window back","CV",IF(B245="Window Back eco","CVE","")))))</f>
        <v/>
      </c>
      <c r="G245" s="30" t="str">
        <f aca="false">IF(B245="Inside banner","BRV","")</f>
        <v/>
      </c>
      <c r="H245" s="30" t="str">
        <f aca="false">IF(B245="Floor sticker","VL","")</f>
        <v/>
      </c>
      <c r="I245" s="31" t="str">
        <f aca="false">IF(B245="Street furniture 2m2","STR","")</f>
        <v/>
      </c>
      <c r="J245" s="31" t="str">
        <f aca="false">IF(B245="Full back uni","FB","")</f>
        <v/>
      </c>
      <c r="K245" s="31" t="str">
        <f aca="false">IF(B245="Window side 2m² Bus","2m2B","")</f>
        <v/>
      </c>
      <c r="L245" s="31" t="str">
        <f aca="false">IF(B245="Window sticker Raam","RM","")</f>
        <v>RM</v>
      </c>
      <c r="M245" s="31" t="str">
        <f aca="false">IF(B245="Side 3m Freestyle","FREE","")</f>
        <v/>
      </c>
      <c r="N245" s="31" t="str">
        <f aca="false">IF(B245="Wobbler","WOB","")</f>
        <v/>
      </c>
      <c r="O245" s="31" t="str">
        <f aca="false">IF(B245="Super side 10m² Hermelijn - Trambus","10m2H","")</f>
        <v/>
      </c>
      <c r="P245" s="31" t="str">
        <f aca="false">IF(B245="Roofpanel A7","ROOFXL","")</f>
        <v/>
      </c>
      <c r="Q245" s="32" t="str">
        <f aca="false">IF(B245="Roof panel tram L Hermelijn","ROOFL","")</f>
        <v/>
      </c>
      <c r="R245" s="31" t="str">
        <f aca="false">IF(B245="Roof panel Tram M PCC","DPCC","")</f>
        <v/>
      </c>
      <c r="S245" s="31" t="str">
        <f aca="false">IF(B245="Side pack L A5","SPALBA5",IF(B245="Side pack XL A7","SPALBA7",""))</f>
        <v/>
      </c>
      <c r="T245" s="31" t="str">
        <f aca="false">IF(B245="Window side 2m² Hermelijn","2m2H","")</f>
        <v/>
      </c>
      <c r="U245" s="32" t="str">
        <f aca="false">IF(B245="Window side 2m² Tram","2m2A","")</f>
        <v/>
      </c>
      <c r="V245" s="30" t="str">
        <f aca="false">IF(B245="Inside banner HERMELIJN","BRVH","")</f>
        <v/>
      </c>
      <c r="W245" s="30" t="str">
        <f aca="false">IF(B245="Super side 4m²","4m2","")</f>
        <v/>
      </c>
      <c r="X245" s="7" t="n">
        <v>1</v>
      </c>
      <c r="Y245" s="33" t="str">
        <f aca="false">IF(OR(F245&lt;&gt;"",G245&lt;&gt;"",H245&lt;&gt;"",I245&lt;&gt;"",J245&lt;&gt;"",K245&lt;&gt;"",L245&lt;&gt;"",M245&lt;&gt;"",N245&lt;&gt;"",O245&lt;&gt;"",P245&lt;&gt;"",Q245&lt;&gt;"",R245&lt;&gt;"",S245&lt;&gt;"",T245&lt;&gt;"",U245&lt;&gt;"",V245&lt;&gt;"",W245&lt;&gt;""),"*"&amp;F245&amp;G245&amp;H245&amp;I245&amp;J245&amp;K245&amp;L245&amp;M245&amp;N245&amp;O245&amp;P245&amp;Q245&amp;R245&amp;S245&amp;T245&amp;U245&amp;V245&amp;W245&amp;"*","")</f>
        <v>*RM*</v>
      </c>
      <c r="Z245" s="4"/>
      <c r="AA245" s="4"/>
      <c r="AB245" s="7" t="n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customFormat="false" ht="25" hidden="false" customHeight="true" outlineLevel="0" collapsed="false">
      <c r="A246" s="5" t="n">
        <v>7148</v>
      </c>
      <c r="B246" s="6" t="s">
        <v>32</v>
      </c>
      <c r="C246" s="26" t="s">
        <v>108</v>
      </c>
      <c r="D246" s="27" t="n">
        <v>44571</v>
      </c>
      <c r="E246" s="36" t="n">
        <v>44582</v>
      </c>
      <c r="F246" s="29" t="str">
        <f aca="false">IF(B246="Premetro VERTIKAAL","MV",IF(B246="Side 3m","3M",IF(B246="Premetro HORIZONTAAL","MH",IF(B246="Window back","CV",IF(B246="Window Back eco","CVE","")))))</f>
        <v/>
      </c>
      <c r="G246" s="30" t="str">
        <f aca="false">IF(B246="Inside banner","BRV","")</f>
        <v/>
      </c>
      <c r="H246" s="30" t="str">
        <f aca="false">IF(B246="Floor sticker","VL","")</f>
        <v/>
      </c>
      <c r="I246" s="31" t="str">
        <f aca="false">IF(B246="Street furniture 2m2","STR","")</f>
        <v/>
      </c>
      <c r="J246" s="31" t="str">
        <f aca="false">IF(B246="Full back uni","FB","")</f>
        <v/>
      </c>
      <c r="K246" s="31" t="str">
        <f aca="false">IF(B246="Window side 2m² Bus","2m2B","")</f>
        <v/>
      </c>
      <c r="L246" s="31" t="str">
        <f aca="false">IF(B246="Window sticker Raam","RM","")</f>
        <v>RM</v>
      </c>
      <c r="M246" s="31" t="str">
        <f aca="false">IF(B246="Side 3m Freestyle","FREE","")</f>
        <v/>
      </c>
      <c r="N246" s="31" t="str">
        <f aca="false">IF(B246="Wobbler","WOB","")</f>
        <v/>
      </c>
      <c r="O246" s="31" t="str">
        <f aca="false">IF(B246="Super side 10m² Hermelijn - Trambus","10m2H","")</f>
        <v/>
      </c>
      <c r="P246" s="31" t="str">
        <f aca="false">IF(B246="Roofpanel A7","ROOFXL","")</f>
        <v/>
      </c>
      <c r="Q246" s="32" t="str">
        <f aca="false">IF(B246="Roof panel tram L Hermelijn","ROOFL","")</f>
        <v/>
      </c>
      <c r="R246" s="31" t="str">
        <f aca="false">IF(B246="Roof panel Tram M PCC","DPCC","")</f>
        <v/>
      </c>
      <c r="S246" s="31" t="str">
        <f aca="false">IF(B246="Side pack L A5","SPALBA5",IF(B246="Side pack XL A7","SPALBA7",""))</f>
        <v/>
      </c>
      <c r="T246" s="31" t="str">
        <f aca="false">IF(B246="Window side 2m² Hermelijn","2m2H","")</f>
        <v/>
      </c>
      <c r="U246" s="32" t="str">
        <f aca="false">IF(B246="Window side 2m² Tram","2m2A","")</f>
        <v/>
      </c>
      <c r="V246" s="30" t="str">
        <f aca="false">IF(B246="Inside banner HERMELIJN","BRVH","")</f>
        <v/>
      </c>
      <c r="W246" s="30" t="str">
        <f aca="false">IF(B246="Super side 4m²","4m2","")</f>
        <v/>
      </c>
      <c r="X246" s="7" t="n">
        <v>1</v>
      </c>
      <c r="Y246" s="33" t="str">
        <f aca="false">IF(OR(F246&lt;&gt;"",G246&lt;&gt;"",H246&lt;&gt;"",I246&lt;&gt;"",J246&lt;&gt;"",K246&lt;&gt;"",L246&lt;&gt;"",M246&lt;&gt;"",N246&lt;&gt;"",O246&lt;&gt;"",P246&lt;&gt;"",Q246&lt;&gt;"",R246&lt;&gt;"",S246&lt;&gt;"",T246&lt;&gt;"",U246&lt;&gt;"",V246&lt;&gt;"",W246&lt;&gt;""),"*"&amp;F246&amp;G246&amp;H246&amp;I246&amp;J246&amp;K246&amp;L246&amp;M246&amp;N246&amp;O246&amp;P246&amp;Q246&amp;R246&amp;S246&amp;T246&amp;U246&amp;V246&amp;W246&amp;"*","")</f>
        <v>*RM*</v>
      </c>
      <c r="Z246" s="4"/>
      <c r="AA246" s="4"/>
      <c r="AB246" s="7" t="n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customFormat="false" ht="25" hidden="false" customHeight="true" outlineLevel="0" collapsed="false">
      <c r="A247" s="5" t="n">
        <v>7149</v>
      </c>
      <c r="B247" s="6" t="s">
        <v>100</v>
      </c>
      <c r="C247" s="26" t="s">
        <v>102</v>
      </c>
      <c r="D247" s="27" t="n">
        <v>44550</v>
      </c>
      <c r="E247" s="28"/>
      <c r="F247" s="29" t="str">
        <f aca="false">IF(B247="Premetro VERTIKAAL","MV",IF(B247="Side 3m","3M",IF(B247="Premetro HORIZONTAAL","MH",IF(B247="Window back","CV",IF(B247="Window Back eco","CVE","")))))</f>
        <v>3M</v>
      </c>
      <c r="G247" s="30" t="str">
        <f aca="false">IF(B247="Inside banner","BRV","")</f>
        <v/>
      </c>
      <c r="H247" s="30" t="str">
        <f aca="false">IF(B247="Floor sticker","VL","")</f>
        <v/>
      </c>
      <c r="I247" s="31" t="str">
        <f aca="false">IF(B247="Street furniture 2m2","STR","")</f>
        <v/>
      </c>
      <c r="J247" s="31" t="str">
        <f aca="false">IF(B247="Full back uni","FB","")</f>
        <v/>
      </c>
      <c r="K247" s="31" t="str">
        <f aca="false">IF(B247="Window side 2m² Bus","2m2B","")</f>
        <v/>
      </c>
      <c r="L247" s="31" t="str">
        <f aca="false">IF(B247="Window sticker Raam","RM","")</f>
        <v/>
      </c>
      <c r="M247" s="31" t="str">
        <f aca="false">IF(B247="Side 3m Freestyle","FREE","")</f>
        <v/>
      </c>
      <c r="N247" s="31" t="str">
        <f aca="false">IF(B247="Wobbler","WOB","")</f>
        <v/>
      </c>
      <c r="O247" s="31" t="str">
        <f aca="false">IF(B247="Super side 10m² Hermelijn - Trambus","10m2H","")</f>
        <v/>
      </c>
      <c r="P247" s="31" t="str">
        <f aca="false">IF(B247="Roofpanel A7","ROOFXL","")</f>
        <v/>
      </c>
      <c r="Q247" s="32" t="str">
        <f aca="false">IF(B247="Roof panel tram L Hermelijn","ROOFL","")</f>
        <v/>
      </c>
      <c r="R247" s="31" t="str">
        <f aca="false">IF(B247="Roof panel Tram M PCC","DPCC","")</f>
        <v/>
      </c>
      <c r="S247" s="31" t="str">
        <f aca="false">IF(B247="Side pack L A5","SPALBA5",IF(B247="Side pack XL A7","SPALBA7",""))</f>
        <v/>
      </c>
      <c r="T247" s="31" t="str">
        <f aca="false">IF(B247="Window side 2m² Hermelijn","2m2H","")</f>
        <v/>
      </c>
      <c r="U247" s="32" t="str">
        <f aca="false">IF(B247="Window side 2m² Tram","2m2A","")</f>
        <v/>
      </c>
      <c r="V247" s="30" t="str">
        <f aca="false">IF(B247="Inside banner HERMELIJN","BRVH","")</f>
        <v/>
      </c>
      <c r="W247" s="30" t="str">
        <f aca="false">IF(B247="Super side 4m²","4m2","")</f>
        <v/>
      </c>
      <c r="X247" s="7" t="n">
        <v>1</v>
      </c>
      <c r="Y247" s="33" t="str">
        <f aca="false">IF(OR(F247&lt;&gt;"",G247&lt;&gt;"",H247&lt;&gt;"",I247&lt;&gt;"",J247&lt;&gt;"",K247&lt;&gt;"",L247&lt;&gt;"",M247&lt;&gt;"",N247&lt;&gt;"",O247&lt;&gt;"",P247&lt;&gt;"",Q247&lt;&gt;"",R247&lt;&gt;"",S247&lt;&gt;"",T247&lt;&gt;"",U247&lt;&gt;"",V247&lt;&gt;"",W247&lt;&gt;""),"*"&amp;F247&amp;G247&amp;H247&amp;I247&amp;J247&amp;K247&amp;L247&amp;M247&amp;N247&amp;O247&amp;P247&amp;Q247&amp;R247&amp;S247&amp;T247&amp;U247&amp;V247&amp;W247&amp;"*","")</f>
        <v>*3M*</v>
      </c>
      <c r="Z247" s="4"/>
      <c r="AA247" s="4"/>
      <c r="AB247" s="7" t="n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customFormat="false" ht="25" hidden="false" customHeight="true" outlineLevel="0" collapsed="false">
      <c r="A248" s="5" t="n">
        <v>7151</v>
      </c>
      <c r="B248" s="6" t="s">
        <v>32</v>
      </c>
      <c r="C248" s="26" t="s">
        <v>108</v>
      </c>
      <c r="D248" s="27" t="n">
        <v>44571</v>
      </c>
      <c r="E248" s="36" t="n">
        <v>44582</v>
      </c>
      <c r="F248" s="29" t="str">
        <f aca="false">IF(B248="Premetro VERTIKAAL","MV",IF(B248="Side 3m","3M",IF(B248="Premetro HORIZONTAAL","MH",IF(B248="Window back","CV",IF(B248="Window Back eco","CVE","")))))</f>
        <v/>
      </c>
      <c r="G248" s="30" t="str">
        <f aca="false">IF(B248="Inside banner","BRV","")</f>
        <v/>
      </c>
      <c r="H248" s="30" t="str">
        <f aca="false">IF(B248="Floor sticker","VL","")</f>
        <v/>
      </c>
      <c r="I248" s="31" t="str">
        <f aca="false">IF(B248="Street furniture 2m2","STR","")</f>
        <v/>
      </c>
      <c r="J248" s="31" t="str">
        <f aca="false">IF(B248="Full back uni","FB","")</f>
        <v/>
      </c>
      <c r="K248" s="31" t="str">
        <f aca="false">IF(B248="Window side 2m² Bus","2m2B","")</f>
        <v/>
      </c>
      <c r="L248" s="31" t="str">
        <f aca="false">IF(B248="Window sticker Raam","RM","")</f>
        <v>RM</v>
      </c>
      <c r="M248" s="31" t="str">
        <f aca="false">IF(B248="Side 3m Freestyle","FREE","")</f>
        <v/>
      </c>
      <c r="N248" s="31" t="str">
        <f aca="false">IF(B248="Wobbler","WOB","")</f>
        <v/>
      </c>
      <c r="O248" s="31" t="str">
        <f aca="false">IF(B248="Super side 10m² Hermelijn - Trambus","10m2H","")</f>
        <v/>
      </c>
      <c r="P248" s="31" t="str">
        <f aca="false">IF(B248="Roofpanel A7","ROOFXL","")</f>
        <v/>
      </c>
      <c r="Q248" s="32" t="str">
        <f aca="false">IF(B248="Roof panel tram L Hermelijn","ROOFL","")</f>
        <v/>
      </c>
      <c r="R248" s="31" t="str">
        <f aca="false">IF(B248="Roof panel Tram M PCC","DPCC","")</f>
        <v/>
      </c>
      <c r="S248" s="31" t="str">
        <f aca="false">IF(B248="Side pack L A5","SPALBA5",IF(B248="Side pack XL A7","SPALBA7",""))</f>
        <v/>
      </c>
      <c r="T248" s="31" t="str">
        <f aca="false">IF(B248="Window side 2m² Hermelijn","2m2H","")</f>
        <v/>
      </c>
      <c r="U248" s="32" t="str">
        <f aca="false">IF(B248="Window side 2m² Tram","2m2A","")</f>
        <v/>
      </c>
      <c r="V248" s="30" t="str">
        <f aca="false">IF(B248="Inside banner HERMELIJN","BRVH","")</f>
        <v/>
      </c>
      <c r="W248" s="30" t="str">
        <f aca="false">IF(B248="Super side 4m²","4m2","")</f>
        <v/>
      </c>
      <c r="X248" s="7" t="n">
        <v>1</v>
      </c>
      <c r="Y248" s="33" t="str">
        <f aca="false">IF(OR(F248&lt;&gt;"",G248&lt;&gt;"",H248&lt;&gt;"",I248&lt;&gt;"",J248&lt;&gt;"",K248&lt;&gt;"",L248&lt;&gt;"",M248&lt;&gt;"",N248&lt;&gt;"",O248&lt;&gt;"",P248&lt;&gt;"",Q248&lt;&gt;"",R248&lt;&gt;"",S248&lt;&gt;"",T248&lt;&gt;"",U248&lt;&gt;"",V248&lt;&gt;"",W248&lt;&gt;""),"*"&amp;F248&amp;G248&amp;H248&amp;I248&amp;J248&amp;K248&amp;L248&amp;M248&amp;N248&amp;O248&amp;P248&amp;Q248&amp;R248&amp;S248&amp;T248&amp;U248&amp;V248&amp;W248&amp;"*","")</f>
        <v>*RM*</v>
      </c>
      <c r="Z248" s="4"/>
      <c r="AA248" s="4"/>
      <c r="AB248" s="7" t="n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customFormat="false" ht="25" hidden="false" customHeight="true" outlineLevel="0" collapsed="false">
      <c r="A249" s="5" t="n">
        <v>7151</v>
      </c>
      <c r="B249" s="6" t="s">
        <v>32</v>
      </c>
      <c r="C249" s="26" t="s">
        <v>108</v>
      </c>
      <c r="D249" s="27" t="n">
        <v>44571</v>
      </c>
      <c r="E249" s="36" t="n">
        <v>44582</v>
      </c>
      <c r="F249" s="29" t="str">
        <f aca="false">IF(B249="Premetro VERTIKAAL","MV",IF(B249="Side 3m","3M",IF(B249="Premetro HORIZONTAAL","MH",IF(B249="Window back","CV",IF(B249="Window Back eco","CVE","")))))</f>
        <v/>
      </c>
      <c r="G249" s="30" t="str">
        <f aca="false">IF(B249="Inside banner","BRV","")</f>
        <v/>
      </c>
      <c r="H249" s="30" t="str">
        <f aca="false">IF(B249="Floor sticker","VL","")</f>
        <v/>
      </c>
      <c r="I249" s="31" t="str">
        <f aca="false">IF(B249="Street furniture 2m2","STR","")</f>
        <v/>
      </c>
      <c r="J249" s="31" t="str">
        <f aca="false">IF(B249="Full back uni","FB","")</f>
        <v/>
      </c>
      <c r="K249" s="31" t="str">
        <f aca="false">IF(B249="Window side 2m² Bus","2m2B","")</f>
        <v/>
      </c>
      <c r="L249" s="31" t="str">
        <f aca="false">IF(B249="Window sticker Raam","RM","")</f>
        <v>RM</v>
      </c>
      <c r="M249" s="31" t="str">
        <f aca="false">IF(B249="Side 3m Freestyle","FREE","")</f>
        <v/>
      </c>
      <c r="N249" s="31" t="str">
        <f aca="false">IF(B249="Wobbler","WOB","")</f>
        <v/>
      </c>
      <c r="O249" s="31" t="str">
        <f aca="false">IF(B249="Super side 10m² Hermelijn - Trambus","10m2H","")</f>
        <v/>
      </c>
      <c r="P249" s="31" t="str">
        <f aca="false">IF(B249="Roofpanel A7","ROOFXL","")</f>
        <v/>
      </c>
      <c r="Q249" s="32" t="str">
        <f aca="false">IF(B249="Roof panel tram L Hermelijn","ROOFL","")</f>
        <v/>
      </c>
      <c r="R249" s="31" t="str">
        <f aca="false">IF(B249="Roof panel Tram M PCC","DPCC","")</f>
        <v/>
      </c>
      <c r="S249" s="31" t="str">
        <f aca="false">IF(B249="Side pack L A5","SPALBA5",IF(B249="Side pack XL A7","SPALBA7",""))</f>
        <v/>
      </c>
      <c r="T249" s="31" t="str">
        <f aca="false">IF(B249="Window side 2m² Hermelijn","2m2H","")</f>
        <v/>
      </c>
      <c r="U249" s="32" t="str">
        <f aca="false">IF(B249="Window side 2m² Tram","2m2A","")</f>
        <v/>
      </c>
      <c r="V249" s="30" t="str">
        <f aca="false">IF(B249="Inside banner HERMELIJN","BRVH","")</f>
        <v/>
      </c>
      <c r="W249" s="30" t="str">
        <f aca="false">IF(B249="Super side 4m²","4m2","")</f>
        <v/>
      </c>
      <c r="X249" s="7" t="n">
        <v>1</v>
      </c>
      <c r="Y249" s="33" t="str">
        <f aca="false">IF(OR(F249&lt;&gt;"",G249&lt;&gt;"",H249&lt;&gt;"",I249&lt;&gt;"",J249&lt;&gt;"",K249&lt;&gt;"",L249&lt;&gt;"",M249&lt;&gt;"",N249&lt;&gt;"",O249&lt;&gt;"",P249&lt;&gt;"",Q249&lt;&gt;"",R249&lt;&gt;"",S249&lt;&gt;"",T249&lt;&gt;"",U249&lt;&gt;"",V249&lt;&gt;"",W249&lt;&gt;""),"*"&amp;F249&amp;G249&amp;H249&amp;I249&amp;J249&amp;K249&amp;L249&amp;M249&amp;N249&amp;O249&amp;P249&amp;Q249&amp;R249&amp;S249&amp;T249&amp;U249&amp;V249&amp;W249&amp;"*","")</f>
        <v>*RM*</v>
      </c>
      <c r="Z249" s="4"/>
      <c r="AA249" s="4"/>
      <c r="AB249" s="7" t="n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customFormat="false" ht="25" hidden="false" customHeight="true" outlineLevel="0" collapsed="false">
      <c r="A250" s="5" t="n">
        <v>7158</v>
      </c>
      <c r="B250" s="6" t="s">
        <v>100</v>
      </c>
      <c r="C250" s="26" t="s">
        <v>132</v>
      </c>
      <c r="D250" s="27" t="n">
        <v>44550</v>
      </c>
      <c r="E250" s="28"/>
      <c r="F250" s="29" t="str">
        <f aca="false">IF(B250="Premetro VERTIKAAL","MV",IF(B250="Side 3m","3M",IF(B250="Premetro HORIZONTAAL","MH",IF(B250="Window back","CV",IF(B250="Window Back eco","CVE","")))))</f>
        <v>3M</v>
      </c>
      <c r="G250" s="30" t="str">
        <f aca="false">IF(B250="Inside banner","BRV","")</f>
        <v/>
      </c>
      <c r="H250" s="30" t="str">
        <f aca="false">IF(B250="Floor sticker","VL","")</f>
        <v/>
      </c>
      <c r="I250" s="31" t="str">
        <f aca="false">IF(B250="Street furniture 2m2","STR","")</f>
        <v/>
      </c>
      <c r="J250" s="31" t="str">
        <f aca="false">IF(B250="Full back uni","FB","")</f>
        <v/>
      </c>
      <c r="K250" s="31" t="str">
        <f aca="false">IF(B250="Window side 2m² Bus","2m2B","")</f>
        <v/>
      </c>
      <c r="L250" s="31" t="str">
        <f aca="false">IF(B250="Window sticker Raam","RM","")</f>
        <v/>
      </c>
      <c r="M250" s="31" t="str">
        <f aca="false">IF(B250="Side 3m Freestyle","FREE","")</f>
        <v/>
      </c>
      <c r="N250" s="31" t="str">
        <f aca="false">IF(B250="Wobbler","WOB","")</f>
        <v/>
      </c>
      <c r="O250" s="31" t="str">
        <f aca="false">IF(B250="Super side 10m² Hermelijn - Trambus","10m2H","")</f>
        <v/>
      </c>
      <c r="P250" s="31" t="str">
        <f aca="false">IF(B250="Roofpanel A7","ROOFXL","")</f>
        <v/>
      </c>
      <c r="Q250" s="32" t="str">
        <f aca="false">IF(B250="Roof panel tram L Hermelijn","ROOFL","")</f>
        <v/>
      </c>
      <c r="R250" s="31" t="str">
        <f aca="false">IF(B250="Roof panel Tram M PCC","DPCC","")</f>
        <v/>
      </c>
      <c r="S250" s="31" t="str">
        <f aca="false">IF(B250="Side pack L A5","SPALBA5",IF(B250="Side pack XL A7","SPALBA7",""))</f>
        <v/>
      </c>
      <c r="T250" s="31" t="str">
        <f aca="false">IF(B250="Window side 2m² Hermelijn","2m2H","")</f>
        <v/>
      </c>
      <c r="U250" s="32" t="str">
        <f aca="false">IF(B250="Window side 2m² Tram","2m2A","")</f>
        <v/>
      </c>
      <c r="V250" s="30" t="str">
        <f aca="false">IF(B250="Inside banner HERMELIJN","BRVH","")</f>
        <v/>
      </c>
      <c r="W250" s="30" t="str">
        <f aca="false">IF(B250="Super side 4m²","4m2","")</f>
        <v/>
      </c>
      <c r="X250" s="7" t="n">
        <v>1</v>
      </c>
      <c r="Y250" s="33" t="str">
        <f aca="false">IF(OR(F250&lt;&gt;"",G250&lt;&gt;"",H250&lt;&gt;"",I250&lt;&gt;"",J250&lt;&gt;"",K250&lt;&gt;"",L250&lt;&gt;"",M250&lt;&gt;"",N250&lt;&gt;"",O250&lt;&gt;"",P250&lt;&gt;"",Q250&lt;&gt;"",R250&lt;&gt;"",S250&lt;&gt;"",T250&lt;&gt;"",U250&lt;&gt;"",V250&lt;&gt;"",W250&lt;&gt;""),"*"&amp;F250&amp;G250&amp;H250&amp;I250&amp;J250&amp;K250&amp;L250&amp;M250&amp;N250&amp;O250&amp;P250&amp;Q250&amp;R250&amp;S250&amp;T250&amp;U250&amp;V250&amp;W250&amp;"*","")</f>
        <v>*3M*</v>
      </c>
      <c r="Z250" s="4"/>
      <c r="AA250" s="4"/>
      <c r="AB250" s="7" t="n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customFormat="false" ht="25" hidden="false" customHeight="true" outlineLevel="0" collapsed="false">
      <c r="A251" s="5" t="n">
        <v>7162</v>
      </c>
      <c r="B251" s="6" t="s">
        <v>19</v>
      </c>
      <c r="C251" s="26" t="s">
        <v>22</v>
      </c>
      <c r="D251" s="27" t="n">
        <v>44368</v>
      </c>
      <c r="E251" s="37" t="s">
        <v>210</v>
      </c>
      <c r="F251" s="29" t="str">
        <f aca="false">IF(B251="Premetro VERTIKAAL","MV",IF(B251="Side 3m","3M",IF(B251="Premetro HORIZONTAAL","MH",IF(B251="Window back","CV",IF(B251="Window Back eco","CVE","")))))</f>
        <v/>
      </c>
      <c r="G251" s="30" t="str">
        <f aca="false">IF(B251="Inside banner","BRV","")</f>
        <v/>
      </c>
      <c r="H251" s="30" t="str">
        <f aca="false">IF(B251="Floor sticker","VL","")</f>
        <v>VL</v>
      </c>
      <c r="I251" s="31" t="str">
        <f aca="false">IF(B251="Street furniture 2m2","STR","")</f>
        <v/>
      </c>
      <c r="J251" s="31" t="str">
        <f aca="false">IF(B251="Full back uni","FB","")</f>
        <v/>
      </c>
      <c r="K251" s="31" t="str">
        <f aca="false">IF(B251="Window side 2m² Bus","2m2B","")</f>
        <v/>
      </c>
      <c r="L251" s="31" t="str">
        <f aca="false">IF(B251="Window sticker Raam","RM","")</f>
        <v/>
      </c>
      <c r="M251" s="31" t="str">
        <f aca="false">IF(B251="Side 3m Freestyle","FREE","")</f>
        <v/>
      </c>
      <c r="N251" s="31" t="str">
        <f aca="false">IF(B251="Wobbler","WOB","")</f>
        <v/>
      </c>
      <c r="O251" s="31" t="str">
        <f aca="false">IF(B251="Super side 10m² Hermelijn - Trambus","10m2H","")</f>
        <v/>
      </c>
      <c r="P251" s="31" t="str">
        <f aca="false">IF(B251="Roofpanel A7","ROOFXL","")</f>
        <v/>
      </c>
      <c r="Q251" s="32" t="str">
        <f aca="false">IF(B251="Roof panel tram L Hermelijn","ROOFL","")</f>
        <v/>
      </c>
      <c r="R251" s="31" t="str">
        <f aca="false">IF(B251="Roof panel Tram M PCC","DPCC","")</f>
        <v/>
      </c>
      <c r="S251" s="31" t="str">
        <f aca="false">IF(B251="Side pack L A5","SPALBA5",IF(B251="Side pack XL A7","SPALBA7",""))</f>
        <v/>
      </c>
      <c r="T251" s="31" t="str">
        <f aca="false">IF(B251="Window side 2m² Hermelijn","2m2H","")</f>
        <v/>
      </c>
      <c r="U251" s="32" t="str">
        <f aca="false">IF(B251="Window side 2m² Tram","2m2A","")</f>
        <v/>
      </c>
      <c r="V251" s="30" t="str">
        <f aca="false">IF(B251="Inside banner HERMELIJN","BRVH","")</f>
        <v/>
      </c>
      <c r="W251" s="30" t="str">
        <f aca="false">IF(B251="Super side 4m²","4m2","")</f>
        <v/>
      </c>
      <c r="X251" s="7" t="n">
        <v>2</v>
      </c>
      <c r="Y251" s="33" t="str">
        <f aca="false">IF(OR(F251&lt;&gt;"",G251&lt;&gt;"",H251&lt;&gt;"",I251&lt;&gt;"",J251&lt;&gt;"",K251&lt;&gt;"",L251&lt;&gt;"",M251&lt;&gt;"",N251&lt;&gt;"",O251&lt;&gt;"",P251&lt;&gt;"",Q251&lt;&gt;"",R251&lt;&gt;"",S251&lt;&gt;"",T251&lt;&gt;"",U251&lt;&gt;"",V251&lt;&gt;"",W251&lt;&gt;""),"*"&amp;F251&amp;G251&amp;H251&amp;I251&amp;J251&amp;K251&amp;L251&amp;M251&amp;N251&amp;O251&amp;P251&amp;Q251&amp;R251&amp;S251&amp;T251&amp;U251&amp;V251&amp;W251&amp;"*","")</f>
        <v>*VL*</v>
      </c>
      <c r="Z251" s="4"/>
      <c r="AA251" s="4"/>
      <c r="AB251" s="7" t="n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customFormat="false" ht="25" hidden="false" customHeight="true" outlineLevel="0" collapsed="false">
      <c r="A252" s="5" t="n">
        <v>7162</v>
      </c>
      <c r="B252" s="6" t="s">
        <v>23</v>
      </c>
      <c r="C252" s="26" t="s">
        <v>27</v>
      </c>
      <c r="D252" s="27" t="n">
        <v>44368</v>
      </c>
      <c r="E252" s="37" t="s">
        <v>210</v>
      </c>
      <c r="F252" s="29" t="str">
        <f aca="false">IF(B252="Premetro VERTIKAAL","MV",IF(B252="Side 3m","3M",IF(B252="Premetro HORIZONTAAL","MH",IF(B252="Window back","CV",IF(B252="Window Back eco","CVE","")))))</f>
        <v/>
      </c>
      <c r="G252" s="30" t="str">
        <f aca="false">IF(B252="Inside banner","BRV","")</f>
        <v/>
      </c>
      <c r="H252" s="30" t="str">
        <f aca="false">IF(B252="Floor sticker","VL","")</f>
        <v/>
      </c>
      <c r="I252" s="31" t="str">
        <f aca="false">IF(B252="Street furniture 2m2","STR","")</f>
        <v/>
      </c>
      <c r="J252" s="31" t="str">
        <f aca="false">IF(B252="Full back uni","FB","")</f>
        <v/>
      </c>
      <c r="K252" s="31" t="str">
        <f aca="false">IF(B252="Window side 2m² Bus","2m2B","")</f>
        <v/>
      </c>
      <c r="L252" s="31" t="str">
        <f aca="false">IF(B252="Window sticker Raam","RM","")</f>
        <v/>
      </c>
      <c r="M252" s="31" t="str">
        <f aca="false">IF(B252="Side 3m Freestyle","FREE","")</f>
        <v/>
      </c>
      <c r="N252" s="31" t="str">
        <f aca="false">IF(B252="Wobbler","WOB","")</f>
        <v>WOB</v>
      </c>
      <c r="O252" s="31" t="str">
        <f aca="false">IF(B252="Super side 10m² Hermelijn - Trambus","10m2H","")</f>
        <v/>
      </c>
      <c r="P252" s="31" t="str">
        <f aca="false">IF(B252="Roofpanel A7","ROOFXL","")</f>
        <v/>
      </c>
      <c r="Q252" s="32" t="str">
        <f aca="false">IF(B252="Roof panel tram L Hermelijn","ROOFL","")</f>
        <v/>
      </c>
      <c r="R252" s="31" t="str">
        <f aca="false">IF(B252="Roof panel Tram M PCC","DPCC","")</f>
        <v/>
      </c>
      <c r="S252" s="31" t="str">
        <f aca="false">IF(B252="Side pack L A5","SPALBA5",IF(B252="Side pack XL A7","SPALBA7",""))</f>
        <v/>
      </c>
      <c r="T252" s="31" t="str">
        <f aca="false">IF(B252="Window side 2m² Hermelijn","2m2H","")</f>
        <v/>
      </c>
      <c r="U252" s="32" t="str">
        <f aca="false">IF(B252="Window side 2m² Tram","2m2A","")</f>
        <v/>
      </c>
      <c r="V252" s="30" t="str">
        <f aca="false">IF(B252="Inside banner HERMELIJN","BRVH","")</f>
        <v/>
      </c>
      <c r="W252" s="30" t="str">
        <f aca="false">IF(B252="Super side 4m²","4m2","")</f>
        <v/>
      </c>
      <c r="X252" s="7" t="n">
        <v>6</v>
      </c>
      <c r="Y252" s="33" t="str">
        <f aca="false">IF(OR(F252&lt;&gt;"",G252&lt;&gt;"",H252&lt;&gt;"",I252&lt;&gt;"",J252&lt;&gt;"",K252&lt;&gt;"",L252&lt;&gt;"",M252&lt;&gt;"",N252&lt;&gt;"",O252&lt;&gt;"",P252&lt;&gt;"",Q252&lt;&gt;"",R252&lt;&gt;"",S252&lt;&gt;"",T252&lt;&gt;"",U252&lt;&gt;"",V252&lt;&gt;"",W252&lt;&gt;""),"*"&amp;F252&amp;G252&amp;H252&amp;I252&amp;J252&amp;K252&amp;L252&amp;M252&amp;N252&amp;O252&amp;P252&amp;Q252&amp;R252&amp;S252&amp;T252&amp;U252&amp;V252&amp;W252&amp;"*","")</f>
        <v>*WOB*</v>
      </c>
      <c r="Z252" s="4"/>
      <c r="AA252" s="4"/>
      <c r="AB252" s="7" t="n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customFormat="false" ht="25" hidden="false" customHeight="true" outlineLevel="0" collapsed="false">
      <c r="A253" s="5" t="n">
        <v>7162</v>
      </c>
      <c r="B253" s="6" t="s">
        <v>23</v>
      </c>
      <c r="C253" s="26" t="s">
        <v>134</v>
      </c>
      <c r="D253" s="27" t="n">
        <v>44284</v>
      </c>
      <c r="E253" s="37" t="s">
        <v>210</v>
      </c>
      <c r="F253" s="29" t="str">
        <f aca="false">IF(B253="Premetro VERTIKAAL","MV",IF(B253="Side 3m","3M",IF(B253="Premetro HORIZONTAAL","MH",IF(B253="Window back","CV",IF(B253="Window Back eco","CVE","")))))</f>
        <v/>
      </c>
      <c r="G253" s="30" t="str">
        <f aca="false">IF(B253="Inside banner","BRV","")</f>
        <v/>
      </c>
      <c r="H253" s="30" t="str">
        <f aca="false">IF(B253="Floor sticker","VL","")</f>
        <v/>
      </c>
      <c r="I253" s="31" t="str">
        <f aca="false">IF(B253="Street furniture 2m2","STR","")</f>
        <v/>
      </c>
      <c r="J253" s="31" t="str">
        <f aca="false">IF(B253="Full back uni","FB","")</f>
        <v/>
      </c>
      <c r="K253" s="31" t="str">
        <f aca="false">IF(B253="Window side 2m² Bus","2m2B","")</f>
        <v/>
      </c>
      <c r="L253" s="31" t="str">
        <f aca="false">IF(B253="Window sticker Raam","RM","")</f>
        <v/>
      </c>
      <c r="M253" s="31" t="str">
        <f aca="false">IF(B253="Side 3m Freestyle","FREE","")</f>
        <v/>
      </c>
      <c r="N253" s="31" t="str">
        <f aca="false">IF(B253="Wobbler","WOB","")</f>
        <v>WOB</v>
      </c>
      <c r="O253" s="31" t="str">
        <f aca="false">IF(B253="Super side 10m² Hermelijn - Trambus","10m2H","")</f>
        <v/>
      </c>
      <c r="P253" s="31" t="str">
        <f aca="false">IF(B253="Roofpanel A7","ROOFXL","")</f>
        <v/>
      </c>
      <c r="Q253" s="32" t="str">
        <f aca="false">IF(B253="Roof panel tram L Hermelijn","ROOFL","")</f>
        <v/>
      </c>
      <c r="R253" s="31" t="str">
        <f aca="false">IF(B253="Roof panel Tram M PCC","DPCC","")</f>
        <v/>
      </c>
      <c r="S253" s="31" t="str">
        <f aca="false">IF(B253="Side pack L A5","SPALBA5",IF(B253="Side pack XL A7","SPALBA7",""))</f>
        <v/>
      </c>
      <c r="T253" s="31" t="str">
        <f aca="false">IF(B253="Window side 2m² Hermelijn","2m2H","")</f>
        <v/>
      </c>
      <c r="U253" s="32" t="str">
        <f aca="false">IF(B253="Window side 2m² Tram","2m2A","")</f>
        <v/>
      </c>
      <c r="V253" s="30" t="str">
        <f aca="false">IF(B253="Inside banner HERMELIJN","BRVH","")</f>
        <v/>
      </c>
      <c r="W253" s="30" t="str">
        <f aca="false">IF(B253="Super side 4m²","4m2","")</f>
        <v/>
      </c>
      <c r="X253" s="7" t="n">
        <v>2</v>
      </c>
      <c r="Y253" s="33" t="str">
        <f aca="false">IF(OR(F253&lt;&gt;"",G253&lt;&gt;"",H253&lt;&gt;"",I253&lt;&gt;"",J253&lt;&gt;"",K253&lt;&gt;"",L253&lt;&gt;"",M253&lt;&gt;"",N253&lt;&gt;"",O253&lt;&gt;"",P253&lt;&gt;"",Q253&lt;&gt;"",R253&lt;&gt;"",S253&lt;&gt;"",T253&lt;&gt;"",U253&lt;&gt;"",V253&lt;&gt;"",W253&lt;&gt;""),"*"&amp;F253&amp;G253&amp;H253&amp;I253&amp;J253&amp;K253&amp;L253&amp;M253&amp;N253&amp;O253&amp;P253&amp;Q253&amp;R253&amp;S253&amp;T253&amp;U253&amp;V253&amp;W253&amp;"*","")</f>
        <v>*WOB*</v>
      </c>
      <c r="Z253" s="4"/>
      <c r="AA253" s="4"/>
      <c r="AB253" s="7" t="n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customFormat="false" ht="25" hidden="false" customHeight="true" outlineLevel="0" collapsed="false">
      <c r="A254" s="5" t="n">
        <v>7162</v>
      </c>
      <c r="B254" s="6" t="s">
        <v>35</v>
      </c>
      <c r="C254" s="26" t="s">
        <v>37</v>
      </c>
      <c r="D254" s="27" t="n">
        <v>44522</v>
      </c>
      <c r="E254" s="37" t="s">
        <v>210</v>
      </c>
      <c r="F254" s="29" t="str">
        <f aca="false">IF(B254="Premetro VERTIKAAL","MV",IF(B254="Side 3m","3M",IF(B254="Premetro HORIZONTAAL","MH",IF(B254="Window back","CV",IF(B254="Window Back eco","CVE","")))))</f>
        <v/>
      </c>
      <c r="G254" s="30" t="str">
        <f aca="false">IF(B254="Inside banner","BRV","")</f>
        <v/>
      </c>
      <c r="H254" s="30" t="str">
        <f aca="false">IF(B254="Floor sticker","VL","")</f>
        <v/>
      </c>
      <c r="I254" s="31" t="str">
        <f aca="false">IF(B254="Street furniture 2m2","STR","")</f>
        <v/>
      </c>
      <c r="J254" s="31" t="str">
        <f aca="false">IF(B254="Full back uni","FB","")</f>
        <v/>
      </c>
      <c r="K254" s="31" t="str">
        <f aca="false">IF(B254="Window side 2m² Bus","2m2B","")</f>
        <v/>
      </c>
      <c r="L254" s="31" t="str">
        <f aca="false">IF(B254="Window sticker Raam","RM","")</f>
        <v/>
      </c>
      <c r="M254" s="31" t="str">
        <f aca="false">IF(B254="Side 3m Freestyle","FREE","")</f>
        <v/>
      </c>
      <c r="N254" s="31" t="str">
        <f aca="false">IF(B254="Wobbler","WOB","")</f>
        <v/>
      </c>
      <c r="O254" s="31" t="str">
        <f aca="false">IF(B254="Super side 10m² Hermelijn - Trambus","10m2H","")</f>
        <v/>
      </c>
      <c r="P254" s="31" t="str">
        <f aca="false">IF(B254="Roofpanel A7","ROOFXL","")</f>
        <v/>
      </c>
      <c r="Q254" s="32" t="str">
        <f aca="false">IF(B254="Roof panel tram L Hermelijn","ROOFL","")</f>
        <v/>
      </c>
      <c r="R254" s="31" t="str">
        <f aca="false">IF(B254="Roof panel Tram M PCC","DPCC","")</f>
        <v/>
      </c>
      <c r="S254" s="31" t="str">
        <f aca="false">IF(B254="Side pack L A5","SPALBA5",IF(B254="Side pack XL A7","SPALBA7",""))</f>
        <v/>
      </c>
      <c r="T254" s="31" t="str">
        <f aca="false">IF(B254="Window side 2m² Hermelijn","2m2H","")</f>
        <v/>
      </c>
      <c r="U254" s="32" t="str">
        <f aca="false">IF(B254="Window side 2m² Tram","2m2A","")</f>
        <v/>
      </c>
      <c r="V254" s="30" t="str">
        <f aca="false">IF(B254="Inside banner HERMELIJN","BRVH","")</f>
        <v/>
      </c>
      <c r="W254" s="30" t="str">
        <f aca="false">IF(B254="Super side 4m²","4m2","")</f>
        <v/>
      </c>
      <c r="X254" s="7" t="n">
        <v>2</v>
      </c>
      <c r="Y254" s="33" t="str">
        <f aca="false">IF(OR(F254&lt;&gt;"",G254&lt;&gt;"",H254&lt;&gt;"",I254&lt;&gt;"",J254&lt;&gt;"",K254&lt;&gt;"",L254&lt;&gt;"",M254&lt;&gt;"",N254&lt;&gt;"",O254&lt;&gt;"",P254&lt;&gt;"",Q254&lt;&gt;"",R254&lt;&gt;"",S254&lt;&gt;"",T254&lt;&gt;"",U254&lt;&gt;"",V254&lt;&gt;"",W254&lt;&gt;""),"*"&amp;F254&amp;G254&amp;H254&amp;I254&amp;J254&amp;K254&amp;L254&amp;M254&amp;N254&amp;O254&amp;P254&amp;Q254&amp;R254&amp;S254&amp;T254&amp;U254&amp;V254&amp;W254&amp;"*","")</f>
        <v/>
      </c>
      <c r="Z254" s="4"/>
      <c r="AA254" s="4"/>
      <c r="AB254" s="7" t="n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customFormat="false" ht="25" hidden="false" customHeight="true" outlineLevel="0" collapsed="false">
      <c r="A255" s="5" t="n">
        <v>7162</v>
      </c>
      <c r="B255" s="6" t="s">
        <v>29</v>
      </c>
      <c r="C255" s="26" t="s">
        <v>136</v>
      </c>
      <c r="D255" s="27" t="n">
        <v>44284</v>
      </c>
      <c r="E255" s="37" t="s">
        <v>210</v>
      </c>
      <c r="F255" s="29" t="str">
        <f aca="false">IF(B255="Premetro VERTIKAAL","MV",IF(B255="Side 3m","3M",IF(B255="Premetro HORIZONTAAL","MH",IF(B255="Window back","CV",IF(B255="Window Back eco","CVE","")))))</f>
        <v/>
      </c>
      <c r="G255" s="30" t="str">
        <f aca="false">IF(B255="Inside banner","BRV","")</f>
        <v/>
      </c>
      <c r="H255" s="30" t="str">
        <f aca="false">IF(B255="Floor sticker","VL","")</f>
        <v/>
      </c>
      <c r="I255" s="31" t="str">
        <f aca="false">IF(B255="Street furniture 2m2","STR","")</f>
        <v/>
      </c>
      <c r="J255" s="31" t="str">
        <f aca="false">IF(B255="Full back uni","FB","")</f>
        <v/>
      </c>
      <c r="K255" s="31" t="str">
        <f aca="false">IF(B255="Window side 2m² Bus","2m2B","")</f>
        <v/>
      </c>
      <c r="L255" s="31" t="str">
        <f aca="false">IF(B255="Window sticker Raam","RM","")</f>
        <v/>
      </c>
      <c r="M255" s="31" t="str">
        <f aca="false">IF(B255="Side 3m Freestyle","FREE","")</f>
        <v/>
      </c>
      <c r="N255" s="31" t="str">
        <f aca="false">IF(B255="Wobbler","WOB","")</f>
        <v/>
      </c>
      <c r="O255" s="31" t="str">
        <f aca="false">IF(B255="Super side 10m² Hermelijn - Trambus","10m2H","")</f>
        <v/>
      </c>
      <c r="P255" s="31" t="str">
        <f aca="false">IF(B255="Roofpanel A7","ROOFXL","")</f>
        <v/>
      </c>
      <c r="Q255" s="32" t="str">
        <f aca="false">IF(B255="Roof panel tram L Hermelijn","ROOFL","")</f>
        <v/>
      </c>
      <c r="R255" s="31" t="str">
        <f aca="false">IF(B255="Roof panel Tram M PCC","DPCC","")</f>
        <v/>
      </c>
      <c r="S255" s="31" t="str">
        <f aca="false">IF(B255="Side pack L A5","SPALBA5",IF(B255="Side pack XL A7","SPALBA7",""))</f>
        <v/>
      </c>
      <c r="T255" s="31" t="str">
        <f aca="false">IF(B255="Window side 2m² Hermelijn","2m2H","")</f>
        <v/>
      </c>
      <c r="U255" s="32" t="str">
        <f aca="false">IF(B255="Window side 2m² Tram","2m2A","")</f>
        <v/>
      </c>
      <c r="V255" s="30" t="str">
        <f aca="false">IF(B255="Inside banner HERMELIJN","BRVH","")</f>
        <v/>
      </c>
      <c r="W255" s="30" t="str">
        <f aca="false">IF(B255="Super side 4m²","4m2","")</f>
        <v/>
      </c>
      <c r="X255" s="7" t="n">
        <v>2</v>
      </c>
      <c r="Y255" s="33" t="str">
        <f aca="false">IF(OR(F255&lt;&gt;"",G255&lt;&gt;"",H255&lt;&gt;"",I255&lt;&gt;"",J255&lt;&gt;"",K255&lt;&gt;"",L255&lt;&gt;"",M255&lt;&gt;"",N255&lt;&gt;"",O255&lt;&gt;"",P255&lt;&gt;"",Q255&lt;&gt;"",R255&lt;&gt;"",S255&lt;&gt;"",T255&lt;&gt;"",U255&lt;&gt;"",V255&lt;&gt;"",W255&lt;&gt;""),"*"&amp;F255&amp;G255&amp;H255&amp;I255&amp;J255&amp;K255&amp;L255&amp;M255&amp;N255&amp;O255&amp;P255&amp;Q255&amp;R255&amp;S255&amp;T255&amp;U255&amp;V255&amp;W255&amp;"*","")</f>
        <v/>
      </c>
      <c r="Z255" s="4"/>
      <c r="AA255" s="4"/>
      <c r="AB255" s="7" t="n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customFormat="false" ht="25" hidden="false" customHeight="true" outlineLevel="0" collapsed="false">
      <c r="A256" s="5" t="n">
        <v>7162</v>
      </c>
      <c r="B256" s="6" t="s">
        <v>29</v>
      </c>
      <c r="C256" s="26" t="s">
        <v>31</v>
      </c>
      <c r="D256" s="27" t="n">
        <v>44284</v>
      </c>
      <c r="E256" s="37" t="s">
        <v>210</v>
      </c>
      <c r="F256" s="29" t="str">
        <f aca="false">IF(B256="Premetro VERTIKAAL","MV",IF(B256="Side 3m","3M",IF(B256="Premetro HORIZONTAAL","MH",IF(B256="Window back","CV",IF(B256="Window Back eco","CVE","")))))</f>
        <v/>
      </c>
      <c r="G256" s="30" t="str">
        <f aca="false">IF(B256="Inside banner","BRV","")</f>
        <v/>
      </c>
      <c r="H256" s="30" t="str">
        <f aca="false">IF(B256="Floor sticker","VL","")</f>
        <v/>
      </c>
      <c r="I256" s="31" t="str">
        <f aca="false">IF(B256="Street furniture 2m2","STR","")</f>
        <v/>
      </c>
      <c r="J256" s="31" t="str">
        <f aca="false">IF(B256="Full back uni","FB","")</f>
        <v/>
      </c>
      <c r="K256" s="31" t="str">
        <f aca="false">IF(B256="Window side 2m² Bus","2m2B","")</f>
        <v/>
      </c>
      <c r="L256" s="31" t="str">
        <f aca="false">IF(B256="Window sticker Raam","RM","")</f>
        <v/>
      </c>
      <c r="M256" s="31" t="str">
        <f aca="false">IF(B256="Side 3m Freestyle","FREE","")</f>
        <v/>
      </c>
      <c r="N256" s="31" t="str">
        <f aca="false">IF(B256="Wobbler","WOB","")</f>
        <v/>
      </c>
      <c r="O256" s="31" t="str">
        <f aca="false">IF(B256="Super side 10m² Hermelijn - Trambus","10m2H","")</f>
        <v/>
      </c>
      <c r="P256" s="31" t="str">
        <f aca="false">IF(B256="Roofpanel A7","ROOFXL","")</f>
        <v/>
      </c>
      <c r="Q256" s="32" t="str">
        <f aca="false">IF(B256="Roof panel tram L Hermelijn","ROOFL","")</f>
        <v/>
      </c>
      <c r="R256" s="31" t="str">
        <f aca="false">IF(B256="Roof panel Tram M PCC","DPCC","")</f>
        <v/>
      </c>
      <c r="S256" s="31" t="str">
        <f aca="false">IF(B256="Side pack L A5","SPALBA5",IF(B256="Side pack XL A7","SPALBA7",""))</f>
        <v/>
      </c>
      <c r="T256" s="31" t="str">
        <f aca="false">IF(B256="Window side 2m² Hermelijn","2m2H","")</f>
        <v/>
      </c>
      <c r="U256" s="32" t="str">
        <f aca="false">IF(B256="Window side 2m² Tram","2m2A","")</f>
        <v/>
      </c>
      <c r="V256" s="30" t="str">
        <f aca="false">IF(B256="Inside banner HERMELIJN","BRVH","")</f>
        <v/>
      </c>
      <c r="W256" s="30" t="str">
        <f aca="false">IF(B256="Super side 4m²","4m2","")</f>
        <v/>
      </c>
      <c r="X256" s="7" t="n">
        <v>2</v>
      </c>
      <c r="Y256" s="33" t="str">
        <f aca="false">IF(OR(F256&lt;&gt;"",G256&lt;&gt;"",H256&lt;&gt;"",I256&lt;&gt;"",J256&lt;&gt;"",K256&lt;&gt;"",L256&lt;&gt;"",M256&lt;&gt;"",N256&lt;&gt;"",O256&lt;&gt;"",P256&lt;&gt;"",Q256&lt;&gt;"",R256&lt;&gt;"",S256&lt;&gt;"",T256&lt;&gt;"",U256&lt;&gt;"",V256&lt;&gt;"",W256&lt;&gt;""),"*"&amp;F256&amp;G256&amp;H256&amp;I256&amp;J256&amp;K256&amp;L256&amp;M256&amp;N256&amp;O256&amp;P256&amp;Q256&amp;R256&amp;S256&amp;T256&amp;U256&amp;V256&amp;W256&amp;"*","")</f>
        <v/>
      </c>
      <c r="Z256" s="4"/>
      <c r="AA256" s="4"/>
      <c r="AB256" s="7" t="n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customFormat="false" ht="25" hidden="false" customHeight="true" outlineLevel="0" collapsed="false">
      <c r="A257" s="5" t="n">
        <v>7202</v>
      </c>
      <c r="B257" s="6" t="s">
        <v>137</v>
      </c>
      <c r="C257" s="26" t="s">
        <v>139</v>
      </c>
      <c r="D257" s="27" t="n">
        <v>44522</v>
      </c>
      <c r="E257" s="28"/>
      <c r="F257" s="29" t="str">
        <f aca="false">IF(B257="Premetro VERTIKAAL","MV",IF(B257="Side 3m","3M",IF(B257="Premetro HORIZONTAAL","MH",IF(B257="Window back","CV",IF(B257="Window Back eco","CVE","")))))</f>
        <v/>
      </c>
      <c r="G257" s="30" t="str">
        <f aca="false">IF(B257="Inside banner","BRV","")</f>
        <v/>
      </c>
      <c r="H257" s="30" t="str">
        <f aca="false">IF(B257="Floor sticker","VL","")</f>
        <v/>
      </c>
      <c r="I257" s="31" t="str">
        <f aca="false">IF(B257="Street furniture 2m2","STR","")</f>
        <v/>
      </c>
      <c r="J257" s="31" t="str">
        <f aca="false">IF(B257="Full back uni","FB","")</f>
        <v/>
      </c>
      <c r="K257" s="31" t="str">
        <f aca="false">IF(B257="Window side 2m² Bus","2m2B","")</f>
        <v/>
      </c>
      <c r="L257" s="31" t="str">
        <f aca="false">IF(B257="Window sticker Raam","RM","")</f>
        <v/>
      </c>
      <c r="M257" s="31" t="str">
        <f aca="false">IF(B257="Side 3m Freestyle","FREE","")</f>
        <v/>
      </c>
      <c r="N257" s="31" t="str">
        <f aca="false">IF(B257="Wobbler","WOB","")</f>
        <v/>
      </c>
      <c r="O257" s="31" t="str">
        <f aca="false">IF(B257="Super side 10m² Hermelijn - Trambus","10m2H","")</f>
        <v/>
      </c>
      <c r="P257" s="31" t="str">
        <f aca="false">IF(B257="Roofpanel A7","ROOFXL","")</f>
        <v/>
      </c>
      <c r="Q257" s="32" t="str">
        <f aca="false">IF(B257="Roof panel tram L Hermelijn","ROOFL","")</f>
        <v/>
      </c>
      <c r="R257" s="31" t="str">
        <f aca="false">IF(B257="Roof panel Tram M PCC","DPCC","")</f>
        <v/>
      </c>
      <c r="S257" s="31" t="str">
        <f aca="false">IF(B257="Side pack L A5","SPALBA5",IF(B257="Side pack XL A7","SPALBA7",""))</f>
        <v/>
      </c>
      <c r="T257" s="31" t="str">
        <f aca="false">IF(B257="Window side 2m² Hermelijn","2m2H","")</f>
        <v/>
      </c>
      <c r="U257" s="32" t="str">
        <f aca="false">IF(B257="Window side 2m² Tram","2m2A","")</f>
        <v>2m2A</v>
      </c>
      <c r="V257" s="30" t="str">
        <f aca="false">IF(B257="Inside banner HERMELIJN","BRVH","")</f>
        <v/>
      </c>
      <c r="W257" s="30" t="str">
        <f aca="false">IF(B257="Super side 4m²","4m2","")</f>
        <v/>
      </c>
      <c r="X257" s="7" t="n">
        <v>1</v>
      </c>
      <c r="Y257" s="33" t="str">
        <f aca="false">IF(OR(F257&lt;&gt;"",G257&lt;&gt;"",H257&lt;&gt;"",I257&lt;&gt;"",J257&lt;&gt;"",K257&lt;&gt;"",L257&lt;&gt;"",M257&lt;&gt;"",N257&lt;&gt;"",O257&lt;&gt;"",P257&lt;&gt;"",Q257&lt;&gt;"",R257&lt;&gt;"",S257&lt;&gt;"",T257&lt;&gt;"",U257&lt;&gt;"",V257&lt;&gt;"",W257&lt;&gt;""),"*"&amp;F257&amp;G257&amp;H257&amp;I257&amp;J257&amp;K257&amp;L257&amp;M257&amp;N257&amp;O257&amp;P257&amp;Q257&amp;R257&amp;S257&amp;T257&amp;U257&amp;V257&amp;W257&amp;"*","")</f>
        <v>*2m2A*</v>
      </c>
      <c r="Z257" s="4"/>
      <c r="AA257" s="4"/>
      <c r="AB257" s="7" t="n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customFormat="false" ht="25" hidden="false" customHeight="true" outlineLevel="0" collapsed="false">
      <c r="A258" s="5" t="n">
        <v>7202</v>
      </c>
      <c r="B258" s="6" t="s">
        <v>137</v>
      </c>
      <c r="C258" s="26" t="s">
        <v>141</v>
      </c>
      <c r="D258" s="27" t="n">
        <v>44564</v>
      </c>
      <c r="E258" s="28"/>
      <c r="F258" s="29" t="str">
        <f aca="false">IF(B258="Premetro VERTIKAAL","MV",IF(B258="Side 3m","3M",IF(B258="Premetro HORIZONTAAL","MH",IF(B258="Window back","CV",IF(B258="Window Back eco","CVE","")))))</f>
        <v/>
      </c>
      <c r="G258" s="30" t="str">
        <f aca="false">IF(B258="Inside banner","BRV","")</f>
        <v/>
      </c>
      <c r="H258" s="30" t="str">
        <f aca="false">IF(B258="Floor sticker","VL","")</f>
        <v/>
      </c>
      <c r="I258" s="31" t="str">
        <f aca="false">IF(B258="Street furniture 2m2","STR","")</f>
        <v/>
      </c>
      <c r="J258" s="31" t="str">
        <f aca="false">IF(B258="Full back uni","FB","")</f>
        <v/>
      </c>
      <c r="K258" s="31" t="str">
        <f aca="false">IF(B258="Window side 2m² Bus","2m2B","")</f>
        <v/>
      </c>
      <c r="L258" s="31" t="str">
        <f aca="false">IF(B258="Window sticker Raam","RM","")</f>
        <v/>
      </c>
      <c r="M258" s="31" t="str">
        <f aca="false">IF(B258="Side 3m Freestyle","FREE","")</f>
        <v/>
      </c>
      <c r="N258" s="31" t="str">
        <f aca="false">IF(B258="Wobbler","WOB","")</f>
        <v/>
      </c>
      <c r="O258" s="31" t="str">
        <f aca="false">IF(B258="Super side 10m² Hermelijn - Trambus","10m2H","")</f>
        <v/>
      </c>
      <c r="P258" s="31" t="str">
        <f aca="false">IF(B258="Roofpanel A7","ROOFXL","")</f>
        <v/>
      </c>
      <c r="Q258" s="32" t="str">
        <f aca="false">IF(B258="Roof panel tram L Hermelijn","ROOFL","")</f>
        <v/>
      </c>
      <c r="R258" s="31" t="str">
        <f aca="false">IF(B258="Roof panel Tram M PCC","DPCC","")</f>
        <v/>
      </c>
      <c r="S258" s="31" t="str">
        <f aca="false">IF(B258="Side pack L A5","SPALBA5",IF(B258="Side pack XL A7","SPALBA7",""))</f>
        <v/>
      </c>
      <c r="T258" s="31" t="str">
        <f aca="false">IF(B258="Window side 2m² Hermelijn","2m2H","")</f>
        <v/>
      </c>
      <c r="U258" s="32" t="str">
        <f aca="false">IF(B258="Window side 2m² Tram","2m2A","")</f>
        <v>2m2A</v>
      </c>
      <c r="V258" s="30" t="str">
        <f aca="false">IF(B258="Inside banner HERMELIJN","BRVH","")</f>
        <v/>
      </c>
      <c r="W258" s="30" t="str">
        <f aca="false">IF(B258="Super side 4m²","4m2","")</f>
        <v/>
      </c>
      <c r="X258" s="7" t="n">
        <v>1</v>
      </c>
      <c r="Y258" s="33" t="str">
        <f aca="false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 t="n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customFormat="false" ht="25" hidden="false" customHeight="true" outlineLevel="0" collapsed="false">
      <c r="A259" s="5" t="n">
        <v>7202</v>
      </c>
      <c r="B259" s="6" t="s">
        <v>35</v>
      </c>
      <c r="C259" s="26" t="s">
        <v>37</v>
      </c>
      <c r="D259" s="27" t="n">
        <v>44522</v>
      </c>
      <c r="E259" s="28"/>
      <c r="F259" s="29" t="str">
        <f aca="false">IF(B259="Premetro VERTIKAAL","MV",IF(B259="Side 3m","3M",IF(B259="Premetro HORIZONTAAL","MH",IF(B259="Window back","CV",IF(B259="Window Back eco","CVE","")))))</f>
        <v/>
      </c>
      <c r="G259" s="30" t="str">
        <f aca="false">IF(B259="Inside banner","BRV","")</f>
        <v/>
      </c>
      <c r="H259" s="30" t="str">
        <f aca="false">IF(B259="Floor sticker","VL","")</f>
        <v/>
      </c>
      <c r="I259" s="31" t="str">
        <f aca="false">IF(B259="Street furniture 2m2","STR","")</f>
        <v/>
      </c>
      <c r="J259" s="31" t="str">
        <f aca="false">IF(B259="Full back uni","FB","")</f>
        <v/>
      </c>
      <c r="K259" s="31" t="str">
        <f aca="false">IF(B259="Window side 2m² Bus","2m2B","")</f>
        <v/>
      </c>
      <c r="L259" s="31" t="str">
        <f aca="false">IF(B259="Window sticker Raam","RM","")</f>
        <v/>
      </c>
      <c r="M259" s="31" t="str">
        <f aca="false">IF(B259="Side 3m Freestyle","FREE","")</f>
        <v/>
      </c>
      <c r="N259" s="31" t="str">
        <f aca="false">IF(B259="Wobbler","WOB","")</f>
        <v/>
      </c>
      <c r="O259" s="31" t="str">
        <f aca="false">IF(B259="Super side 10m² Hermelijn - Trambus","10m2H","")</f>
        <v/>
      </c>
      <c r="P259" s="31" t="str">
        <f aca="false">IF(B259="Roofpanel A7","ROOFXL","")</f>
        <v/>
      </c>
      <c r="Q259" s="32" t="str">
        <f aca="false">IF(B259="Roof panel tram L Hermelijn","ROOFL","")</f>
        <v/>
      </c>
      <c r="R259" s="31" t="str">
        <f aca="false">IF(B259="Roof panel Tram M PCC","DPCC","")</f>
        <v/>
      </c>
      <c r="S259" s="31" t="str">
        <f aca="false">IF(B259="Side pack L A5","SPALBA5",IF(B259="Side pack XL A7","SPALBA7",""))</f>
        <v/>
      </c>
      <c r="T259" s="31" t="str">
        <f aca="false">IF(B259="Window side 2m² Hermelijn","2m2H","")</f>
        <v/>
      </c>
      <c r="U259" s="32" t="str">
        <f aca="false">IF(B259="Window side 2m² Tram","2m2A","")</f>
        <v/>
      </c>
      <c r="V259" s="30" t="str">
        <f aca="false">IF(B259="Inside banner HERMELIJN","BRVH","")</f>
        <v/>
      </c>
      <c r="W259" s="30" t="str">
        <f aca="false">IF(B259="Super side 4m²","4m2","")</f>
        <v/>
      </c>
      <c r="X259" s="7" t="n">
        <v>2</v>
      </c>
      <c r="Y259" s="33" t="str">
        <f aca="false">IF(OR(F259&lt;&gt;"",G259&lt;&gt;"",H259&lt;&gt;"",I259&lt;&gt;"",J259&lt;&gt;"",K259&lt;&gt;"",L259&lt;&gt;"",M259&lt;&gt;"",N259&lt;&gt;"",O259&lt;&gt;"",P259&lt;&gt;"",Q259&lt;&gt;"",R259&lt;&gt;"",S259&lt;&gt;"",T259&lt;&gt;"",U259&lt;&gt;"",V259&lt;&gt;"",W259&lt;&gt;""),"*"&amp;F259&amp;G259&amp;H259&amp;I259&amp;J259&amp;K259&amp;L259&amp;M259&amp;N259&amp;O259&amp;P259&amp;Q259&amp;R259&amp;S259&amp;T259&amp;U259&amp;V259&amp;W259&amp;"*","")</f>
        <v/>
      </c>
      <c r="Z259" s="4"/>
      <c r="AA259" s="4"/>
      <c r="AB259" s="7" t="n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customFormat="false" ht="25" hidden="false" customHeight="true" outlineLevel="0" collapsed="false">
      <c r="A260" s="9" t="n">
        <v>7207</v>
      </c>
      <c r="B260" s="10" t="s">
        <v>19</v>
      </c>
      <c r="C260" s="34" t="s">
        <v>180</v>
      </c>
      <c r="D260" s="35" t="n">
        <v>44543</v>
      </c>
      <c r="F260" s="29" t="str">
        <f aca="false">IF(B260="Premetro VERTIKAAL","MV",IF(B260="Side 3m","3M",IF(B260="Premetro HORIZONTAAL","MH",IF(B260="Window back","CV",IF(B260="Window Back eco","CVE","")))))</f>
        <v/>
      </c>
      <c r="G260" s="30" t="str">
        <f aca="false">IF(B260="Inside banner","BRV","")</f>
        <v/>
      </c>
      <c r="H260" s="30" t="str">
        <f aca="false">IF(B260="Floor sticker","VL","")</f>
        <v>VL</v>
      </c>
      <c r="I260" s="31" t="str">
        <f aca="false">IF(B260="Street furniture 2m2","STR","")</f>
        <v/>
      </c>
      <c r="J260" s="31" t="str">
        <f aca="false">IF(B260="Full back uni","FB","")</f>
        <v/>
      </c>
      <c r="K260" s="31" t="str">
        <f aca="false">IF(B260="Window side 2m² Bus","2m2B","")</f>
        <v/>
      </c>
      <c r="L260" s="31" t="str">
        <f aca="false">IF(B260="Window sticker Raam","RM","")</f>
        <v/>
      </c>
      <c r="M260" s="31" t="str">
        <f aca="false">IF(B260="Side 3m Freestyle","FREE","")</f>
        <v/>
      </c>
      <c r="N260" s="31" t="str">
        <f aca="false">IF(B260="Wobbler","WOB","")</f>
        <v/>
      </c>
      <c r="O260" s="31" t="str">
        <f aca="false">IF(B260="Super side 10m² Hermelijn - Trambus","10m2H","")</f>
        <v/>
      </c>
      <c r="P260" s="31" t="str">
        <f aca="false">IF(B260="Roofpanel A7","ROOFXL","")</f>
        <v/>
      </c>
      <c r="Q260" s="32" t="str">
        <f aca="false">IF(B260="Roof panel tram L Hermelijn","ROOFL","")</f>
        <v/>
      </c>
      <c r="R260" s="31" t="str">
        <f aca="false">IF(B260="Roof panel Tram M PCC","DPCC","")</f>
        <v/>
      </c>
      <c r="S260" s="31" t="str">
        <f aca="false">IF(B260="Side pack L A5","SPALBA5",IF(B260="Side pack XL A7","SPALBA7",""))</f>
        <v/>
      </c>
      <c r="T260" s="31" t="str">
        <f aca="false">IF(B260="Window side 2m² Hermelijn","2m2H","")</f>
        <v/>
      </c>
      <c r="U260" s="32" t="str">
        <f aca="false">IF(B260="Window side 2m² Tram","2m2A","")</f>
        <v/>
      </c>
      <c r="V260" s="30" t="str">
        <f aca="false">IF(B260="Inside banner HERMELIJN","BRVH","")</f>
        <v/>
      </c>
      <c r="W260" s="30" t="str">
        <f aca="false">IF(B260="Super side 4m²","4m2","")</f>
        <v/>
      </c>
      <c r="X260" s="11" t="n">
        <v>1</v>
      </c>
      <c r="Y260" s="33" t="str">
        <f aca="false">IF(OR(F260&lt;&gt;"",G260&lt;&gt;"",H260&lt;&gt;"",I260&lt;&gt;"",J260&lt;&gt;"",K260&lt;&gt;"",L260&lt;&gt;"",M260&lt;&gt;"",N260&lt;&gt;"",O260&lt;&gt;"",P260&lt;&gt;"",Q260&lt;&gt;"",R260&lt;&gt;"",S260&lt;&gt;"",T260&lt;&gt;"",U260&lt;&gt;"",V260&lt;&gt;"",W260&lt;&gt;""),"*"&amp;F260&amp;G260&amp;H260&amp;I260&amp;J260&amp;K260&amp;L260&amp;M260&amp;N260&amp;O260&amp;P260&amp;Q260&amp;R260&amp;S260&amp;T260&amp;U260&amp;V260&amp;W260&amp;"*","")</f>
        <v>*VL*</v>
      </c>
      <c r="AB260" s="11" t="n">
        <v>1</v>
      </c>
    </row>
    <row r="261" customFormat="false" ht="25" hidden="false" customHeight="true" outlineLevel="0" collapsed="false">
      <c r="A261" s="9" t="n">
        <v>7207</v>
      </c>
      <c r="B261" s="10" t="s">
        <v>19</v>
      </c>
      <c r="C261" s="34" t="s">
        <v>180</v>
      </c>
      <c r="D261" s="35" t="n">
        <v>44543</v>
      </c>
      <c r="F261" s="29" t="str">
        <f aca="false">IF(B261="Premetro VERTIKAAL","MV",IF(B261="Side 3m","3M",IF(B261="Premetro HORIZONTAAL","MH",IF(B261="Window back","CV",IF(B261="Window Back eco","CVE","")))))</f>
        <v/>
      </c>
      <c r="G261" s="30" t="str">
        <f aca="false">IF(B261="Inside banner","BRV","")</f>
        <v/>
      </c>
      <c r="H261" s="30" t="str">
        <f aca="false">IF(B261="Floor sticker","VL","")</f>
        <v>VL</v>
      </c>
      <c r="I261" s="31" t="str">
        <f aca="false">IF(B261="Street furniture 2m2","STR","")</f>
        <v/>
      </c>
      <c r="J261" s="31" t="str">
        <f aca="false">IF(B261="Full back uni","FB","")</f>
        <v/>
      </c>
      <c r="K261" s="31" t="str">
        <f aca="false">IF(B261="Window side 2m² Bus","2m2B","")</f>
        <v/>
      </c>
      <c r="L261" s="31" t="str">
        <f aca="false">IF(B261="Window sticker Raam","RM","")</f>
        <v/>
      </c>
      <c r="M261" s="31" t="str">
        <f aca="false">IF(B261="Side 3m Freestyle","FREE","")</f>
        <v/>
      </c>
      <c r="N261" s="31" t="str">
        <f aca="false">IF(B261="Wobbler","WOB","")</f>
        <v/>
      </c>
      <c r="O261" s="31" t="str">
        <f aca="false">IF(B261="Super side 10m² Hermelijn - Trambus","10m2H","")</f>
        <v/>
      </c>
      <c r="P261" s="31" t="str">
        <f aca="false">IF(B261="Roofpanel A7","ROOFXL","")</f>
        <v/>
      </c>
      <c r="Q261" s="32" t="str">
        <f aca="false">IF(B261="Roof panel tram L Hermelijn","ROOFL","")</f>
        <v/>
      </c>
      <c r="R261" s="31" t="str">
        <f aca="false">IF(B261="Roof panel Tram M PCC","DPCC","")</f>
        <v/>
      </c>
      <c r="S261" s="31" t="str">
        <f aca="false">IF(B261="Side pack L A5","SPALBA5",IF(B261="Side pack XL A7","SPALBA7",""))</f>
        <v/>
      </c>
      <c r="T261" s="31" t="str">
        <f aca="false">IF(B261="Window side 2m² Hermelijn","2m2H","")</f>
        <v/>
      </c>
      <c r="U261" s="32" t="str">
        <f aca="false">IF(B261="Window side 2m² Tram","2m2A","")</f>
        <v/>
      </c>
      <c r="V261" s="30" t="str">
        <f aca="false">IF(B261="Inside banner HERMELIJN","BRVH","")</f>
        <v/>
      </c>
      <c r="W261" s="30" t="str">
        <f aca="false">IF(B261="Super side 4m²","4m2","")</f>
        <v/>
      </c>
      <c r="X261" s="11" t="n">
        <v>1</v>
      </c>
      <c r="Y261" s="33" t="str">
        <f aca="false">IF(OR(F261&lt;&gt;"",G261&lt;&gt;"",H261&lt;&gt;"",I261&lt;&gt;"",J261&lt;&gt;"",K261&lt;&gt;"",L261&lt;&gt;"",M261&lt;&gt;"",N261&lt;&gt;"",O261&lt;&gt;"",P261&lt;&gt;"",Q261&lt;&gt;"",R261&lt;&gt;"",S261&lt;&gt;"",T261&lt;&gt;"",U261&lt;&gt;"",V261&lt;&gt;"",W261&lt;&gt;""),"*"&amp;F261&amp;G261&amp;H261&amp;I261&amp;J261&amp;K261&amp;L261&amp;M261&amp;N261&amp;O261&amp;P261&amp;Q261&amp;R261&amp;S261&amp;T261&amp;U261&amp;V261&amp;W261&amp;"*","")</f>
        <v>*VL*</v>
      </c>
      <c r="AB261" s="11" t="n">
        <v>1</v>
      </c>
    </row>
    <row r="262" customFormat="false" ht="25" hidden="false" customHeight="true" outlineLevel="0" collapsed="false">
      <c r="A262" s="9" t="n">
        <v>7207</v>
      </c>
      <c r="B262" s="10" t="s">
        <v>19</v>
      </c>
      <c r="C262" s="34" t="s">
        <v>180</v>
      </c>
      <c r="D262" s="35" t="n">
        <v>44543</v>
      </c>
      <c r="F262" s="29" t="str">
        <f aca="false">IF(B262="Premetro VERTIKAAL","MV",IF(B262="Side 3m","3M",IF(B262="Premetro HORIZONTAAL","MH",IF(B262="Window back","CV",IF(B262="Window Back eco","CVE","")))))</f>
        <v/>
      </c>
      <c r="G262" s="30" t="str">
        <f aca="false">IF(B262="Inside banner","BRV","")</f>
        <v/>
      </c>
      <c r="H262" s="30" t="str">
        <f aca="false">IF(B262="Floor sticker","VL","")</f>
        <v>VL</v>
      </c>
      <c r="I262" s="31" t="str">
        <f aca="false">IF(B262="Street furniture 2m2","STR","")</f>
        <v/>
      </c>
      <c r="J262" s="31" t="str">
        <f aca="false">IF(B262="Full back uni","FB","")</f>
        <v/>
      </c>
      <c r="K262" s="31" t="str">
        <f aca="false">IF(B262="Window side 2m² Bus","2m2B","")</f>
        <v/>
      </c>
      <c r="L262" s="31" t="str">
        <f aca="false">IF(B262="Window sticker Raam","RM","")</f>
        <v/>
      </c>
      <c r="M262" s="31" t="str">
        <f aca="false">IF(B262="Side 3m Freestyle","FREE","")</f>
        <v/>
      </c>
      <c r="N262" s="31" t="str">
        <f aca="false">IF(B262="Wobbler","WOB","")</f>
        <v/>
      </c>
      <c r="O262" s="31" t="str">
        <f aca="false">IF(B262="Super side 10m² Hermelijn - Trambus","10m2H","")</f>
        <v/>
      </c>
      <c r="P262" s="31" t="str">
        <f aca="false">IF(B262="Roofpanel A7","ROOFXL","")</f>
        <v/>
      </c>
      <c r="Q262" s="32" t="str">
        <f aca="false">IF(B262="Roof panel tram L Hermelijn","ROOFL","")</f>
        <v/>
      </c>
      <c r="R262" s="31" t="str">
        <f aca="false">IF(B262="Roof panel Tram M PCC","DPCC","")</f>
        <v/>
      </c>
      <c r="S262" s="31" t="str">
        <f aca="false">IF(B262="Side pack L A5","SPALBA5",IF(B262="Side pack XL A7","SPALBA7",""))</f>
        <v/>
      </c>
      <c r="T262" s="31" t="str">
        <f aca="false">IF(B262="Window side 2m² Hermelijn","2m2H","")</f>
        <v/>
      </c>
      <c r="U262" s="32" t="str">
        <f aca="false">IF(B262="Window side 2m² Tram","2m2A","")</f>
        <v/>
      </c>
      <c r="V262" s="30" t="str">
        <f aca="false">IF(B262="Inside banner HERMELIJN","BRVH","")</f>
        <v/>
      </c>
      <c r="W262" s="30" t="str">
        <f aca="false">IF(B262="Super side 4m²","4m2","")</f>
        <v/>
      </c>
      <c r="X262" s="11" t="n">
        <v>1</v>
      </c>
      <c r="Y262" s="33" t="str">
        <f aca="false">IF(OR(F262&lt;&gt;"",G262&lt;&gt;"",H262&lt;&gt;"",I262&lt;&gt;"",J262&lt;&gt;"",K262&lt;&gt;"",L262&lt;&gt;"",M262&lt;&gt;"",N262&lt;&gt;"",O262&lt;&gt;"",P262&lt;&gt;"",Q262&lt;&gt;"",R262&lt;&gt;"",S262&lt;&gt;"",T262&lt;&gt;"",U262&lt;&gt;"",V262&lt;&gt;"",W262&lt;&gt;""),"*"&amp;F262&amp;G262&amp;H262&amp;I262&amp;J262&amp;K262&amp;L262&amp;M262&amp;N262&amp;O262&amp;P262&amp;Q262&amp;R262&amp;S262&amp;T262&amp;U262&amp;V262&amp;W262&amp;"*","")</f>
        <v>*VL*</v>
      </c>
      <c r="AB262" s="11" t="n">
        <v>1</v>
      </c>
    </row>
    <row r="263" customFormat="false" ht="25" hidden="false" customHeight="true" outlineLevel="0" collapsed="false">
      <c r="A263" s="9" t="n">
        <v>7207</v>
      </c>
      <c r="B263" s="10" t="s">
        <v>19</v>
      </c>
      <c r="C263" s="34" t="s">
        <v>180</v>
      </c>
      <c r="D263" s="35" t="n">
        <v>44543</v>
      </c>
      <c r="F263" s="29" t="str">
        <f aca="false">IF(B263="Premetro VERTIKAAL","MV",IF(B263="Side 3m","3M",IF(B263="Premetro HORIZONTAAL","MH",IF(B263="Window back","CV",IF(B263="Window Back eco","CVE","")))))</f>
        <v/>
      </c>
      <c r="G263" s="30" t="str">
        <f aca="false">IF(B263="Inside banner","BRV","")</f>
        <v/>
      </c>
      <c r="H263" s="30" t="str">
        <f aca="false">IF(B263="Floor sticker","VL","")</f>
        <v>VL</v>
      </c>
      <c r="I263" s="31" t="str">
        <f aca="false">IF(B263="Street furniture 2m2","STR","")</f>
        <v/>
      </c>
      <c r="J263" s="31" t="str">
        <f aca="false">IF(B263="Full back uni","FB","")</f>
        <v/>
      </c>
      <c r="K263" s="31" t="str">
        <f aca="false">IF(B263="Window side 2m² Bus","2m2B","")</f>
        <v/>
      </c>
      <c r="L263" s="31" t="str">
        <f aca="false">IF(B263="Window sticker Raam","RM","")</f>
        <v/>
      </c>
      <c r="M263" s="31" t="str">
        <f aca="false">IF(B263="Side 3m Freestyle","FREE","")</f>
        <v/>
      </c>
      <c r="N263" s="31" t="str">
        <f aca="false">IF(B263="Wobbler","WOB","")</f>
        <v/>
      </c>
      <c r="O263" s="31" t="str">
        <f aca="false">IF(B263="Super side 10m² Hermelijn - Trambus","10m2H","")</f>
        <v/>
      </c>
      <c r="P263" s="31" t="str">
        <f aca="false">IF(B263="Roofpanel A7","ROOFXL","")</f>
        <v/>
      </c>
      <c r="Q263" s="32" t="str">
        <f aca="false">IF(B263="Roof panel tram L Hermelijn","ROOFL","")</f>
        <v/>
      </c>
      <c r="R263" s="31" t="str">
        <f aca="false">IF(B263="Roof panel Tram M PCC","DPCC","")</f>
        <v/>
      </c>
      <c r="S263" s="31" t="str">
        <f aca="false">IF(B263="Side pack L A5","SPALBA5",IF(B263="Side pack XL A7","SPALBA7",""))</f>
        <v/>
      </c>
      <c r="T263" s="31" t="str">
        <f aca="false">IF(B263="Window side 2m² Hermelijn","2m2H","")</f>
        <v/>
      </c>
      <c r="U263" s="32" t="str">
        <f aca="false">IF(B263="Window side 2m² Tram","2m2A","")</f>
        <v/>
      </c>
      <c r="V263" s="30" t="str">
        <f aca="false">IF(B263="Inside banner HERMELIJN","BRVH","")</f>
        <v/>
      </c>
      <c r="W263" s="30" t="str">
        <f aca="false">IF(B263="Super side 4m²","4m2","")</f>
        <v/>
      </c>
      <c r="X263" s="11" t="n">
        <v>1</v>
      </c>
      <c r="Y263" s="33" t="str">
        <f aca="false">IF(OR(F263&lt;&gt;"",G263&lt;&gt;"",H263&lt;&gt;"",I263&lt;&gt;"",J263&lt;&gt;"",K263&lt;&gt;"",L263&lt;&gt;"",M263&lt;&gt;"",N263&lt;&gt;"",O263&lt;&gt;"",P263&lt;&gt;"",Q263&lt;&gt;"",R263&lt;&gt;"",S263&lt;&gt;"",T263&lt;&gt;"",U263&lt;&gt;"",V263&lt;&gt;"",W263&lt;&gt;""),"*"&amp;F263&amp;G263&amp;H263&amp;I263&amp;J263&amp;K263&amp;L263&amp;M263&amp;N263&amp;O263&amp;P263&amp;Q263&amp;R263&amp;S263&amp;T263&amp;U263&amp;V263&amp;W263&amp;"*","")</f>
        <v>*VL*</v>
      </c>
      <c r="AB263" s="11" t="n">
        <v>1</v>
      </c>
    </row>
    <row r="264" customFormat="false" ht="25" hidden="false" customHeight="true" outlineLevel="0" collapsed="false">
      <c r="A264" s="9" t="n">
        <v>7207</v>
      </c>
      <c r="B264" s="10" t="s">
        <v>19</v>
      </c>
      <c r="C264" s="34" t="s">
        <v>180</v>
      </c>
      <c r="D264" s="35" t="n">
        <v>44543</v>
      </c>
      <c r="F264" s="29" t="str">
        <f aca="false">IF(B264="Premetro VERTIKAAL","MV",IF(B264="Side 3m","3M",IF(B264="Premetro HORIZONTAAL","MH",IF(B264="Window back","CV",IF(B264="Window Back eco","CVE","")))))</f>
        <v/>
      </c>
      <c r="G264" s="30" t="str">
        <f aca="false">IF(B264="Inside banner","BRV","")</f>
        <v/>
      </c>
      <c r="H264" s="30" t="str">
        <f aca="false">IF(B264="Floor sticker","VL","")</f>
        <v>VL</v>
      </c>
      <c r="I264" s="31" t="str">
        <f aca="false">IF(B264="Street furniture 2m2","STR","")</f>
        <v/>
      </c>
      <c r="J264" s="31" t="str">
        <f aca="false">IF(B264="Full back uni","FB","")</f>
        <v/>
      </c>
      <c r="K264" s="31" t="str">
        <f aca="false">IF(B264="Window side 2m² Bus","2m2B","")</f>
        <v/>
      </c>
      <c r="L264" s="31" t="str">
        <f aca="false">IF(B264="Window sticker Raam","RM","")</f>
        <v/>
      </c>
      <c r="M264" s="31" t="str">
        <f aca="false">IF(B264="Side 3m Freestyle","FREE","")</f>
        <v/>
      </c>
      <c r="N264" s="31" t="str">
        <f aca="false">IF(B264="Wobbler","WOB","")</f>
        <v/>
      </c>
      <c r="O264" s="31" t="str">
        <f aca="false">IF(B264="Super side 10m² Hermelijn - Trambus","10m2H","")</f>
        <v/>
      </c>
      <c r="P264" s="31" t="str">
        <f aca="false">IF(B264="Roofpanel A7","ROOFXL","")</f>
        <v/>
      </c>
      <c r="Q264" s="32" t="str">
        <f aca="false">IF(B264="Roof panel tram L Hermelijn","ROOFL","")</f>
        <v/>
      </c>
      <c r="R264" s="31" t="str">
        <f aca="false">IF(B264="Roof panel Tram M PCC","DPCC","")</f>
        <v/>
      </c>
      <c r="S264" s="31" t="str">
        <f aca="false">IF(B264="Side pack L A5","SPALBA5",IF(B264="Side pack XL A7","SPALBA7",""))</f>
        <v/>
      </c>
      <c r="T264" s="31" t="str">
        <f aca="false">IF(B264="Window side 2m² Hermelijn","2m2H","")</f>
        <v/>
      </c>
      <c r="U264" s="32" t="str">
        <f aca="false">IF(B264="Window side 2m² Tram","2m2A","")</f>
        <v/>
      </c>
      <c r="V264" s="30" t="str">
        <f aca="false">IF(B264="Inside banner HERMELIJN","BRVH","")</f>
        <v/>
      </c>
      <c r="W264" s="30" t="str">
        <f aca="false">IF(B264="Super side 4m²","4m2","")</f>
        <v/>
      </c>
      <c r="X264" s="11" t="n">
        <v>1</v>
      </c>
      <c r="Y264" s="33" t="str">
        <f aca="false">IF(OR(F264&lt;&gt;"",G264&lt;&gt;"",H264&lt;&gt;"",I264&lt;&gt;"",J264&lt;&gt;"",K264&lt;&gt;"",L264&lt;&gt;"",M264&lt;&gt;"",N264&lt;&gt;"",O264&lt;&gt;"",P264&lt;&gt;"",Q264&lt;&gt;"",R264&lt;&gt;"",S264&lt;&gt;"",T264&lt;&gt;"",U264&lt;&gt;"",V264&lt;&gt;"",W264&lt;&gt;""),"*"&amp;F264&amp;G264&amp;H264&amp;I264&amp;J264&amp;K264&amp;L264&amp;M264&amp;N264&amp;O264&amp;P264&amp;Q264&amp;R264&amp;S264&amp;T264&amp;U264&amp;V264&amp;W264&amp;"*","")</f>
        <v>*VL*</v>
      </c>
      <c r="AB264" s="11" t="n">
        <v>1</v>
      </c>
    </row>
    <row r="265" customFormat="false" ht="25" hidden="false" customHeight="true" outlineLevel="0" collapsed="false">
      <c r="A265" s="9" t="n">
        <v>7207</v>
      </c>
      <c r="B265" s="10" t="s">
        <v>19</v>
      </c>
      <c r="C265" s="34" t="s">
        <v>180</v>
      </c>
      <c r="D265" s="35" t="n">
        <v>44543</v>
      </c>
      <c r="F265" s="29" t="str">
        <f aca="false">IF(B265="Premetro VERTIKAAL","MV",IF(B265="Side 3m","3M",IF(B265="Premetro HORIZONTAAL","MH",IF(B265="Window back","CV",IF(B265="Window Back eco","CVE","")))))</f>
        <v/>
      </c>
      <c r="G265" s="30" t="str">
        <f aca="false">IF(B265="Inside banner","BRV","")</f>
        <v/>
      </c>
      <c r="H265" s="30" t="str">
        <f aca="false">IF(B265="Floor sticker","VL","")</f>
        <v>VL</v>
      </c>
      <c r="I265" s="31" t="str">
        <f aca="false">IF(B265="Street furniture 2m2","STR","")</f>
        <v/>
      </c>
      <c r="J265" s="31" t="str">
        <f aca="false">IF(B265="Full back uni","FB","")</f>
        <v/>
      </c>
      <c r="K265" s="31" t="str">
        <f aca="false">IF(B265="Window side 2m² Bus","2m2B","")</f>
        <v/>
      </c>
      <c r="L265" s="31" t="str">
        <f aca="false">IF(B265="Window sticker Raam","RM","")</f>
        <v/>
      </c>
      <c r="M265" s="31" t="str">
        <f aca="false">IF(B265="Side 3m Freestyle","FREE","")</f>
        <v/>
      </c>
      <c r="N265" s="31" t="str">
        <f aca="false">IF(B265="Wobbler","WOB","")</f>
        <v/>
      </c>
      <c r="O265" s="31" t="str">
        <f aca="false">IF(B265="Super side 10m² Hermelijn - Trambus","10m2H","")</f>
        <v/>
      </c>
      <c r="P265" s="31" t="str">
        <f aca="false">IF(B265="Roofpanel A7","ROOFXL","")</f>
        <v/>
      </c>
      <c r="Q265" s="32" t="str">
        <f aca="false">IF(B265="Roof panel tram L Hermelijn","ROOFL","")</f>
        <v/>
      </c>
      <c r="R265" s="31" t="str">
        <f aca="false">IF(B265="Roof panel Tram M PCC","DPCC","")</f>
        <v/>
      </c>
      <c r="S265" s="31" t="str">
        <f aca="false">IF(B265="Side pack L A5","SPALBA5",IF(B265="Side pack XL A7","SPALBA7",""))</f>
        <v/>
      </c>
      <c r="T265" s="31" t="str">
        <f aca="false">IF(B265="Window side 2m² Hermelijn","2m2H","")</f>
        <v/>
      </c>
      <c r="U265" s="32" t="str">
        <f aca="false">IF(B265="Window side 2m² Tram","2m2A","")</f>
        <v/>
      </c>
      <c r="V265" s="30" t="str">
        <f aca="false">IF(B265="Inside banner HERMELIJN","BRVH","")</f>
        <v/>
      </c>
      <c r="W265" s="30" t="str">
        <f aca="false">IF(B265="Super side 4m²","4m2","")</f>
        <v/>
      </c>
      <c r="X265" s="11" t="n">
        <v>1</v>
      </c>
      <c r="Y265" s="33" t="str">
        <f aca="false">IF(OR(F265&lt;&gt;"",G265&lt;&gt;"",H265&lt;&gt;"",I265&lt;&gt;"",J265&lt;&gt;"",K265&lt;&gt;"",L265&lt;&gt;"",M265&lt;&gt;"",N265&lt;&gt;"",O265&lt;&gt;"",P265&lt;&gt;"",Q265&lt;&gt;"",R265&lt;&gt;"",S265&lt;&gt;"",T265&lt;&gt;"",U265&lt;&gt;"",V265&lt;&gt;"",W265&lt;&gt;""),"*"&amp;F265&amp;G265&amp;H265&amp;I265&amp;J265&amp;K265&amp;L265&amp;M265&amp;N265&amp;O265&amp;P265&amp;Q265&amp;R265&amp;S265&amp;T265&amp;U265&amp;V265&amp;W265&amp;"*","")</f>
        <v>*VL*</v>
      </c>
      <c r="AB265" s="11" t="n">
        <v>1</v>
      </c>
    </row>
    <row r="266" customFormat="false" ht="25" hidden="false" customHeight="true" outlineLevel="0" collapsed="false">
      <c r="A266" s="9" t="n">
        <v>7207</v>
      </c>
      <c r="B266" s="10" t="s">
        <v>19</v>
      </c>
      <c r="C266" s="34" t="s">
        <v>180</v>
      </c>
      <c r="D266" s="35" t="n">
        <v>44543</v>
      </c>
      <c r="F266" s="29" t="str">
        <f aca="false">IF(B266="Premetro VERTIKAAL","MV",IF(B266="Side 3m","3M",IF(B266="Premetro HORIZONTAAL","MH",IF(B266="Window back","CV",IF(B266="Window Back eco","CVE","")))))</f>
        <v/>
      </c>
      <c r="G266" s="30" t="str">
        <f aca="false">IF(B266="Inside banner","BRV","")</f>
        <v/>
      </c>
      <c r="H266" s="30" t="str">
        <f aca="false">IF(B266="Floor sticker","VL","")</f>
        <v>VL</v>
      </c>
      <c r="I266" s="31" t="str">
        <f aca="false">IF(B266="Street furniture 2m2","STR","")</f>
        <v/>
      </c>
      <c r="J266" s="31" t="str">
        <f aca="false">IF(B266="Full back uni","FB","")</f>
        <v/>
      </c>
      <c r="K266" s="31" t="str">
        <f aca="false">IF(B266="Window side 2m² Bus","2m2B","")</f>
        <v/>
      </c>
      <c r="L266" s="31" t="str">
        <f aca="false">IF(B266="Window sticker Raam","RM","")</f>
        <v/>
      </c>
      <c r="M266" s="31" t="str">
        <f aca="false">IF(B266="Side 3m Freestyle","FREE","")</f>
        <v/>
      </c>
      <c r="N266" s="31" t="str">
        <f aca="false">IF(B266="Wobbler","WOB","")</f>
        <v/>
      </c>
      <c r="O266" s="31" t="str">
        <f aca="false">IF(B266="Super side 10m² Hermelijn - Trambus","10m2H","")</f>
        <v/>
      </c>
      <c r="P266" s="31" t="str">
        <f aca="false">IF(B266="Roofpanel A7","ROOFXL","")</f>
        <v/>
      </c>
      <c r="Q266" s="32" t="str">
        <f aca="false">IF(B266="Roof panel tram L Hermelijn","ROOFL","")</f>
        <v/>
      </c>
      <c r="R266" s="31" t="str">
        <f aca="false">IF(B266="Roof panel Tram M PCC","DPCC","")</f>
        <v/>
      </c>
      <c r="S266" s="31" t="str">
        <f aca="false">IF(B266="Side pack L A5","SPALBA5",IF(B266="Side pack XL A7","SPALBA7",""))</f>
        <v/>
      </c>
      <c r="T266" s="31" t="str">
        <f aca="false">IF(B266="Window side 2m² Hermelijn","2m2H","")</f>
        <v/>
      </c>
      <c r="U266" s="32" t="str">
        <f aca="false">IF(B266="Window side 2m² Tram","2m2A","")</f>
        <v/>
      </c>
      <c r="V266" s="30" t="str">
        <f aca="false">IF(B266="Inside banner HERMELIJN","BRVH","")</f>
        <v/>
      </c>
      <c r="W266" s="30" t="str">
        <f aca="false">IF(B266="Super side 4m²","4m2","")</f>
        <v/>
      </c>
      <c r="X266" s="11" t="n">
        <v>1</v>
      </c>
      <c r="Y266" s="33" t="str">
        <f aca="false">IF(OR(F266&lt;&gt;"",G266&lt;&gt;"",H266&lt;&gt;"",I266&lt;&gt;"",J266&lt;&gt;"",K266&lt;&gt;"",L266&lt;&gt;"",M266&lt;&gt;"",N266&lt;&gt;"",O266&lt;&gt;"",P266&lt;&gt;"",Q266&lt;&gt;"",R266&lt;&gt;"",S266&lt;&gt;"",T266&lt;&gt;"",U266&lt;&gt;"",V266&lt;&gt;"",W266&lt;&gt;""),"*"&amp;F266&amp;G266&amp;H266&amp;I266&amp;J266&amp;K266&amp;L266&amp;M266&amp;N266&amp;O266&amp;P266&amp;Q266&amp;R266&amp;S266&amp;T266&amp;U266&amp;V266&amp;W266&amp;"*","")</f>
        <v>*VL*</v>
      </c>
      <c r="AB266" s="11" t="n">
        <v>1</v>
      </c>
    </row>
    <row r="267" customFormat="false" ht="25" hidden="false" customHeight="true" outlineLevel="0" collapsed="false">
      <c r="A267" s="9" t="n">
        <v>7207</v>
      </c>
      <c r="B267" s="10" t="s">
        <v>19</v>
      </c>
      <c r="C267" s="34" t="s">
        <v>180</v>
      </c>
      <c r="D267" s="35" t="n">
        <v>44543</v>
      </c>
      <c r="F267" s="29" t="str">
        <f aca="false">IF(B267="Premetro VERTIKAAL","MV",IF(B267="Side 3m","3M",IF(B267="Premetro HORIZONTAAL","MH",IF(B267="Window back","CV",IF(B267="Window Back eco","CVE","")))))</f>
        <v/>
      </c>
      <c r="G267" s="30" t="str">
        <f aca="false">IF(B267="Inside banner","BRV","")</f>
        <v/>
      </c>
      <c r="H267" s="30" t="str">
        <f aca="false">IF(B267="Floor sticker","VL","")</f>
        <v>VL</v>
      </c>
      <c r="I267" s="31" t="str">
        <f aca="false">IF(B267="Street furniture 2m2","STR","")</f>
        <v/>
      </c>
      <c r="J267" s="31" t="str">
        <f aca="false">IF(B267="Full back uni","FB","")</f>
        <v/>
      </c>
      <c r="K267" s="31" t="str">
        <f aca="false">IF(B267="Window side 2m² Bus","2m2B","")</f>
        <v/>
      </c>
      <c r="L267" s="31" t="str">
        <f aca="false">IF(B267="Window sticker Raam","RM","")</f>
        <v/>
      </c>
      <c r="M267" s="31" t="str">
        <f aca="false">IF(B267="Side 3m Freestyle","FREE","")</f>
        <v/>
      </c>
      <c r="N267" s="31" t="str">
        <f aca="false">IF(B267="Wobbler","WOB","")</f>
        <v/>
      </c>
      <c r="O267" s="31" t="str">
        <f aca="false">IF(B267="Super side 10m² Hermelijn - Trambus","10m2H","")</f>
        <v/>
      </c>
      <c r="P267" s="31" t="str">
        <f aca="false">IF(B267="Roofpanel A7","ROOFXL","")</f>
        <v/>
      </c>
      <c r="Q267" s="32" t="str">
        <f aca="false">IF(B267="Roof panel tram L Hermelijn","ROOFL","")</f>
        <v/>
      </c>
      <c r="R267" s="31" t="str">
        <f aca="false">IF(B267="Roof panel Tram M PCC","DPCC","")</f>
        <v/>
      </c>
      <c r="S267" s="31" t="str">
        <f aca="false">IF(B267="Side pack L A5","SPALBA5",IF(B267="Side pack XL A7","SPALBA7",""))</f>
        <v/>
      </c>
      <c r="T267" s="31" t="str">
        <f aca="false">IF(B267="Window side 2m² Hermelijn","2m2H","")</f>
        <v/>
      </c>
      <c r="U267" s="32" t="str">
        <f aca="false">IF(B267="Window side 2m² Tram","2m2A","")</f>
        <v/>
      </c>
      <c r="V267" s="30" t="str">
        <f aca="false">IF(B267="Inside banner HERMELIJN","BRVH","")</f>
        <v/>
      </c>
      <c r="W267" s="30" t="str">
        <f aca="false">IF(B267="Super side 4m²","4m2","")</f>
        <v/>
      </c>
      <c r="X267" s="11" t="n">
        <v>1</v>
      </c>
      <c r="Y267" s="33" t="str">
        <f aca="false">IF(OR(F267&lt;&gt;"",G267&lt;&gt;"",H267&lt;&gt;"",I267&lt;&gt;"",J267&lt;&gt;"",K267&lt;&gt;"",L267&lt;&gt;"",M267&lt;&gt;"",N267&lt;&gt;"",O267&lt;&gt;"",P267&lt;&gt;"",Q267&lt;&gt;"",R267&lt;&gt;"",S267&lt;&gt;"",T267&lt;&gt;"",U267&lt;&gt;"",V267&lt;&gt;"",W267&lt;&gt;""),"*"&amp;F267&amp;G267&amp;H267&amp;I267&amp;J267&amp;K267&amp;L267&amp;M267&amp;N267&amp;O267&amp;P267&amp;Q267&amp;R267&amp;S267&amp;T267&amp;U267&amp;V267&amp;W267&amp;"*","")</f>
        <v>*VL*</v>
      </c>
      <c r="AB267" s="11" t="n">
        <v>1</v>
      </c>
    </row>
    <row r="268" customFormat="false" ht="25" hidden="false" customHeight="true" outlineLevel="0" collapsed="false">
      <c r="A268" s="9" t="n">
        <v>7207</v>
      </c>
      <c r="B268" s="10" t="s">
        <v>19</v>
      </c>
      <c r="C268" s="34" t="s">
        <v>180</v>
      </c>
      <c r="D268" s="35" t="n">
        <v>44543</v>
      </c>
      <c r="F268" s="29" t="str">
        <f aca="false">IF(B268="Premetro VERTIKAAL","MV",IF(B268="Side 3m","3M",IF(B268="Premetro HORIZONTAAL","MH",IF(B268="Window back","CV",IF(B268="Window Back eco","CVE","")))))</f>
        <v/>
      </c>
      <c r="G268" s="30" t="str">
        <f aca="false">IF(B268="Inside banner","BRV","")</f>
        <v/>
      </c>
      <c r="H268" s="30" t="str">
        <f aca="false">IF(B268="Floor sticker","VL","")</f>
        <v>VL</v>
      </c>
      <c r="I268" s="31" t="str">
        <f aca="false">IF(B268="Street furniture 2m2","STR","")</f>
        <v/>
      </c>
      <c r="J268" s="31" t="str">
        <f aca="false">IF(B268="Full back uni","FB","")</f>
        <v/>
      </c>
      <c r="K268" s="31" t="str">
        <f aca="false">IF(B268="Window side 2m² Bus","2m2B","")</f>
        <v/>
      </c>
      <c r="L268" s="31" t="str">
        <f aca="false">IF(B268="Window sticker Raam","RM","")</f>
        <v/>
      </c>
      <c r="M268" s="31" t="str">
        <f aca="false">IF(B268="Side 3m Freestyle","FREE","")</f>
        <v/>
      </c>
      <c r="N268" s="31" t="str">
        <f aca="false">IF(B268="Wobbler","WOB","")</f>
        <v/>
      </c>
      <c r="O268" s="31" t="str">
        <f aca="false">IF(B268="Super side 10m² Hermelijn - Trambus","10m2H","")</f>
        <v/>
      </c>
      <c r="P268" s="31" t="str">
        <f aca="false">IF(B268="Roofpanel A7","ROOFXL","")</f>
        <v/>
      </c>
      <c r="Q268" s="32" t="str">
        <f aca="false">IF(B268="Roof panel tram L Hermelijn","ROOFL","")</f>
        <v/>
      </c>
      <c r="R268" s="31" t="str">
        <f aca="false">IF(B268="Roof panel Tram M PCC","DPCC","")</f>
        <v/>
      </c>
      <c r="S268" s="31" t="str">
        <f aca="false">IF(B268="Side pack L A5","SPALBA5",IF(B268="Side pack XL A7","SPALBA7",""))</f>
        <v/>
      </c>
      <c r="T268" s="31" t="str">
        <f aca="false">IF(B268="Window side 2m² Hermelijn","2m2H","")</f>
        <v/>
      </c>
      <c r="U268" s="32" t="str">
        <f aca="false">IF(B268="Window side 2m² Tram","2m2A","")</f>
        <v/>
      </c>
      <c r="V268" s="30" t="str">
        <f aca="false">IF(B268="Inside banner HERMELIJN","BRVH","")</f>
        <v/>
      </c>
      <c r="W268" s="30" t="str">
        <f aca="false">IF(B268="Super side 4m²","4m2","")</f>
        <v/>
      </c>
      <c r="X268" s="11" t="n">
        <v>1</v>
      </c>
      <c r="Y268" s="33" t="str">
        <f aca="false">IF(OR(F268&lt;&gt;"",G268&lt;&gt;"",H268&lt;&gt;"",I268&lt;&gt;"",J268&lt;&gt;"",K268&lt;&gt;"",L268&lt;&gt;"",M268&lt;&gt;"",N268&lt;&gt;"",O268&lt;&gt;"",P268&lt;&gt;"",Q268&lt;&gt;"",R268&lt;&gt;"",S268&lt;&gt;"",T268&lt;&gt;"",U268&lt;&gt;"",V268&lt;&gt;"",W268&lt;&gt;""),"*"&amp;F268&amp;G268&amp;H268&amp;I268&amp;J268&amp;K268&amp;L268&amp;M268&amp;N268&amp;O268&amp;P268&amp;Q268&amp;R268&amp;S268&amp;T268&amp;U268&amp;V268&amp;W268&amp;"*","")</f>
        <v>*VL*</v>
      </c>
      <c r="AB268" s="11" t="n">
        <v>1</v>
      </c>
    </row>
    <row r="269" customFormat="false" ht="25" hidden="false" customHeight="true" outlineLevel="0" collapsed="false">
      <c r="A269" s="9" t="n">
        <v>7207</v>
      </c>
      <c r="B269" s="10" t="s">
        <v>161</v>
      </c>
      <c r="C269" s="34" t="s">
        <v>182</v>
      </c>
      <c r="D269" s="35" t="n">
        <v>44543</v>
      </c>
      <c r="F269" s="29" t="str">
        <f aca="false">IF(B269="Premetro VERTIKAAL","MV",IF(B269="Side 3m","3M",IF(B269="Premetro HORIZONTAAL","MH",IF(B269="Window back","CV",IF(B269="Window Back eco","CVE","")))))</f>
        <v/>
      </c>
      <c r="G269" s="30" t="str">
        <f aca="false">IF(B269="Inside banner","BRV","")</f>
        <v>BRV</v>
      </c>
      <c r="H269" s="30" t="str">
        <f aca="false">IF(B269="Floor sticker","VL","")</f>
        <v/>
      </c>
      <c r="I269" s="31" t="str">
        <f aca="false">IF(B269="Street furniture 2m2","STR","")</f>
        <v/>
      </c>
      <c r="J269" s="31" t="str">
        <f aca="false">IF(B269="Full back uni","FB","")</f>
        <v/>
      </c>
      <c r="K269" s="31" t="str">
        <f aca="false">IF(B269="Window side 2m² Bus","2m2B","")</f>
        <v/>
      </c>
      <c r="L269" s="31" t="str">
        <f aca="false">IF(B269="Window sticker Raam","RM","")</f>
        <v/>
      </c>
      <c r="M269" s="31" t="str">
        <f aca="false">IF(B269="Side 3m Freestyle","FREE","")</f>
        <v/>
      </c>
      <c r="N269" s="31" t="str">
        <f aca="false">IF(B269="Wobbler","WOB","")</f>
        <v/>
      </c>
      <c r="O269" s="31" t="str">
        <f aca="false">IF(B269="Super side 10m² Hermelijn - Trambus","10m2H","")</f>
        <v/>
      </c>
      <c r="P269" s="31" t="str">
        <f aca="false">IF(B269="Roofpanel A7","ROOFXL","")</f>
        <v/>
      </c>
      <c r="Q269" s="32" t="str">
        <f aca="false">IF(B269="Roof panel tram L Hermelijn","ROOFL","")</f>
        <v/>
      </c>
      <c r="R269" s="31" t="str">
        <f aca="false">IF(B269="Roof panel Tram M PCC","DPCC","")</f>
        <v/>
      </c>
      <c r="S269" s="31" t="str">
        <f aca="false">IF(B269="Side pack L A5","SPALBA5",IF(B269="Side pack XL A7","SPALBA7",""))</f>
        <v/>
      </c>
      <c r="T269" s="31" t="str">
        <f aca="false">IF(B269="Window side 2m² Hermelijn","2m2H","")</f>
        <v/>
      </c>
      <c r="U269" s="32" t="str">
        <f aca="false">IF(B269="Window side 2m² Tram","2m2A","")</f>
        <v/>
      </c>
      <c r="V269" s="30" t="str">
        <f aca="false">IF(B269="Inside banner HERMELIJN","BRVH","")</f>
        <v/>
      </c>
      <c r="W269" s="30" t="str">
        <f aca="false">IF(B269="Super side 4m²","4m2","")</f>
        <v/>
      </c>
      <c r="X269" s="11" t="n">
        <v>1</v>
      </c>
      <c r="Y269" s="33" t="str">
        <f aca="false">IF(OR(F269&lt;&gt;"",G269&lt;&gt;"",H269&lt;&gt;"",I269&lt;&gt;"",J269&lt;&gt;"",K269&lt;&gt;"",L269&lt;&gt;"",M269&lt;&gt;"",N269&lt;&gt;"",O269&lt;&gt;"",P269&lt;&gt;"",Q269&lt;&gt;"",R269&lt;&gt;"",S269&lt;&gt;"",T269&lt;&gt;"",U269&lt;&gt;"",V269&lt;&gt;"",W269&lt;&gt;""),"*"&amp;F269&amp;G269&amp;H269&amp;I269&amp;J269&amp;K269&amp;L269&amp;M269&amp;N269&amp;O269&amp;P269&amp;Q269&amp;R269&amp;S269&amp;T269&amp;U269&amp;V269&amp;W269&amp;"*","")</f>
        <v>*BRV*</v>
      </c>
      <c r="AB269" s="11" t="n">
        <v>1</v>
      </c>
    </row>
    <row r="270" customFormat="false" ht="25" hidden="false" customHeight="true" outlineLevel="0" collapsed="false">
      <c r="A270" s="9" t="n">
        <v>7207</v>
      </c>
      <c r="B270" s="10" t="s">
        <v>161</v>
      </c>
      <c r="C270" s="34" t="s">
        <v>182</v>
      </c>
      <c r="D270" s="35" t="n">
        <v>44543</v>
      </c>
      <c r="F270" s="29" t="str">
        <f aca="false">IF(B270="Premetro VERTIKAAL","MV",IF(B270="Side 3m","3M",IF(B270="Premetro HORIZONTAAL","MH",IF(B270="Window back","CV",IF(B270="Window Back eco","CVE","")))))</f>
        <v/>
      </c>
      <c r="G270" s="30" t="str">
        <f aca="false">IF(B270="Inside banner","BRV","")</f>
        <v>BRV</v>
      </c>
      <c r="H270" s="30" t="str">
        <f aca="false">IF(B270="Floor sticker","VL","")</f>
        <v/>
      </c>
      <c r="I270" s="31" t="str">
        <f aca="false">IF(B270="Street furniture 2m2","STR","")</f>
        <v/>
      </c>
      <c r="J270" s="31" t="str">
        <f aca="false">IF(B270="Full back uni","FB","")</f>
        <v/>
      </c>
      <c r="K270" s="31" t="str">
        <f aca="false">IF(B270="Window side 2m² Bus","2m2B","")</f>
        <v/>
      </c>
      <c r="L270" s="31" t="str">
        <f aca="false">IF(B270="Window sticker Raam","RM","")</f>
        <v/>
      </c>
      <c r="M270" s="31" t="str">
        <f aca="false">IF(B270="Side 3m Freestyle","FREE","")</f>
        <v/>
      </c>
      <c r="N270" s="31" t="str">
        <f aca="false">IF(B270="Wobbler","WOB","")</f>
        <v/>
      </c>
      <c r="O270" s="31" t="str">
        <f aca="false">IF(B270="Super side 10m² Hermelijn - Trambus","10m2H","")</f>
        <v/>
      </c>
      <c r="P270" s="31" t="str">
        <f aca="false">IF(B270="Roofpanel A7","ROOFXL","")</f>
        <v/>
      </c>
      <c r="Q270" s="32" t="str">
        <f aca="false">IF(B270="Roof panel tram L Hermelijn","ROOFL","")</f>
        <v/>
      </c>
      <c r="R270" s="31" t="str">
        <f aca="false">IF(B270="Roof panel Tram M PCC","DPCC","")</f>
        <v/>
      </c>
      <c r="S270" s="31" t="str">
        <f aca="false">IF(B270="Side pack L A5","SPALBA5",IF(B270="Side pack XL A7","SPALBA7",""))</f>
        <v/>
      </c>
      <c r="T270" s="31" t="str">
        <f aca="false">IF(B270="Window side 2m² Hermelijn","2m2H","")</f>
        <v/>
      </c>
      <c r="U270" s="32" t="str">
        <f aca="false">IF(B270="Window side 2m² Tram","2m2A","")</f>
        <v/>
      </c>
      <c r="V270" s="30" t="str">
        <f aca="false">IF(B270="Inside banner HERMELIJN","BRVH","")</f>
        <v/>
      </c>
      <c r="W270" s="30" t="str">
        <f aca="false">IF(B270="Super side 4m²","4m2","")</f>
        <v/>
      </c>
      <c r="X270" s="11" t="n">
        <v>1</v>
      </c>
      <c r="Y270" s="33" t="str">
        <f aca="false">IF(OR(F270&lt;&gt;"",G270&lt;&gt;"",H270&lt;&gt;"",I270&lt;&gt;"",J270&lt;&gt;"",K270&lt;&gt;"",L270&lt;&gt;"",M270&lt;&gt;"",N270&lt;&gt;"",O270&lt;&gt;"",P270&lt;&gt;"",Q270&lt;&gt;"",R270&lt;&gt;"",S270&lt;&gt;"",T270&lt;&gt;"",U270&lt;&gt;"",V270&lt;&gt;"",W270&lt;&gt;""),"*"&amp;F270&amp;G270&amp;H270&amp;I270&amp;J270&amp;K270&amp;L270&amp;M270&amp;N270&amp;O270&amp;P270&amp;Q270&amp;R270&amp;S270&amp;T270&amp;U270&amp;V270&amp;W270&amp;"*","")</f>
        <v>*BRV*</v>
      </c>
      <c r="AB270" s="11" t="n">
        <v>1</v>
      </c>
    </row>
    <row r="271" customFormat="false" ht="25" hidden="false" customHeight="true" outlineLevel="0" collapsed="false">
      <c r="A271" s="9" t="n">
        <v>7207</v>
      </c>
      <c r="B271" s="10" t="s">
        <v>161</v>
      </c>
      <c r="C271" s="34" t="s">
        <v>182</v>
      </c>
      <c r="D271" s="35" t="n">
        <v>44543</v>
      </c>
      <c r="F271" s="29" t="str">
        <f aca="false">IF(B271="Premetro VERTIKAAL","MV",IF(B271="Side 3m","3M",IF(B271="Premetro HORIZONTAAL","MH",IF(B271="Window back","CV",IF(B271="Window Back eco","CVE","")))))</f>
        <v/>
      </c>
      <c r="G271" s="30" t="str">
        <f aca="false">IF(B271="Inside banner","BRV","")</f>
        <v>BRV</v>
      </c>
      <c r="H271" s="30" t="str">
        <f aca="false">IF(B271="Floor sticker","VL","")</f>
        <v/>
      </c>
      <c r="I271" s="31" t="str">
        <f aca="false">IF(B271="Street furniture 2m2","STR","")</f>
        <v/>
      </c>
      <c r="J271" s="31" t="str">
        <f aca="false">IF(B271="Full back uni","FB","")</f>
        <v/>
      </c>
      <c r="K271" s="31" t="str">
        <f aca="false">IF(B271="Window side 2m² Bus","2m2B","")</f>
        <v/>
      </c>
      <c r="L271" s="31" t="str">
        <f aca="false">IF(B271="Window sticker Raam","RM","")</f>
        <v/>
      </c>
      <c r="M271" s="31" t="str">
        <f aca="false">IF(B271="Side 3m Freestyle","FREE","")</f>
        <v/>
      </c>
      <c r="N271" s="31" t="str">
        <f aca="false">IF(B271="Wobbler","WOB","")</f>
        <v/>
      </c>
      <c r="O271" s="31" t="str">
        <f aca="false">IF(B271="Super side 10m² Hermelijn - Trambus","10m2H","")</f>
        <v/>
      </c>
      <c r="P271" s="31" t="str">
        <f aca="false">IF(B271="Roofpanel A7","ROOFXL","")</f>
        <v/>
      </c>
      <c r="Q271" s="32" t="str">
        <f aca="false">IF(B271="Roof panel tram L Hermelijn","ROOFL","")</f>
        <v/>
      </c>
      <c r="R271" s="31" t="str">
        <f aca="false">IF(B271="Roof panel Tram M PCC","DPCC","")</f>
        <v/>
      </c>
      <c r="S271" s="31" t="str">
        <f aca="false">IF(B271="Side pack L A5","SPALBA5",IF(B271="Side pack XL A7","SPALBA7",""))</f>
        <v/>
      </c>
      <c r="T271" s="31" t="str">
        <f aca="false">IF(B271="Window side 2m² Hermelijn","2m2H","")</f>
        <v/>
      </c>
      <c r="U271" s="32" t="str">
        <f aca="false">IF(B271="Window side 2m² Tram","2m2A","")</f>
        <v/>
      </c>
      <c r="V271" s="30" t="str">
        <f aca="false">IF(B271="Inside banner HERMELIJN","BRVH","")</f>
        <v/>
      </c>
      <c r="W271" s="30" t="str">
        <f aca="false">IF(B271="Super side 4m²","4m2","")</f>
        <v/>
      </c>
      <c r="X271" s="11" t="n">
        <v>1</v>
      </c>
      <c r="Y271" s="33" t="str">
        <f aca="false">IF(OR(F271&lt;&gt;"",G271&lt;&gt;"",H271&lt;&gt;"",I271&lt;&gt;"",J271&lt;&gt;"",K271&lt;&gt;"",L271&lt;&gt;"",M271&lt;&gt;"",N271&lt;&gt;"",O271&lt;&gt;"",P271&lt;&gt;"",Q271&lt;&gt;"",R271&lt;&gt;"",S271&lt;&gt;"",T271&lt;&gt;"",U271&lt;&gt;"",V271&lt;&gt;"",W271&lt;&gt;""),"*"&amp;F271&amp;G271&amp;H271&amp;I271&amp;J271&amp;K271&amp;L271&amp;M271&amp;N271&amp;O271&amp;P271&amp;Q271&amp;R271&amp;S271&amp;T271&amp;U271&amp;V271&amp;W271&amp;"*","")</f>
        <v>*BRV*</v>
      </c>
      <c r="AB271" s="11" t="n">
        <v>1</v>
      </c>
    </row>
    <row r="272" customFormat="false" ht="25" hidden="false" customHeight="true" outlineLevel="0" collapsed="false">
      <c r="A272" s="9" t="n">
        <v>7207</v>
      </c>
      <c r="B272" s="10" t="s">
        <v>161</v>
      </c>
      <c r="C272" s="34" t="s">
        <v>182</v>
      </c>
      <c r="D272" s="35" t="n">
        <v>44543</v>
      </c>
      <c r="F272" s="29" t="str">
        <f aca="false">IF(B272="Premetro VERTIKAAL","MV",IF(B272="Side 3m","3M",IF(B272="Premetro HORIZONTAAL","MH",IF(B272="Window back","CV",IF(B272="Window Back eco","CVE","")))))</f>
        <v/>
      </c>
      <c r="G272" s="30" t="str">
        <f aca="false">IF(B272="Inside banner","BRV","")</f>
        <v>BRV</v>
      </c>
      <c r="H272" s="30" t="str">
        <f aca="false">IF(B272="Floor sticker","VL","")</f>
        <v/>
      </c>
      <c r="I272" s="31" t="str">
        <f aca="false">IF(B272="Street furniture 2m2","STR","")</f>
        <v/>
      </c>
      <c r="J272" s="31" t="str">
        <f aca="false">IF(B272="Full back uni","FB","")</f>
        <v/>
      </c>
      <c r="K272" s="31" t="str">
        <f aca="false">IF(B272="Window side 2m² Bus","2m2B","")</f>
        <v/>
      </c>
      <c r="L272" s="31" t="str">
        <f aca="false">IF(B272="Window sticker Raam","RM","")</f>
        <v/>
      </c>
      <c r="M272" s="31" t="str">
        <f aca="false">IF(B272="Side 3m Freestyle","FREE","")</f>
        <v/>
      </c>
      <c r="N272" s="31" t="str">
        <f aca="false">IF(B272="Wobbler","WOB","")</f>
        <v/>
      </c>
      <c r="O272" s="31" t="str">
        <f aca="false">IF(B272="Super side 10m² Hermelijn - Trambus","10m2H","")</f>
        <v/>
      </c>
      <c r="P272" s="31" t="str">
        <f aca="false">IF(B272="Roofpanel A7","ROOFXL","")</f>
        <v/>
      </c>
      <c r="Q272" s="32" t="str">
        <f aca="false">IF(B272="Roof panel tram L Hermelijn","ROOFL","")</f>
        <v/>
      </c>
      <c r="R272" s="31" t="str">
        <f aca="false">IF(B272="Roof panel Tram M PCC","DPCC","")</f>
        <v/>
      </c>
      <c r="S272" s="31" t="str">
        <f aca="false">IF(B272="Side pack L A5","SPALBA5",IF(B272="Side pack XL A7","SPALBA7",""))</f>
        <v/>
      </c>
      <c r="T272" s="31" t="str">
        <f aca="false">IF(B272="Window side 2m² Hermelijn","2m2H","")</f>
        <v/>
      </c>
      <c r="U272" s="32" t="str">
        <f aca="false">IF(B272="Window side 2m² Tram","2m2A","")</f>
        <v/>
      </c>
      <c r="V272" s="30" t="str">
        <f aca="false">IF(B272="Inside banner HERMELIJN","BRVH","")</f>
        <v/>
      </c>
      <c r="W272" s="30" t="str">
        <f aca="false">IF(B272="Super side 4m²","4m2","")</f>
        <v/>
      </c>
      <c r="X272" s="11" t="n">
        <v>1</v>
      </c>
      <c r="Y272" s="33" t="str">
        <f aca="false">IF(OR(F272&lt;&gt;"",G272&lt;&gt;"",H272&lt;&gt;"",I272&lt;&gt;"",J272&lt;&gt;"",K272&lt;&gt;"",L272&lt;&gt;"",M272&lt;&gt;"",N272&lt;&gt;"",O272&lt;&gt;"",P272&lt;&gt;"",Q272&lt;&gt;"",R272&lt;&gt;"",S272&lt;&gt;"",T272&lt;&gt;"",U272&lt;&gt;"",V272&lt;&gt;"",W272&lt;&gt;""),"*"&amp;F272&amp;G272&amp;H272&amp;I272&amp;J272&amp;K272&amp;L272&amp;M272&amp;N272&amp;O272&amp;P272&amp;Q272&amp;R272&amp;S272&amp;T272&amp;U272&amp;V272&amp;W272&amp;"*","")</f>
        <v>*BRV*</v>
      </c>
      <c r="AB272" s="11" t="n">
        <v>1</v>
      </c>
    </row>
    <row r="273" customFormat="false" ht="25" hidden="false" customHeight="true" outlineLevel="0" collapsed="false">
      <c r="A273" s="9" t="n">
        <v>7207</v>
      </c>
      <c r="B273" s="10" t="s">
        <v>161</v>
      </c>
      <c r="C273" s="34" t="s">
        <v>182</v>
      </c>
      <c r="D273" s="35" t="n">
        <v>44543</v>
      </c>
      <c r="F273" s="29" t="str">
        <f aca="false">IF(B273="Premetro VERTIKAAL","MV",IF(B273="Side 3m","3M",IF(B273="Premetro HORIZONTAAL","MH",IF(B273="Window back","CV",IF(B273="Window Back eco","CVE","")))))</f>
        <v/>
      </c>
      <c r="G273" s="30" t="str">
        <f aca="false">IF(B273="Inside banner","BRV","")</f>
        <v>BRV</v>
      </c>
      <c r="H273" s="30" t="str">
        <f aca="false">IF(B273="Floor sticker","VL","")</f>
        <v/>
      </c>
      <c r="I273" s="31" t="str">
        <f aca="false">IF(B273="Street furniture 2m2","STR","")</f>
        <v/>
      </c>
      <c r="J273" s="31" t="str">
        <f aca="false">IF(B273="Full back uni","FB","")</f>
        <v/>
      </c>
      <c r="K273" s="31" t="str">
        <f aca="false">IF(B273="Window side 2m² Bus","2m2B","")</f>
        <v/>
      </c>
      <c r="L273" s="31" t="str">
        <f aca="false">IF(B273="Window sticker Raam","RM","")</f>
        <v/>
      </c>
      <c r="M273" s="31" t="str">
        <f aca="false">IF(B273="Side 3m Freestyle","FREE","")</f>
        <v/>
      </c>
      <c r="N273" s="31" t="str">
        <f aca="false">IF(B273="Wobbler","WOB","")</f>
        <v/>
      </c>
      <c r="O273" s="31" t="str">
        <f aca="false">IF(B273="Super side 10m² Hermelijn - Trambus","10m2H","")</f>
        <v/>
      </c>
      <c r="P273" s="31" t="str">
        <f aca="false">IF(B273="Roofpanel A7","ROOFXL","")</f>
        <v/>
      </c>
      <c r="Q273" s="32" t="str">
        <f aca="false">IF(B273="Roof panel tram L Hermelijn","ROOFL","")</f>
        <v/>
      </c>
      <c r="R273" s="31" t="str">
        <f aca="false">IF(B273="Roof panel Tram M PCC","DPCC","")</f>
        <v/>
      </c>
      <c r="S273" s="31" t="str">
        <f aca="false">IF(B273="Side pack L A5","SPALBA5",IF(B273="Side pack XL A7","SPALBA7",""))</f>
        <v/>
      </c>
      <c r="T273" s="31" t="str">
        <f aca="false">IF(B273="Window side 2m² Hermelijn","2m2H","")</f>
        <v/>
      </c>
      <c r="U273" s="32" t="str">
        <f aca="false">IF(B273="Window side 2m² Tram","2m2A","")</f>
        <v/>
      </c>
      <c r="V273" s="30" t="str">
        <f aca="false">IF(B273="Inside banner HERMELIJN","BRVH","")</f>
        <v/>
      </c>
      <c r="W273" s="30" t="str">
        <f aca="false">IF(B273="Super side 4m²","4m2","")</f>
        <v/>
      </c>
      <c r="X273" s="11" t="n">
        <v>1</v>
      </c>
      <c r="Y273" s="33" t="str">
        <f aca="false">IF(OR(F273&lt;&gt;"",G273&lt;&gt;"",H273&lt;&gt;"",I273&lt;&gt;"",J273&lt;&gt;"",K273&lt;&gt;"",L273&lt;&gt;"",M273&lt;&gt;"",N273&lt;&gt;"",O273&lt;&gt;"",P273&lt;&gt;"",Q273&lt;&gt;"",R273&lt;&gt;"",S273&lt;&gt;"",T273&lt;&gt;"",U273&lt;&gt;"",V273&lt;&gt;"",W273&lt;&gt;""),"*"&amp;F273&amp;G273&amp;H273&amp;I273&amp;J273&amp;K273&amp;L273&amp;M273&amp;N273&amp;O273&amp;P273&amp;Q273&amp;R273&amp;S273&amp;T273&amp;U273&amp;V273&amp;W273&amp;"*","")</f>
        <v>*BRV*</v>
      </c>
      <c r="AB273" s="11" t="n">
        <v>1</v>
      </c>
    </row>
    <row r="274" customFormat="false" ht="25" hidden="false" customHeight="true" outlineLevel="0" collapsed="false">
      <c r="A274" s="9" t="n">
        <v>7207</v>
      </c>
      <c r="B274" s="10" t="s">
        <v>161</v>
      </c>
      <c r="C274" s="34" t="s">
        <v>182</v>
      </c>
      <c r="D274" s="35" t="n">
        <v>44543</v>
      </c>
      <c r="F274" s="29" t="str">
        <f aca="false">IF(B274="Premetro VERTIKAAL","MV",IF(B274="Side 3m","3M",IF(B274="Premetro HORIZONTAAL","MH",IF(B274="Window back","CV",IF(B274="Window Back eco","CVE","")))))</f>
        <v/>
      </c>
      <c r="G274" s="30" t="str">
        <f aca="false">IF(B274="Inside banner","BRV","")</f>
        <v>BRV</v>
      </c>
      <c r="H274" s="30" t="str">
        <f aca="false">IF(B274="Floor sticker","VL","")</f>
        <v/>
      </c>
      <c r="I274" s="31" t="str">
        <f aca="false">IF(B274="Street furniture 2m2","STR","")</f>
        <v/>
      </c>
      <c r="J274" s="31" t="str">
        <f aca="false">IF(B274="Full back uni","FB","")</f>
        <v/>
      </c>
      <c r="K274" s="31" t="str">
        <f aca="false">IF(B274="Window side 2m² Bus","2m2B","")</f>
        <v/>
      </c>
      <c r="L274" s="31" t="str">
        <f aca="false">IF(B274="Window sticker Raam","RM","")</f>
        <v/>
      </c>
      <c r="M274" s="31" t="str">
        <f aca="false">IF(B274="Side 3m Freestyle","FREE","")</f>
        <v/>
      </c>
      <c r="N274" s="31" t="str">
        <f aca="false">IF(B274="Wobbler","WOB","")</f>
        <v/>
      </c>
      <c r="O274" s="31" t="str">
        <f aca="false">IF(B274="Super side 10m² Hermelijn - Trambus","10m2H","")</f>
        <v/>
      </c>
      <c r="P274" s="31" t="str">
        <f aca="false">IF(B274="Roofpanel A7","ROOFXL","")</f>
        <v/>
      </c>
      <c r="Q274" s="32" t="str">
        <f aca="false">IF(B274="Roof panel tram L Hermelijn","ROOFL","")</f>
        <v/>
      </c>
      <c r="R274" s="31" t="str">
        <f aca="false">IF(B274="Roof panel Tram M PCC","DPCC","")</f>
        <v/>
      </c>
      <c r="S274" s="31" t="str">
        <f aca="false">IF(B274="Side pack L A5","SPALBA5",IF(B274="Side pack XL A7","SPALBA7",""))</f>
        <v/>
      </c>
      <c r="T274" s="31" t="str">
        <f aca="false">IF(B274="Window side 2m² Hermelijn","2m2H","")</f>
        <v/>
      </c>
      <c r="U274" s="32" t="str">
        <f aca="false">IF(B274="Window side 2m² Tram","2m2A","")</f>
        <v/>
      </c>
      <c r="V274" s="30" t="str">
        <f aca="false">IF(B274="Inside banner HERMELIJN","BRVH","")</f>
        <v/>
      </c>
      <c r="W274" s="30" t="str">
        <f aca="false">IF(B274="Super side 4m²","4m2","")</f>
        <v/>
      </c>
      <c r="X274" s="11" t="n">
        <v>1</v>
      </c>
      <c r="Y274" s="33" t="str">
        <f aca="false">IF(OR(F274&lt;&gt;"",G274&lt;&gt;"",H274&lt;&gt;"",I274&lt;&gt;"",J274&lt;&gt;"",K274&lt;&gt;"",L274&lt;&gt;"",M274&lt;&gt;"",N274&lt;&gt;"",O274&lt;&gt;"",P274&lt;&gt;"",Q274&lt;&gt;"",R274&lt;&gt;"",S274&lt;&gt;"",T274&lt;&gt;"",U274&lt;&gt;"",V274&lt;&gt;"",W274&lt;&gt;""),"*"&amp;F274&amp;G274&amp;H274&amp;I274&amp;J274&amp;K274&amp;L274&amp;M274&amp;N274&amp;O274&amp;P274&amp;Q274&amp;R274&amp;S274&amp;T274&amp;U274&amp;V274&amp;W274&amp;"*","")</f>
        <v>*BRV*</v>
      </c>
      <c r="AB274" s="11" t="n">
        <v>1</v>
      </c>
    </row>
    <row r="275" customFormat="false" ht="25" hidden="false" customHeight="true" outlineLevel="0" collapsed="false">
      <c r="A275" s="9" t="n">
        <v>7207</v>
      </c>
      <c r="B275" s="10" t="s">
        <v>161</v>
      </c>
      <c r="C275" s="34" t="s">
        <v>182</v>
      </c>
      <c r="D275" s="35" t="n">
        <v>44543</v>
      </c>
      <c r="F275" s="29" t="str">
        <f aca="false">IF(B275="Premetro VERTIKAAL","MV",IF(B275="Side 3m","3M",IF(B275="Premetro HORIZONTAAL","MH",IF(B275="Window back","CV",IF(B275="Window Back eco","CVE","")))))</f>
        <v/>
      </c>
      <c r="G275" s="30" t="str">
        <f aca="false">IF(B275="Inside banner","BRV","")</f>
        <v>BRV</v>
      </c>
      <c r="H275" s="30" t="str">
        <f aca="false">IF(B275="Floor sticker","VL","")</f>
        <v/>
      </c>
      <c r="I275" s="31" t="str">
        <f aca="false">IF(B275="Street furniture 2m2","STR","")</f>
        <v/>
      </c>
      <c r="J275" s="31" t="str">
        <f aca="false">IF(B275="Full back uni","FB","")</f>
        <v/>
      </c>
      <c r="K275" s="31" t="str">
        <f aca="false">IF(B275="Window side 2m² Bus","2m2B","")</f>
        <v/>
      </c>
      <c r="L275" s="31" t="str">
        <f aca="false">IF(B275="Window sticker Raam","RM","")</f>
        <v/>
      </c>
      <c r="M275" s="31" t="str">
        <f aca="false">IF(B275="Side 3m Freestyle","FREE","")</f>
        <v/>
      </c>
      <c r="N275" s="31" t="str">
        <f aca="false">IF(B275="Wobbler","WOB","")</f>
        <v/>
      </c>
      <c r="O275" s="31" t="str">
        <f aca="false">IF(B275="Super side 10m² Hermelijn - Trambus","10m2H","")</f>
        <v/>
      </c>
      <c r="P275" s="31" t="str">
        <f aca="false">IF(B275="Roofpanel A7","ROOFXL","")</f>
        <v/>
      </c>
      <c r="Q275" s="32" t="str">
        <f aca="false">IF(B275="Roof panel tram L Hermelijn","ROOFL","")</f>
        <v/>
      </c>
      <c r="R275" s="31" t="str">
        <f aca="false">IF(B275="Roof panel Tram M PCC","DPCC","")</f>
        <v/>
      </c>
      <c r="S275" s="31" t="str">
        <f aca="false">IF(B275="Side pack L A5","SPALBA5",IF(B275="Side pack XL A7","SPALBA7",""))</f>
        <v/>
      </c>
      <c r="T275" s="31" t="str">
        <f aca="false">IF(B275="Window side 2m² Hermelijn","2m2H","")</f>
        <v/>
      </c>
      <c r="U275" s="32" t="str">
        <f aca="false">IF(B275="Window side 2m² Tram","2m2A","")</f>
        <v/>
      </c>
      <c r="V275" s="30" t="str">
        <f aca="false">IF(B275="Inside banner HERMELIJN","BRVH","")</f>
        <v/>
      </c>
      <c r="W275" s="30" t="str">
        <f aca="false">IF(B275="Super side 4m²","4m2","")</f>
        <v/>
      </c>
      <c r="X275" s="11" t="n">
        <v>1</v>
      </c>
      <c r="Y275" s="33" t="str">
        <f aca="false">IF(OR(F275&lt;&gt;"",G275&lt;&gt;"",H275&lt;&gt;"",I275&lt;&gt;"",J275&lt;&gt;"",K275&lt;&gt;"",L275&lt;&gt;"",M275&lt;&gt;"",N275&lt;&gt;"",O275&lt;&gt;"",P275&lt;&gt;"",Q275&lt;&gt;"",R275&lt;&gt;"",S275&lt;&gt;"",T275&lt;&gt;"",U275&lt;&gt;"",V275&lt;&gt;"",W275&lt;&gt;""),"*"&amp;F275&amp;G275&amp;H275&amp;I275&amp;J275&amp;K275&amp;L275&amp;M275&amp;N275&amp;O275&amp;P275&amp;Q275&amp;R275&amp;S275&amp;T275&amp;U275&amp;V275&amp;W275&amp;"*","")</f>
        <v>*BRV*</v>
      </c>
      <c r="AB275" s="11" t="n">
        <v>1</v>
      </c>
    </row>
    <row r="276" customFormat="false" ht="25" hidden="false" customHeight="true" outlineLevel="0" collapsed="false">
      <c r="A276" s="9" t="n">
        <v>7207</v>
      </c>
      <c r="B276" s="10" t="s">
        <v>23</v>
      </c>
      <c r="C276" s="34" t="s">
        <v>184</v>
      </c>
      <c r="D276" s="35" t="n">
        <v>44543</v>
      </c>
      <c r="F276" s="29" t="str">
        <f aca="false">IF(B276="Premetro VERTIKAAL","MV",IF(B276="Side 3m","3M",IF(B276="Premetro HORIZONTAAL","MH",IF(B276="Window back","CV",IF(B276="Window Back eco","CVE","")))))</f>
        <v/>
      </c>
      <c r="G276" s="30" t="str">
        <f aca="false">IF(B276="Inside banner","BRV","")</f>
        <v/>
      </c>
      <c r="H276" s="30" t="str">
        <f aca="false">IF(B276="Floor sticker","VL","")</f>
        <v/>
      </c>
      <c r="I276" s="31" t="str">
        <f aca="false">IF(B276="Street furniture 2m2","STR","")</f>
        <v/>
      </c>
      <c r="J276" s="31" t="str">
        <f aca="false">IF(B276="Full back uni","FB","")</f>
        <v/>
      </c>
      <c r="K276" s="31" t="str">
        <f aca="false">IF(B276="Window side 2m² Bus","2m2B","")</f>
        <v/>
      </c>
      <c r="L276" s="31" t="str">
        <f aca="false">IF(B276="Window sticker Raam","RM","")</f>
        <v/>
      </c>
      <c r="M276" s="31" t="str">
        <f aca="false">IF(B276="Side 3m Freestyle","FREE","")</f>
        <v/>
      </c>
      <c r="N276" s="31" t="str">
        <f aca="false">IF(B276="Wobbler","WOB","")</f>
        <v>WOB</v>
      </c>
      <c r="O276" s="31" t="str">
        <f aca="false">IF(B276="Super side 10m² Hermelijn - Trambus","10m2H","")</f>
        <v/>
      </c>
      <c r="P276" s="31" t="str">
        <f aca="false">IF(B276="Roofpanel A7","ROOFXL","")</f>
        <v/>
      </c>
      <c r="Q276" s="32" t="str">
        <f aca="false">IF(B276="Roof panel tram L Hermelijn","ROOFL","")</f>
        <v/>
      </c>
      <c r="R276" s="31" t="str">
        <f aca="false">IF(B276="Roof panel Tram M PCC","DPCC","")</f>
        <v/>
      </c>
      <c r="S276" s="31" t="str">
        <f aca="false">IF(B276="Side pack L A5","SPALBA5",IF(B276="Side pack XL A7","SPALBA7",""))</f>
        <v/>
      </c>
      <c r="T276" s="31" t="str">
        <f aca="false">IF(B276="Window side 2m² Hermelijn","2m2H","")</f>
        <v/>
      </c>
      <c r="U276" s="32" t="str">
        <f aca="false">IF(B276="Window side 2m² Tram","2m2A","")</f>
        <v/>
      </c>
      <c r="V276" s="30" t="str">
        <f aca="false">IF(B276="Inside banner HERMELIJN","BRVH","")</f>
        <v/>
      </c>
      <c r="W276" s="30" t="str">
        <f aca="false">IF(B276="Super side 4m²","4m2","")</f>
        <v/>
      </c>
      <c r="X276" s="11" t="n">
        <v>12</v>
      </c>
      <c r="Y276" s="33" t="str">
        <f aca="false">IF(OR(F276&lt;&gt;"",G276&lt;&gt;"",H276&lt;&gt;"",I276&lt;&gt;"",J276&lt;&gt;"",K276&lt;&gt;"",L276&lt;&gt;"",M276&lt;&gt;"",N276&lt;&gt;"",O276&lt;&gt;"",P276&lt;&gt;"",Q276&lt;&gt;"",R276&lt;&gt;"",S276&lt;&gt;"",T276&lt;&gt;"",U276&lt;&gt;"",V276&lt;&gt;"",W276&lt;&gt;""),"*"&amp;F276&amp;G276&amp;H276&amp;I276&amp;J276&amp;K276&amp;L276&amp;M276&amp;N276&amp;O276&amp;P276&amp;Q276&amp;R276&amp;S276&amp;T276&amp;U276&amp;V276&amp;W276&amp;"*","")</f>
        <v>*WOB*</v>
      </c>
      <c r="AB276" s="11" t="n">
        <v>12</v>
      </c>
    </row>
    <row r="277" customFormat="false" ht="25" hidden="false" customHeight="true" outlineLevel="0" collapsed="false">
      <c r="A277" s="5" t="n">
        <v>7208</v>
      </c>
      <c r="B277" s="6" t="s">
        <v>142</v>
      </c>
      <c r="C277" s="26" t="s">
        <v>144</v>
      </c>
      <c r="D277" s="27" t="n">
        <v>44578</v>
      </c>
      <c r="E277" s="28"/>
      <c r="F277" s="29" t="str">
        <f aca="false">IF(B277="Premetro VERTIKAAL","MV",IF(B277="Side 3m","3M",IF(B277="Premetro HORIZONTAAL","MH",IF(B277="Window back","CV",IF(B277="Window Back eco","CVE","")))))</f>
        <v/>
      </c>
      <c r="G277" s="30" t="str">
        <f aca="false">IF(B277="Inside banner","BRV","")</f>
        <v/>
      </c>
      <c r="H277" s="30" t="str">
        <f aca="false">IF(B277="Floor sticker","VL","")</f>
        <v/>
      </c>
      <c r="I277" s="31" t="str">
        <f aca="false">IF(B277="Street furniture 2m2","STR","")</f>
        <v/>
      </c>
      <c r="J277" s="31" t="str">
        <f aca="false">IF(B277="Full back uni","FB","")</f>
        <v/>
      </c>
      <c r="K277" s="31" t="str">
        <f aca="false">IF(B277="Window side 2m² Bus","2m2B","")</f>
        <v/>
      </c>
      <c r="L277" s="31" t="str">
        <f aca="false">IF(B277="Window sticker Raam","RM","")</f>
        <v/>
      </c>
      <c r="M277" s="31" t="str">
        <f aca="false">IF(B277="Side 3m Freestyle","FREE","")</f>
        <v/>
      </c>
      <c r="N277" s="31" t="str">
        <f aca="false">IF(B277="Wobbler","WOB","")</f>
        <v/>
      </c>
      <c r="O277" s="31" t="str">
        <f aca="false">IF(B277="Super side 10m² Hermelijn - Trambus","10m2H","")</f>
        <v>10m2H</v>
      </c>
      <c r="P277" s="31" t="str">
        <f aca="false">IF(B277="Roofpanel A7","ROOFXL","")</f>
        <v/>
      </c>
      <c r="Q277" s="32" t="str">
        <f aca="false">IF(B277="Roof panel tram L Hermelijn","ROOFL","")</f>
        <v/>
      </c>
      <c r="R277" s="31" t="str">
        <f aca="false">IF(B277="Roof panel Tram M PCC","DPCC","")</f>
        <v/>
      </c>
      <c r="S277" s="31" t="str">
        <f aca="false">IF(B277="Side pack L A5","SPALBA5",IF(B277="Side pack XL A7","SPALBA7",""))</f>
        <v/>
      </c>
      <c r="T277" s="31" t="str">
        <f aca="false">IF(B277="Window side 2m² Hermelijn","2m2H","")</f>
        <v/>
      </c>
      <c r="U277" s="32" t="str">
        <f aca="false">IF(B277="Window side 2m² Tram","2m2A","")</f>
        <v/>
      </c>
      <c r="V277" s="30" t="str">
        <f aca="false">IF(B277="Inside banner HERMELIJN","BRVH","")</f>
        <v/>
      </c>
      <c r="W277" s="30" t="str">
        <f aca="false">IF(B277="Super side 4m²","4m2","")</f>
        <v/>
      </c>
      <c r="X277" s="7" t="n">
        <v>1</v>
      </c>
      <c r="Y277" s="33" t="str">
        <f aca="false">IF(OR(F277&lt;&gt;"",G277&lt;&gt;"",H277&lt;&gt;"",I277&lt;&gt;"",J277&lt;&gt;"",K277&lt;&gt;"",L277&lt;&gt;"",M277&lt;&gt;"",N277&lt;&gt;"",O277&lt;&gt;"",P277&lt;&gt;"",Q277&lt;&gt;"",R277&lt;&gt;"",S277&lt;&gt;"",T277&lt;&gt;"",U277&lt;&gt;"",V277&lt;&gt;"",W277&lt;&gt;""),"*"&amp;F277&amp;G277&amp;H277&amp;I277&amp;J277&amp;K277&amp;L277&amp;M277&amp;N277&amp;O277&amp;P277&amp;Q277&amp;R277&amp;S277&amp;T277&amp;U277&amp;V277&amp;W277&amp;"*","")</f>
        <v>*10m2H*</v>
      </c>
      <c r="Z277" s="4"/>
      <c r="AA277" s="4"/>
      <c r="AB277" s="7" t="n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customFormat="false" ht="25" hidden="false" customHeight="true" outlineLevel="0" collapsed="false">
      <c r="A278" s="5" t="n">
        <v>7210</v>
      </c>
      <c r="B278" s="6" t="s">
        <v>142</v>
      </c>
      <c r="C278" s="26" t="s">
        <v>144</v>
      </c>
      <c r="D278" s="27" t="n">
        <v>44578</v>
      </c>
      <c r="E278" s="28"/>
      <c r="F278" s="29" t="str">
        <f aca="false">IF(B278="Premetro VERTIKAAL","MV",IF(B278="Side 3m","3M",IF(B278="Premetro HORIZONTAAL","MH",IF(B278="Window back","CV",IF(B278="Window Back eco","CVE","")))))</f>
        <v/>
      </c>
      <c r="G278" s="30" t="str">
        <f aca="false">IF(B278="Inside banner","BRV","")</f>
        <v/>
      </c>
      <c r="H278" s="30" t="str">
        <f aca="false">IF(B278="Floor sticker","VL","")</f>
        <v/>
      </c>
      <c r="I278" s="31" t="str">
        <f aca="false">IF(B278="Street furniture 2m2","STR","")</f>
        <v/>
      </c>
      <c r="J278" s="31" t="str">
        <f aca="false">IF(B278="Full back uni","FB","")</f>
        <v/>
      </c>
      <c r="K278" s="31" t="str">
        <f aca="false">IF(B278="Window side 2m² Bus","2m2B","")</f>
        <v/>
      </c>
      <c r="L278" s="31" t="str">
        <f aca="false">IF(B278="Window sticker Raam","RM","")</f>
        <v/>
      </c>
      <c r="M278" s="31" t="str">
        <f aca="false">IF(B278="Side 3m Freestyle","FREE","")</f>
        <v/>
      </c>
      <c r="N278" s="31" t="str">
        <f aca="false">IF(B278="Wobbler","WOB","")</f>
        <v/>
      </c>
      <c r="O278" s="31" t="str">
        <f aca="false">IF(B278="Super side 10m² Hermelijn - Trambus","10m2H","")</f>
        <v>10m2H</v>
      </c>
      <c r="P278" s="31" t="str">
        <f aca="false">IF(B278="Roofpanel A7","ROOFXL","")</f>
        <v/>
      </c>
      <c r="Q278" s="32" t="str">
        <f aca="false">IF(B278="Roof panel tram L Hermelijn","ROOFL","")</f>
        <v/>
      </c>
      <c r="R278" s="31" t="str">
        <f aca="false">IF(B278="Roof panel Tram M PCC","DPCC","")</f>
        <v/>
      </c>
      <c r="S278" s="31" t="str">
        <f aca="false">IF(B278="Side pack L A5","SPALBA5",IF(B278="Side pack XL A7","SPALBA7",""))</f>
        <v/>
      </c>
      <c r="T278" s="31" t="str">
        <f aca="false">IF(B278="Window side 2m² Hermelijn","2m2H","")</f>
        <v/>
      </c>
      <c r="U278" s="32" t="str">
        <f aca="false">IF(B278="Window side 2m² Tram","2m2A","")</f>
        <v/>
      </c>
      <c r="V278" s="30" t="str">
        <f aca="false">IF(B278="Inside banner HERMELIJN","BRVH","")</f>
        <v/>
      </c>
      <c r="W278" s="30" t="str">
        <f aca="false">IF(B278="Super side 4m²","4m2","")</f>
        <v/>
      </c>
      <c r="X278" s="7" t="n">
        <v>1</v>
      </c>
      <c r="Y278" s="33" t="str">
        <f aca="false">IF(OR(F278&lt;&gt;"",G278&lt;&gt;"",H278&lt;&gt;"",I278&lt;&gt;"",J278&lt;&gt;"",K278&lt;&gt;"",L278&lt;&gt;"",M278&lt;&gt;"",N278&lt;&gt;"",O278&lt;&gt;"",P278&lt;&gt;"",Q278&lt;&gt;"",R278&lt;&gt;"",S278&lt;&gt;"",T278&lt;&gt;"",U278&lt;&gt;"",V278&lt;&gt;"",W278&lt;&gt;""),"*"&amp;F278&amp;G278&amp;H278&amp;I278&amp;J278&amp;K278&amp;L278&amp;M278&amp;N278&amp;O278&amp;P278&amp;Q278&amp;R278&amp;S278&amp;T278&amp;U278&amp;V278&amp;W278&amp;"*","")</f>
        <v>*10m2H*</v>
      </c>
      <c r="Z278" s="4"/>
      <c r="AA278" s="4"/>
      <c r="AB278" s="7" t="n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customFormat="false" ht="25" hidden="false" customHeight="true" outlineLevel="0" collapsed="false">
      <c r="A279" s="5" t="n">
        <v>7211</v>
      </c>
      <c r="B279" s="6" t="s">
        <v>137</v>
      </c>
      <c r="C279" s="26" t="s">
        <v>139</v>
      </c>
      <c r="D279" s="27" t="n">
        <v>44522</v>
      </c>
      <c r="E279" s="28"/>
      <c r="F279" s="29" t="str">
        <f aca="false">IF(B279="Premetro VERTIKAAL","MV",IF(B279="Side 3m","3M",IF(B279="Premetro HORIZONTAAL","MH",IF(B279="Window back","CV",IF(B279="Window Back eco","CVE","")))))</f>
        <v/>
      </c>
      <c r="G279" s="30" t="str">
        <f aca="false">IF(B279="Inside banner","BRV","")</f>
        <v/>
      </c>
      <c r="H279" s="30" t="str">
        <f aca="false">IF(B279="Floor sticker","VL","")</f>
        <v/>
      </c>
      <c r="I279" s="31" t="str">
        <f aca="false">IF(B279="Street furniture 2m2","STR","")</f>
        <v/>
      </c>
      <c r="J279" s="31" t="str">
        <f aca="false">IF(B279="Full back uni","FB","")</f>
        <v/>
      </c>
      <c r="K279" s="31" t="str">
        <f aca="false">IF(B279="Window side 2m² Bus","2m2B","")</f>
        <v/>
      </c>
      <c r="L279" s="31" t="str">
        <f aca="false">IF(B279="Window sticker Raam","RM","")</f>
        <v/>
      </c>
      <c r="M279" s="31" t="str">
        <f aca="false">IF(B279="Side 3m Freestyle","FREE","")</f>
        <v/>
      </c>
      <c r="N279" s="31" t="str">
        <f aca="false">IF(B279="Wobbler","WOB","")</f>
        <v/>
      </c>
      <c r="O279" s="31" t="str">
        <f aca="false">IF(B279="Super side 10m² Hermelijn - Trambus","10m2H","")</f>
        <v/>
      </c>
      <c r="P279" s="31" t="str">
        <f aca="false">IF(B279="Roofpanel A7","ROOFXL","")</f>
        <v/>
      </c>
      <c r="Q279" s="32" t="str">
        <f aca="false">IF(B279="Roof panel tram L Hermelijn","ROOFL","")</f>
        <v/>
      </c>
      <c r="R279" s="31" t="str">
        <f aca="false">IF(B279="Roof panel Tram M PCC","DPCC","")</f>
        <v/>
      </c>
      <c r="S279" s="31" t="str">
        <f aca="false">IF(B279="Side pack L A5","SPALBA5",IF(B279="Side pack XL A7","SPALBA7",""))</f>
        <v/>
      </c>
      <c r="T279" s="31" t="str">
        <f aca="false">IF(B279="Window side 2m² Hermelijn","2m2H","")</f>
        <v/>
      </c>
      <c r="U279" s="32" t="str">
        <f aca="false">IF(B279="Window side 2m² Tram","2m2A","")</f>
        <v>2m2A</v>
      </c>
      <c r="V279" s="30" t="str">
        <f aca="false">IF(B279="Inside banner HERMELIJN","BRVH","")</f>
        <v/>
      </c>
      <c r="W279" s="30" t="str">
        <f aca="false">IF(B279="Super side 4m²","4m2","")</f>
        <v/>
      </c>
      <c r="X279" s="7" t="n">
        <v>1</v>
      </c>
      <c r="Y279" s="33" t="str">
        <f aca="false">IF(OR(F279&lt;&gt;"",G279&lt;&gt;"",H279&lt;&gt;"",I279&lt;&gt;"",J279&lt;&gt;"",K279&lt;&gt;"",L279&lt;&gt;"",M279&lt;&gt;"",N279&lt;&gt;"",O279&lt;&gt;"",P279&lt;&gt;"",Q279&lt;&gt;"",R279&lt;&gt;"",S279&lt;&gt;"",T279&lt;&gt;"",U279&lt;&gt;"",V279&lt;&gt;"",W279&lt;&gt;""),"*"&amp;F279&amp;G279&amp;H279&amp;I279&amp;J279&amp;K279&amp;L279&amp;M279&amp;N279&amp;O279&amp;P279&amp;Q279&amp;R279&amp;S279&amp;T279&amp;U279&amp;V279&amp;W279&amp;"*","")</f>
        <v>*2m2A*</v>
      </c>
      <c r="Z279" s="4"/>
      <c r="AA279" s="4"/>
      <c r="AB279" s="7" t="n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customFormat="false" ht="25" hidden="false" customHeight="true" outlineLevel="0" collapsed="false">
      <c r="A280" s="5" t="n">
        <v>7211</v>
      </c>
      <c r="B280" s="6" t="s">
        <v>137</v>
      </c>
      <c r="C280" s="26" t="s">
        <v>141</v>
      </c>
      <c r="D280" s="27" t="n">
        <v>44564</v>
      </c>
      <c r="E280" s="28"/>
      <c r="F280" s="29" t="str">
        <f aca="false">IF(B280="Premetro VERTIKAAL","MV",IF(B280="Side 3m","3M",IF(B280="Premetro HORIZONTAAL","MH",IF(B280="Window back","CV",IF(B280="Window Back eco","CVE","")))))</f>
        <v/>
      </c>
      <c r="G280" s="30" t="str">
        <f aca="false">IF(B280="Inside banner","BRV","")</f>
        <v/>
      </c>
      <c r="H280" s="30" t="str">
        <f aca="false">IF(B280="Floor sticker","VL","")</f>
        <v/>
      </c>
      <c r="I280" s="31" t="str">
        <f aca="false">IF(B280="Street furniture 2m2","STR","")</f>
        <v/>
      </c>
      <c r="J280" s="31" t="str">
        <f aca="false">IF(B280="Full back uni","FB","")</f>
        <v/>
      </c>
      <c r="K280" s="31" t="str">
        <f aca="false">IF(B280="Window side 2m² Bus","2m2B","")</f>
        <v/>
      </c>
      <c r="L280" s="31" t="str">
        <f aca="false">IF(B280="Window sticker Raam","RM","")</f>
        <v/>
      </c>
      <c r="M280" s="31" t="str">
        <f aca="false">IF(B280="Side 3m Freestyle","FREE","")</f>
        <v/>
      </c>
      <c r="N280" s="31" t="str">
        <f aca="false">IF(B280="Wobbler","WOB","")</f>
        <v/>
      </c>
      <c r="O280" s="31" t="str">
        <f aca="false">IF(B280="Super side 10m² Hermelijn - Trambus","10m2H","")</f>
        <v/>
      </c>
      <c r="P280" s="31" t="str">
        <f aca="false">IF(B280="Roofpanel A7","ROOFXL","")</f>
        <v/>
      </c>
      <c r="Q280" s="32" t="str">
        <f aca="false">IF(B280="Roof panel tram L Hermelijn","ROOFL","")</f>
        <v/>
      </c>
      <c r="R280" s="31" t="str">
        <f aca="false">IF(B280="Roof panel Tram M PCC","DPCC","")</f>
        <v/>
      </c>
      <c r="S280" s="31" t="str">
        <f aca="false">IF(B280="Side pack L A5","SPALBA5",IF(B280="Side pack XL A7","SPALBA7",""))</f>
        <v/>
      </c>
      <c r="T280" s="31" t="str">
        <f aca="false">IF(B280="Window side 2m² Hermelijn","2m2H","")</f>
        <v/>
      </c>
      <c r="U280" s="32" t="str">
        <f aca="false">IF(B280="Window side 2m² Tram","2m2A","")</f>
        <v>2m2A</v>
      </c>
      <c r="V280" s="30" t="str">
        <f aca="false">IF(B280="Inside banner HERMELIJN","BRVH","")</f>
        <v/>
      </c>
      <c r="W280" s="30" t="str">
        <f aca="false">IF(B280="Super side 4m²","4m2","")</f>
        <v/>
      </c>
      <c r="X280" s="7" t="n">
        <v>1</v>
      </c>
      <c r="Y280" s="33" t="str">
        <f aca="false">IF(OR(F280&lt;&gt;"",G280&lt;&gt;"",H280&lt;&gt;"",I280&lt;&gt;"",J280&lt;&gt;"",K280&lt;&gt;"",L280&lt;&gt;"",M280&lt;&gt;"",N280&lt;&gt;"",O280&lt;&gt;"",P280&lt;&gt;"",Q280&lt;&gt;"",R280&lt;&gt;"",S280&lt;&gt;"",T280&lt;&gt;"",U280&lt;&gt;"",V280&lt;&gt;"",W280&lt;&gt;""),"*"&amp;F280&amp;G280&amp;H280&amp;I280&amp;J280&amp;K280&amp;L280&amp;M280&amp;N280&amp;O280&amp;P280&amp;Q280&amp;R280&amp;S280&amp;T280&amp;U280&amp;V280&amp;W280&amp;"*","")</f>
        <v>*2m2A*</v>
      </c>
      <c r="Z280" s="4"/>
      <c r="AA280" s="4"/>
      <c r="AB280" s="7" t="n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customFormat="false" ht="25" hidden="false" customHeight="true" outlineLevel="0" collapsed="false">
      <c r="A281" s="5" t="n">
        <v>7213</v>
      </c>
      <c r="B281" s="6" t="s">
        <v>142</v>
      </c>
      <c r="C281" s="26" t="s">
        <v>144</v>
      </c>
      <c r="D281" s="27" t="n">
        <v>44578</v>
      </c>
      <c r="E281" s="36" t="n">
        <v>44582</v>
      </c>
      <c r="F281" s="29" t="str">
        <f aca="false">IF(B281="Premetro VERTIKAAL","MV",IF(B281="Side 3m","3M",IF(B281="Premetro HORIZONTAAL","MH",IF(B281="Window back","CV",IF(B281="Window Back eco","CVE","")))))</f>
        <v/>
      </c>
      <c r="G281" s="30" t="str">
        <f aca="false">IF(B281="Inside banner","BRV","")</f>
        <v/>
      </c>
      <c r="H281" s="30" t="str">
        <f aca="false">IF(B281="Floor sticker","VL","")</f>
        <v/>
      </c>
      <c r="I281" s="31" t="str">
        <f aca="false">IF(B281="Street furniture 2m2","STR","")</f>
        <v/>
      </c>
      <c r="J281" s="31" t="str">
        <f aca="false">IF(B281="Full back uni","FB","")</f>
        <v/>
      </c>
      <c r="K281" s="31" t="str">
        <f aca="false">IF(B281="Window side 2m² Bus","2m2B","")</f>
        <v/>
      </c>
      <c r="L281" s="31" t="str">
        <f aca="false">IF(B281="Window sticker Raam","RM","")</f>
        <v/>
      </c>
      <c r="M281" s="31" t="str">
        <f aca="false">IF(B281="Side 3m Freestyle","FREE","")</f>
        <v/>
      </c>
      <c r="N281" s="31" t="str">
        <f aca="false">IF(B281="Wobbler","WOB","")</f>
        <v/>
      </c>
      <c r="O281" s="31" t="str">
        <f aca="false">IF(B281="Super side 10m² Hermelijn - Trambus","10m2H","")</f>
        <v>10m2H</v>
      </c>
      <c r="P281" s="31" t="str">
        <f aca="false">IF(B281="Roofpanel A7","ROOFXL","")</f>
        <v/>
      </c>
      <c r="Q281" s="32" t="str">
        <f aca="false">IF(B281="Roof panel tram L Hermelijn","ROOFL","")</f>
        <v/>
      </c>
      <c r="R281" s="31" t="str">
        <f aca="false">IF(B281="Roof panel Tram M PCC","DPCC","")</f>
        <v/>
      </c>
      <c r="S281" s="31" t="str">
        <f aca="false">IF(B281="Side pack L A5","SPALBA5",IF(B281="Side pack XL A7","SPALBA7",""))</f>
        <v/>
      </c>
      <c r="T281" s="31" t="str">
        <f aca="false">IF(B281="Window side 2m² Hermelijn","2m2H","")</f>
        <v/>
      </c>
      <c r="U281" s="32" t="str">
        <f aca="false">IF(B281="Window side 2m² Tram","2m2A","")</f>
        <v/>
      </c>
      <c r="V281" s="30" t="str">
        <f aca="false">IF(B281="Inside banner HERMELIJN","BRVH","")</f>
        <v/>
      </c>
      <c r="W281" s="30" t="str">
        <f aca="false">IF(B281="Super side 4m²","4m2","")</f>
        <v/>
      </c>
      <c r="X281" s="7" t="n">
        <v>1</v>
      </c>
      <c r="Y281" s="33" t="str">
        <f aca="false">IF(OR(F281&lt;&gt;"",G281&lt;&gt;"",H281&lt;&gt;"",I281&lt;&gt;"",J281&lt;&gt;"",K281&lt;&gt;"",L281&lt;&gt;"",M281&lt;&gt;"",N281&lt;&gt;"",O281&lt;&gt;"",P281&lt;&gt;"",Q281&lt;&gt;"",R281&lt;&gt;"",S281&lt;&gt;"",T281&lt;&gt;"",U281&lt;&gt;"",V281&lt;&gt;"",W281&lt;&gt;""),"*"&amp;F281&amp;G281&amp;H281&amp;I281&amp;J281&amp;K281&amp;L281&amp;M281&amp;N281&amp;O281&amp;P281&amp;Q281&amp;R281&amp;S281&amp;T281&amp;U281&amp;V281&amp;W281&amp;"*","")</f>
        <v>*10m2H*</v>
      </c>
      <c r="Z281" s="4"/>
      <c r="AA281" s="4"/>
      <c r="AB281" s="7" t="n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customFormat="false" ht="25" hidden="false" customHeight="true" outlineLevel="0" collapsed="false">
      <c r="A282" s="5" t="n">
        <v>7215</v>
      </c>
      <c r="B282" s="6" t="s">
        <v>142</v>
      </c>
      <c r="C282" s="26" t="s">
        <v>144</v>
      </c>
      <c r="D282" s="27" t="n">
        <v>44578</v>
      </c>
      <c r="E282" s="36" t="n">
        <v>44582</v>
      </c>
      <c r="F282" s="29" t="str">
        <f aca="false">IF(B282="Premetro VERTIKAAL","MV",IF(B282="Side 3m","3M",IF(B282="Premetro HORIZONTAAL","MH",IF(B282="Window back","CV",IF(B282="Window Back eco","CVE","")))))</f>
        <v/>
      </c>
      <c r="G282" s="30" t="str">
        <f aca="false">IF(B282="Inside banner","BRV","")</f>
        <v/>
      </c>
      <c r="H282" s="30" t="str">
        <f aca="false">IF(B282="Floor sticker","VL","")</f>
        <v/>
      </c>
      <c r="I282" s="31" t="str">
        <f aca="false">IF(B282="Street furniture 2m2","STR","")</f>
        <v/>
      </c>
      <c r="J282" s="31" t="str">
        <f aca="false">IF(B282="Full back uni","FB","")</f>
        <v/>
      </c>
      <c r="K282" s="31" t="str">
        <f aca="false">IF(B282="Window side 2m² Bus","2m2B","")</f>
        <v/>
      </c>
      <c r="L282" s="31" t="str">
        <f aca="false">IF(B282="Window sticker Raam","RM","")</f>
        <v/>
      </c>
      <c r="M282" s="31" t="str">
        <f aca="false">IF(B282="Side 3m Freestyle","FREE","")</f>
        <v/>
      </c>
      <c r="N282" s="31" t="str">
        <f aca="false">IF(B282="Wobbler","WOB","")</f>
        <v/>
      </c>
      <c r="O282" s="31" t="str">
        <f aca="false">IF(B282="Super side 10m² Hermelijn - Trambus","10m2H","")</f>
        <v>10m2H</v>
      </c>
      <c r="P282" s="31" t="str">
        <f aca="false">IF(B282="Roofpanel A7","ROOFXL","")</f>
        <v/>
      </c>
      <c r="Q282" s="32" t="str">
        <f aca="false">IF(B282="Roof panel tram L Hermelijn","ROOFL","")</f>
        <v/>
      </c>
      <c r="R282" s="31" t="str">
        <f aca="false">IF(B282="Roof panel Tram M PCC","DPCC","")</f>
        <v/>
      </c>
      <c r="S282" s="31" t="str">
        <f aca="false">IF(B282="Side pack L A5","SPALBA5",IF(B282="Side pack XL A7","SPALBA7",""))</f>
        <v/>
      </c>
      <c r="T282" s="31" t="str">
        <f aca="false">IF(B282="Window side 2m² Hermelijn","2m2H","")</f>
        <v/>
      </c>
      <c r="U282" s="32" t="str">
        <f aca="false">IF(B282="Window side 2m² Tram","2m2A","")</f>
        <v/>
      </c>
      <c r="V282" s="30" t="str">
        <f aca="false">IF(B282="Inside banner HERMELIJN","BRVH","")</f>
        <v/>
      </c>
      <c r="W282" s="30" t="str">
        <f aca="false">IF(B282="Super side 4m²","4m2","")</f>
        <v/>
      </c>
      <c r="X282" s="7" t="n">
        <v>1</v>
      </c>
      <c r="Y282" s="33" t="str">
        <f aca="false">IF(OR(F282&lt;&gt;"",G282&lt;&gt;"",H282&lt;&gt;"",I282&lt;&gt;"",J282&lt;&gt;"",K282&lt;&gt;"",L282&lt;&gt;"",M282&lt;&gt;"",N282&lt;&gt;"",O282&lt;&gt;"",P282&lt;&gt;"",Q282&lt;&gt;"",R282&lt;&gt;"",S282&lt;&gt;"",T282&lt;&gt;"",U282&lt;&gt;"",V282&lt;&gt;"",W282&lt;&gt;""),"*"&amp;F282&amp;G282&amp;H282&amp;I282&amp;J282&amp;K282&amp;L282&amp;M282&amp;N282&amp;O282&amp;P282&amp;Q282&amp;R282&amp;S282&amp;T282&amp;U282&amp;V282&amp;W282&amp;"*","")</f>
        <v>*10m2H*</v>
      </c>
      <c r="Z282" s="4"/>
      <c r="AA282" s="4"/>
      <c r="AB282" s="7" t="n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customFormat="false" ht="25" hidden="false" customHeight="true" outlineLevel="0" collapsed="false">
      <c r="A283" s="5" t="n">
        <v>7216</v>
      </c>
      <c r="B283" s="6" t="s">
        <v>142</v>
      </c>
      <c r="C283" s="26" t="s">
        <v>144</v>
      </c>
      <c r="D283" s="27" t="n">
        <v>44578</v>
      </c>
      <c r="E283" s="36" t="n">
        <v>44582</v>
      </c>
      <c r="F283" s="29" t="str">
        <f aca="false">IF(B283="Premetro VERTIKAAL","MV",IF(B283="Side 3m","3M",IF(B283="Premetro HORIZONTAAL","MH",IF(B283="Window back","CV",IF(B283="Window Back eco","CVE","")))))</f>
        <v/>
      </c>
      <c r="G283" s="30" t="str">
        <f aca="false">IF(B283="Inside banner","BRV","")</f>
        <v/>
      </c>
      <c r="H283" s="30" t="str">
        <f aca="false">IF(B283="Floor sticker","VL","")</f>
        <v/>
      </c>
      <c r="I283" s="31" t="str">
        <f aca="false">IF(B283="Street furniture 2m2","STR","")</f>
        <v/>
      </c>
      <c r="J283" s="31" t="str">
        <f aca="false">IF(B283="Full back uni","FB","")</f>
        <v/>
      </c>
      <c r="K283" s="31" t="str">
        <f aca="false">IF(B283="Window side 2m² Bus","2m2B","")</f>
        <v/>
      </c>
      <c r="L283" s="31" t="str">
        <f aca="false">IF(B283="Window sticker Raam","RM","")</f>
        <v/>
      </c>
      <c r="M283" s="31" t="str">
        <f aca="false">IF(B283="Side 3m Freestyle","FREE","")</f>
        <v/>
      </c>
      <c r="N283" s="31" t="str">
        <f aca="false">IF(B283="Wobbler","WOB","")</f>
        <v/>
      </c>
      <c r="O283" s="31" t="str">
        <f aca="false">IF(B283="Super side 10m² Hermelijn - Trambus","10m2H","")</f>
        <v>10m2H</v>
      </c>
      <c r="P283" s="31" t="str">
        <f aca="false">IF(B283="Roofpanel A7","ROOFXL","")</f>
        <v/>
      </c>
      <c r="Q283" s="32" t="str">
        <f aca="false">IF(B283="Roof panel tram L Hermelijn","ROOFL","")</f>
        <v/>
      </c>
      <c r="R283" s="31" t="str">
        <f aca="false">IF(B283="Roof panel Tram M PCC","DPCC","")</f>
        <v/>
      </c>
      <c r="S283" s="31" t="str">
        <f aca="false">IF(B283="Side pack L A5","SPALBA5",IF(B283="Side pack XL A7","SPALBA7",""))</f>
        <v/>
      </c>
      <c r="T283" s="31" t="str">
        <f aca="false">IF(B283="Window side 2m² Hermelijn","2m2H","")</f>
        <v/>
      </c>
      <c r="U283" s="32" t="str">
        <f aca="false">IF(B283="Window side 2m² Tram","2m2A","")</f>
        <v/>
      </c>
      <c r="V283" s="30" t="str">
        <f aca="false">IF(B283="Inside banner HERMELIJN","BRVH","")</f>
        <v/>
      </c>
      <c r="W283" s="30" t="str">
        <f aca="false">IF(B283="Super side 4m²","4m2","")</f>
        <v/>
      </c>
      <c r="X283" s="7" t="n">
        <v>1</v>
      </c>
      <c r="Y283" s="33" t="str">
        <f aca="false">IF(OR(F283&lt;&gt;"",G283&lt;&gt;"",H283&lt;&gt;"",I283&lt;&gt;"",J283&lt;&gt;"",K283&lt;&gt;"",L283&lt;&gt;"",M283&lt;&gt;"",N283&lt;&gt;"",O283&lt;&gt;"",P283&lt;&gt;"",Q283&lt;&gt;"",R283&lt;&gt;"",S283&lt;&gt;"",T283&lt;&gt;"",U283&lt;&gt;"",V283&lt;&gt;"",W283&lt;&gt;""),"*"&amp;F283&amp;G283&amp;H283&amp;I283&amp;J283&amp;K283&amp;L283&amp;M283&amp;N283&amp;O283&amp;P283&amp;Q283&amp;R283&amp;S283&amp;T283&amp;U283&amp;V283&amp;W283&amp;"*","")</f>
        <v>*10m2H*</v>
      </c>
      <c r="Z283" s="4"/>
      <c r="AA283" s="4"/>
      <c r="AB283" s="7" t="n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customFormat="false" ht="25" hidden="false" customHeight="true" outlineLevel="0" collapsed="false">
      <c r="A284" s="5" t="n">
        <v>7217</v>
      </c>
      <c r="B284" s="6" t="s">
        <v>137</v>
      </c>
      <c r="C284" s="26" t="s">
        <v>149</v>
      </c>
      <c r="D284" s="27" t="n">
        <v>44550</v>
      </c>
      <c r="E284" s="28"/>
      <c r="F284" s="29" t="str">
        <f aca="false">IF(B284="Premetro VERTIKAAL","MV",IF(B284="Side 3m","3M",IF(B284="Premetro HORIZONTAAL","MH",IF(B284="Window back","CV",IF(B284="Window Back eco","CVE","")))))</f>
        <v/>
      </c>
      <c r="G284" s="30" t="str">
        <f aca="false">IF(B284="Inside banner","BRV","")</f>
        <v/>
      </c>
      <c r="H284" s="30" t="str">
        <f aca="false">IF(B284="Floor sticker","VL","")</f>
        <v/>
      </c>
      <c r="I284" s="31" t="str">
        <f aca="false">IF(B284="Street furniture 2m2","STR","")</f>
        <v/>
      </c>
      <c r="J284" s="31" t="str">
        <f aca="false">IF(B284="Full back uni","FB","")</f>
        <v/>
      </c>
      <c r="K284" s="31" t="str">
        <f aca="false">IF(B284="Window side 2m² Bus","2m2B","")</f>
        <v/>
      </c>
      <c r="L284" s="31" t="str">
        <f aca="false">IF(B284="Window sticker Raam","RM","")</f>
        <v/>
      </c>
      <c r="M284" s="31" t="str">
        <f aca="false">IF(B284="Side 3m Freestyle","FREE","")</f>
        <v/>
      </c>
      <c r="N284" s="31" t="str">
        <f aca="false">IF(B284="Wobbler","WOB","")</f>
        <v/>
      </c>
      <c r="O284" s="31" t="str">
        <f aca="false">IF(B284="Super side 10m² Hermelijn - Trambus","10m2H","")</f>
        <v/>
      </c>
      <c r="P284" s="31" t="str">
        <f aca="false">IF(B284="Roofpanel A7","ROOFXL","")</f>
        <v/>
      </c>
      <c r="Q284" s="32" t="str">
        <f aca="false">IF(B284="Roof panel tram L Hermelijn","ROOFL","")</f>
        <v/>
      </c>
      <c r="R284" s="31" t="str">
        <f aca="false">IF(B284="Roof panel Tram M PCC","DPCC","")</f>
        <v/>
      </c>
      <c r="S284" s="31" t="str">
        <f aca="false">IF(B284="Side pack L A5","SPALBA5",IF(B284="Side pack XL A7","SPALBA7",""))</f>
        <v/>
      </c>
      <c r="T284" s="31" t="str">
        <f aca="false">IF(B284="Window side 2m² Hermelijn","2m2H","")</f>
        <v/>
      </c>
      <c r="U284" s="32" t="str">
        <f aca="false">IF(B284="Window side 2m² Tram","2m2A","")</f>
        <v>2m2A</v>
      </c>
      <c r="V284" s="30" t="str">
        <f aca="false">IF(B284="Inside banner HERMELIJN","BRVH","")</f>
        <v/>
      </c>
      <c r="W284" s="30" t="str">
        <f aca="false">IF(B284="Super side 4m²","4m2","")</f>
        <v/>
      </c>
      <c r="X284" s="7" t="n">
        <v>1</v>
      </c>
      <c r="Y284" s="33" t="str">
        <f aca="false">IF(OR(F284&lt;&gt;"",G284&lt;&gt;"",H284&lt;&gt;"",I284&lt;&gt;"",J284&lt;&gt;"",K284&lt;&gt;"",L284&lt;&gt;"",M284&lt;&gt;"",N284&lt;&gt;"",O284&lt;&gt;"",P284&lt;&gt;"",Q284&lt;&gt;"",R284&lt;&gt;"",S284&lt;&gt;"",T284&lt;&gt;"",U284&lt;&gt;"",V284&lt;&gt;"",W284&lt;&gt;""),"*"&amp;F284&amp;G284&amp;H284&amp;I284&amp;J284&amp;K284&amp;L284&amp;M284&amp;N284&amp;O284&amp;P284&amp;Q284&amp;R284&amp;S284&amp;T284&amp;U284&amp;V284&amp;W284&amp;"*","")</f>
        <v>*2m2A*</v>
      </c>
      <c r="Z284" s="4"/>
      <c r="AA284" s="4"/>
      <c r="AB284" s="7" t="n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customFormat="false" ht="25" hidden="false" customHeight="true" outlineLevel="0" collapsed="false">
      <c r="A285" s="5" t="n">
        <v>7222</v>
      </c>
      <c r="B285" s="6" t="s">
        <v>142</v>
      </c>
      <c r="C285" s="26" t="s">
        <v>144</v>
      </c>
      <c r="D285" s="27" t="n">
        <v>44578</v>
      </c>
      <c r="E285" s="36" t="n">
        <v>44582</v>
      </c>
      <c r="F285" s="29" t="str">
        <f aca="false">IF(B285="Premetro VERTIKAAL","MV",IF(B285="Side 3m","3M",IF(B285="Premetro HORIZONTAAL","MH",IF(B285="Window back","CV",IF(B285="Window Back eco","CVE","")))))</f>
        <v/>
      </c>
      <c r="G285" s="30" t="str">
        <f aca="false">IF(B285="Inside banner","BRV","")</f>
        <v/>
      </c>
      <c r="H285" s="30" t="str">
        <f aca="false">IF(B285="Floor sticker","VL","")</f>
        <v/>
      </c>
      <c r="I285" s="31" t="str">
        <f aca="false">IF(B285="Street furniture 2m2","STR","")</f>
        <v/>
      </c>
      <c r="J285" s="31" t="str">
        <f aca="false">IF(B285="Full back uni","FB","")</f>
        <v/>
      </c>
      <c r="K285" s="31" t="str">
        <f aca="false">IF(B285="Window side 2m² Bus","2m2B","")</f>
        <v/>
      </c>
      <c r="L285" s="31" t="str">
        <f aca="false">IF(B285="Window sticker Raam","RM","")</f>
        <v/>
      </c>
      <c r="M285" s="31" t="str">
        <f aca="false">IF(B285="Side 3m Freestyle","FREE","")</f>
        <v/>
      </c>
      <c r="N285" s="31" t="str">
        <f aca="false">IF(B285="Wobbler","WOB","")</f>
        <v/>
      </c>
      <c r="O285" s="31" t="str">
        <f aca="false">IF(B285="Super side 10m² Hermelijn - Trambus","10m2H","")</f>
        <v>10m2H</v>
      </c>
      <c r="P285" s="31" t="str">
        <f aca="false">IF(B285="Roofpanel A7","ROOFXL","")</f>
        <v/>
      </c>
      <c r="Q285" s="32" t="str">
        <f aca="false">IF(B285="Roof panel tram L Hermelijn","ROOFL","")</f>
        <v/>
      </c>
      <c r="R285" s="31" t="str">
        <f aca="false">IF(B285="Roof panel Tram M PCC","DPCC","")</f>
        <v/>
      </c>
      <c r="S285" s="31" t="str">
        <f aca="false">IF(B285="Side pack L A5","SPALBA5",IF(B285="Side pack XL A7","SPALBA7",""))</f>
        <v/>
      </c>
      <c r="T285" s="31" t="str">
        <f aca="false">IF(B285="Window side 2m² Hermelijn","2m2H","")</f>
        <v/>
      </c>
      <c r="U285" s="32" t="str">
        <f aca="false">IF(B285="Window side 2m² Tram","2m2A","")</f>
        <v/>
      </c>
      <c r="V285" s="30" t="str">
        <f aca="false">IF(B285="Inside banner HERMELIJN","BRVH","")</f>
        <v/>
      </c>
      <c r="W285" s="30" t="str">
        <f aca="false">IF(B285="Super side 4m²","4m2","")</f>
        <v/>
      </c>
      <c r="X285" s="7" t="n">
        <v>1</v>
      </c>
      <c r="Y285" s="33" t="str">
        <f aca="false">IF(OR(F285&lt;&gt;"",G285&lt;&gt;"",H285&lt;&gt;"",I285&lt;&gt;"",J285&lt;&gt;"",K285&lt;&gt;"",L285&lt;&gt;"",M285&lt;&gt;"",N285&lt;&gt;"",O285&lt;&gt;"",P285&lt;&gt;"",Q285&lt;&gt;"",R285&lt;&gt;"",S285&lt;&gt;"",T285&lt;&gt;"",U285&lt;&gt;"",V285&lt;&gt;"",W285&lt;&gt;""),"*"&amp;F285&amp;G285&amp;H285&amp;I285&amp;J285&amp;K285&amp;L285&amp;M285&amp;N285&amp;O285&amp;P285&amp;Q285&amp;R285&amp;S285&amp;T285&amp;U285&amp;V285&amp;W285&amp;"*","")</f>
        <v>*10m2H*</v>
      </c>
      <c r="Z285" s="4"/>
      <c r="AA285" s="4"/>
      <c r="AB285" s="7" t="n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customFormat="false" ht="25" hidden="false" customHeight="true" outlineLevel="0" collapsed="false">
      <c r="A286" s="5" t="n">
        <v>7223</v>
      </c>
      <c r="B286" s="6" t="s">
        <v>137</v>
      </c>
      <c r="C286" s="26" t="s">
        <v>139</v>
      </c>
      <c r="D286" s="27" t="n">
        <v>44522</v>
      </c>
      <c r="E286" s="28"/>
      <c r="F286" s="29" t="str">
        <f aca="false">IF(B286="Premetro VERTIKAAL","MV",IF(B286="Side 3m","3M",IF(B286="Premetro HORIZONTAAL","MH",IF(B286="Window back","CV",IF(B286="Window Back eco","CVE","")))))</f>
        <v/>
      </c>
      <c r="G286" s="30" t="str">
        <f aca="false">IF(B286="Inside banner","BRV","")</f>
        <v/>
      </c>
      <c r="H286" s="30" t="str">
        <f aca="false">IF(B286="Floor sticker","VL","")</f>
        <v/>
      </c>
      <c r="I286" s="31" t="str">
        <f aca="false">IF(B286="Street furniture 2m2","STR","")</f>
        <v/>
      </c>
      <c r="J286" s="31" t="str">
        <f aca="false">IF(B286="Full back uni","FB","")</f>
        <v/>
      </c>
      <c r="K286" s="31" t="str">
        <f aca="false">IF(B286="Window side 2m² Bus","2m2B","")</f>
        <v/>
      </c>
      <c r="L286" s="31" t="str">
        <f aca="false">IF(B286="Window sticker Raam","RM","")</f>
        <v/>
      </c>
      <c r="M286" s="31" t="str">
        <f aca="false">IF(B286="Side 3m Freestyle","FREE","")</f>
        <v/>
      </c>
      <c r="N286" s="31" t="str">
        <f aca="false">IF(B286="Wobbler","WOB","")</f>
        <v/>
      </c>
      <c r="O286" s="31" t="str">
        <f aca="false">IF(B286="Super side 10m² Hermelijn - Trambus","10m2H","")</f>
        <v/>
      </c>
      <c r="P286" s="31" t="str">
        <f aca="false">IF(B286="Roofpanel A7","ROOFXL","")</f>
        <v/>
      </c>
      <c r="Q286" s="32" t="str">
        <f aca="false">IF(B286="Roof panel tram L Hermelijn","ROOFL","")</f>
        <v/>
      </c>
      <c r="R286" s="31" t="str">
        <f aca="false">IF(B286="Roof panel Tram M PCC","DPCC","")</f>
        <v/>
      </c>
      <c r="S286" s="31" t="str">
        <f aca="false">IF(B286="Side pack L A5","SPALBA5",IF(B286="Side pack XL A7","SPALBA7",""))</f>
        <v/>
      </c>
      <c r="T286" s="31" t="str">
        <f aca="false">IF(B286="Window side 2m² Hermelijn","2m2H","")</f>
        <v/>
      </c>
      <c r="U286" s="32" t="str">
        <f aca="false">IF(B286="Window side 2m² Tram","2m2A","")</f>
        <v>2m2A</v>
      </c>
      <c r="V286" s="30" t="str">
        <f aca="false">IF(B286="Inside banner HERMELIJN","BRVH","")</f>
        <v/>
      </c>
      <c r="W286" s="30" t="str">
        <f aca="false">IF(B286="Super side 4m²","4m2","")</f>
        <v/>
      </c>
      <c r="X286" s="7" t="n">
        <v>1</v>
      </c>
      <c r="Y286" s="33" t="str">
        <f aca="false">IF(OR(F286&lt;&gt;"",G286&lt;&gt;"",H286&lt;&gt;"",I286&lt;&gt;"",J286&lt;&gt;"",K286&lt;&gt;"",L286&lt;&gt;"",M286&lt;&gt;"",N286&lt;&gt;"",O286&lt;&gt;"",P286&lt;&gt;"",Q286&lt;&gt;"",R286&lt;&gt;"",S286&lt;&gt;"",T286&lt;&gt;"",U286&lt;&gt;"",V286&lt;&gt;"",W286&lt;&gt;""),"*"&amp;F286&amp;G286&amp;H286&amp;I286&amp;J286&amp;K286&amp;L286&amp;M286&amp;N286&amp;O286&amp;P286&amp;Q286&amp;R286&amp;S286&amp;T286&amp;U286&amp;V286&amp;W286&amp;"*","")</f>
        <v>*2m2A*</v>
      </c>
      <c r="Z286" s="4"/>
      <c r="AA286" s="4"/>
      <c r="AB286" s="7" t="n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customFormat="false" ht="25" hidden="false" customHeight="true" outlineLevel="0" collapsed="false">
      <c r="A287" s="5" t="n">
        <v>7224</v>
      </c>
      <c r="B287" s="6" t="s">
        <v>142</v>
      </c>
      <c r="C287" s="26" t="s">
        <v>144</v>
      </c>
      <c r="D287" s="27" t="n">
        <v>44578</v>
      </c>
      <c r="E287" s="28"/>
      <c r="F287" s="29" t="str">
        <f aca="false">IF(B287="Premetro VERTIKAAL","MV",IF(B287="Side 3m","3M",IF(B287="Premetro HORIZONTAAL","MH",IF(B287="Window back","CV",IF(B287="Window Back eco","CVE","")))))</f>
        <v/>
      </c>
      <c r="G287" s="30" t="str">
        <f aca="false">IF(B287="Inside banner","BRV","")</f>
        <v/>
      </c>
      <c r="H287" s="30" t="str">
        <f aca="false">IF(B287="Floor sticker","VL","")</f>
        <v/>
      </c>
      <c r="I287" s="31" t="str">
        <f aca="false">IF(B287="Street furniture 2m2","STR","")</f>
        <v/>
      </c>
      <c r="J287" s="31" t="str">
        <f aca="false">IF(B287="Full back uni","FB","")</f>
        <v/>
      </c>
      <c r="K287" s="31" t="str">
        <f aca="false">IF(B287="Window side 2m² Bus","2m2B","")</f>
        <v/>
      </c>
      <c r="L287" s="31" t="str">
        <f aca="false">IF(B287="Window sticker Raam","RM","")</f>
        <v/>
      </c>
      <c r="M287" s="31" t="str">
        <f aca="false">IF(B287="Side 3m Freestyle","FREE","")</f>
        <v/>
      </c>
      <c r="N287" s="31" t="str">
        <f aca="false">IF(B287="Wobbler","WOB","")</f>
        <v/>
      </c>
      <c r="O287" s="31" t="str">
        <f aca="false">IF(B287="Super side 10m² Hermelijn - Trambus","10m2H","")</f>
        <v>10m2H</v>
      </c>
      <c r="P287" s="31" t="str">
        <f aca="false">IF(B287="Roofpanel A7","ROOFXL","")</f>
        <v/>
      </c>
      <c r="Q287" s="32" t="str">
        <f aca="false">IF(B287="Roof panel tram L Hermelijn","ROOFL","")</f>
        <v/>
      </c>
      <c r="R287" s="31" t="str">
        <f aca="false">IF(B287="Roof panel Tram M PCC","DPCC","")</f>
        <v/>
      </c>
      <c r="S287" s="31" t="str">
        <f aca="false">IF(B287="Side pack L A5","SPALBA5",IF(B287="Side pack XL A7","SPALBA7",""))</f>
        <v/>
      </c>
      <c r="T287" s="31" t="str">
        <f aca="false">IF(B287="Window side 2m² Hermelijn","2m2H","")</f>
        <v/>
      </c>
      <c r="U287" s="32" t="str">
        <f aca="false">IF(B287="Window side 2m² Tram","2m2A","")</f>
        <v/>
      </c>
      <c r="V287" s="30" t="str">
        <f aca="false">IF(B287="Inside banner HERMELIJN","BRVH","")</f>
        <v/>
      </c>
      <c r="W287" s="30" t="str">
        <f aca="false">IF(B287="Super side 4m²","4m2","")</f>
        <v/>
      </c>
      <c r="X287" s="7" t="n">
        <v>1</v>
      </c>
      <c r="Y287" s="33" t="str">
        <f aca="false">IF(OR(F287&lt;&gt;"",G287&lt;&gt;"",H287&lt;&gt;"",I287&lt;&gt;"",J287&lt;&gt;"",K287&lt;&gt;"",L287&lt;&gt;"",M287&lt;&gt;"",N287&lt;&gt;"",O287&lt;&gt;"",P287&lt;&gt;"",Q287&lt;&gt;"",R287&lt;&gt;"",S287&lt;&gt;"",T287&lt;&gt;"",U287&lt;&gt;"",V287&lt;&gt;"",W287&lt;&gt;""),"*"&amp;F287&amp;G287&amp;H287&amp;I287&amp;J287&amp;K287&amp;L287&amp;M287&amp;N287&amp;O287&amp;P287&amp;Q287&amp;R287&amp;S287&amp;T287&amp;U287&amp;V287&amp;W287&amp;"*","")</f>
        <v>*10m2H*</v>
      </c>
      <c r="Z287" s="4"/>
      <c r="AA287" s="4"/>
      <c r="AB287" s="7" t="n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customFormat="false" ht="25" hidden="false" customHeight="true" outlineLevel="0" collapsed="false">
      <c r="A288" s="5" t="n">
        <v>7224</v>
      </c>
      <c r="B288" s="6" t="s">
        <v>32</v>
      </c>
      <c r="C288" s="26" t="s">
        <v>108</v>
      </c>
      <c r="D288" s="27" t="n">
        <v>44571</v>
      </c>
      <c r="E288" s="28"/>
      <c r="F288" s="29" t="str">
        <f aca="false">IF(B288="Premetro VERTIKAAL","MV",IF(B288="Side 3m","3M",IF(B288="Premetro HORIZONTAAL","MH",IF(B288="Window back","CV",IF(B288="Window Back eco","CVE","")))))</f>
        <v/>
      </c>
      <c r="G288" s="30" t="str">
        <f aca="false">IF(B288="Inside banner","BRV","")</f>
        <v/>
      </c>
      <c r="H288" s="30" t="str">
        <f aca="false">IF(B288="Floor sticker","VL","")</f>
        <v/>
      </c>
      <c r="I288" s="31" t="str">
        <f aca="false">IF(B288="Street furniture 2m2","STR","")</f>
        <v/>
      </c>
      <c r="J288" s="31" t="str">
        <f aca="false">IF(B288="Full back uni","FB","")</f>
        <v/>
      </c>
      <c r="K288" s="31" t="str">
        <f aca="false">IF(B288="Window side 2m² Bus","2m2B","")</f>
        <v/>
      </c>
      <c r="L288" s="31" t="str">
        <f aca="false">IF(B288="Window sticker Raam","RM","")</f>
        <v>RM</v>
      </c>
      <c r="M288" s="31" t="str">
        <f aca="false">IF(B288="Side 3m Freestyle","FREE","")</f>
        <v/>
      </c>
      <c r="N288" s="31" t="str">
        <f aca="false">IF(B288="Wobbler","WOB","")</f>
        <v/>
      </c>
      <c r="O288" s="31" t="str">
        <f aca="false">IF(B288="Super side 10m² Hermelijn - Trambus","10m2H","")</f>
        <v/>
      </c>
      <c r="P288" s="31" t="str">
        <f aca="false">IF(B288="Roofpanel A7","ROOFXL","")</f>
        <v/>
      </c>
      <c r="Q288" s="32" t="str">
        <f aca="false">IF(B288="Roof panel tram L Hermelijn","ROOFL","")</f>
        <v/>
      </c>
      <c r="R288" s="31" t="str">
        <f aca="false">IF(B288="Roof panel Tram M PCC","DPCC","")</f>
        <v/>
      </c>
      <c r="S288" s="31" t="str">
        <f aca="false">IF(B288="Side pack L A5","SPALBA5",IF(B288="Side pack XL A7","SPALBA7",""))</f>
        <v/>
      </c>
      <c r="T288" s="31" t="str">
        <f aca="false">IF(B288="Window side 2m² Hermelijn","2m2H","")</f>
        <v/>
      </c>
      <c r="U288" s="32" t="str">
        <f aca="false">IF(B288="Window side 2m² Tram","2m2A","")</f>
        <v/>
      </c>
      <c r="V288" s="30" t="str">
        <f aca="false">IF(B288="Inside banner HERMELIJN","BRVH","")</f>
        <v/>
      </c>
      <c r="W288" s="30" t="str">
        <f aca="false">IF(B288="Super side 4m²","4m2","")</f>
        <v/>
      </c>
      <c r="X288" s="7" t="n">
        <v>1</v>
      </c>
      <c r="Y288" s="33" t="str">
        <f aca="false">IF(OR(F288&lt;&gt;"",G288&lt;&gt;"",H288&lt;&gt;"",I288&lt;&gt;"",J288&lt;&gt;"",K288&lt;&gt;"",L288&lt;&gt;"",M288&lt;&gt;"",N288&lt;&gt;"",O288&lt;&gt;"",P288&lt;&gt;"",Q288&lt;&gt;"",R288&lt;&gt;"",S288&lt;&gt;"",T288&lt;&gt;"",U288&lt;&gt;"",V288&lt;&gt;"",W288&lt;&gt;""),"*"&amp;F288&amp;G288&amp;H288&amp;I288&amp;J288&amp;K288&amp;L288&amp;M288&amp;N288&amp;O288&amp;P288&amp;Q288&amp;R288&amp;S288&amp;T288&amp;U288&amp;V288&amp;W288&amp;"*","")</f>
        <v>*RM*</v>
      </c>
      <c r="Z288" s="4"/>
      <c r="AA288" s="4"/>
      <c r="AB288" s="7" t="n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customFormat="false" ht="25" hidden="false" customHeight="true" outlineLevel="0" collapsed="false">
      <c r="A289" s="5" t="n">
        <v>7224</v>
      </c>
      <c r="B289" s="6" t="s">
        <v>32</v>
      </c>
      <c r="C289" s="26" t="s">
        <v>108</v>
      </c>
      <c r="D289" s="27" t="n">
        <v>44571</v>
      </c>
      <c r="E289" s="28"/>
      <c r="F289" s="29" t="str">
        <f aca="false">IF(B289="Premetro VERTIKAAL","MV",IF(B289="Side 3m","3M",IF(B289="Premetro HORIZONTAAL","MH",IF(B289="Window back","CV",IF(B289="Window Back eco","CVE","")))))</f>
        <v/>
      </c>
      <c r="G289" s="30" t="str">
        <f aca="false">IF(B289="Inside banner","BRV","")</f>
        <v/>
      </c>
      <c r="H289" s="30" t="str">
        <f aca="false">IF(B289="Floor sticker","VL","")</f>
        <v/>
      </c>
      <c r="I289" s="31" t="str">
        <f aca="false">IF(B289="Street furniture 2m2","STR","")</f>
        <v/>
      </c>
      <c r="J289" s="31" t="str">
        <f aca="false">IF(B289="Full back uni","FB","")</f>
        <v/>
      </c>
      <c r="K289" s="31" t="str">
        <f aca="false">IF(B289="Window side 2m² Bus","2m2B","")</f>
        <v/>
      </c>
      <c r="L289" s="31" t="str">
        <f aca="false">IF(B289="Window sticker Raam","RM","")</f>
        <v>RM</v>
      </c>
      <c r="M289" s="31" t="str">
        <f aca="false">IF(B289="Side 3m Freestyle","FREE","")</f>
        <v/>
      </c>
      <c r="N289" s="31" t="str">
        <f aca="false">IF(B289="Wobbler","WOB","")</f>
        <v/>
      </c>
      <c r="O289" s="31" t="str">
        <f aca="false">IF(B289="Super side 10m² Hermelijn - Trambus","10m2H","")</f>
        <v/>
      </c>
      <c r="P289" s="31" t="str">
        <f aca="false">IF(B289="Roofpanel A7","ROOFXL","")</f>
        <v/>
      </c>
      <c r="Q289" s="32" t="str">
        <f aca="false">IF(B289="Roof panel tram L Hermelijn","ROOFL","")</f>
        <v/>
      </c>
      <c r="R289" s="31" t="str">
        <f aca="false">IF(B289="Roof panel Tram M PCC","DPCC","")</f>
        <v/>
      </c>
      <c r="S289" s="31" t="str">
        <f aca="false">IF(B289="Side pack L A5","SPALBA5",IF(B289="Side pack XL A7","SPALBA7",""))</f>
        <v/>
      </c>
      <c r="T289" s="31" t="str">
        <f aca="false">IF(B289="Window side 2m² Hermelijn","2m2H","")</f>
        <v/>
      </c>
      <c r="U289" s="32" t="str">
        <f aca="false">IF(B289="Window side 2m² Tram","2m2A","")</f>
        <v/>
      </c>
      <c r="V289" s="30" t="str">
        <f aca="false">IF(B289="Inside banner HERMELIJN","BRVH","")</f>
        <v/>
      </c>
      <c r="W289" s="30" t="str">
        <f aca="false">IF(B289="Super side 4m²","4m2","")</f>
        <v/>
      </c>
      <c r="X289" s="7" t="n">
        <v>1</v>
      </c>
      <c r="Y289" s="33" t="str">
        <f aca="false">IF(OR(F289&lt;&gt;"",G289&lt;&gt;"",H289&lt;&gt;"",I289&lt;&gt;"",J289&lt;&gt;"",K289&lt;&gt;"",L289&lt;&gt;"",M289&lt;&gt;"",N289&lt;&gt;"",O289&lt;&gt;"",P289&lt;&gt;"",Q289&lt;&gt;"",R289&lt;&gt;"",S289&lt;&gt;"",T289&lt;&gt;"",U289&lt;&gt;"",V289&lt;&gt;"",W289&lt;&gt;""),"*"&amp;F289&amp;G289&amp;H289&amp;I289&amp;J289&amp;K289&amp;L289&amp;M289&amp;N289&amp;O289&amp;P289&amp;Q289&amp;R289&amp;S289&amp;T289&amp;U289&amp;V289&amp;W289&amp;"*","")</f>
        <v>*RM*</v>
      </c>
      <c r="Z289" s="4"/>
      <c r="AA289" s="4"/>
      <c r="AB289" s="7" t="n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customFormat="false" ht="25" hidden="false" customHeight="true" outlineLevel="0" collapsed="false">
      <c r="A290" s="5" t="n">
        <v>7225</v>
      </c>
      <c r="B290" s="6" t="s">
        <v>142</v>
      </c>
      <c r="C290" s="26" t="s">
        <v>144</v>
      </c>
      <c r="D290" s="27" t="n">
        <v>44578</v>
      </c>
      <c r="E290" s="28"/>
      <c r="F290" s="29" t="str">
        <f aca="false">IF(B290="Premetro VERTIKAAL","MV",IF(B290="Side 3m","3M",IF(B290="Premetro HORIZONTAAL","MH",IF(B290="Window back","CV",IF(B290="Window Back eco","CVE","")))))</f>
        <v/>
      </c>
      <c r="G290" s="30" t="str">
        <f aca="false">IF(B290="Inside banner","BRV","")</f>
        <v/>
      </c>
      <c r="H290" s="30" t="str">
        <f aca="false">IF(B290="Floor sticker","VL","")</f>
        <v/>
      </c>
      <c r="I290" s="31" t="str">
        <f aca="false">IF(B290="Street furniture 2m2","STR","")</f>
        <v/>
      </c>
      <c r="J290" s="31" t="str">
        <f aca="false">IF(B290="Full back uni","FB","")</f>
        <v/>
      </c>
      <c r="K290" s="31" t="str">
        <f aca="false">IF(B290="Window side 2m² Bus","2m2B","")</f>
        <v/>
      </c>
      <c r="L290" s="31" t="str">
        <f aca="false">IF(B290="Window sticker Raam","RM","")</f>
        <v/>
      </c>
      <c r="M290" s="31" t="str">
        <f aca="false">IF(B290="Side 3m Freestyle","FREE","")</f>
        <v/>
      </c>
      <c r="N290" s="31" t="str">
        <f aca="false">IF(B290="Wobbler","WOB","")</f>
        <v/>
      </c>
      <c r="O290" s="31" t="str">
        <f aca="false">IF(B290="Super side 10m² Hermelijn - Trambus","10m2H","")</f>
        <v>10m2H</v>
      </c>
      <c r="P290" s="31" t="str">
        <f aca="false">IF(B290="Roofpanel A7","ROOFXL","")</f>
        <v/>
      </c>
      <c r="Q290" s="32" t="str">
        <f aca="false">IF(B290="Roof panel tram L Hermelijn","ROOFL","")</f>
        <v/>
      </c>
      <c r="R290" s="31" t="str">
        <f aca="false">IF(B290="Roof panel Tram M PCC","DPCC","")</f>
        <v/>
      </c>
      <c r="S290" s="31" t="str">
        <f aca="false">IF(B290="Side pack L A5","SPALBA5",IF(B290="Side pack XL A7","SPALBA7",""))</f>
        <v/>
      </c>
      <c r="T290" s="31" t="str">
        <f aca="false">IF(B290="Window side 2m² Hermelijn","2m2H","")</f>
        <v/>
      </c>
      <c r="U290" s="32" t="str">
        <f aca="false">IF(B290="Window side 2m² Tram","2m2A","")</f>
        <v/>
      </c>
      <c r="V290" s="30" t="str">
        <f aca="false">IF(B290="Inside banner HERMELIJN","BRVH","")</f>
        <v/>
      </c>
      <c r="W290" s="30" t="str">
        <f aca="false">IF(B290="Super side 4m²","4m2","")</f>
        <v/>
      </c>
      <c r="X290" s="7" t="n">
        <v>1</v>
      </c>
      <c r="Y290" s="33" t="str">
        <f aca="false">IF(OR(F290&lt;&gt;"",G290&lt;&gt;"",H290&lt;&gt;"",I290&lt;&gt;"",J290&lt;&gt;"",K290&lt;&gt;"",L290&lt;&gt;"",M290&lt;&gt;"",N290&lt;&gt;"",O290&lt;&gt;"",P290&lt;&gt;"",Q290&lt;&gt;"",R290&lt;&gt;"",S290&lt;&gt;"",T290&lt;&gt;"",U290&lt;&gt;"",V290&lt;&gt;"",W290&lt;&gt;""),"*"&amp;F290&amp;G290&amp;H290&amp;I290&amp;J290&amp;K290&amp;L290&amp;M290&amp;N290&amp;O290&amp;P290&amp;Q290&amp;R290&amp;S290&amp;T290&amp;U290&amp;V290&amp;W290&amp;"*","")</f>
        <v>*10m2H*</v>
      </c>
      <c r="Z290" s="4"/>
      <c r="AA290" s="4"/>
      <c r="AB290" s="7" t="n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customFormat="false" ht="25" hidden="false" customHeight="true" outlineLevel="0" collapsed="false">
      <c r="A291" s="5" t="n">
        <v>7226</v>
      </c>
      <c r="B291" s="6" t="s">
        <v>142</v>
      </c>
      <c r="C291" s="26" t="s">
        <v>144</v>
      </c>
      <c r="D291" s="27" t="n">
        <v>44578</v>
      </c>
      <c r="E291" s="28"/>
      <c r="F291" s="29" t="str">
        <f aca="false">IF(B291="Premetro VERTIKAAL","MV",IF(B291="Side 3m","3M",IF(B291="Premetro HORIZONTAAL","MH",IF(B291="Window back","CV",IF(B291="Window Back eco","CVE","")))))</f>
        <v/>
      </c>
      <c r="G291" s="30" t="str">
        <f aca="false">IF(B291="Inside banner","BRV","")</f>
        <v/>
      </c>
      <c r="H291" s="30" t="str">
        <f aca="false">IF(B291="Floor sticker","VL","")</f>
        <v/>
      </c>
      <c r="I291" s="31" t="str">
        <f aca="false">IF(B291="Street furniture 2m2","STR","")</f>
        <v/>
      </c>
      <c r="J291" s="31" t="str">
        <f aca="false">IF(B291="Full back uni","FB","")</f>
        <v/>
      </c>
      <c r="K291" s="31" t="str">
        <f aca="false">IF(B291="Window side 2m² Bus","2m2B","")</f>
        <v/>
      </c>
      <c r="L291" s="31" t="str">
        <f aca="false">IF(B291="Window sticker Raam","RM","")</f>
        <v/>
      </c>
      <c r="M291" s="31" t="str">
        <f aca="false">IF(B291="Side 3m Freestyle","FREE","")</f>
        <v/>
      </c>
      <c r="N291" s="31" t="str">
        <f aca="false">IF(B291="Wobbler","WOB","")</f>
        <v/>
      </c>
      <c r="O291" s="31" t="str">
        <f aca="false">IF(B291="Super side 10m² Hermelijn - Trambus","10m2H","")</f>
        <v>10m2H</v>
      </c>
      <c r="P291" s="31" t="str">
        <f aca="false">IF(B291="Roofpanel A7","ROOFXL","")</f>
        <v/>
      </c>
      <c r="Q291" s="32" t="str">
        <f aca="false">IF(B291="Roof panel tram L Hermelijn","ROOFL","")</f>
        <v/>
      </c>
      <c r="R291" s="31" t="str">
        <f aca="false">IF(B291="Roof panel Tram M PCC","DPCC","")</f>
        <v/>
      </c>
      <c r="S291" s="31" t="str">
        <f aca="false">IF(B291="Side pack L A5","SPALBA5",IF(B291="Side pack XL A7","SPALBA7",""))</f>
        <v/>
      </c>
      <c r="T291" s="31" t="str">
        <f aca="false">IF(B291="Window side 2m² Hermelijn","2m2H","")</f>
        <v/>
      </c>
      <c r="U291" s="32" t="str">
        <f aca="false">IF(B291="Window side 2m² Tram","2m2A","")</f>
        <v/>
      </c>
      <c r="V291" s="30" t="str">
        <f aca="false">IF(B291="Inside banner HERMELIJN","BRVH","")</f>
        <v/>
      </c>
      <c r="W291" s="30" t="str">
        <f aca="false">IF(B291="Super side 4m²","4m2","")</f>
        <v/>
      </c>
      <c r="X291" s="7" t="n">
        <v>1</v>
      </c>
      <c r="Y291" s="33" t="str">
        <f aca="false">IF(OR(F291&lt;&gt;"",G291&lt;&gt;"",H291&lt;&gt;"",I291&lt;&gt;"",J291&lt;&gt;"",K291&lt;&gt;"",L291&lt;&gt;"",M291&lt;&gt;"",N291&lt;&gt;"",O291&lt;&gt;"",P291&lt;&gt;"",Q291&lt;&gt;"",R291&lt;&gt;"",S291&lt;&gt;"",T291&lt;&gt;"",U291&lt;&gt;"",V291&lt;&gt;"",W291&lt;&gt;""),"*"&amp;F291&amp;G291&amp;H291&amp;I291&amp;J291&amp;K291&amp;L291&amp;M291&amp;N291&amp;O291&amp;P291&amp;Q291&amp;R291&amp;S291&amp;T291&amp;U291&amp;V291&amp;W291&amp;"*","")</f>
        <v>*10m2H*</v>
      </c>
      <c r="Z291" s="4"/>
      <c r="AA291" s="4"/>
      <c r="AB291" s="7" t="n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customFormat="false" ht="25" hidden="false" customHeight="true" outlineLevel="0" collapsed="false">
      <c r="A292" s="5" t="n">
        <v>7226</v>
      </c>
      <c r="B292" s="6" t="s">
        <v>137</v>
      </c>
      <c r="C292" s="26" t="s">
        <v>151</v>
      </c>
      <c r="D292" s="27" t="n">
        <v>44571</v>
      </c>
      <c r="E292" s="28"/>
      <c r="F292" s="29" t="str">
        <f aca="false">IF(B292="Premetro VERTIKAAL","MV",IF(B292="Side 3m","3M",IF(B292="Premetro HORIZONTAAL","MH",IF(B292="Window back","CV",IF(B292="Window Back eco","CVE","")))))</f>
        <v/>
      </c>
      <c r="G292" s="30" t="str">
        <f aca="false">IF(B292="Inside banner","BRV","")</f>
        <v/>
      </c>
      <c r="H292" s="30" t="str">
        <f aca="false">IF(B292="Floor sticker","VL","")</f>
        <v/>
      </c>
      <c r="I292" s="31" t="str">
        <f aca="false">IF(B292="Street furniture 2m2","STR","")</f>
        <v/>
      </c>
      <c r="J292" s="31" t="str">
        <f aca="false">IF(B292="Full back uni","FB","")</f>
        <v/>
      </c>
      <c r="K292" s="31" t="str">
        <f aca="false">IF(B292="Window side 2m² Bus","2m2B","")</f>
        <v/>
      </c>
      <c r="L292" s="31" t="str">
        <f aca="false">IF(B292="Window sticker Raam","RM","")</f>
        <v/>
      </c>
      <c r="M292" s="31" t="str">
        <f aca="false">IF(B292="Side 3m Freestyle","FREE","")</f>
        <v/>
      </c>
      <c r="N292" s="31" t="str">
        <f aca="false">IF(B292="Wobbler","WOB","")</f>
        <v/>
      </c>
      <c r="O292" s="31" t="str">
        <f aca="false">IF(B292="Super side 10m² Hermelijn - Trambus","10m2H","")</f>
        <v/>
      </c>
      <c r="P292" s="31" t="str">
        <f aca="false">IF(B292="Roofpanel A7","ROOFXL","")</f>
        <v/>
      </c>
      <c r="Q292" s="32" t="str">
        <f aca="false">IF(B292="Roof panel tram L Hermelijn","ROOFL","")</f>
        <v/>
      </c>
      <c r="R292" s="31" t="str">
        <f aca="false">IF(B292="Roof panel Tram M PCC","DPCC","")</f>
        <v/>
      </c>
      <c r="S292" s="31" t="str">
        <f aca="false">IF(B292="Side pack L A5","SPALBA5",IF(B292="Side pack XL A7","SPALBA7",""))</f>
        <v/>
      </c>
      <c r="T292" s="31" t="str">
        <f aca="false">IF(B292="Window side 2m² Hermelijn","2m2H","")</f>
        <v/>
      </c>
      <c r="U292" s="32" t="str">
        <f aca="false">IF(B292="Window side 2m² Tram","2m2A","")</f>
        <v>2m2A</v>
      </c>
      <c r="V292" s="30" t="str">
        <f aca="false">IF(B292="Inside banner HERMELIJN","BRVH","")</f>
        <v/>
      </c>
      <c r="W292" s="30" t="str">
        <f aca="false">IF(B292="Super side 4m²","4m2","")</f>
        <v/>
      </c>
      <c r="X292" s="7" t="n">
        <v>1</v>
      </c>
      <c r="Y292" s="33" t="str">
        <f aca="false">IF(OR(F292&lt;&gt;"",G292&lt;&gt;"",H292&lt;&gt;"",I292&lt;&gt;"",J292&lt;&gt;"",K292&lt;&gt;"",L292&lt;&gt;"",M292&lt;&gt;"",N292&lt;&gt;"",O292&lt;&gt;"",P292&lt;&gt;"",Q292&lt;&gt;"",R292&lt;&gt;"",S292&lt;&gt;"",T292&lt;&gt;"",U292&lt;&gt;"",V292&lt;&gt;"",W292&lt;&gt;""),"*"&amp;F292&amp;G292&amp;H292&amp;I292&amp;J292&amp;K292&amp;L292&amp;M292&amp;N292&amp;O292&amp;P292&amp;Q292&amp;R292&amp;S292&amp;T292&amp;U292&amp;V292&amp;W292&amp;"*","")</f>
        <v>*2m2A*</v>
      </c>
      <c r="Z292" s="4"/>
      <c r="AA292" s="4"/>
      <c r="AB292" s="7" t="n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customFormat="false" ht="25" hidden="false" customHeight="true" outlineLevel="0" collapsed="false">
      <c r="A293" s="5" t="n">
        <v>7226</v>
      </c>
      <c r="B293" s="6" t="s">
        <v>23</v>
      </c>
      <c r="C293" s="26" t="s">
        <v>110</v>
      </c>
      <c r="D293" s="27" t="n">
        <v>44550</v>
      </c>
      <c r="E293" s="36" t="n">
        <v>44582</v>
      </c>
      <c r="F293" s="29" t="str">
        <f aca="false">IF(B293="Premetro VERTIKAAL","MV",IF(B293="Side 3m","3M",IF(B293="Premetro HORIZONTAAL","MH",IF(B293="Window back","CV",IF(B293="Window Back eco","CVE","")))))</f>
        <v/>
      </c>
      <c r="G293" s="30" t="str">
        <f aca="false">IF(B293="Inside banner","BRV","")</f>
        <v/>
      </c>
      <c r="H293" s="30" t="str">
        <f aca="false">IF(B293="Floor sticker","VL","")</f>
        <v/>
      </c>
      <c r="I293" s="31" t="str">
        <f aca="false">IF(B293="Street furniture 2m2","STR","")</f>
        <v/>
      </c>
      <c r="J293" s="31" t="str">
        <f aca="false">IF(B293="Full back uni","FB","")</f>
        <v/>
      </c>
      <c r="K293" s="31" t="str">
        <f aca="false">IF(B293="Window side 2m² Bus","2m2B","")</f>
        <v/>
      </c>
      <c r="L293" s="31" t="str">
        <f aca="false">IF(B293="Window sticker Raam","RM","")</f>
        <v/>
      </c>
      <c r="M293" s="31" t="str">
        <f aca="false">IF(B293="Side 3m Freestyle","FREE","")</f>
        <v/>
      </c>
      <c r="N293" s="31" t="str">
        <f aca="false">IF(B293="Wobbler","WOB","")</f>
        <v>WOB</v>
      </c>
      <c r="O293" s="31" t="str">
        <f aca="false">IF(B293="Super side 10m² Hermelijn - Trambus","10m2H","")</f>
        <v/>
      </c>
      <c r="P293" s="31" t="str">
        <f aca="false">IF(B293="Roofpanel A7","ROOFXL","")</f>
        <v/>
      </c>
      <c r="Q293" s="32" t="str">
        <f aca="false">IF(B293="Roof panel tram L Hermelijn","ROOFL","")</f>
        <v/>
      </c>
      <c r="R293" s="31" t="str">
        <f aca="false">IF(B293="Roof panel Tram M PCC","DPCC","")</f>
        <v/>
      </c>
      <c r="S293" s="31" t="str">
        <f aca="false">IF(B293="Side pack L A5","SPALBA5",IF(B293="Side pack XL A7","SPALBA7",""))</f>
        <v/>
      </c>
      <c r="T293" s="31" t="str">
        <f aca="false">IF(B293="Window side 2m² Hermelijn","2m2H","")</f>
        <v/>
      </c>
      <c r="U293" s="32" t="str">
        <f aca="false">IF(B293="Window side 2m² Tram","2m2A","")</f>
        <v/>
      </c>
      <c r="V293" s="30" t="str">
        <f aca="false">IF(B293="Inside banner HERMELIJN","BRVH","")</f>
        <v/>
      </c>
      <c r="W293" s="30" t="str">
        <f aca="false">IF(B293="Super side 4m²","4m2","")</f>
        <v/>
      </c>
      <c r="X293" s="7" t="n">
        <v>6</v>
      </c>
      <c r="Y293" s="33" t="str">
        <f aca="false">IF(OR(F293&lt;&gt;"",G293&lt;&gt;"",H293&lt;&gt;"",I293&lt;&gt;"",J293&lt;&gt;"",K293&lt;&gt;"",L293&lt;&gt;"",M293&lt;&gt;"",N293&lt;&gt;"",O293&lt;&gt;"",P293&lt;&gt;"",Q293&lt;&gt;"",R293&lt;&gt;"",S293&lt;&gt;"",T293&lt;&gt;"",U293&lt;&gt;"",V293&lt;&gt;"",W293&lt;&gt;""),"*"&amp;F293&amp;G293&amp;H293&amp;I293&amp;J293&amp;K293&amp;L293&amp;M293&amp;N293&amp;O293&amp;P293&amp;Q293&amp;R293&amp;S293&amp;T293&amp;U293&amp;V293&amp;W293&amp;"*","")</f>
        <v>*WOB*</v>
      </c>
      <c r="Z293" s="4"/>
      <c r="AA293" s="4"/>
      <c r="AB293" s="7" t="n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customFormat="false" ht="25" hidden="false" customHeight="true" outlineLevel="0" collapsed="false">
      <c r="A294" s="5" t="n">
        <v>7227</v>
      </c>
      <c r="B294" s="6" t="s">
        <v>137</v>
      </c>
      <c r="C294" s="26" t="s">
        <v>152</v>
      </c>
      <c r="D294" s="27" t="n">
        <v>44571</v>
      </c>
      <c r="E294" s="28"/>
      <c r="F294" s="29" t="str">
        <f aca="false">IF(B294="Premetro VERTIKAAL","MV",IF(B294="Side 3m","3M",IF(B294="Premetro HORIZONTAAL","MH",IF(B294="Window back","CV",IF(B294="Window Back eco","CVE","")))))</f>
        <v/>
      </c>
      <c r="G294" s="30" t="str">
        <f aca="false">IF(B294="Inside banner","BRV","")</f>
        <v/>
      </c>
      <c r="H294" s="30" t="str">
        <f aca="false">IF(B294="Floor sticker","VL","")</f>
        <v/>
      </c>
      <c r="I294" s="31" t="str">
        <f aca="false">IF(B294="Street furniture 2m2","STR","")</f>
        <v/>
      </c>
      <c r="J294" s="31" t="str">
        <f aca="false">IF(B294="Full back uni","FB","")</f>
        <v/>
      </c>
      <c r="K294" s="31" t="str">
        <f aca="false">IF(B294="Window side 2m² Bus","2m2B","")</f>
        <v/>
      </c>
      <c r="L294" s="31" t="str">
        <f aca="false">IF(B294="Window sticker Raam","RM","")</f>
        <v/>
      </c>
      <c r="M294" s="31" t="str">
        <f aca="false">IF(B294="Side 3m Freestyle","FREE","")</f>
        <v/>
      </c>
      <c r="N294" s="31" t="str">
        <f aca="false">IF(B294="Wobbler","WOB","")</f>
        <v/>
      </c>
      <c r="O294" s="31" t="str">
        <f aca="false">IF(B294="Super side 10m² Hermelijn - Trambus","10m2H","")</f>
        <v/>
      </c>
      <c r="P294" s="31" t="str">
        <f aca="false">IF(B294="Roofpanel A7","ROOFXL","")</f>
        <v/>
      </c>
      <c r="Q294" s="32" t="str">
        <f aca="false">IF(B294="Roof panel tram L Hermelijn","ROOFL","")</f>
        <v/>
      </c>
      <c r="R294" s="31" t="str">
        <f aca="false">IF(B294="Roof panel Tram M PCC","DPCC","")</f>
        <v/>
      </c>
      <c r="S294" s="31" t="str">
        <f aca="false">IF(B294="Side pack L A5","SPALBA5",IF(B294="Side pack XL A7","SPALBA7",""))</f>
        <v/>
      </c>
      <c r="T294" s="31" t="str">
        <f aca="false">IF(B294="Window side 2m² Hermelijn","2m2H","")</f>
        <v/>
      </c>
      <c r="U294" s="32" t="str">
        <f aca="false">IF(B294="Window side 2m² Tram","2m2A","")</f>
        <v>2m2A</v>
      </c>
      <c r="V294" s="30" t="str">
        <f aca="false">IF(B294="Inside banner HERMELIJN","BRVH","")</f>
        <v/>
      </c>
      <c r="W294" s="30" t="str">
        <f aca="false">IF(B294="Super side 4m²","4m2","")</f>
        <v/>
      </c>
      <c r="X294" s="7" t="n">
        <v>1</v>
      </c>
      <c r="Y294" s="33" t="str">
        <f aca="false">IF(OR(F294&lt;&gt;"",G294&lt;&gt;"",H294&lt;&gt;"",I294&lt;&gt;"",J294&lt;&gt;"",K294&lt;&gt;"",L294&lt;&gt;"",M294&lt;&gt;"",N294&lt;&gt;"",O294&lt;&gt;"",P294&lt;&gt;"",Q294&lt;&gt;"",R294&lt;&gt;"",S294&lt;&gt;"",T294&lt;&gt;"",U294&lt;&gt;"",V294&lt;&gt;"",W294&lt;&gt;""),"*"&amp;F294&amp;G294&amp;H294&amp;I294&amp;J294&amp;K294&amp;L294&amp;M294&amp;N294&amp;O294&amp;P294&amp;Q294&amp;R294&amp;S294&amp;T294&amp;U294&amp;V294&amp;W294&amp;"*","")</f>
        <v>*2m2A*</v>
      </c>
      <c r="Z294" s="4"/>
      <c r="AA294" s="4"/>
      <c r="AB294" s="7" t="n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customFormat="false" ht="25" hidden="false" customHeight="true" outlineLevel="0" collapsed="false">
      <c r="A295" s="5" t="n">
        <v>7228</v>
      </c>
      <c r="B295" s="6" t="s">
        <v>32</v>
      </c>
      <c r="C295" s="26" t="s">
        <v>108</v>
      </c>
      <c r="D295" s="27" t="n">
        <v>44571</v>
      </c>
      <c r="E295" s="36" t="n">
        <v>44582</v>
      </c>
      <c r="F295" s="29" t="str">
        <f aca="false">IF(B295="Premetro VERTIKAAL","MV",IF(B295="Side 3m","3M",IF(B295="Premetro HORIZONTAAL","MH",IF(B295="Window back","CV",IF(B295="Window Back eco","CVE","")))))</f>
        <v/>
      </c>
      <c r="G295" s="30" t="str">
        <f aca="false">IF(B295="Inside banner","BRV","")</f>
        <v/>
      </c>
      <c r="H295" s="30" t="str">
        <f aca="false">IF(B295="Floor sticker","VL","")</f>
        <v/>
      </c>
      <c r="I295" s="31" t="str">
        <f aca="false">IF(B295="Street furniture 2m2","STR","")</f>
        <v/>
      </c>
      <c r="J295" s="31" t="str">
        <f aca="false">IF(B295="Full back uni","FB","")</f>
        <v/>
      </c>
      <c r="K295" s="31" t="str">
        <f aca="false">IF(B295="Window side 2m² Bus","2m2B","")</f>
        <v/>
      </c>
      <c r="L295" s="31" t="str">
        <f aca="false">IF(B295="Window sticker Raam","RM","")</f>
        <v>RM</v>
      </c>
      <c r="M295" s="31" t="str">
        <f aca="false">IF(B295="Side 3m Freestyle","FREE","")</f>
        <v/>
      </c>
      <c r="N295" s="31" t="str">
        <f aca="false">IF(B295="Wobbler","WOB","")</f>
        <v/>
      </c>
      <c r="O295" s="31" t="str">
        <f aca="false">IF(B295="Super side 10m² Hermelijn - Trambus","10m2H","")</f>
        <v/>
      </c>
      <c r="P295" s="31" t="str">
        <f aca="false">IF(B295="Roofpanel A7","ROOFXL","")</f>
        <v/>
      </c>
      <c r="Q295" s="32" t="str">
        <f aca="false">IF(B295="Roof panel tram L Hermelijn","ROOFL","")</f>
        <v/>
      </c>
      <c r="R295" s="31" t="str">
        <f aca="false">IF(B295="Roof panel Tram M PCC","DPCC","")</f>
        <v/>
      </c>
      <c r="S295" s="31" t="str">
        <f aca="false">IF(B295="Side pack L A5","SPALBA5",IF(B295="Side pack XL A7","SPALBA7",""))</f>
        <v/>
      </c>
      <c r="T295" s="31" t="str">
        <f aca="false">IF(B295="Window side 2m² Hermelijn","2m2H","")</f>
        <v/>
      </c>
      <c r="U295" s="32" t="str">
        <f aca="false">IF(B295="Window side 2m² Tram","2m2A","")</f>
        <v/>
      </c>
      <c r="V295" s="30" t="str">
        <f aca="false">IF(B295="Inside banner HERMELIJN","BRVH","")</f>
        <v/>
      </c>
      <c r="W295" s="30" t="str">
        <f aca="false">IF(B295="Super side 4m²","4m2","")</f>
        <v/>
      </c>
      <c r="X295" s="7" t="n">
        <v>1</v>
      </c>
      <c r="Y295" s="33" t="str">
        <f aca="false">IF(OR(F295&lt;&gt;"",G295&lt;&gt;"",H295&lt;&gt;"",I295&lt;&gt;"",J295&lt;&gt;"",K295&lt;&gt;"",L295&lt;&gt;"",M295&lt;&gt;"",N295&lt;&gt;"",O295&lt;&gt;"",P295&lt;&gt;"",Q295&lt;&gt;"",R295&lt;&gt;"",S295&lt;&gt;"",T295&lt;&gt;"",U295&lt;&gt;"",V295&lt;&gt;"",W295&lt;&gt;""),"*"&amp;F295&amp;G295&amp;H295&amp;I295&amp;J295&amp;K295&amp;L295&amp;M295&amp;N295&amp;O295&amp;P295&amp;Q295&amp;R295&amp;S295&amp;T295&amp;U295&amp;V295&amp;W295&amp;"*","")</f>
        <v>*RM*</v>
      </c>
      <c r="Z295" s="4"/>
      <c r="AA295" s="4"/>
      <c r="AB295" s="7" t="n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customFormat="false" ht="25" hidden="false" customHeight="true" outlineLevel="0" collapsed="false">
      <c r="A296" s="5" t="n">
        <v>7228</v>
      </c>
      <c r="B296" s="6" t="s">
        <v>32</v>
      </c>
      <c r="C296" s="26" t="s">
        <v>108</v>
      </c>
      <c r="D296" s="27" t="n">
        <v>44571</v>
      </c>
      <c r="E296" s="36" t="n">
        <v>44582</v>
      </c>
      <c r="F296" s="29" t="str">
        <f aca="false">IF(B296="Premetro VERTIKAAL","MV",IF(B296="Side 3m","3M",IF(B296="Premetro HORIZONTAAL","MH",IF(B296="Window back","CV",IF(B296="Window Back eco","CVE","")))))</f>
        <v/>
      </c>
      <c r="G296" s="30" t="str">
        <f aca="false">IF(B296="Inside banner","BRV","")</f>
        <v/>
      </c>
      <c r="H296" s="30" t="str">
        <f aca="false">IF(B296="Floor sticker","VL","")</f>
        <v/>
      </c>
      <c r="I296" s="31" t="str">
        <f aca="false">IF(B296="Street furniture 2m2","STR","")</f>
        <v/>
      </c>
      <c r="J296" s="31" t="str">
        <f aca="false">IF(B296="Full back uni","FB","")</f>
        <v/>
      </c>
      <c r="K296" s="31" t="str">
        <f aca="false">IF(B296="Window side 2m² Bus","2m2B","")</f>
        <v/>
      </c>
      <c r="L296" s="31" t="str">
        <f aca="false">IF(B296="Window sticker Raam","RM","")</f>
        <v>RM</v>
      </c>
      <c r="M296" s="31" t="str">
        <f aca="false">IF(B296="Side 3m Freestyle","FREE","")</f>
        <v/>
      </c>
      <c r="N296" s="31" t="str">
        <f aca="false">IF(B296="Wobbler","WOB","")</f>
        <v/>
      </c>
      <c r="O296" s="31" t="str">
        <f aca="false">IF(B296="Super side 10m² Hermelijn - Trambus","10m2H","")</f>
        <v/>
      </c>
      <c r="P296" s="31" t="str">
        <f aca="false">IF(B296="Roofpanel A7","ROOFXL","")</f>
        <v/>
      </c>
      <c r="Q296" s="32" t="str">
        <f aca="false">IF(B296="Roof panel tram L Hermelijn","ROOFL","")</f>
        <v/>
      </c>
      <c r="R296" s="31" t="str">
        <f aca="false">IF(B296="Roof panel Tram M PCC","DPCC","")</f>
        <v/>
      </c>
      <c r="S296" s="31" t="str">
        <f aca="false">IF(B296="Side pack L A5","SPALBA5",IF(B296="Side pack XL A7","SPALBA7",""))</f>
        <v/>
      </c>
      <c r="T296" s="31" t="str">
        <f aca="false">IF(B296="Window side 2m² Hermelijn","2m2H","")</f>
        <v/>
      </c>
      <c r="U296" s="32" t="str">
        <f aca="false">IF(B296="Window side 2m² Tram","2m2A","")</f>
        <v/>
      </c>
      <c r="V296" s="30" t="str">
        <f aca="false">IF(B296="Inside banner HERMELIJN","BRVH","")</f>
        <v/>
      </c>
      <c r="W296" s="30" t="str">
        <f aca="false">IF(B296="Super side 4m²","4m2","")</f>
        <v/>
      </c>
      <c r="X296" s="7" t="n">
        <v>1</v>
      </c>
      <c r="Y296" s="33" t="str">
        <f aca="false">IF(OR(F296&lt;&gt;"",G296&lt;&gt;"",H296&lt;&gt;"",I296&lt;&gt;"",J296&lt;&gt;"",K296&lt;&gt;"",L296&lt;&gt;"",M296&lt;&gt;"",N296&lt;&gt;"",O296&lt;&gt;"",P296&lt;&gt;"",Q296&lt;&gt;"",R296&lt;&gt;"",S296&lt;&gt;"",T296&lt;&gt;"",U296&lt;&gt;"",V296&lt;&gt;"",W296&lt;&gt;""),"*"&amp;F296&amp;G296&amp;H296&amp;I296&amp;J296&amp;K296&amp;L296&amp;M296&amp;N296&amp;O296&amp;P296&amp;Q296&amp;R296&amp;S296&amp;T296&amp;U296&amp;V296&amp;W296&amp;"*","")</f>
        <v>*RM*</v>
      </c>
      <c r="Z296" s="4"/>
      <c r="AA296" s="4"/>
      <c r="AB296" s="7" t="n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customFormat="false" ht="25" hidden="false" customHeight="true" outlineLevel="0" collapsed="false">
      <c r="A297" s="5" t="n">
        <v>7230</v>
      </c>
      <c r="B297" s="6" t="s">
        <v>41</v>
      </c>
      <c r="C297" s="26" t="s">
        <v>154</v>
      </c>
      <c r="D297" s="27" t="n">
        <v>44550</v>
      </c>
      <c r="E297" s="28"/>
      <c r="F297" s="29" t="str">
        <f aca="false">IF(B297="Premetro VERTIKAAL","MV",IF(B297="Side 3m","3M",IF(B297="Premetro HORIZONTAAL","MH",IF(B297="Window back","CV",IF(B297="Window Back eco","CVE","")))))</f>
        <v/>
      </c>
      <c r="G297" s="30" t="str">
        <f aca="false">IF(B297="Inside banner","BRV","")</f>
        <v/>
      </c>
      <c r="H297" s="30" t="str">
        <f aca="false">IF(B297="Floor sticker","VL","")</f>
        <v/>
      </c>
      <c r="I297" s="31" t="str">
        <f aca="false">IF(B297="Street furniture 2m2","STR","")</f>
        <v/>
      </c>
      <c r="J297" s="31" t="str">
        <f aca="false">IF(B297="Full back uni","FB","")</f>
        <v/>
      </c>
      <c r="K297" s="31" t="str">
        <f aca="false">IF(B297="Window side 2m² Bus","2m2B","")</f>
        <v/>
      </c>
      <c r="L297" s="31" t="str">
        <f aca="false">IF(B297="Window sticker Raam","RM","")</f>
        <v/>
      </c>
      <c r="M297" s="31" t="str">
        <f aca="false">IF(B297="Side 3m Freestyle","FREE","")</f>
        <v/>
      </c>
      <c r="N297" s="31" t="str">
        <f aca="false">IF(B297="Wobbler","WOB","")</f>
        <v/>
      </c>
      <c r="O297" s="31" t="str">
        <f aca="false">IF(B297="Super side 10m² Hermelijn - Trambus","10m2H","")</f>
        <v/>
      </c>
      <c r="P297" s="31" t="str">
        <f aca="false">IF(B297="Roofpanel A7","ROOFXL","")</f>
        <v/>
      </c>
      <c r="Q297" s="32" t="str">
        <f aca="false">IF(B297="Roof panel tram L Hermelijn","ROOFL","")</f>
        <v/>
      </c>
      <c r="R297" s="31" t="str">
        <f aca="false">IF(B297="Roof panel Tram M PCC","DPCC","")</f>
        <v/>
      </c>
      <c r="S297" s="31" t="str">
        <f aca="false">IF(B297="Side pack L A5","SPALBA5",IF(B297="Side pack XL A7","SPALBA7",""))</f>
        <v/>
      </c>
      <c r="T297" s="31" t="str">
        <f aca="false">IF(B297="Window side 2m² Hermelijn","2m2H","")</f>
        <v/>
      </c>
      <c r="U297" s="32" t="str">
        <f aca="false">IF(B297="Window side 2m² Tram","2m2A","")</f>
        <v/>
      </c>
      <c r="V297" s="30" t="str">
        <f aca="false">IF(B297="Inside banner HERMELIJN","BRVH","")</f>
        <v/>
      </c>
      <c r="W297" s="30" t="str">
        <f aca="false">IF(B297="Super side 4m²","4m2","")</f>
        <v>4m2</v>
      </c>
      <c r="X297" s="7" t="n">
        <v>1</v>
      </c>
      <c r="Y297" s="33" t="str">
        <f aca="false">IF(OR(F297&lt;&gt;"",G297&lt;&gt;"",H297&lt;&gt;"",I297&lt;&gt;"",J297&lt;&gt;"",K297&lt;&gt;"",L297&lt;&gt;"",M297&lt;&gt;"",N297&lt;&gt;"",O297&lt;&gt;"",P297&lt;&gt;"",Q297&lt;&gt;"",R297&lt;&gt;"",S297&lt;&gt;"",T297&lt;&gt;"",U297&lt;&gt;"",V297&lt;&gt;"",W297&lt;&gt;""),"*"&amp;F297&amp;G297&amp;H297&amp;I297&amp;J297&amp;K297&amp;L297&amp;M297&amp;N297&amp;O297&amp;P297&amp;Q297&amp;R297&amp;S297&amp;T297&amp;U297&amp;V297&amp;W297&amp;"*","")</f>
        <v>*4m2*</v>
      </c>
      <c r="Z297" s="4"/>
      <c r="AA297" s="4"/>
      <c r="AB297" s="7" t="n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customFormat="false" ht="25" hidden="false" customHeight="true" outlineLevel="0" collapsed="false">
      <c r="A298" s="5" t="n">
        <v>7230</v>
      </c>
      <c r="B298" s="6" t="s">
        <v>137</v>
      </c>
      <c r="C298" s="26" t="s">
        <v>149</v>
      </c>
      <c r="D298" s="27" t="n">
        <v>44550</v>
      </c>
      <c r="E298" s="28"/>
      <c r="F298" s="29" t="str">
        <f aca="false">IF(B298="Premetro VERTIKAAL","MV",IF(B298="Side 3m","3M",IF(B298="Premetro HORIZONTAAL","MH",IF(B298="Window back","CV",IF(B298="Window Back eco","CVE","")))))</f>
        <v/>
      </c>
      <c r="G298" s="30" t="str">
        <f aca="false">IF(B298="Inside banner","BRV","")</f>
        <v/>
      </c>
      <c r="H298" s="30" t="str">
        <f aca="false">IF(B298="Floor sticker","VL","")</f>
        <v/>
      </c>
      <c r="I298" s="31" t="str">
        <f aca="false">IF(B298="Street furniture 2m2","STR","")</f>
        <v/>
      </c>
      <c r="J298" s="31" t="str">
        <f aca="false">IF(B298="Full back uni","FB","")</f>
        <v/>
      </c>
      <c r="K298" s="31" t="str">
        <f aca="false">IF(B298="Window side 2m² Bus","2m2B","")</f>
        <v/>
      </c>
      <c r="L298" s="31" t="str">
        <f aca="false">IF(B298="Window sticker Raam","RM","")</f>
        <v/>
      </c>
      <c r="M298" s="31" t="str">
        <f aca="false">IF(B298="Side 3m Freestyle","FREE","")</f>
        <v/>
      </c>
      <c r="N298" s="31" t="str">
        <f aca="false">IF(B298="Wobbler","WOB","")</f>
        <v/>
      </c>
      <c r="O298" s="31" t="str">
        <f aca="false">IF(B298="Super side 10m² Hermelijn - Trambus","10m2H","")</f>
        <v/>
      </c>
      <c r="P298" s="31" t="str">
        <f aca="false">IF(B298="Roofpanel A7","ROOFXL","")</f>
        <v/>
      </c>
      <c r="Q298" s="32" t="str">
        <f aca="false">IF(B298="Roof panel tram L Hermelijn","ROOFL","")</f>
        <v/>
      </c>
      <c r="R298" s="31" t="str">
        <f aca="false">IF(B298="Roof panel Tram M PCC","DPCC","")</f>
        <v/>
      </c>
      <c r="S298" s="31" t="str">
        <f aca="false">IF(B298="Side pack L A5","SPALBA5",IF(B298="Side pack XL A7","SPALBA7",""))</f>
        <v/>
      </c>
      <c r="T298" s="31" t="str">
        <f aca="false">IF(B298="Window side 2m² Hermelijn","2m2H","")</f>
        <v/>
      </c>
      <c r="U298" s="32" t="str">
        <f aca="false">IF(B298="Window side 2m² Tram","2m2A","")</f>
        <v>2m2A</v>
      </c>
      <c r="V298" s="30" t="str">
        <f aca="false">IF(B298="Inside banner HERMELIJN","BRVH","")</f>
        <v/>
      </c>
      <c r="W298" s="30" t="str">
        <f aca="false">IF(B298="Super side 4m²","4m2","")</f>
        <v/>
      </c>
      <c r="X298" s="7" t="n">
        <v>1</v>
      </c>
      <c r="Y298" s="33" t="str">
        <f aca="false">IF(OR(F298&lt;&gt;"",G298&lt;&gt;"",H298&lt;&gt;"",I298&lt;&gt;"",J298&lt;&gt;"",K298&lt;&gt;"",L298&lt;&gt;"",M298&lt;&gt;"",N298&lt;&gt;"",O298&lt;&gt;"",P298&lt;&gt;"",Q298&lt;&gt;"",R298&lt;&gt;"",S298&lt;&gt;"",T298&lt;&gt;"",U298&lt;&gt;"",V298&lt;&gt;"",W298&lt;&gt;""),"*"&amp;F298&amp;G298&amp;H298&amp;I298&amp;J298&amp;K298&amp;L298&amp;M298&amp;N298&amp;O298&amp;P298&amp;Q298&amp;R298&amp;S298&amp;T298&amp;U298&amp;V298&amp;W298&amp;"*","")</f>
        <v>*2m2A*</v>
      </c>
      <c r="Z298" s="4"/>
      <c r="AA298" s="4"/>
      <c r="AB298" s="7" t="n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customFormat="false" ht="25" hidden="false" customHeight="true" outlineLevel="0" collapsed="false">
      <c r="A299" s="5" t="n">
        <v>7230</v>
      </c>
      <c r="B299" s="6" t="s">
        <v>137</v>
      </c>
      <c r="C299" s="26" t="s">
        <v>141</v>
      </c>
      <c r="D299" s="27" t="n">
        <v>44564</v>
      </c>
      <c r="E299" s="28"/>
      <c r="F299" s="29" t="str">
        <f aca="false">IF(B299="Premetro VERTIKAAL","MV",IF(B299="Side 3m","3M",IF(B299="Premetro HORIZONTAAL","MH",IF(B299="Window back","CV",IF(B299="Window Back eco","CVE","")))))</f>
        <v/>
      </c>
      <c r="G299" s="30" t="str">
        <f aca="false">IF(B299="Inside banner","BRV","")</f>
        <v/>
      </c>
      <c r="H299" s="30" t="str">
        <f aca="false">IF(B299="Floor sticker","VL","")</f>
        <v/>
      </c>
      <c r="I299" s="31" t="str">
        <f aca="false">IF(B299="Street furniture 2m2","STR","")</f>
        <v/>
      </c>
      <c r="J299" s="31" t="str">
        <f aca="false">IF(B299="Full back uni","FB","")</f>
        <v/>
      </c>
      <c r="K299" s="31" t="str">
        <f aca="false">IF(B299="Window side 2m² Bus","2m2B","")</f>
        <v/>
      </c>
      <c r="L299" s="31" t="str">
        <f aca="false">IF(B299="Window sticker Raam","RM","")</f>
        <v/>
      </c>
      <c r="M299" s="31" t="str">
        <f aca="false">IF(B299="Side 3m Freestyle","FREE","")</f>
        <v/>
      </c>
      <c r="N299" s="31" t="str">
        <f aca="false">IF(B299="Wobbler","WOB","")</f>
        <v/>
      </c>
      <c r="O299" s="31" t="str">
        <f aca="false">IF(B299="Super side 10m² Hermelijn - Trambus","10m2H","")</f>
        <v/>
      </c>
      <c r="P299" s="31" t="str">
        <f aca="false">IF(B299="Roofpanel A7","ROOFXL","")</f>
        <v/>
      </c>
      <c r="Q299" s="32" t="str">
        <f aca="false">IF(B299="Roof panel tram L Hermelijn","ROOFL","")</f>
        <v/>
      </c>
      <c r="R299" s="31" t="str">
        <f aca="false">IF(B299="Roof panel Tram M PCC","DPCC","")</f>
        <v/>
      </c>
      <c r="S299" s="31" t="str">
        <f aca="false">IF(B299="Side pack L A5","SPALBA5",IF(B299="Side pack XL A7","SPALBA7",""))</f>
        <v/>
      </c>
      <c r="T299" s="31" t="str">
        <f aca="false">IF(B299="Window side 2m² Hermelijn","2m2H","")</f>
        <v/>
      </c>
      <c r="U299" s="32" t="str">
        <f aca="false">IF(B299="Window side 2m² Tram","2m2A","")</f>
        <v>2m2A</v>
      </c>
      <c r="V299" s="30" t="str">
        <f aca="false">IF(B299="Inside banner HERMELIJN","BRVH","")</f>
        <v/>
      </c>
      <c r="W299" s="30" t="str">
        <f aca="false">IF(B299="Super side 4m²","4m2","")</f>
        <v/>
      </c>
      <c r="X299" s="7" t="n">
        <v>1</v>
      </c>
      <c r="Y299" s="33" t="str">
        <f aca="false">IF(OR(F299&lt;&gt;"",G299&lt;&gt;"",H299&lt;&gt;"",I299&lt;&gt;"",J299&lt;&gt;"",K299&lt;&gt;"",L299&lt;&gt;"",M299&lt;&gt;"",N299&lt;&gt;"",O299&lt;&gt;"",P299&lt;&gt;"",Q299&lt;&gt;"",R299&lt;&gt;"",S299&lt;&gt;"",T299&lt;&gt;"",U299&lt;&gt;"",V299&lt;&gt;"",W299&lt;&gt;""),"*"&amp;F299&amp;G299&amp;H299&amp;I299&amp;J299&amp;K299&amp;L299&amp;M299&amp;N299&amp;O299&amp;P299&amp;Q299&amp;R299&amp;S299&amp;T299&amp;U299&amp;V299&amp;W299&amp;"*","")</f>
        <v>*2m2A*</v>
      </c>
      <c r="Z299" s="4"/>
      <c r="AA299" s="4"/>
      <c r="AB299" s="7" t="n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customFormat="false" ht="25" hidden="false" customHeight="true" outlineLevel="0" collapsed="false">
      <c r="A300" s="5" t="n">
        <v>7230</v>
      </c>
      <c r="B300" s="6" t="s">
        <v>32</v>
      </c>
      <c r="C300" s="26" t="s">
        <v>39</v>
      </c>
      <c r="D300" s="27" t="n">
        <v>44564</v>
      </c>
      <c r="E300" s="36" t="n">
        <v>44582</v>
      </c>
      <c r="F300" s="29" t="str">
        <f aca="false">IF(B300="Premetro VERTIKAAL","MV",IF(B300="Side 3m","3M",IF(B300="Premetro HORIZONTAAL","MH",IF(B300="Window back","CV",IF(B300="Window Back eco","CVE","")))))</f>
        <v/>
      </c>
      <c r="G300" s="30" t="str">
        <f aca="false">IF(B300="Inside banner","BRV","")</f>
        <v/>
      </c>
      <c r="H300" s="30" t="str">
        <f aca="false">IF(B300="Floor sticker","VL","")</f>
        <v/>
      </c>
      <c r="I300" s="31" t="str">
        <f aca="false">IF(B300="Street furniture 2m2","STR","")</f>
        <v/>
      </c>
      <c r="J300" s="31" t="str">
        <f aca="false">IF(B300="Full back uni","FB","")</f>
        <v/>
      </c>
      <c r="K300" s="31" t="str">
        <f aca="false">IF(B300="Window side 2m² Bus","2m2B","")</f>
        <v/>
      </c>
      <c r="L300" s="31" t="str">
        <f aca="false">IF(B300="Window sticker Raam","RM","")</f>
        <v>RM</v>
      </c>
      <c r="M300" s="31" t="str">
        <f aca="false">IF(B300="Side 3m Freestyle","FREE","")</f>
        <v/>
      </c>
      <c r="N300" s="31" t="str">
        <f aca="false">IF(B300="Wobbler","WOB","")</f>
        <v/>
      </c>
      <c r="O300" s="31" t="str">
        <f aca="false">IF(B300="Super side 10m² Hermelijn - Trambus","10m2H","")</f>
        <v/>
      </c>
      <c r="P300" s="31" t="str">
        <f aca="false">IF(B300="Roofpanel A7","ROOFXL","")</f>
        <v/>
      </c>
      <c r="Q300" s="32" t="str">
        <f aca="false">IF(B300="Roof panel tram L Hermelijn","ROOFL","")</f>
        <v/>
      </c>
      <c r="R300" s="31" t="str">
        <f aca="false">IF(B300="Roof panel Tram M PCC","DPCC","")</f>
        <v/>
      </c>
      <c r="S300" s="31" t="str">
        <f aca="false">IF(B300="Side pack L A5","SPALBA5",IF(B300="Side pack XL A7","SPALBA7",""))</f>
        <v/>
      </c>
      <c r="T300" s="31" t="str">
        <f aca="false">IF(B300="Window side 2m² Hermelijn","2m2H","")</f>
        <v/>
      </c>
      <c r="U300" s="32" t="str">
        <f aca="false">IF(B300="Window side 2m² Tram","2m2A","")</f>
        <v/>
      </c>
      <c r="V300" s="30" t="str">
        <f aca="false">IF(B300="Inside banner HERMELIJN","BRVH","")</f>
        <v/>
      </c>
      <c r="W300" s="30" t="str">
        <f aca="false">IF(B300="Super side 4m²","4m2","")</f>
        <v/>
      </c>
      <c r="X300" s="7" t="n">
        <v>1</v>
      </c>
      <c r="Y300" s="33" t="str">
        <f aca="false">IF(OR(F300&lt;&gt;"",G300&lt;&gt;"",H300&lt;&gt;"",I300&lt;&gt;"",J300&lt;&gt;"",K300&lt;&gt;"",L300&lt;&gt;"",M300&lt;&gt;"",N300&lt;&gt;"",O300&lt;&gt;"",P300&lt;&gt;"",Q300&lt;&gt;"",R300&lt;&gt;"",S300&lt;&gt;"",T300&lt;&gt;"",U300&lt;&gt;"",V300&lt;&gt;"",W300&lt;&gt;""),"*"&amp;F300&amp;G300&amp;H300&amp;I300&amp;J300&amp;K300&amp;L300&amp;M300&amp;N300&amp;O300&amp;P300&amp;Q300&amp;R300&amp;S300&amp;T300&amp;U300&amp;V300&amp;W300&amp;"*","")</f>
        <v>*RM*</v>
      </c>
      <c r="Z300" s="4"/>
      <c r="AA300" s="4"/>
      <c r="AB300" s="7" t="n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customFormat="false" ht="25" hidden="false" customHeight="true" outlineLevel="0" collapsed="false">
      <c r="A301" s="5" t="n">
        <v>7230</v>
      </c>
      <c r="B301" s="6" t="s">
        <v>32</v>
      </c>
      <c r="C301" s="26" t="s">
        <v>40</v>
      </c>
      <c r="D301" s="27" t="n">
        <v>44564</v>
      </c>
      <c r="E301" s="36" t="n">
        <v>44582</v>
      </c>
      <c r="F301" s="29" t="str">
        <f aca="false">IF(B301="Premetro VERTIKAAL","MV",IF(B301="Side 3m","3M",IF(B301="Premetro HORIZONTAAL","MH",IF(B301="Window back","CV",IF(B301="Window Back eco","CVE","")))))</f>
        <v/>
      </c>
      <c r="G301" s="30" t="str">
        <f aca="false">IF(B301="Inside banner","BRV","")</f>
        <v/>
      </c>
      <c r="H301" s="30" t="str">
        <f aca="false">IF(B301="Floor sticker","VL","")</f>
        <v/>
      </c>
      <c r="I301" s="31" t="str">
        <f aca="false">IF(B301="Street furniture 2m2","STR","")</f>
        <v/>
      </c>
      <c r="J301" s="31" t="str">
        <f aca="false">IF(B301="Full back uni","FB","")</f>
        <v/>
      </c>
      <c r="K301" s="31" t="str">
        <f aca="false">IF(B301="Window side 2m² Bus","2m2B","")</f>
        <v/>
      </c>
      <c r="L301" s="31" t="str">
        <f aca="false">IF(B301="Window sticker Raam","RM","")</f>
        <v>RM</v>
      </c>
      <c r="M301" s="31" t="str">
        <f aca="false">IF(B301="Side 3m Freestyle","FREE","")</f>
        <v/>
      </c>
      <c r="N301" s="31" t="str">
        <f aca="false">IF(B301="Wobbler","WOB","")</f>
        <v/>
      </c>
      <c r="O301" s="31" t="str">
        <f aca="false">IF(B301="Super side 10m² Hermelijn - Trambus","10m2H","")</f>
        <v/>
      </c>
      <c r="P301" s="31" t="str">
        <f aca="false">IF(B301="Roofpanel A7","ROOFXL","")</f>
        <v/>
      </c>
      <c r="Q301" s="32" t="str">
        <f aca="false">IF(B301="Roof panel tram L Hermelijn","ROOFL","")</f>
        <v/>
      </c>
      <c r="R301" s="31" t="str">
        <f aca="false">IF(B301="Roof panel Tram M PCC","DPCC","")</f>
        <v/>
      </c>
      <c r="S301" s="31" t="str">
        <f aca="false">IF(B301="Side pack L A5","SPALBA5",IF(B301="Side pack XL A7","SPALBA7",""))</f>
        <v/>
      </c>
      <c r="T301" s="31" t="str">
        <f aca="false">IF(B301="Window side 2m² Hermelijn","2m2H","")</f>
        <v/>
      </c>
      <c r="U301" s="32" t="str">
        <f aca="false">IF(B301="Window side 2m² Tram","2m2A","")</f>
        <v/>
      </c>
      <c r="V301" s="30" t="str">
        <f aca="false">IF(B301="Inside banner HERMELIJN","BRVH","")</f>
        <v/>
      </c>
      <c r="W301" s="30" t="str">
        <f aca="false">IF(B301="Super side 4m²","4m2","")</f>
        <v/>
      </c>
      <c r="X301" s="7" t="n">
        <v>1</v>
      </c>
      <c r="Y301" s="33" t="str">
        <f aca="false">IF(OR(F301&lt;&gt;"",G301&lt;&gt;"",H301&lt;&gt;"",I301&lt;&gt;"",J301&lt;&gt;"",K301&lt;&gt;"",L301&lt;&gt;"",M301&lt;&gt;"",N301&lt;&gt;"",O301&lt;&gt;"",P301&lt;&gt;"",Q301&lt;&gt;"",R301&lt;&gt;"",S301&lt;&gt;"",T301&lt;&gt;"",U301&lt;&gt;"",V301&lt;&gt;"",W301&lt;&gt;""),"*"&amp;F301&amp;G301&amp;H301&amp;I301&amp;J301&amp;K301&amp;L301&amp;M301&amp;N301&amp;O301&amp;P301&amp;Q301&amp;R301&amp;S301&amp;T301&amp;U301&amp;V301&amp;W301&amp;"*","")</f>
        <v>*RM*</v>
      </c>
      <c r="Z301" s="4"/>
      <c r="AA301" s="4"/>
      <c r="AB301" s="7" t="n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customFormat="false" ht="25" hidden="false" customHeight="true" outlineLevel="0" collapsed="false">
      <c r="A302" s="5" t="n">
        <v>7230</v>
      </c>
      <c r="B302" s="6" t="s">
        <v>32</v>
      </c>
      <c r="C302" s="26" t="s">
        <v>114</v>
      </c>
      <c r="D302" s="27" t="n">
        <v>44564</v>
      </c>
      <c r="E302" s="36" t="n">
        <v>44582</v>
      </c>
      <c r="F302" s="29" t="str">
        <f aca="false">IF(B302="Premetro VERTIKAAL","MV",IF(B302="Side 3m","3M",IF(B302="Premetro HORIZONTAAL","MH",IF(B302="Window back","CV",IF(B302="Window Back eco","CVE","")))))</f>
        <v/>
      </c>
      <c r="G302" s="30" t="str">
        <f aca="false">IF(B302="Inside banner","BRV","")</f>
        <v/>
      </c>
      <c r="H302" s="30" t="str">
        <f aca="false">IF(B302="Floor sticker","VL","")</f>
        <v/>
      </c>
      <c r="I302" s="31" t="str">
        <f aca="false">IF(B302="Street furniture 2m2","STR","")</f>
        <v/>
      </c>
      <c r="J302" s="31" t="str">
        <f aca="false">IF(B302="Full back uni","FB","")</f>
        <v/>
      </c>
      <c r="K302" s="31" t="str">
        <f aca="false">IF(B302="Window side 2m² Bus","2m2B","")</f>
        <v/>
      </c>
      <c r="L302" s="31" t="str">
        <f aca="false">IF(B302="Window sticker Raam","RM","")</f>
        <v>RM</v>
      </c>
      <c r="M302" s="31" t="str">
        <f aca="false">IF(B302="Side 3m Freestyle","FREE","")</f>
        <v/>
      </c>
      <c r="N302" s="31" t="str">
        <f aca="false">IF(B302="Wobbler","WOB","")</f>
        <v/>
      </c>
      <c r="O302" s="31" t="str">
        <f aca="false">IF(B302="Super side 10m² Hermelijn - Trambus","10m2H","")</f>
        <v/>
      </c>
      <c r="P302" s="31" t="str">
        <f aca="false">IF(B302="Roofpanel A7","ROOFXL","")</f>
        <v/>
      </c>
      <c r="Q302" s="32" t="str">
        <f aca="false">IF(B302="Roof panel tram L Hermelijn","ROOFL","")</f>
        <v/>
      </c>
      <c r="R302" s="31" t="str">
        <f aca="false">IF(B302="Roof panel Tram M PCC","DPCC","")</f>
        <v/>
      </c>
      <c r="S302" s="31" t="str">
        <f aca="false">IF(B302="Side pack L A5","SPALBA5",IF(B302="Side pack XL A7","SPALBA7",""))</f>
        <v/>
      </c>
      <c r="T302" s="31" t="str">
        <f aca="false">IF(B302="Window side 2m² Hermelijn","2m2H","")</f>
        <v/>
      </c>
      <c r="U302" s="32" t="str">
        <f aca="false">IF(B302="Window side 2m² Tram","2m2A","")</f>
        <v/>
      </c>
      <c r="V302" s="30" t="str">
        <f aca="false">IF(B302="Inside banner HERMELIJN","BRVH","")</f>
        <v/>
      </c>
      <c r="W302" s="30" t="str">
        <f aca="false">IF(B302="Super side 4m²","4m2","")</f>
        <v/>
      </c>
      <c r="X302" s="7" t="n">
        <v>1</v>
      </c>
      <c r="Y302" s="33" t="str">
        <f aca="false">IF(OR(F302&lt;&gt;"",G302&lt;&gt;"",H302&lt;&gt;"",I302&lt;&gt;"",J302&lt;&gt;"",K302&lt;&gt;"",L302&lt;&gt;"",M302&lt;&gt;"",N302&lt;&gt;"",O302&lt;&gt;"",P302&lt;&gt;"",Q302&lt;&gt;"",R302&lt;&gt;"",S302&lt;&gt;"",T302&lt;&gt;"",U302&lt;&gt;"",V302&lt;&gt;"",W302&lt;&gt;""),"*"&amp;F302&amp;G302&amp;H302&amp;I302&amp;J302&amp;K302&amp;L302&amp;M302&amp;N302&amp;O302&amp;P302&amp;Q302&amp;R302&amp;S302&amp;T302&amp;U302&amp;V302&amp;W302&amp;"*","")</f>
        <v>*RM*</v>
      </c>
      <c r="Z302" s="4"/>
      <c r="AA302" s="4"/>
      <c r="AB302" s="7" t="n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customFormat="false" ht="25" hidden="false" customHeight="true" outlineLevel="0" collapsed="false">
      <c r="A303" s="5" t="n">
        <v>7230</v>
      </c>
      <c r="B303" s="6" t="s">
        <v>32</v>
      </c>
      <c r="C303" s="26" t="s">
        <v>114</v>
      </c>
      <c r="D303" s="27" t="n">
        <v>44564</v>
      </c>
      <c r="E303" s="36" t="n">
        <v>44582</v>
      </c>
      <c r="F303" s="29" t="str">
        <f aca="false">IF(B303="Premetro VERTIKAAL","MV",IF(B303="Side 3m","3M",IF(B303="Premetro HORIZONTAAL","MH",IF(B303="Window back","CV",IF(B303="Window Back eco","CVE","")))))</f>
        <v/>
      </c>
      <c r="G303" s="30" t="str">
        <f aca="false">IF(B303="Inside banner","BRV","")</f>
        <v/>
      </c>
      <c r="H303" s="30" t="str">
        <f aca="false">IF(B303="Floor sticker","VL","")</f>
        <v/>
      </c>
      <c r="I303" s="31" t="str">
        <f aca="false">IF(B303="Street furniture 2m2","STR","")</f>
        <v/>
      </c>
      <c r="J303" s="31" t="str">
        <f aca="false">IF(B303="Full back uni","FB","")</f>
        <v/>
      </c>
      <c r="K303" s="31" t="str">
        <f aca="false">IF(B303="Window side 2m² Bus","2m2B","")</f>
        <v/>
      </c>
      <c r="L303" s="31" t="str">
        <f aca="false">IF(B303="Window sticker Raam","RM","")</f>
        <v>RM</v>
      </c>
      <c r="M303" s="31" t="str">
        <f aca="false">IF(B303="Side 3m Freestyle","FREE","")</f>
        <v/>
      </c>
      <c r="N303" s="31" t="str">
        <f aca="false">IF(B303="Wobbler","WOB","")</f>
        <v/>
      </c>
      <c r="O303" s="31" t="str">
        <f aca="false">IF(B303="Super side 10m² Hermelijn - Trambus","10m2H","")</f>
        <v/>
      </c>
      <c r="P303" s="31" t="str">
        <f aca="false">IF(B303="Roofpanel A7","ROOFXL","")</f>
        <v/>
      </c>
      <c r="Q303" s="32" t="str">
        <f aca="false">IF(B303="Roof panel tram L Hermelijn","ROOFL","")</f>
        <v/>
      </c>
      <c r="R303" s="31" t="str">
        <f aca="false">IF(B303="Roof panel Tram M PCC","DPCC","")</f>
        <v/>
      </c>
      <c r="S303" s="31" t="str">
        <f aca="false">IF(B303="Side pack L A5","SPALBA5",IF(B303="Side pack XL A7","SPALBA7",""))</f>
        <v/>
      </c>
      <c r="T303" s="31" t="str">
        <f aca="false">IF(B303="Window side 2m² Hermelijn","2m2H","")</f>
        <v/>
      </c>
      <c r="U303" s="32" t="str">
        <f aca="false">IF(B303="Window side 2m² Tram","2m2A","")</f>
        <v/>
      </c>
      <c r="V303" s="30" t="str">
        <f aca="false">IF(B303="Inside banner HERMELIJN","BRVH","")</f>
        <v/>
      </c>
      <c r="W303" s="30" t="str">
        <f aca="false">IF(B303="Super side 4m²","4m2","")</f>
        <v/>
      </c>
      <c r="X303" s="7" t="n">
        <v>1</v>
      </c>
      <c r="Y303" s="33" t="str">
        <f aca="false">IF(OR(F303&lt;&gt;"",G303&lt;&gt;"",H303&lt;&gt;"",I303&lt;&gt;"",J303&lt;&gt;"",K303&lt;&gt;"",L303&lt;&gt;"",M303&lt;&gt;"",N303&lt;&gt;"",O303&lt;&gt;"",P303&lt;&gt;"",Q303&lt;&gt;"",R303&lt;&gt;"",S303&lt;&gt;"",T303&lt;&gt;"",U303&lt;&gt;"",V303&lt;&gt;"",W303&lt;&gt;""),"*"&amp;F303&amp;G303&amp;H303&amp;I303&amp;J303&amp;K303&amp;L303&amp;M303&amp;N303&amp;O303&amp;P303&amp;Q303&amp;R303&amp;S303&amp;T303&amp;U303&amp;V303&amp;W303&amp;"*","")</f>
        <v>*RM*</v>
      </c>
      <c r="Z303" s="4"/>
      <c r="AA303" s="4"/>
      <c r="AB303" s="7" t="n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customFormat="false" ht="25" hidden="false" customHeight="true" outlineLevel="0" collapsed="false">
      <c r="A304" s="5" t="n">
        <v>7230</v>
      </c>
      <c r="B304" s="6" t="s">
        <v>32</v>
      </c>
      <c r="C304" s="26" t="s">
        <v>108</v>
      </c>
      <c r="D304" s="27" t="n">
        <v>44571</v>
      </c>
      <c r="E304" s="36" t="n">
        <v>44582</v>
      </c>
      <c r="F304" s="29" t="str">
        <f aca="false">IF(B304="Premetro VERTIKAAL","MV",IF(B304="Side 3m","3M",IF(B304="Premetro HORIZONTAAL","MH",IF(B304="Window back","CV",IF(B304="Window Back eco","CVE","")))))</f>
        <v/>
      </c>
      <c r="G304" s="30" t="str">
        <f aca="false">IF(B304="Inside banner","BRV","")</f>
        <v/>
      </c>
      <c r="H304" s="30" t="str">
        <f aca="false">IF(B304="Floor sticker","VL","")</f>
        <v/>
      </c>
      <c r="I304" s="31" t="str">
        <f aca="false">IF(B304="Street furniture 2m2","STR","")</f>
        <v/>
      </c>
      <c r="J304" s="31" t="str">
        <f aca="false">IF(B304="Full back uni","FB","")</f>
        <v/>
      </c>
      <c r="K304" s="31" t="str">
        <f aca="false">IF(B304="Window side 2m² Bus","2m2B","")</f>
        <v/>
      </c>
      <c r="L304" s="31" t="str">
        <f aca="false">IF(B304="Window sticker Raam","RM","")</f>
        <v>RM</v>
      </c>
      <c r="M304" s="31" t="str">
        <f aca="false">IF(B304="Side 3m Freestyle","FREE","")</f>
        <v/>
      </c>
      <c r="N304" s="31" t="str">
        <f aca="false">IF(B304="Wobbler","WOB","")</f>
        <v/>
      </c>
      <c r="O304" s="31" t="str">
        <f aca="false">IF(B304="Super side 10m² Hermelijn - Trambus","10m2H","")</f>
        <v/>
      </c>
      <c r="P304" s="31" t="str">
        <f aca="false">IF(B304="Roofpanel A7","ROOFXL","")</f>
        <v/>
      </c>
      <c r="Q304" s="32" t="str">
        <f aca="false">IF(B304="Roof panel tram L Hermelijn","ROOFL","")</f>
        <v/>
      </c>
      <c r="R304" s="31" t="str">
        <f aca="false">IF(B304="Roof panel Tram M PCC","DPCC","")</f>
        <v/>
      </c>
      <c r="S304" s="31" t="str">
        <f aca="false">IF(B304="Side pack L A5","SPALBA5",IF(B304="Side pack XL A7","SPALBA7",""))</f>
        <v/>
      </c>
      <c r="T304" s="31" t="str">
        <f aca="false">IF(B304="Window side 2m² Hermelijn","2m2H","")</f>
        <v/>
      </c>
      <c r="U304" s="32" t="str">
        <f aca="false">IF(B304="Window side 2m² Tram","2m2A","")</f>
        <v/>
      </c>
      <c r="V304" s="30" t="str">
        <f aca="false">IF(B304="Inside banner HERMELIJN","BRVH","")</f>
        <v/>
      </c>
      <c r="W304" s="30" t="str">
        <f aca="false">IF(B304="Super side 4m²","4m2","")</f>
        <v/>
      </c>
      <c r="X304" s="7" t="n">
        <v>1</v>
      </c>
      <c r="Y304" s="33" t="str">
        <f aca="false">IF(OR(F304&lt;&gt;"",G304&lt;&gt;"",H304&lt;&gt;"",I304&lt;&gt;"",J304&lt;&gt;"",K304&lt;&gt;"",L304&lt;&gt;"",M304&lt;&gt;"",N304&lt;&gt;"",O304&lt;&gt;"",P304&lt;&gt;"",Q304&lt;&gt;"",R304&lt;&gt;"",S304&lt;&gt;"",T304&lt;&gt;"",U304&lt;&gt;"",V304&lt;&gt;"",W304&lt;&gt;""),"*"&amp;F304&amp;G304&amp;H304&amp;I304&amp;J304&amp;K304&amp;L304&amp;M304&amp;N304&amp;O304&amp;P304&amp;Q304&amp;R304&amp;S304&amp;T304&amp;U304&amp;V304&amp;W304&amp;"*","")</f>
        <v>*RM*</v>
      </c>
      <c r="Z304" s="4"/>
      <c r="AA304" s="4"/>
      <c r="AB304" s="7" t="n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customFormat="false" ht="25" hidden="false" customHeight="true" outlineLevel="0" collapsed="false">
      <c r="A305" s="5" t="n">
        <v>7230</v>
      </c>
      <c r="B305" s="6" t="s">
        <v>32</v>
      </c>
      <c r="C305" s="26" t="s">
        <v>108</v>
      </c>
      <c r="D305" s="27" t="n">
        <v>44571</v>
      </c>
      <c r="E305" s="36" t="n">
        <v>44582</v>
      </c>
      <c r="F305" s="29" t="str">
        <f aca="false">IF(B305="Premetro VERTIKAAL","MV",IF(B305="Side 3m","3M",IF(B305="Premetro HORIZONTAAL","MH",IF(B305="Window back","CV",IF(B305="Window Back eco","CVE","")))))</f>
        <v/>
      </c>
      <c r="G305" s="30" t="str">
        <f aca="false">IF(B305="Inside banner","BRV","")</f>
        <v/>
      </c>
      <c r="H305" s="30" t="str">
        <f aca="false">IF(B305="Floor sticker","VL","")</f>
        <v/>
      </c>
      <c r="I305" s="31" t="str">
        <f aca="false">IF(B305="Street furniture 2m2","STR","")</f>
        <v/>
      </c>
      <c r="J305" s="31" t="str">
        <f aca="false">IF(B305="Full back uni","FB","")</f>
        <v/>
      </c>
      <c r="K305" s="31" t="str">
        <f aca="false">IF(B305="Window side 2m² Bus","2m2B","")</f>
        <v/>
      </c>
      <c r="L305" s="31" t="str">
        <f aca="false">IF(B305="Window sticker Raam","RM","")</f>
        <v>RM</v>
      </c>
      <c r="M305" s="31" t="str">
        <f aca="false">IF(B305="Side 3m Freestyle","FREE","")</f>
        <v/>
      </c>
      <c r="N305" s="31" t="str">
        <f aca="false">IF(B305="Wobbler","WOB","")</f>
        <v/>
      </c>
      <c r="O305" s="31" t="str">
        <f aca="false">IF(B305="Super side 10m² Hermelijn - Trambus","10m2H","")</f>
        <v/>
      </c>
      <c r="P305" s="31" t="str">
        <f aca="false">IF(B305="Roofpanel A7","ROOFXL","")</f>
        <v/>
      </c>
      <c r="Q305" s="32" t="str">
        <f aca="false">IF(B305="Roof panel tram L Hermelijn","ROOFL","")</f>
        <v/>
      </c>
      <c r="R305" s="31" t="str">
        <f aca="false">IF(B305="Roof panel Tram M PCC","DPCC","")</f>
        <v/>
      </c>
      <c r="S305" s="31" t="str">
        <f aca="false">IF(B305="Side pack L A5","SPALBA5",IF(B305="Side pack XL A7","SPALBA7",""))</f>
        <v/>
      </c>
      <c r="T305" s="31" t="str">
        <f aca="false">IF(B305="Window side 2m² Hermelijn","2m2H","")</f>
        <v/>
      </c>
      <c r="U305" s="32" t="str">
        <f aca="false">IF(B305="Window side 2m² Tram","2m2A","")</f>
        <v/>
      </c>
      <c r="V305" s="30" t="str">
        <f aca="false">IF(B305="Inside banner HERMELIJN","BRVH","")</f>
        <v/>
      </c>
      <c r="W305" s="30" t="str">
        <f aca="false">IF(B305="Super side 4m²","4m2","")</f>
        <v/>
      </c>
      <c r="X305" s="7" t="n">
        <v>1</v>
      </c>
      <c r="Y305" s="33" t="str">
        <f aca="false">IF(OR(F305&lt;&gt;"",G305&lt;&gt;"",H305&lt;&gt;"",I305&lt;&gt;"",J305&lt;&gt;"",K305&lt;&gt;"",L305&lt;&gt;"",M305&lt;&gt;"",N305&lt;&gt;"",O305&lt;&gt;"",P305&lt;&gt;"",Q305&lt;&gt;"",R305&lt;&gt;"",S305&lt;&gt;"",T305&lt;&gt;"",U305&lt;&gt;"",V305&lt;&gt;"",W305&lt;&gt;""),"*"&amp;F305&amp;G305&amp;H305&amp;I305&amp;J305&amp;K305&amp;L305&amp;M305&amp;N305&amp;O305&amp;P305&amp;Q305&amp;R305&amp;S305&amp;T305&amp;U305&amp;V305&amp;W305&amp;"*","")</f>
        <v>*RM*</v>
      </c>
      <c r="Z305" s="4"/>
      <c r="AA305" s="4"/>
      <c r="AB305" s="7" t="n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customFormat="false" ht="25" hidden="false" customHeight="true" outlineLevel="0" collapsed="false">
      <c r="A306" s="5" t="n">
        <v>7231</v>
      </c>
      <c r="B306" s="6" t="s">
        <v>41</v>
      </c>
      <c r="C306" s="26" t="s">
        <v>154</v>
      </c>
      <c r="D306" s="27" t="n">
        <v>44550</v>
      </c>
      <c r="E306" s="28"/>
      <c r="F306" s="29" t="str">
        <f aca="false">IF(B306="Premetro VERTIKAAL","MV",IF(B306="Side 3m","3M",IF(B306="Premetro HORIZONTAAL","MH",IF(B306="Window back","CV",IF(B306="Window Back eco","CVE","")))))</f>
        <v/>
      </c>
      <c r="G306" s="30" t="str">
        <f aca="false">IF(B306="Inside banner","BRV","")</f>
        <v/>
      </c>
      <c r="H306" s="30" t="str">
        <f aca="false">IF(B306="Floor sticker","VL","")</f>
        <v/>
      </c>
      <c r="I306" s="31" t="str">
        <f aca="false">IF(B306="Street furniture 2m2","STR","")</f>
        <v/>
      </c>
      <c r="J306" s="31" t="str">
        <f aca="false">IF(B306="Full back uni","FB","")</f>
        <v/>
      </c>
      <c r="K306" s="31" t="str">
        <f aca="false">IF(B306="Window side 2m² Bus","2m2B","")</f>
        <v/>
      </c>
      <c r="L306" s="31" t="str">
        <f aca="false">IF(B306="Window sticker Raam","RM","")</f>
        <v/>
      </c>
      <c r="M306" s="31" t="str">
        <f aca="false">IF(B306="Side 3m Freestyle","FREE","")</f>
        <v/>
      </c>
      <c r="N306" s="31" t="str">
        <f aca="false">IF(B306="Wobbler","WOB","")</f>
        <v/>
      </c>
      <c r="O306" s="31" t="str">
        <f aca="false">IF(B306="Super side 10m² Hermelijn - Trambus","10m2H","")</f>
        <v/>
      </c>
      <c r="P306" s="31" t="str">
        <f aca="false">IF(B306="Roofpanel A7","ROOFXL","")</f>
        <v/>
      </c>
      <c r="Q306" s="32" t="str">
        <f aca="false">IF(B306="Roof panel tram L Hermelijn","ROOFL","")</f>
        <v/>
      </c>
      <c r="R306" s="31" t="str">
        <f aca="false">IF(B306="Roof panel Tram M PCC","DPCC","")</f>
        <v/>
      </c>
      <c r="S306" s="31" t="str">
        <f aca="false">IF(B306="Side pack L A5","SPALBA5",IF(B306="Side pack XL A7","SPALBA7",""))</f>
        <v/>
      </c>
      <c r="T306" s="31" t="str">
        <f aca="false">IF(B306="Window side 2m² Hermelijn","2m2H","")</f>
        <v/>
      </c>
      <c r="U306" s="32" t="str">
        <f aca="false">IF(B306="Window side 2m² Tram","2m2A","")</f>
        <v/>
      </c>
      <c r="V306" s="30" t="str">
        <f aca="false">IF(B306="Inside banner HERMELIJN","BRVH","")</f>
        <v/>
      </c>
      <c r="W306" s="30" t="str">
        <f aca="false">IF(B306="Super side 4m²","4m2","")</f>
        <v>4m2</v>
      </c>
      <c r="X306" s="7" t="n">
        <v>1</v>
      </c>
      <c r="Y306" s="33" t="str">
        <f aca="false">IF(OR(F306&lt;&gt;"",G306&lt;&gt;"",H306&lt;&gt;"",I306&lt;&gt;"",J306&lt;&gt;"",K306&lt;&gt;"",L306&lt;&gt;"",M306&lt;&gt;"",N306&lt;&gt;"",O306&lt;&gt;"",P306&lt;&gt;"",Q306&lt;&gt;"",R306&lt;&gt;"",S306&lt;&gt;"",T306&lt;&gt;"",U306&lt;&gt;"",V306&lt;&gt;"",W306&lt;&gt;""),"*"&amp;F306&amp;G306&amp;H306&amp;I306&amp;J306&amp;K306&amp;L306&amp;M306&amp;N306&amp;O306&amp;P306&amp;Q306&amp;R306&amp;S306&amp;T306&amp;U306&amp;V306&amp;W306&amp;"*","")</f>
        <v>*4m2*</v>
      </c>
      <c r="Z306" s="4"/>
      <c r="AA306" s="4"/>
      <c r="AB306" s="7" t="n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customFormat="false" ht="25" hidden="false" customHeight="true" outlineLevel="0" collapsed="false">
      <c r="A307" s="9" t="n">
        <v>7232</v>
      </c>
      <c r="B307" s="10" t="s">
        <v>161</v>
      </c>
      <c r="C307" s="34" t="s">
        <v>163</v>
      </c>
      <c r="D307" s="35" t="n">
        <v>44515</v>
      </c>
      <c r="E307" s="36" t="n">
        <v>44582</v>
      </c>
      <c r="F307" s="29" t="str">
        <f aca="false">IF(B307="Premetro VERTIKAAL","MV",IF(B307="Side 3m","3M",IF(B307="Premetro HORIZONTAAL","MH",IF(B307="Window back","CV",IF(B307="Window Back eco","CVE","")))))</f>
        <v/>
      </c>
      <c r="G307" s="30" t="str">
        <f aca="false">IF(B307="Inside banner","BRV","")</f>
        <v>BRV</v>
      </c>
      <c r="H307" s="30" t="str">
        <f aca="false">IF(B307="Floor sticker","VL","")</f>
        <v/>
      </c>
      <c r="I307" s="31" t="str">
        <f aca="false">IF(B307="Street furniture 2m2","STR","")</f>
        <v/>
      </c>
      <c r="J307" s="31" t="str">
        <f aca="false">IF(B307="Full back uni","FB","")</f>
        <v/>
      </c>
      <c r="K307" s="31" t="str">
        <f aca="false">IF(B307="Window side 2m² Bus","2m2B","")</f>
        <v/>
      </c>
      <c r="L307" s="31" t="str">
        <f aca="false">IF(B307="Window sticker Raam","RM","")</f>
        <v/>
      </c>
      <c r="M307" s="31" t="str">
        <f aca="false">IF(B307="Side 3m Freestyle","FREE","")</f>
        <v/>
      </c>
      <c r="N307" s="31" t="str">
        <f aca="false">IF(B307="Wobbler","WOB","")</f>
        <v/>
      </c>
      <c r="O307" s="31" t="str">
        <f aca="false">IF(B307="Super side 10m² Hermelijn - Trambus","10m2H","")</f>
        <v/>
      </c>
      <c r="P307" s="31" t="str">
        <f aca="false">IF(B307="Roofpanel A7","ROOFXL","")</f>
        <v/>
      </c>
      <c r="Q307" s="32" t="str">
        <f aca="false">IF(B307="Roof panel tram L Hermelijn","ROOFL","")</f>
        <v/>
      </c>
      <c r="R307" s="31" t="str">
        <f aca="false">IF(B307="Roof panel Tram M PCC","DPCC","")</f>
        <v/>
      </c>
      <c r="S307" s="31" t="str">
        <f aca="false">IF(B307="Side pack L A5","SPALBA5",IF(B307="Side pack XL A7","SPALBA7",""))</f>
        <v/>
      </c>
      <c r="T307" s="31" t="str">
        <f aca="false">IF(B307="Window side 2m² Hermelijn","2m2H","")</f>
        <v/>
      </c>
      <c r="U307" s="32" t="str">
        <f aca="false">IF(B307="Window side 2m² Tram","2m2A","")</f>
        <v/>
      </c>
      <c r="V307" s="30" t="str">
        <f aca="false">IF(B307="Inside banner HERMELIJN","BRVH","")</f>
        <v/>
      </c>
      <c r="W307" s="30" t="str">
        <f aca="false">IF(B307="Super side 4m²","4m2","")</f>
        <v/>
      </c>
      <c r="X307" s="11" t="n">
        <v>1</v>
      </c>
      <c r="Y307" s="33" t="str">
        <f aca="false">IF(OR(F307&lt;&gt;"",G307&lt;&gt;"",H307&lt;&gt;"",I307&lt;&gt;"",J307&lt;&gt;"",K307&lt;&gt;"",L307&lt;&gt;"",M307&lt;&gt;"",N307&lt;&gt;"",O307&lt;&gt;"",P307&lt;&gt;"",Q307&lt;&gt;"",R307&lt;&gt;"",S307&lt;&gt;"",T307&lt;&gt;"",U307&lt;&gt;"",V307&lt;&gt;"",W307&lt;&gt;""),"*"&amp;F307&amp;G307&amp;H307&amp;I307&amp;J307&amp;K307&amp;L307&amp;M307&amp;N307&amp;O307&amp;P307&amp;Q307&amp;R307&amp;S307&amp;T307&amp;U307&amp;V307&amp;W307&amp;"*","")</f>
        <v>*BRV*</v>
      </c>
      <c r="AB307" s="11" t="n">
        <v>1</v>
      </c>
    </row>
    <row r="308" customFormat="false" ht="25" hidden="false" customHeight="true" outlineLevel="0" collapsed="false">
      <c r="A308" s="9" t="n">
        <v>7232</v>
      </c>
      <c r="B308" s="10" t="s">
        <v>161</v>
      </c>
      <c r="C308" s="34" t="s">
        <v>163</v>
      </c>
      <c r="D308" s="35" t="n">
        <v>44515</v>
      </c>
      <c r="E308" s="36" t="n">
        <v>44582</v>
      </c>
      <c r="F308" s="29" t="str">
        <f aca="false">IF(B308="Premetro VERTIKAAL","MV",IF(B308="Side 3m","3M",IF(B308="Premetro HORIZONTAAL","MH",IF(B308="Window back","CV",IF(B308="Window Back eco","CVE","")))))</f>
        <v/>
      </c>
      <c r="G308" s="30" t="str">
        <f aca="false">IF(B308="Inside banner","BRV","")</f>
        <v>BRV</v>
      </c>
      <c r="H308" s="30" t="str">
        <f aca="false">IF(B308="Floor sticker","VL","")</f>
        <v/>
      </c>
      <c r="I308" s="31" t="str">
        <f aca="false">IF(B308="Street furniture 2m2","STR","")</f>
        <v/>
      </c>
      <c r="J308" s="31" t="str">
        <f aca="false">IF(B308="Full back uni","FB","")</f>
        <v/>
      </c>
      <c r="K308" s="31" t="str">
        <f aca="false">IF(B308="Window side 2m² Bus","2m2B","")</f>
        <v/>
      </c>
      <c r="L308" s="31" t="str">
        <f aca="false">IF(B308="Window sticker Raam","RM","")</f>
        <v/>
      </c>
      <c r="M308" s="31" t="str">
        <f aca="false">IF(B308="Side 3m Freestyle","FREE","")</f>
        <v/>
      </c>
      <c r="N308" s="31" t="str">
        <f aca="false">IF(B308="Wobbler","WOB","")</f>
        <v/>
      </c>
      <c r="O308" s="31" t="str">
        <f aca="false">IF(B308="Super side 10m² Hermelijn - Trambus","10m2H","")</f>
        <v/>
      </c>
      <c r="P308" s="31" t="str">
        <f aca="false">IF(B308="Roofpanel A7","ROOFXL","")</f>
        <v/>
      </c>
      <c r="Q308" s="32" t="str">
        <f aca="false">IF(B308="Roof panel tram L Hermelijn","ROOFL","")</f>
        <v/>
      </c>
      <c r="R308" s="31" t="str">
        <f aca="false">IF(B308="Roof panel Tram M PCC","DPCC","")</f>
        <v/>
      </c>
      <c r="S308" s="31" t="str">
        <f aca="false">IF(B308="Side pack L A5","SPALBA5",IF(B308="Side pack XL A7","SPALBA7",""))</f>
        <v/>
      </c>
      <c r="T308" s="31" t="str">
        <f aca="false">IF(B308="Window side 2m² Hermelijn","2m2H","")</f>
        <v/>
      </c>
      <c r="U308" s="32" t="str">
        <f aca="false">IF(B308="Window side 2m² Tram","2m2A","")</f>
        <v/>
      </c>
      <c r="V308" s="30" t="str">
        <f aca="false">IF(B308="Inside banner HERMELIJN","BRVH","")</f>
        <v/>
      </c>
      <c r="W308" s="30" t="str">
        <f aca="false">IF(B308="Super side 4m²","4m2","")</f>
        <v/>
      </c>
      <c r="X308" s="11" t="n">
        <v>1</v>
      </c>
      <c r="Y308" s="33" t="str">
        <f aca="false">IF(OR(F308&lt;&gt;"",G308&lt;&gt;"",H308&lt;&gt;"",I308&lt;&gt;"",J308&lt;&gt;"",K308&lt;&gt;"",L308&lt;&gt;"",M308&lt;&gt;"",N308&lt;&gt;"",O308&lt;&gt;"",P308&lt;&gt;"",Q308&lt;&gt;"",R308&lt;&gt;"",S308&lt;&gt;"",T308&lt;&gt;"",U308&lt;&gt;"",V308&lt;&gt;"",W308&lt;&gt;""),"*"&amp;F308&amp;G308&amp;H308&amp;I308&amp;J308&amp;K308&amp;L308&amp;M308&amp;N308&amp;O308&amp;P308&amp;Q308&amp;R308&amp;S308&amp;T308&amp;U308&amp;V308&amp;W308&amp;"*","")</f>
        <v>*BRV*</v>
      </c>
      <c r="AB308" s="11" t="n">
        <v>1</v>
      </c>
    </row>
    <row r="309" customFormat="false" ht="25" hidden="false" customHeight="true" outlineLevel="0" collapsed="false">
      <c r="A309" s="5" t="n">
        <v>7232</v>
      </c>
      <c r="B309" s="6" t="s">
        <v>41</v>
      </c>
      <c r="C309" s="26" t="s">
        <v>156</v>
      </c>
      <c r="D309" s="27" t="n">
        <v>44490</v>
      </c>
      <c r="E309" s="28"/>
      <c r="F309" s="29" t="str">
        <f aca="false">IF(B309="Premetro VERTIKAAL","MV",IF(B309="Side 3m","3M",IF(B309="Premetro HORIZONTAAL","MH",IF(B309="Window back","CV",IF(B309="Window Back eco","CVE","")))))</f>
        <v/>
      </c>
      <c r="G309" s="30" t="str">
        <f aca="false">IF(B309="Inside banner","BRV","")</f>
        <v/>
      </c>
      <c r="H309" s="30" t="str">
        <f aca="false">IF(B309="Floor sticker","VL","")</f>
        <v/>
      </c>
      <c r="I309" s="31" t="str">
        <f aca="false">IF(B309="Street furniture 2m2","STR","")</f>
        <v/>
      </c>
      <c r="J309" s="31" t="str">
        <f aca="false">IF(B309="Full back uni","FB","")</f>
        <v/>
      </c>
      <c r="K309" s="31" t="str">
        <f aca="false">IF(B309="Window side 2m² Bus","2m2B","")</f>
        <v/>
      </c>
      <c r="L309" s="31" t="str">
        <f aca="false">IF(B309="Window sticker Raam","RM","")</f>
        <v/>
      </c>
      <c r="M309" s="31" t="str">
        <f aca="false">IF(B309="Side 3m Freestyle","FREE","")</f>
        <v/>
      </c>
      <c r="N309" s="31" t="str">
        <f aca="false">IF(B309="Wobbler","WOB","")</f>
        <v/>
      </c>
      <c r="O309" s="31" t="str">
        <f aca="false">IF(B309="Super side 10m² Hermelijn - Trambus","10m2H","")</f>
        <v/>
      </c>
      <c r="P309" s="31" t="str">
        <f aca="false">IF(B309="Roofpanel A7","ROOFXL","")</f>
        <v/>
      </c>
      <c r="Q309" s="32" t="str">
        <f aca="false">IF(B309="Roof panel tram L Hermelijn","ROOFL","")</f>
        <v/>
      </c>
      <c r="R309" s="31" t="str">
        <f aca="false">IF(B309="Roof panel Tram M PCC","DPCC","")</f>
        <v/>
      </c>
      <c r="S309" s="31" t="str">
        <f aca="false">IF(B309="Side pack L A5","SPALBA5",IF(B309="Side pack XL A7","SPALBA7",""))</f>
        <v/>
      </c>
      <c r="T309" s="31" t="str">
        <f aca="false">IF(B309="Window side 2m² Hermelijn","2m2H","")</f>
        <v/>
      </c>
      <c r="U309" s="32" t="str">
        <f aca="false">IF(B309="Window side 2m² Tram","2m2A","")</f>
        <v/>
      </c>
      <c r="V309" s="30" t="str">
        <f aca="false">IF(B309="Inside banner HERMELIJN","BRVH","")</f>
        <v/>
      </c>
      <c r="W309" s="30" t="str">
        <f aca="false">IF(B309="Super side 4m²","4m2","")</f>
        <v>4m2</v>
      </c>
      <c r="X309" s="7" t="n">
        <v>1</v>
      </c>
      <c r="Y309" s="33" t="str">
        <f aca="false">IF(OR(F309&lt;&gt;"",G309&lt;&gt;"",H309&lt;&gt;"",I309&lt;&gt;"",J309&lt;&gt;"",K309&lt;&gt;"",L309&lt;&gt;"",M309&lt;&gt;"",N309&lt;&gt;"",O309&lt;&gt;"",P309&lt;&gt;"",Q309&lt;&gt;"",R309&lt;&gt;"",S309&lt;&gt;"",T309&lt;&gt;"",U309&lt;&gt;"",V309&lt;&gt;"",W309&lt;&gt;""),"*"&amp;F309&amp;G309&amp;H309&amp;I309&amp;J309&amp;K309&amp;L309&amp;M309&amp;N309&amp;O309&amp;P309&amp;Q309&amp;R309&amp;S309&amp;T309&amp;U309&amp;V309&amp;W309&amp;"*","")</f>
        <v>*4m2*</v>
      </c>
      <c r="Z309" s="4"/>
      <c r="AA309" s="4"/>
      <c r="AB309" s="7" t="n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customFormat="false" ht="25" hidden="false" customHeight="true" outlineLevel="0" collapsed="false">
      <c r="A310" s="5" t="n">
        <v>7232</v>
      </c>
      <c r="B310" s="6" t="s">
        <v>35</v>
      </c>
      <c r="C310" s="26" t="s">
        <v>37</v>
      </c>
      <c r="D310" s="27" t="n">
        <v>44522</v>
      </c>
      <c r="E310" s="28"/>
      <c r="F310" s="29" t="str">
        <f aca="false">IF(B310="Premetro VERTIKAAL","MV",IF(B310="Side 3m","3M",IF(B310="Premetro HORIZONTAAL","MH",IF(B310="Window back","CV",IF(B310="Window Back eco","CVE","")))))</f>
        <v/>
      </c>
      <c r="G310" s="30" t="str">
        <f aca="false">IF(B310="Inside banner","BRV","")</f>
        <v/>
      </c>
      <c r="H310" s="30" t="str">
        <f aca="false">IF(B310="Floor sticker","VL","")</f>
        <v/>
      </c>
      <c r="I310" s="31" t="str">
        <f aca="false">IF(B310="Street furniture 2m2","STR","")</f>
        <v/>
      </c>
      <c r="J310" s="31" t="str">
        <f aca="false">IF(B310="Full back uni","FB","")</f>
        <v/>
      </c>
      <c r="K310" s="31" t="str">
        <f aca="false">IF(B310="Window side 2m² Bus","2m2B","")</f>
        <v/>
      </c>
      <c r="L310" s="31" t="str">
        <f aca="false">IF(B310="Window sticker Raam","RM","")</f>
        <v/>
      </c>
      <c r="M310" s="31" t="str">
        <f aca="false">IF(B310="Side 3m Freestyle","FREE","")</f>
        <v/>
      </c>
      <c r="N310" s="31" t="str">
        <f aca="false">IF(B310="Wobbler","WOB","")</f>
        <v/>
      </c>
      <c r="O310" s="31" t="str">
        <f aca="false">IF(B310="Super side 10m² Hermelijn - Trambus","10m2H","")</f>
        <v/>
      </c>
      <c r="P310" s="31" t="str">
        <f aca="false">IF(B310="Roofpanel A7","ROOFXL","")</f>
        <v/>
      </c>
      <c r="Q310" s="32" t="str">
        <f aca="false">IF(B310="Roof panel tram L Hermelijn","ROOFL","")</f>
        <v/>
      </c>
      <c r="R310" s="31" t="str">
        <f aca="false">IF(B310="Roof panel Tram M PCC","DPCC","")</f>
        <v/>
      </c>
      <c r="S310" s="31" t="str">
        <f aca="false">IF(B310="Side pack L A5","SPALBA5",IF(B310="Side pack XL A7","SPALBA7",""))</f>
        <v/>
      </c>
      <c r="T310" s="31" t="str">
        <f aca="false">IF(B310="Window side 2m² Hermelijn","2m2H","")</f>
        <v/>
      </c>
      <c r="U310" s="32" t="str">
        <f aca="false">IF(B310="Window side 2m² Tram","2m2A","")</f>
        <v/>
      </c>
      <c r="V310" s="30" t="str">
        <f aca="false">IF(B310="Inside banner HERMELIJN","BRVH","")</f>
        <v/>
      </c>
      <c r="W310" s="30" t="str">
        <f aca="false">IF(B310="Super side 4m²","4m2","")</f>
        <v/>
      </c>
      <c r="X310" s="7" t="n">
        <v>4</v>
      </c>
      <c r="Y310" s="33" t="str">
        <f aca="false">IF(OR(F310&lt;&gt;"",G310&lt;&gt;"",H310&lt;&gt;"",I310&lt;&gt;"",J310&lt;&gt;"",K310&lt;&gt;"",L310&lt;&gt;"",M310&lt;&gt;"",N310&lt;&gt;"",O310&lt;&gt;"",P310&lt;&gt;"",Q310&lt;&gt;"",R310&lt;&gt;"",S310&lt;&gt;"",T310&lt;&gt;"",U310&lt;&gt;"",V310&lt;&gt;"",W310&lt;&gt;""),"*"&amp;F310&amp;G310&amp;H310&amp;I310&amp;J310&amp;K310&amp;L310&amp;M310&amp;N310&amp;O310&amp;P310&amp;Q310&amp;R310&amp;S310&amp;T310&amp;U310&amp;V310&amp;W310&amp;"*","")</f>
        <v/>
      </c>
      <c r="Z310" s="4"/>
      <c r="AA310" s="4"/>
      <c r="AB310" s="7" t="n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customFormat="false" ht="25" hidden="false" customHeight="true" outlineLevel="0" collapsed="false">
      <c r="A311" s="5" t="n">
        <v>7233</v>
      </c>
      <c r="B311" s="6" t="s">
        <v>142</v>
      </c>
      <c r="C311" s="26" t="s">
        <v>144</v>
      </c>
      <c r="D311" s="27" t="n">
        <v>44578</v>
      </c>
      <c r="E311" s="28"/>
      <c r="F311" s="29" t="str">
        <f aca="false">IF(B311="Premetro VERTIKAAL","MV",IF(B311="Side 3m","3M",IF(B311="Premetro HORIZONTAAL","MH",IF(B311="Window back","CV",IF(B311="Window Back eco","CVE","")))))</f>
        <v/>
      </c>
      <c r="G311" s="30" t="str">
        <f aca="false">IF(B311="Inside banner","BRV","")</f>
        <v/>
      </c>
      <c r="H311" s="30" t="str">
        <f aca="false">IF(B311="Floor sticker","VL","")</f>
        <v/>
      </c>
      <c r="I311" s="31" t="str">
        <f aca="false">IF(B311="Street furniture 2m2","STR","")</f>
        <v/>
      </c>
      <c r="J311" s="31" t="str">
        <f aca="false">IF(B311="Full back uni","FB","")</f>
        <v/>
      </c>
      <c r="K311" s="31" t="str">
        <f aca="false">IF(B311="Window side 2m² Bus","2m2B","")</f>
        <v/>
      </c>
      <c r="L311" s="31" t="str">
        <f aca="false">IF(B311="Window sticker Raam","RM","")</f>
        <v/>
      </c>
      <c r="M311" s="31" t="str">
        <f aca="false">IF(B311="Side 3m Freestyle","FREE","")</f>
        <v/>
      </c>
      <c r="N311" s="31" t="str">
        <f aca="false">IF(B311="Wobbler","WOB","")</f>
        <v/>
      </c>
      <c r="O311" s="31" t="str">
        <f aca="false">IF(B311="Super side 10m² Hermelijn - Trambus","10m2H","")</f>
        <v>10m2H</v>
      </c>
      <c r="P311" s="31" t="str">
        <f aca="false">IF(B311="Roofpanel A7","ROOFXL","")</f>
        <v/>
      </c>
      <c r="Q311" s="32" t="str">
        <f aca="false">IF(B311="Roof panel tram L Hermelijn","ROOFL","")</f>
        <v/>
      </c>
      <c r="R311" s="31" t="str">
        <f aca="false">IF(B311="Roof panel Tram M PCC","DPCC","")</f>
        <v/>
      </c>
      <c r="S311" s="31" t="str">
        <f aca="false">IF(B311="Side pack L A5","SPALBA5",IF(B311="Side pack XL A7","SPALBA7",""))</f>
        <v/>
      </c>
      <c r="T311" s="31" t="str">
        <f aca="false">IF(B311="Window side 2m² Hermelijn","2m2H","")</f>
        <v/>
      </c>
      <c r="U311" s="32" t="str">
        <f aca="false">IF(B311="Window side 2m² Tram","2m2A","")</f>
        <v/>
      </c>
      <c r="V311" s="30" t="str">
        <f aca="false">IF(B311="Inside banner HERMELIJN","BRVH","")</f>
        <v/>
      </c>
      <c r="W311" s="30" t="str">
        <f aca="false">IF(B311="Super side 4m²","4m2","")</f>
        <v/>
      </c>
      <c r="X311" s="7" t="n">
        <v>1</v>
      </c>
      <c r="Y311" s="33" t="str">
        <f aca="false">IF(OR(F311&lt;&gt;"",G311&lt;&gt;"",H311&lt;&gt;"",I311&lt;&gt;"",J311&lt;&gt;"",K311&lt;&gt;"",L311&lt;&gt;"",M311&lt;&gt;"",N311&lt;&gt;"",O311&lt;&gt;"",P311&lt;&gt;"",Q311&lt;&gt;"",R311&lt;&gt;"",S311&lt;&gt;"",T311&lt;&gt;"",U311&lt;&gt;"",V311&lt;&gt;"",W311&lt;&gt;""),"*"&amp;F311&amp;G311&amp;H311&amp;I311&amp;J311&amp;K311&amp;L311&amp;M311&amp;N311&amp;O311&amp;P311&amp;Q311&amp;R311&amp;S311&amp;T311&amp;U311&amp;V311&amp;W311&amp;"*","")</f>
        <v>*10m2H*</v>
      </c>
      <c r="Z311" s="4"/>
      <c r="AA311" s="4"/>
      <c r="AB311" s="7" t="n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customFormat="false" ht="25" hidden="false" customHeight="true" outlineLevel="0" collapsed="false">
      <c r="A312" s="5" t="n">
        <v>7236</v>
      </c>
      <c r="B312" s="6" t="s">
        <v>142</v>
      </c>
      <c r="C312" s="26" t="s">
        <v>144</v>
      </c>
      <c r="D312" s="27" t="n">
        <v>44578</v>
      </c>
      <c r="E312" s="28"/>
      <c r="F312" s="29" t="str">
        <f aca="false">IF(B312="Premetro VERTIKAAL","MV",IF(B312="Side 3m","3M",IF(B312="Premetro HORIZONTAAL","MH",IF(B312="Window back","CV",IF(B312="Window Back eco","CVE","")))))</f>
        <v/>
      </c>
      <c r="G312" s="30" t="str">
        <f aca="false">IF(B312="Inside banner","BRV","")</f>
        <v/>
      </c>
      <c r="H312" s="30" t="str">
        <f aca="false">IF(B312="Floor sticker","VL","")</f>
        <v/>
      </c>
      <c r="I312" s="31" t="str">
        <f aca="false">IF(B312="Street furniture 2m2","STR","")</f>
        <v/>
      </c>
      <c r="J312" s="31" t="str">
        <f aca="false">IF(B312="Full back uni","FB","")</f>
        <v/>
      </c>
      <c r="K312" s="31" t="str">
        <f aca="false">IF(B312="Window side 2m² Bus","2m2B","")</f>
        <v/>
      </c>
      <c r="L312" s="31" t="str">
        <f aca="false">IF(B312="Window sticker Raam","RM","")</f>
        <v/>
      </c>
      <c r="M312" s="31" t="str">
        <f aca="false">IF(B312="Side 3m Freestyle","FREE","")</f>
        <v/>
      </c>
      <c r="N312" s="31" t="str">
        <f aca="false">IF(B312="Wobbler","WOB","")</f>
        <v/>
      </c>
      <c r="O312" s="31" t="str">
        <f aca="false">IF(B312="Super side 10m² Hermelijn - Trambus","10m2H","")</f>
        <v>10m2H</v>
      </c>
      <c r="P312" s="31" t="str">
        <f aca="false">IF(B312="Roofpanel A7","ROOFXL","")</f>
        <v/>
      </c>
      <c r="Q312" s="32" t="str">
        <f aca="false">IF(B312="Roof panel tram L Hermelijn","ROOFL","")</f>
        <v/>
      </c>
      <c r="R312" s="31" t="str">
        <f aca="false">IF(B312="Roof panel Tram M PCC","DPCC","")</f>
        <v/>
      </c>
      <c r="S312" s="31" t="str">
        <f aca="false">IF(B312="Side pack L A5","SPALBA5",IF(B312="Side pack XL A7","SPALBA7",""))</f>
        <v/>
      </c>
      <c r="T312" s="31" t="str">
        <f aca="false">IF(B312="Window side 2m² Hermelijn","2m2H","")</f>
        <v/>
      </c>
      <c r="U312" s="32" t="str">
        <f aca="false">IF(B312="Window side 2m² Tram","2m2A","")</f>
        <v/>
      </c>
      <c r="V312" s="30" t="str">
        <f aca="false">IF(B312="Inside banner HERMELIJN","BRVH","")</f>
        <v/>
      </c>
      <c r="W312" s="30" t="str">
        <f aca="false">IF(B312="Super side 4m²","4m2","")</f>
        <v/>
      </c>
      <c r="X312" s="7" t="n">
        <v>1</v>
      </c>
      <c r="Y312" s="33" t="str">
        <f aca="false">IF(OR(F312&lt;&gt;"",G312&lt;&gt;"",H312&lt;&gt;"",I312&lt;&gt;"",J312&lt;&gt;"",K312&lt;&gt;"",L312&lt;&gt;"",M312&lt;&gt;"",N312&lt;&gt;"",O312&lt;&gt;"",P312&lt;&gt;"",Q312&lt;&gt;"",R312&lt;&gt;"",S312&lt;&gt;"",T312&lt;&gt;"",U312&lt;&gt;"",V312&lt;&gt;"",W312&lt;&gt;""),"*"&amp;F312&amp;G312&amp;H312&amp;I312&amp;J312&amp;K312&amp;L312&amp;M312&amp;N312&amp;O312&amp;P312&amp;Q312&amp;R312&amp;S312&amp;T312&amp;U312&amp;V312&amp;W312&amp;"*","")</f>
        <v>*10m2H*</v>
      </c>
      <c r="Z312" s="4"/>
      <c r="AA312" s="4"/>
      <c r="AB312" s="7" t="n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customFormat="false" ht="25" hidden="false" customHeight="true" outlineLevel="0" collapsed="false">
      <c r="A313" s="5" t="n">
        <v>7237</v>
      </c>
      <c r="B313" s="6" t="s">
        <v>32</v>
      </c>
      <c r="C313" s="26" t="s">
        <v>39</v>
      </c>
      <c r="D313" s="27" t="n">
        <v>44564</v>
      </c>
      <c r="E313" s="36" t="n">
        <v>44582</v>
      </c>
      <c r="F313" s="29" t="str">
        <f aca="false">IF(B313="Premetro VERTIKAAL","MV",IF(B313="Side 3m","3M",IF(B313="Premetro HORIZONTAAL","MH",IF(B313="Window back","CV",IF(B313="Window Back eco","CVE","")))))</f>
        <v/>
      </c>
      <c r="G313" s="30" t="str">
        <f aca="false">IF(B313="Inside banner","BRV","")</f>
        <v/>
      </c>
      <c r="H313" s="30" t="str">
        <f aca="false">IF(B313="Floor sticker","VL","")</f>
        <v/>
      </c>
      <c r="I313" s="31" t="str">
        <f aca="false">IF(B313="Street furniture 2m2","STR","")</f>
        <v/>
      </c>
      <c r="J313" s="31" t="str">
        <f aca="false">IF(B313="Full back uni","FB","")</f>
        <v/>
      </c>
      <c r="K313" s="31" t="str">
        <f aca="false">IF(B313="Window side 2m² Bus","2m2B","")</f>
        <v/>
      </c>
      <c r="L313" s="31" t="str">
        <f aca="false">IF(B313="Window sticker Raam","RM","")</f>
        <v>RM</v>
      </c>
      <c r="M313" s="31" t="str">
        <f aca="false">IF(B313="Side 3m Freestyle","FREE","")</f>
        <v/>
      </c>
      <c r="N313" s="31" t="str">
        <f aca="false">IF(B313="Wobbler","WOB","")</f>
        <v/>
      </c>
      <c r="O313" s="31" t="str">
        <f aca="false">IF(B313="Super side 10m² Hermelijn - Trambus","10m2H","")</f>
        <v/>
      </c>
      <c r="P313" s="31" t="str">
        <f aca="false">IF(B313="Roofpanel A7","ROOFXL","")</f>
        <v/>
      </c>
      <c r="Q313" s="32" t="str">
        <f aca="false">IF(B313="Roof panel tram L Hermelijn","ROOFL","")</f>
        <v/>
      </c>
      <c r="R313" s="31" t="str">
        <f aca="false">IF(B313="Roof panel Tram M PCC","DPCC","")</f>
        <v/>
      </c>
      <c r="S313" s="31" t="str">
        <f aca="false">IF(B313="Side pack L A5","SPALBA5",IF(B313="Side pack XL A7","SPALBA7",""))</f>
        <v/>
      </c>
      <c r="T313" s="31" t="str">
        <f aca="false">IF(B313="Window side 2m² Hermelijn","2m2H","")</f>
        <v/>
      </c>
      <c r="U313" s="32" t="str">
        <f aca="false">IF(B313="Window side 2m² Tram","2m2A","")</f>
        <v/>
      </c>
      <c r="V313" s="30" t="str">
        <f aca="false">IF(B313="Inside banner HERMELIJN","BRVH","")</f>
        <v/>
      </c>
      <c r="W313" s="30" t="str">
        <f aca="false">IF(B313="Super side 4m²","4m2","")</f>
        <v/>
      </c>
      <c r="X313" s="7" t="n">
        <v>1</v>
      </c>
      <c r="Y313" s="33" t="str">
        <f aca="false">IF(OR(F313&lt;&gt;"",G313&lt;&gt;"",H313&lt;&gt;"",I313&lt;&gt;"",J313&lt;&gt;"",K313&lt;&gt;"",L313&lt;&gt;"",M313&lt;&gt;"",N313&lt;&gt;"",O313&lt;&gt;"",P313&lt;&gt;"",Q313&lt;&gt;"",R313&lt;&gt;"",S313&lt;&gt;"",T313&lt;&gt;"",U313&lt;&gt;"",V313&lt;&gt;"",W313&lt;&gt;""),"*"&amp;F313&amp;G313&amp;H313&amp;I313&amp;J313&amp;K313&amp;L313&amp;M313&amp;N313&amp;O313&amp;P313&amp;Q313&amp;R313&amp;S313&amp;T313&amp;U313&amp;V313&amp;W313&amp;"*","")</f>
        <v>*RM*</v>
      </c>
      <c r="Z313" s="4"/>
      <c r="AA313" s="4"/>
      <c r="AB313" s="7" t="n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customFormat="false" ht="25" hidden="false" customHeight="true" outlineLevel="0" collapsed="false">
      <c r="A314" s="5" t="n">
        <v>7237</v>
      </c>
      <c r="B314" s="6" t="s">
        <v>32</v>
      </c>
      <c r="C314" s="26" t="s">
        <v>40</v>
      </c>
      <c r="D314" s="27" t="n">
        <v>44564</v>
      </c>
      <c r="E314" s="36" t="n">
        <v>44582</v>
      </c>
      <c r="F314" s="29" t="str">
        <f aca="false">IF(B314="Premetro VERTIKAAL","MV",IF(B314="Side 3m","3M",IF(B314="Premetro HORIZONTAAL","MH",IF(B314="Window back","CV",IF(B314="Window Back eco","CVE","")))))</f>
        <v/>
      </c>
      <c r="G314" s="30" t="str">
        <f aca="false">IF(B314="Inside banner","BRV","")</f>
        <v/>
      </c>
      <c r="H314" s="30" t="str">
        <f aca="false">IF(B314="Floor sticker","VL","")</f>
        <v/>
      </c>
      <c r="I314" s="31" t="str">
        <f aca="false">IF(B314="Street furniture 2m2","STR","")</f>
        <v/>
      </c>
      <c r="J314" s="31" t="str">
        <f aca="false">IF(B314="Full back uni","FB","")</f>
        <v/>
      </c>
      <c r="K314" s="31" t="str">
        <f aca="false">IF(B314="Window side 2m² Bus","2m2B","")</f>
        <v/>
      </c>
      <c r="L314" s="31" t="str">
        <f aca="false">IF(B314="Window sticker Raam","RM","")</f>
        <v>RM</v>
      </c>
      <c r="M314" s="31" t="str">
        <f aca="false">IF(B314="Side 3m Freestyle","FREE","")</f>
        <v/>
      </c>
      <c r="N314" s="31" t="str">
        <f aca="false">IF(B314="Wobbler","WOB","")</f>
        <v/>
      </c>
      <c r="O314" s="31" t="str">
        <f aca="false">IF(B314="Super side 10m² Hermelijn - Trambus","10m2H","")</f>
        <v/>
      </c>
      <c r="P314" s="31" t="str">
        <f aca="false">IF(B314="Roofpanel A7","ROOFXL","")</f>
        <v/>
      </c>
      <c r="Q314" s="32" t="str">
        <f aca="false">IF(B314="Roof panel tram L Hermelijn","ROOFL","")</f>
        <v/>
      </c>
      <c r="R314" s="31" t="str">
        <f aca="false">IF(B314="Roof panel Tram M PCC","DPCC","")</f>
        <v/>
      </c>
      <c r="S314" s="31" t="str">
        <f aca="false">IF(B314="Side pack L A5","SPALBA5",IF(B314="Side pack XL A7","SPALBA7",""))</f>
        <v/>
      </c>
      <c r="T314" s="31" t="str">
        <f aca="false">IF(B314="Window side 2m² Hermelijn","2m2H","")</f>
        <v/>
      </c>
      <c r="U314" s="32" t="str">
        <f aca="false">IF(B314="Window side 2m² Tram","2m2A","")</f>
        <v/>
      </c>
      <c r="V314" s="30" t="str">
        <f aca="false">IF(B314="Inside banner HERMELIJN","BRVH","")</f>
        <v/>
      </c>
      <c r="W314" s="30" t="str">
        <f aca="false">IF(B314="Super side 4m²","4m2","")</f>
        <v/>
      </c>
      <c r="X314" s="7" t="n">
        <v>1</v>
      </c>
      <c r="Y314" s="33" t="str">
        <f aca="false">IF(OR(F314&lt;&gt;"",G314&lt;&gt;"",H314&lt;&gt;"",I314&lt;&gt;"",J314&lt;&gt;"",K314&lt;&gt;"",L314&lt;&gt;"",M314&lt;&gt;"",N314&lt;&gt;"",O314&lt;&gt;"",P314&lt;&gt;"",Q314&lt;&gt;"",R314&lt;&gt;"",S314&lt;&gt;"",T314&lt;&gt;"",U314&lt;&gt;"",V314&lt;&gt;"",W314&lt;&gt;""),"*"&amp;F314&amp;G314&amp;H314&amp;I314&amp;J314&amp;K314&amp;L314&amp;M314&amp;N314&amp;O314&amp;P314&amp;Q314&amp;R314&amp;S314&amp;T314&amp;U314&amp;V314&amp;W314&amp;"*","")</f>
        <v>*RM*</v>
      </c>
      <c r="Z314" s="4"/>
      <c r="AA314" s="4"/>
      <c r="AB314" s="7" t="n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customFormat="false" ht="25" hidden="false" customHeight="true" outlineLevel="0" collapsed="false">
      <c r="A315" s="5" t="n">
        <v>7237</v>
      </c>
      <c r="B315" s="6" t="s">
        <v>32</v>
      </c>
      <c r="C315" s="26" t="s">
        <v>114</v>
      </c>
      <c r="D315" s="27" t="n">
        <v>44564</v>
      </c>
      <c r="E315" s="36" t="n">
        <v>44582</v>
      </c>
      <c r="F315" s="29" t="str">
        <f aca="false">IF(B315="Premetro VERTIKAAL","MV",IF(B315="Side 3m","3M",IF(B315="Premetro HORIZONTAAL","MH",IF(B315="Window back","CV",IF(B315="Window Back eco","CVE","")))))</f>
        <v/>
      </c>
      <c r="G315" s="30" t="str">
        <f aca="false">IF(B315="Inside banner","BRV","")</f>
        <v/>
      </c>
      <c r="H315" s="30" t="str">
        <f aca="false">IF(B315="Floor sticker","VL","")</f>
        <v/>
      </c>
      <c r="I315" s="31" t="str">
        <f aca="false">IF(B315="Street furniture 2m2","STR","")</f>
        <v/>
      </c>
      <c r="J315" s="31" t="str">
        <f aca="false">IF(B315="Full back uni","FB","")</f>
        <v/>
      </c>
      <c r="K315" s="31" t="str">
        <f aca="false">IF(B315="Window side 2m² Bus","2m2B","")</f>
        <v/>
      </c>
      <c r="L315" s="31" t="str">
        <f aca="false">IF(B315="Window sticker Raam","RM","")</f>
        <v>RM</v>
      </c>
      <c r="M315" s="31" t="str">
        <f aca="false">IF(B315="Side 3m Freestyle","FREE","")</f>
        <v/>
      </c>
      <c r="N315" s="31" t="str">
        <f aca="false">IF(B315="Wobbler","WOB","")</f>
        <v/>
      </c>
      <c r="O315" s="31" t="str">
        <f aca="false">IF(B315="Super side 10m² Hermelijn - Trambus","10m2H","")</f>
        <v/>
      </c>
      <c r="P315" s="31" t="str">
        <f aca="false">IF(B315="Roofpanel A7","ROOFXL","")</f>
        <v/>
      </c>
      <c r="Q315" s="32" t="str">
        <f aca="false">IF(B315="Roof panel tram L Hermelijn","ROOFL","")</f>
        <v/>
      </c>
      <c r="R315" s="31" t="str">
        <f aca="false">IF(B315="Roof panel Tram M PCC","DPCC","")</f>
        <v/>
      </c>
      <c r="S315" s="31" t="str">
        <f aca="false">IF(B315="Side pack L A5","SPALBA5",IF(B315="Side pack XL A7","SPALBA7",""))</f>
        <v/>
      </c>
      <c r="T315" s="31" t="str">
        <f aca="false">IF(B315="Window side 2m² Hermelijn","2m2H","")</f>
        <v/>
      </c>
      <c r="U315" s="32" t="str">
        <f aca="false">IF(B315="Window side 2m² Tram","2m2A","")</f>
        <v/>
      </c>
      <c r="V315" s="30" t="str">
        <f aca="false">IF(B315="Inside banner HERMELIJN","BRVH","")</f>
        <v/>
      </c>
      <c r="W315" s="30" t="str">
        <f aca="false">IF(B315="Super side 4m²","4m2","")</f>
        <v/>
      </c>
      <c r="X315" s="7" t="n">
        <v>1</v>
      </c>
      <c r="Y315" s="33" t="str">
        <f aca="false">IF(OR(F315&lt;&gt;"",G315&lt;&gt;"",H315&lt;&gt;"",I315&lt;&gt;"",J315&lt;&gt;"",K315&lt;&gt;"",L315&lt;&gt;"",M315&lt;&gt;"",N315&lt;&gt;"",O315&lt;&gt;"",P315&lt;&gt;"",Q315&lt;&gt;"",R315&lt;&gt;"",S315&lt;&gt;"",T315&lt;&gt;"",U315&lt;&gt;"",V315&lt;&gt;"",W315&lt;&gt;""),"*"&amp;F315&amp;G315&amp;H315&amp;I315&amp;J315&amp;K315&amp;L315&amp;M315&amp;N315&amp;O315&amp;P315&amp;Q315&amp;R315&amp;S315&amp;T315&amp;U315&amp;V315&amp;W315&amp;"*","")</f>
        <v>*RM*</v>
      </c>
      <c r="Z315" s="4"/>
      <c r="AA315" s="4"/>
      <c r="AB315" s="7" t="n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customFormat="false" ht="25" hidden="false" customHeight="true" outlineLevel="0" collapsed="false">
      <c r="A316" s="5" t="n">
        <v>7237</v>
      </c>
      <c r="B316" s="6" t="s">
        <v>32</v>
      </c>
      <c r="C316" s="26" t="s">
        <v>114</v>
      </c>
      <c r="D316" s="27" t="n">
        <v>44564</v>
      </c>
      <c r="E316" s="36" t="n">
        <v>44582</v>
      </c>
      <c r="F316" s="29" t="str">
        <f aca="false">IF(B316="Premetro VERTIKAAL","MV",IF(B316="Side 3m","3M",IF(B316="Premetro HORIZONTAAL","MH",IF(B316="Window back","CV",IF(B316="Window Back eco","CVE","")))))</f>
        <v/>
      </c>
      <c r="G316" s="30" t="str">
        <f aca="false">IF(B316="Inside banner","BRV","")</f>
        <v/>
      </c>
      <c r="H316" s="30" t="str">
        <f aca="false">IF(B316="Floor sticker","VL","")</f>
        <v/>
      </c>
      <c r="I316" s="31" t="str">
        <f aca="false">IF(B316="Street furniture 2m2","STR","")</f>
        <v/>
      </c>
      <c r="J316" s="31" t="str">
        <f aca="false">IF(B316="Full back uni","FB","")</f>
        <v/>
      </c>
      <c r="K316" s="31" t="str">
        <f aca="false">IF(B316="Window side 2m² Bus","2m2B","")</f>
        <v/>
      </c>
      <c r="L316" s="31" t="str">
        <f aca="false">IF(B316="Window sticker Raam","RM","")</f>
        <v>RM</v>
      </c>
      <c r="M316" s="31" t="str">
        <f aca="false">IF(B316="Side 3m Freestyle","FREE","")</f>
        <v/>
      </c>
      <c r="N316" s="31" t="str">
        <f aca="false">IF(B316="Wobbler","WOB","")</f>
        <v/>
      </c>
      <c r="O316" s="31" t="str">
        <f aca="false">IF(B316="Super side 10m² Hermelijn - Trambus","10m2H","")</f>
        <v/>
      </c>
      <c r="P316" s="31" t="str">
        <f aca="false">IF(B316="Roofpanel A7","ROOFXL","")</f>
        <v/>
      </c>
      <c r="Q316" s="32" t="str">
        <f aca="false">IF(B316="Roof panel tram L Hermelijn","ROOFL","")</f>
        <v/>
      </c>
      <c r="R316" s="31" t="str">
        <f aca="false">IF(B316="Roof panel Tram M PCC","DPCC","")</f>
        <v/>
      </c>
      <c r="S316" s="31" t="str">
        <f aca="false">IF(B316="Side pack L A5","SPALBA5",IF(B316="Side pack XL A7","SPALBA7",""))</f>
        <v/>
      </c>
      <c r="T316" s="31" t="str">
        <f aca="false">IF(B316="Window side 2m² Hermelijn","2m2H","")</f>
        <v/>
      </c>
      <c r="U316" s="32" t="str">
        <f aca="false">IF(B316="Window side 2m² Tram","2m2A","")</f>
        <v/>
      </c>
      <c r="V316" s="30" t="str">
        <f aca="false">IF(B316="Inside banner HERMELIJN","BRVH","")</f>
        <v/>
      </c>
      <c r="W316" s="30" t="str">
        <f aca="false">IF(B316="Super side 4m²","4m2","")</f>
        <v/>
      </c>
      <c r="X316" s="7" t="n">
        <v>1</v>
      </c>
      <c r="Y316" s="33" t="str">
        <f aca="false">IF(OR(F316&lt;&gt;"",G316&lt;&gt;"",H316&lt;&gt;"",I316&lt;&gt;"",J316&lt;&gt;"",K316&lt;&gt;"",L316&lt;&gt;"",M316&lt;&gt;"",N316&lt;&gt;"",O316&lt;&gt;"",P316&lt;&gt;"",Q316&lt;&gt;"",R316&lt;&gt;"",S316&lt;&gt;"",T316&lt;&gt;"",U316&lt;&gt;"",V316&lt;&gt;"",W316&lt;&gt;""),"*"&amp;F316&amp;G316&amp;H316&amp;I316&amp;J316&amp;K316&amp;L316&amp;M316&amp;N316&amp;O316&amp;P316&amp;Q316&amp;R316&amp;S316&amp;T316&amp;U316&amp;V316&amp;W316&amp;"*","")</f>
        <v>*RM*</v>
      </c>
      <c r="Z316" s="4"/>
      <c r="AA316" s="4"/>
      <c r="AB316" s="7" t="n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customFormat="false" ht="25" hidden="false" customHeight="true" outlineLevel="0" collapsed="false">
      <c r="A317" s="5" t="n">
        <v>7237</v>
      </c>
      <c r="B317" s="6" t="s">
        <v>32</v>
      </c>
      <c r="C317" s="26" t="s">
        <v>108</v>
      </c>
      <c r="D317" s="27" t="n">
        <v>44571</v>
      </c>
      <c r="E317" s="36" t="n">
        <v>44582</v>
      </c>
      <c r="F317" s="29" t="str">
        <f aca="false">IF(B317="Premetro VERTIKAAL","MV",IF(B317="Side 3m","3M",IF(B317="Premetro HORIZONTAAL","MH",IF(B317="Window back","CV",IF(B317="Window Back eco","CVE","")))))</f>
        <v/>
      </c>
      <c r="G317" s="30" t="str">
        <f aca="false">IF(B317="Inside banner","BRV","")</f>
        <v/>
      </c>
      <c r="H317" s="30" t="str">
        <f aca="false">IF(B317="Floor sticker","VL","")</f>
        <v/>
      </c>
      <c r="I317" s="31" t="str">
        <f aca="false">IF(B317="Street furniture 2m2","STR","")</f>
        <v/>
      </c>
      <c r="J317" s="31" t="str">
        <f aca="false">IF(B317="Full back uni","FB","")</f>
        <v/>
      </c>
      <c r="K317" s="31" t="str">
        <f aca="false">IF(B317="Window side 2m² Bus","2m2B","")</f>
        <v/>
      </c>
      <c r="L317" s="31" t="str">
        <f aca="false">IF(B317="Window sticker Raam","RM","")</f>
        <v>RM</v>
      </c>
      <c r="M317" s="31" t="str">
        <f aca="false">IF(B317="Side 3m Freestyle","FREE","")</f>
        <v/>
      </c>
      <c r="N317" s="31" t="str">
        <f aca="false">IF(B317="Wobbler","WOB","")</f>
        <v/>
      </c>
      <c r="O317" s="31" t="str">
        <f aca="false">IF(B317="Super side 10m² Hermelijn - Trambus","10m2H","")</f>
        <v/>
      </c>
      <c r="P317" s="31" t="str">
        <f aca="false">IF(B317="Roofpanel A7","ROOFXL","")</f>
        <v/>
      </c>
      <c r="Q317" s="32" t="str">
        <f aca="false">IF(B317="Roof panel tram L Hermelijn","ROOFL","")</f>
        <v/>
      </c>
      <c r="R317" s="31" t="str">
        <f aca="false">IF(B317="Roof panel Tram M PCC","DPCC","")</f>
        <v/>
      </c>
      <c r="S317" s="31" t="str">
        <f aca="false">IF(B317="Side pack L A5","SPALBA5",IF(B317="Side pack XL A7","SPALBA7",""))</f>
        <v/>
      </c>
      <c r="T317" s="31" t="str">
        <f aca="false">IF(B317="Window side 2m² Hermelijn","2m2H","")</f>
        <v/>
      </c>
      <c r="U317" s="32" t="str">
        <f aca="false">IF(B317="Window side 2m² Tram","2m2A","")</f>
        <v/>
      </c>
      <c r="V317" s="30" t="str">
        <f aca="false">IF(B317="Inside banner HERMELIJN","BRVH","")</f>
        <v/>
      </c>
      <c r="W317" s="30" t="str">
        <f aca="false">IF(B317="Super side 4m²","4m2","")</f>
        <v/>
      </c>
      <c r="X317" s="7" t="n">
        <v>1</v>
      </c>
      <c r="Y317" s="33" t="str">
        <f aca="false">IF(OR(F317&lt;&gt;"",G317&lt;&gt;"",H317&lt;&gt;"",I317&lt;&gt;"",J317&lt;&gt;"",K317&lt;&gt;"",L317&lt;&gt;"",M317&lt;&gt;"",N317&lt;&gt;"",O317&lt;&gt;"",P317&lt;&gt;"",Q317&lt;&gt;"",R317&lt;&gt;"",S317&lt;&gt;"",T317&lt;&gt;"",U317&lt;&gt;"",V317&lt;&gt;"",W317&lt;&gt;""),"*"&amp;F317&amp;G317&amp;H317&amp;I317&amp;J317&amp;K317&amp;L317&amp;M317&amp;N317&amp;O317&amp;P317&amp;Q317&amp;R317&amp;S317&amp;T317&amp;U317&amp;V317&amp;W317&amp;"*","")</f>
        <v>*RM*</v>
      </c>
      <c r="Z317" s="4"/>
      <c r="AA317" s="4"/>
      <c r="AB317" s="7" t="n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customFormat="false" ht="25" hidden="false" customHeight="true" outlineLevel="0" collapsed="false">
      <c r="A318" s="5" t="n">
        <v>7237</v>
      </c>
      <c r="B318" s="6" t="s">
        <v>32</v>
      </c>
      <c r="C318" s="26" t="s">
        <v>108</v>
      </c>
      <c r="D318" s="27" t="n">
        <v>44571</v>
      </c>
      <c r="E318" s="36" t="n">
        <v>44582</v>
      </c>
      <c r="F318" s="29" t="str">
        <f aca="false">IF(B318="Premetro VERTIKAAL","MV",IF(B318="Side 3m","3M",IF(B318="Premetro HORIZONTAAL","MH",IF(B318="Window back","CV",IF(B318="Window Back eco","CVE","")))))</f>
        <v/>
      </c>
      <c r="G318" s="30" t="str">
        <f aca="false">IF(B318="Inside banner","BRV","")</f>
        <v/>
      </c>
      <c r="H318" s="30" t="str">
        <f aca="false">IF(B318="Floor sticker","VL","")</f>
        <v/>
      </c>
      <c r="I318" s="31" t="str">
        <f aca="false">IF(B318="Street furniture 2m2","STR","")</f>
        <v/>
      </c>
      <c r="J318" s="31" t="str">
        <f aca="false">IF(B318="Full back uni","FB","")</f>
        <v/>
      </c>
      <c r="K318" s="31" t="str">
        <f aca="false">IF(B318="Window side 2m² Bus","2m2B","")</f>
        <v/>
      </c>
      <c r="L318" s="31" t="str">
        <f aca="false">IF(B318="Window sticker Raam","RM","")</f>
        <v>RM</v>
      </c>
      <c r="M318" s="31" t="str">
        <f aca="false">IF(B318="Side 3m Freestyle","FREE","")</f>
        <v/>
      </c>
      <c r="N318" s="31" t="str">
        <f aca="false">IF(B318="Wobbler","WOB","")</f>
        <v/>
      </c>
      <c r="O318" s="31" t="str">
        <f aca="false">IF(B318="Super side 10m² Hermelijn - Trambus","10m2H","")</f>
        <v/>
      </c>
      <c r="P318" s="31" t="str">
        <f aca="false">IF(B318="Roofpanel A7","ROOFXL","")</f>
        <v/>
      </c>
      <c r="Q318" s="32" t="str">
        <f aca="false">IF(B318="Roof panel tram L Hermelijn","ROOFL","")</f>
        <v/>
      </c>
      <c r="R318" s="31" t="str">
        <f aca="false">IF(B318="Roof panel Tram M PCC","DPCC","")</f>
        <v/>
      </c>
      <c r="S318" s="31" t="str">
        <f aca="false">IF(B318="Side pack L A5","SPALBA5",IF(B318="Side pack XL A7","SPALBA7",""))</f>
        <v/>
      </c>
      <c r="T318" s="31" t="str">
        <f aca="false">IF(B318="Window side 2m² Hermelijn","2m2H","")</f>
        <v/>
      </c>
      <c r="U318" s="32" t="str">
        <f aca="false">IF(B318="Window side 2m² Tram","2m2A","")</f>
        <v/>
      </c>
      <c r="V318" s="30" t="str">
        <f aca="false">IF(B318="Inside banner HERMELIJN","BRVH","")</f>
        <v/>
      </c>
      <c r="W318" s="30" t="str">
        <f aca="false">IF(B318="Super side 4m²","4m2","")</f>
        <v/>
      </c>
      <c r="X318" s="7" t="n">
        <v>1</v>
      </c>
      <c r="Y318" s="33" t="str">
        <f aca="false">IF(OR(F318&lt;&gt;"",G318&lt;&gt;"",H318&lt;&gt;"",I318&lt;&gt;"",J318&lt;&gt;"",K318&lt;&gt;"",L318&lt;&gt;"",M318&lt;&gt;"",N318&lt;&gt;"",O318&lt;&gt;"",P318&lt;&gt;"",Q318&lt;&gt;"",R318&lt;&gt;"",S318&lt;&gt;"",T318&lt;&gt;"",U318&lt;&gt;"",V318&lt;&gt;"",W318&lt;&gt;""),"*"&amp;F318&amp;G318&amp;H318&amp;I318&amp;J318&amp;K318&amp;L318&amp;M318&amp;N318&amp;O318&amp;P318&amp;Q318&amp;R318&amp;S318&amp;T318&amp;U318&amp;V318&amp;W318&amp;"*","")</f>
        <v>*RM*</v>
      </c>
      <c r="Z318" s="4"/>
      <c r="AA318" s="4"/>
      <c r="AB318" s="7" t="n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customFormat="false" ht="25" hidden="false" customHeight="true" outlineLevel="0" collapsed="false">
      <c r="A319" s="5" t="n">
        <v>7239</v>
      </c>
      <c r="B319" s="6" t="s">
        <v>142</v>
      </c>
      <c r="C319" s="26" t="s">
        <v>144</v>
      </c>
      <c r="D319" s="27" t="n">
        <v>44578</v>
      </c>
      <c r="E319" s="28"/>
      <c r="F319" s="29" t="str">
        <f aca="false">IF(B319="Premetro VERTIKAAL","MV",IF(B319="Side 3m","3M",IF(B319="Premetro HORIZONTAAL","MH",IF(B319="Window back","CV",IF(B319="Window Back eco","CVE","")))))</f>
        <v/>
      </c>
      <c r="G319" s="30" t="str">
        <f aca="false">IF(B319="Inside banner","BRV","")</f>
        <v/>
      </c>
      <c r="H319" s="30" t="str">
        <f aca="false">IF(B319="Floor sticker","VL","")</f>
        <v/>
      </c>
      <c r="I319" s="31" t="str">
        <f aca="false">IF(B319="Street furniture 2m2","STR","")</f>
        <v/>
      </c>
      <c r="J319" s="31" t="str">
        <f aca="false">IF(B319="Full back uni","FB","")</f>
        <v/>
      </c>
      <c r="K319" s="31" t="str">
        <f aca="false">IF(B319="Window side 2m² Bus","2m2B","")</f>
        <v/>
      </c>
      <c r="L319" s="31" t="str">
        <f aca="false">IF(B319="Window sticker Raam","RM","")</f>
        <v/>
      </c>
      <c r="M319" s="31" t="str">
        <f aca="false">IF(B319="Side 3m Freestyle","FREE","")</f>
        <v/>
      </c>
      <c r="N319" s="31" t="str">
        <f aca="false">IF(B319="Wobbler","WOB","")</f>
        <v/>
      </c>
      <c r="O319" s="31" t="str">
        <f aca="false">IF(B319="Super side 10m² Hermelijn - Trambus","10m2H","")</f>
        <v>10m2H</v>
      </c>
      <c r="P319" s="31" t="str">
        <f aca="false">IF(B319="Roofpanel A7","ROOFXL","")</f>
        <v/>
      </c>
      <c r="Q319" s="32" t="str">
        <f aca="false">IF(B319="Roof panel tram L Hermelijn","ROOFL","")</f>
        <v/>
      </c>
      <c r="R319" s="31" t="str">
        <f aca="false">IF(B319="Roof panel Tram M PCC","DPCC","")</f>
        <v/>
      </c>
      <c r="S319" s="31" t="str">
        <f aca="false">IF(B319="Side pack L A5","SPALBA5",IF(B319="Side pack XL A7","SPALBA7",""))</f>
        <v/>
      </c>
      <c r="T319" s="31" t="str">
        <f aca="false">IF(B319="Window side 2m² Hermelijn","2m2H","")</f>
        <v/>
      </c>
      <c r="U319" s="32" t="str">
        <f aca="false">IF(B319="Window side 2m² Tram","2m2A","")</f>
        <v/>
      </c>
      <c r="V319" s="30" t="str">
        <f aca="false">IF(B319="Inside banner HERMELIJN","BRVH","")</f>
        <v/>
      </c>
      <c r="W319" s="30" t="str">
        <f aca="false">IF(B319="Super side 4m²","4m2","")</f>
        <v/>
      </c>
      <c r="X319" s="7" t="n">
        <v>1</v>
      </c>
      <c r="Y319" s="33" t="str">
        <f aca="false">IF(OR(F319&lt;&gt;"",G319&lt;&gt;"",H319&lt;&gt;"",I319&lt;&gt;"",J319&lt;&gt;"",K319&lt;&gt;"",L319&lt;&gt;"",M319&lt;&gt;"",N319&lt;&gt;"",O319&lt;&gt;"",P319&lt;&gt;"",Q319&lt;&gt;"",R319&lt;&gt;"",S319&lt;&gt;"",T319&lt;&gt;"",U319&lt;&gt;"",V319&lt;&gt;"",W319&lt;&gt;""),"*"&amp;F319&amp;G319&amp;H319&amp;I319&amp;J319&amp;K319&amp;L319&amp;M319&amp;N319&amp;O319&amp;P319&amp;Q319&amp;R319&amp;S319&amp;T319&amp;U319&amp;V319&amp;W319&amp;"*","")</f>
        <v>*10m2H*</v>
      </c>
      <c r="Z319" s="4"/>
      <c r="AA319" s="4"/>
      <c r="AB319" s="7" t="n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customFormat="false" ht="25" hidden="false" customHeight="true" outlineLevel="0" collapsed="false">
      <c r="A320" s="5" t="n">
        <v>7244</v>
      </c>
      <c r="B320" s="6" t="s">
        <v>137</v>
      </c>
      <c r="C320" s="26" t="s">
        <v>149</v>
      </c>
      <c r="D320" s="27" t="n">
        <v>44550</v>
      </c>
      <c r="E320" s="28"/>
      <c r="F320" s="29" t="str">
        <f aca="false">IF(B320="Premetro VERTIKAAL","MV",IF(B320="Side 3m","3M",IF(B320="Premetro HORIZONTAAL","MH",IF(B320="Window back","CV",IF(B320="Window Back eco","CVE","")))))</f>
        <v/>
      </c>
      <c r="G320" s="30" t="str">
        <f aca="false">IF(B320="Inside banner","BRV","")</f>
        <v/>
      </c>
      <c r="H320" s="30" t="str">
        <f aca="false">IF(B320="Floor sticker","VL","")</f>
        <v/>
      </c>
      <c r="I320" s="31" t="str">
        <f aca="false">IF(B320="Street furniture 2m2","STR","")</f>
        <v/>
      </c>
      <c r="J320" s="31" t="str">
        <f aca="false">IF(B320="Full back uni","FB","")</f>
        <v/>
      </c>
      <c r="K320" s="31" t="str">
        <f aca="false">IF(B320="Window side 2m² Bus","2m2B","")</f>
        <v/>
      </c>
      <c r="L320" s="31" t="str">
        <f aca="false">IF(B320="Window sticker Raam","RM","")</f>
        <v/>
      </c>
      <c r="M320" s="31" t="str">
        <f aca="false">IF(B320="Side 3m Freestyle","FREE","")</f>
        <v/>
      </c>
      <c r="N320" s="31" t="str">
        <f aca="false">IF(B320="Wobbler","WOB","")</f>
        <v/>
      </c>
      <c r="O320" s="31" t="str">
        <f aca="false">IF(B320="Super side 10m² Hermelijn - Trambus","10m2H","")</f>
        <v/>
      </c>
      <c r="P320" s="31" t="str">
        <f aca="false">IF(B320="Roofpanel A7","ROOFXL","")</f>
        <v/>
      </c>
      <c r="Q320" s="32" t="str">
        <f aca="false">IF(B320="Roof panel tram L Hermelijn","ROOFL","")</f>
        <v/>
      </c>
      <c r="R320" s="31" t="str">
        <f aca="false">IF(B320="Roof panel Tram M PCC","DPCC","")</f>
        <v/>
      </c>
      <c r="S320" s="31" t="str">
        <f aca="false">IF(B320="Side pack L A5","SPALBA5",IF(B320="Side pack XL A7","SPALBA7",""))</f>
        <v/>
      </c>
      <c r="T320" s="31" t="str">
        <f aca="false">IF(B320="Window side 2m² Hermelijn","2m2H","")</f>
        <v/>
      </c>
      <c r="U320" s="32" t="str">
        <f aca="false">IF(B320="Window side 2m² Tram","2m2A","")</f>
        <v>2m2A</v>
      </c>
      <c r="V320" s="30" t="str">
        <f aca="false">IF(B320="Inside banner HERMELIJN","BRVH","")</f>
        <v/>
      </c>
      <c r="W320" s="30" t="str">
        <f aca="false">IF(B320="Super side 4m²","4m2","")</f>
        <v/>
      </c>
      <c r="X320" s="7" t="n">
        <v>1</v>
      </c>
      <c r="Y320" s="33" t="str">
        <f aca="false">IF(OR(F320&lt;&gt;"",G320&lt;&gt;"",H320&lt;&gt;"",I320&lt;&gt;"",J320&lt;&gt;"",K320&lt;&gt;"",L320&lt;&gt;"",M320&lt;&gt;"",N320&lt;&gt;"",O320&lt;&gt;"",P320&lt;&gt;"",Q320&lt;&gt;"",R320&lt;&gt;"",S320&lt;&gt;"",T320&lt;&gt;"",U320&lt;&gt;"",V320&lt;&gt;"",W320&lt;&gt;""),"*"&amp;F320&amp;G320&amp;H320&amp;I320&amp;J320&amp;K320&amp;L320&amp;M320&amp;N320&amp;O320&amp;P320&amp;Q320&amp;R320&amp;S320&amp;T320&amp;U320&amp;V320&amp;W320&amp;"*","")</f>
        <v>*2m2A*</v>
      </c>
      <c r="Z320" s="4"/>
      <c r="AA320" s="4"/>
      <c r="AB320" s="7" t="n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customFormat="false" ht="25" hidden="false" customHeight="true" outlineLevel="0" collapsed="false">
      <c r="A321" s="5" t="n">
        <v>7244</v>
      </c>
      <c r="B321" s="6" t="s">
        <v>137</v>
      </c>
      <c r="C321" s="26" t="s">
        <v>151</v>
      </c>
      <c r="D321" s="27" t="n">
        <v>44571</v>
      </c>
      <c r="E321" s="28"/>
      <c r="F321" s="29" t="str">
        <f aca="false">IF(B321="Premetro VERTIKAAL","MV",IF(B321="Side 3m","3M",IF(B321="Premetro HORIZONTAAL","MH",IF(B321="Window back","CV",IF(B321="Window Back eco","CVE","")))))</f>
        <v/>
      </c>
      <c r="G321" s="30" t="str">
        <f aca="false">IF(B321="Inside banner","BRV","")</f>
        <v/>
      </c>
      <c r="H321" s="30" t="str">
        <f aca="false">IF(B321="Floor sticker","VL","")</f>
        <v/>
      </c>
      <c r="I321" s="31" t="str">
        <f aca="false">IF(B321="Street furniture 2m2","STR","")</f>
        <v/>
      </c>
      <c r="J321" s="31" t="str">
        <f aca="false">IF(B321="Full back uni","FB","")</f>
        <v/>
      </c>
      <c r="K321" s="31" t="str">
        <f aca="false">IF(B321="Window side 2m² Bus","2m2B","")</f>
        <v/>
      </c>
      <c r="L321" s="31" t="str">
        <f aca="false">IF(B321="Window sticker Raam","RM","")</f>
        <v/>
      </c>
      <c r="M321" s="31" t="str">
        <f aca="false">IF(B321="Side 3m Freestyle","FREE","")</f>
        <v/>
      </c>
      <c r="N321" s="31" t="str">
        <f aca="false">IF(B321="Wobbler","WOB","")</f>
        <v/>
      </c>
      <c r="O321" s="31" t="str">
        <f aca="false">IF(B321="Super side 10m² Hermelijn - Trambus","10m2H","")</f>
        <v/>
      </c>
      <c r="P321" s="31" t="str">
        <f aca="false">IF(B321="Roofpanel A7","ROOFXL","")</f>
        <v/>
      </c>
      <c r="Q321" s="32" t="str">
        <f aca="false">IF(B321="Roof panel tram L Hermelijn","ROOFL","")</f>
        <v/>
      </c>
      <c r="R321" s="31" t="str">
        <f aca="false">IF(B321="Roof panel Tram M PCC","DPCC","")</f>
        <v/>
      </c>
      <c r="S321" s="31" t="str">
        <f aca="false">IF(B321="Side pack L A5","SPALBA5",IF(B321="Side pack XL A7","SPALBA7",""))</f>
        <v/>
      </c>
      <c r="T321" s="31" t="str">
        <f aca="false">IF(B321="Window side 2m² Hermelijn","2m2H","")</f>
        <v/>
      </c>
      <c r="U321" s="32" t="str">
        <f aca="false">IF(B321="Window side 2m² Tram","2m2A","")</f>
        <v>2m2A</v>
      </c>
      <c r="V321" s="30" t="str">
        <f aca="false">IF(B321="Inside banner HERMELIJN","BRVH","")</f>
        <v/>
      </c>
      <c r="W321" s="30" t="str">
        <f aca="false">IF(B321="Super side 4m²","4m2","")</f>
        <v/>
      </c>
      <c r="X321" s="7" t="n">
        <v>1</v>
      </c>
      <c r="Y321" s="33" t="str">
        <f aca="false">IF(OR(F321&lt;&gt;"",G321&lt;&gt;"",H321&lt;&gt;"",I321&lt;&gt;"",J321&lt;&gt;"",K321&lt;&gt;"",L321&lt;&gt;"",M321&lt;&gt;"",N321&lt;&gt;"",O321&lt;&gt;"",P321&lt;&gt;"",Q321&lt;&gt;"",R321&lt;&gt;"",S321&lt;&gt;"",T321&lt;&gt;"",U321&lt;&gt;"",V321&lt;&gt;"",W321&lt;&gt;""),"*"&amp;F321&amp;G321&amp;H321&amp;I321&amp;J321&amp;K321&amp;L321&amp;M321&amp;N321&amp;O321&amp;P321&amp;Q321&amp;R321&amp;S321&amp;T321&amp;U321&amp;V321&amp;W321&amp;"*","")</f>
        <v>*2m2A*</v>
      </c>
      <c r="Z321" s="4"/>
      <c r="AA321" s="4"/>
      <c r="AB321" s="7" t="n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customFormat="false" ht="25" hidden="false" customHeight="true" outlineLevel="0" collapsed="false">
      <c r="A322" s="5" t="n">
        <v>7245</v>
      </c>
      <c r="B322" s="6" t="s">
        <v>142</v>
      </c>
      <c r="C322" s="26" t="s">
        <v>144</v>
      </c>
      <c r="D322" s="27" t="n">
        <v>44578</v>
      </c>
      <c r="E322" s="28"/>
      <c r="F322" s="29" t="str">
        <f aca="false">IF(B322="Premetro VERTIKAAL","MV",IF(B322="Side 3m","3M",IF(B322="Premetro HORIZONTAAL","MH",IF(B322="Window back","CV",IF(B322="Window Back eco","CVE","")))))</f>
        <v/>
      </c>
      <c r="G322" s="30" t="str">
        <f aca="false">IF(B322="Inside banner","BRV","")</f>
        <v/>
      </c>
      <c r="H322" s="30" t="str">
        <f aca="false">IF(B322="Floor sticker","VL","")</f>
        <v/>
      </c>
      <c r="I322" s="31" t="str">
        <f aca="false">IF(B322="Street furniture 2m2","STR","")</f>
        <v/>
      </c>
      <c r="J322" s="31" t="str">
        <f aca="false">IF(B322="Full back uni","FB","")</f>
        <v/>
      </c>
      <c r="K322" s="31" t="str">
        <f aca="false">IF(B322="Window side 2m² Bus","2m2B","")</f>
        <v/>
      </c>
      <c r="L322" s="31" t="str">
        <f aca="false">IF(B322="Window sticker Raam","RM","")</f>
        <v/>
      </c>
      <c r="M322" s="31" t="str">
        <f aca="false">IF(B322="Side 3m Freestyle","FREE","")</f>
        <v/>
      </c>
      <c r="N322" s="31" t="str">
        <f aca="false">IF(B322="Wobbler","WOB","")</f>
        <v/>
      </c>
      <c r="O322" s="31" t="str">
        <f aca="false">IF(B322="Super side 10m² Hermelijn - Trambus","10m2H","")</f>
        <v>10m2H</v>
      </c>
      <c r="P322" s="31" t="str">
        <f aca="false">IF(B322="Roofpanel A7","ROOFXL","")</f>
        <v/>
      </c>
      <c r="Q322" s="32" t="str">
        <f aca="false">IF(B322="Roof panel tram L Hermelijn","ROOFL","")</f>
        <v/>
      </c>
      <c r="R322" s="31" t="str">
        <f aca="false">IF(B322="Roof panel Tram M PCC","DPCC","")</f>
        <v/>
      </c>
      <c r="S322" s="31" t="str">
        <f aca="false">IF(B322="Side pack L A5","SPALBA5",IF(B322="Side pack XL A7","SPALBA7",""))</f>
        <v/>
      </c>
      <c r="T322" s="31" t="str">
        <f aca="false">IF(B322="Window side 2m² Hermelijn","2m2H","")</f>
        <v/>
      </c>
      <c r="U322" s="32" t="str">
        <f aca="false">IF(B322="Window side 2m² Tram","2m2A","")</f>
        <v/>
      </c>
      <c r="V322" s="30" t="str">
        <f aca="false">IF(B322="Inside banner HERMELIJN","BRVH","")</f>
        <v/>
      </c>
      <c r="W322" s="30" t="str">
        <f aca="false">IF(B322="Super side 4m²","4m2","")</f>
        <v/>
      </c>
      <c r="X322" s="7" t="n">
        <v>1</v>
      </c>
      <c r="Y322" s="33" t="str">
        <f aca="false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 t="n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customFormat="false" ht="25" hidden="false" customHeight="true" outlineLevel="0" collapsed="false">
      <c r="A323" s="5" t="n">
        <v>7247</v>
      </c>
      <c r="B323" s="6" t="s">
        <v>137</v>
      </c>
      <c r="C323" s="26" t="s">
        <v>151</v>
      </c>
      <c r="D323" s="27" t="n">
        <v>44571</v>
      </c>
      <c r="E323" s="28"/>
      <c r="F323" s="29" t="str">
        <f aca="false">IF(B323="Premetro VERTIKAAL","MV",IF(B323="Side 3m","3M",IF(B323="Premetro HORIZONTAAL","MH",IF(B323="Window back","CV",IF(B323="Window Back eco","CVE","")))))</f>
        <v/>
      </c>
      <c r="G323" s="30" t="str">
        <f aca="false">IF(B323="Inside banner","BRV","")</f>
        <v/>
      </c>
      <c r="H323" s="30" t="str">
        <f aca="false">IF(B323="Floor sticker","VL","")</f>
        <v/>
      </c>
      <c r="I323" s="31" t="str">
        <f aca="false">IF(B323="Street furniture 2m2","STR","")</f>
        <v/>
      </c>
      <c r="J323" s="31" t="str">
        <f aca="false">IF(B323="Full back uni","FB","")</f>
        <v/>
      </c>
      <c r="K323" s="31" t="str">
        <f aca="false">IF(B323="Window side 2m² Bus","2m2B","")</f>
        <v/>
      </c>
      <c r="L323" s="31" t="str">
        <f aca="false">IF(B323="Window sticker Raam","RM","")</f>
        <v/>
      </c>
      <c r="M323" s="31" t="str">
        <f aca="false">IF(B323="Side 3m Freestyle","FREE","")</f>
        <v/>
      </c>
      <c r="N323" s="31" t="str">
        <f aca="false">IF(B323="Wobbler","WOB","")</f>
        <v/>
      </c>
      <c r="O323" s="31" t="str">
        <f aca="false">IF(B323="Super side 10m² Hermelijn - Trambus","10m2H","")</f>
        <v/>
      </c>
      <c r="P323" s="31" t="str">
        <f aca="false">IF(B323="Roofpanel A7","ROOFXL","")</f>
        <v/>
      </c>
      <c r="Q323" s="32" t="str">
        <f aca="false">IF(B323="Roof panel tram L Hermelijn","ROOFL","")</f>
        <v/>
      </c>
      <c r="R323" s="31" t="str">
        <f aca="false">IF(B323="Roof panel Tram M PCC","DPCC","")</f>
        <v/>
      </c>
      <c r="S323" s="31" t="str">
        <f aca="false">IF(B323="Side pack L A5","SPALBA5",IF(B323="Side pack XL A7","SPALBA7",""))</f>
        <v/>
      </c>
      <c r="T323" s="31" t="str">
        <f aca="false">IF(B323="Window side 2m² Hermelijn","2m2H","")</f>
        <v/>
      </c>
      <c r="U323" s="32" t="str">
        <f aca="false">IF(B323="Window side 2m² Tram","2m2A","")</f>
        <v>2m2A</v>
      </c>
      <c r="V323" s="30" t="str">
        <f aca="false">IF(B323="Inside banner HERMELIJN","BRVH","")</f>
        <v/>
      </c>
      <c r="W323" s="30" t="str">
        <f aca="false">IF(B323="Super side 4m²","4m2","")</f>
        <v/>
      </c>
      <c r="X323" s="7" t="n">
        <v>1</v>
      </c>
      <c r="Y323" s="33" t="str">
        <f aca="false">IF(OR(F323&lt;&gt;"",G323&lt;&gt;"",H323&lt;&gt;"",I323&lt;&gt;"",J323&lt;&gt;"",K323&lt;&gt;"",L323&lt;&gt;"",M323&lt;&gt;"",N323&lt;&gt;"",O323&lt;&gt;"",P323&lt;&gt;"",Q323&lt;&gt;"",R323&lt;&gt;"",S323&lt;&gt;"",T323&lt;&gt;"",U323&lt;&gt;"",V323&lt;&gt;"",W323&lt;&gt;""),"*"&amp;F323&amp;G323&amp;H323&amp;I323&amp;J323&amp;K323&amp;L323&amp;M323&amp;N323&amp;O323&amp;P323&amp;Q323&amp;R323&amp;S323&amp;T323&amp;U323&amp;V323&amp;W323&amp;"*","")</f>
        <v>*2m2A*</v>
      </c>
      <c r="Z323" s="4"/>
      <c r="AA323" s="4"/>
      <c r="AB323" s="7" t="n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customFormat="false" ht="25" hidden="false" customHeight="true" outlineLevel="0" collapsed="false">
      <c r="A324" s="5" t="n">
        <v>7250</v>
      </c>
      <c r="B324" s="6" t="s">
        <v>142</v>
      </c>
      <c r="C324" s="26" t="s">
        <v>144</v>
      </c>
      <c r="D324" s="27" t="n">
        <v>44578</v>
      </c>
      <c r="E324" s="28"/>
      <c r="F324" s="29" t="str">
        <f aca="false">IF(B324="Premetro VERTIKAAL","MV",IF(B324="Side 3m","3M",IF(B324="Premetro HORIZONTAAL","MH",IF(B324="Window back","CV",IF(B324="Window Back eco","CVE","")))))</f>
        <v/>
      </c>
      <c r="G324" s="30" t="str">
        <f aca="false">IF(B324="Inside banner","BRV","")</f>
        <v/>
      </c>
      <c r="H324" s="30" t="str">
        <f aca="false">IF(B324="Floor sticker","VL","")</f>
        <v/>
      </c>
      <c r="I324" s="31" t="str">
        <f aca="false">IF(B324="Street furniture 2m2","STR","")</f>
        <v/>
      </c>
      <c r="J324" s="31" t="str">
        <f aca="false">IF(B324="Full back uni","FB","")</f>
        <v/>
      </c>
      <c r="K324" s="31" t="str">
        <f aca="false">IF(B324="Window side 2m² Bus","2m2B","")</f>
        <v/>
      </c>
      <c r="L324" s="31" t="str">
        <f aca="false">IF(B324="Window sticker Raam","RM","")</f>
        <v/>
      </c>
      <c r="M324" s="31" t="str">
        <f aca="false">IF(B324="Side 3m Freestyle","FREE","")</f>
        <v/>
      </c>
      <c r="N324" s="31" t="str">
        <f aca="false">IF(B324="Wobbler","WOB","")</f>
        <v/>
      </c>
      <c r="O324" s="31" t="str">
        <f aca="false">IF(B324="Super side 10m² Hermelijn - Trambus","10m2H","")</f>
        <v>10m2H</v>
      </c>
      <c r="P324" s="31" t="str">
        <f aca="false">IF(B324="Roofpanel A7","ROOFXL","")</f>
        <v/>
      </c>
      <c r="Q324" s="32" t="str">
        <f aca="false">IF(B324="Roof panel tram L Hermelijn","ROOFL","")</f>
        <v/>
      </c>
      <c r="R324" s="31" t="str">
        <f aca="false">IF(B324="Roof panel Tram M PCC","DPCC","")</f>
        <v/>
      </c>
      <c r="S324" s="31" t="str">
        <f aca="false">IF(B324="Side pack L A5","SPALBA5",IF(B324="Side pack XL A7","SPALBA7",""))</f>
        <v/>
      </c>
      <c r="T324" s="31" t="str">
        <f aca="false">IF(B324="Window side 2m² Hermelijn","2m2H","")</f>
        <v/>
      </c>
      <c r="U324" s="32" t="str">
        <f aca="false">IF(B324="Window side 2m² Tram","2m2A","")</f>
        <v/>
      </c>
      <c r="V324" s="30" t="str">
        <f aca="false">IF(B324="Inside banner HERMELIJN","BRVH","")</f>
        <v/>
      </c>
      <c r="W324" s="30" t="str">
        <f aca="false">IF(B324="Super side 4m²","4m2","")</f>
        <v/>
      </c>
      <c r="X324" s="7" t="n">
        <v>1</v>
      </c>
      <c r="Y324" s="33" t="str">
        <f aca="false">IF(OR(F324&lt;&gt;"",G324&lt;&gt;"",H324&lt;&gt;"",I324&lt;&gt;"",J324&lt;&gt;"",K324&lt;&gt;"",L324&lt;&gt;"",M324&lt;&gt;"",N324&lt;&gt;"",O324&lt;&gt;"",P324&lt;&gt;"",Q324&lt;&gt;"",R324&lt;&gt;"",S324&lt;&gt;"",T324&lt;&gt;"",U324&lt;&gt;"",V324&lt;&gt;"",W324&lt;&gt;""),"*"&amp;F324&amp;G324&amp;H324&amp;I324&amp;J324&amp;K324&amp;L324&amp;M324&amp;N324&amp;O324&amp;P324&amp;Q324&amp;R324&amp;S324&amp;T324&amp;U324&amp;V324&amp;W324&amp;"*","")</f>
        <v>*10m2H*</v>
      </c>
      <c r="Z324" s="4"/>
      <c r="AA324" s="4"/>
      <c r="AB324" s="7" t="n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customFormat="false" ht="25" hidden="false" customHeight="true" outlineLevel="0" collapsed="false">
      <c r="A325" s="5" t="n">
        <v>7253</v>
      </c>
      <c r="B325" s="6" t="s">
        <v>142</v>
      </c>
      <c r="C325" s="26" t="s">
        <v>144</v>
      </c>
      <c r="D325" s="27" t="n">
        <v>44578</v>
      </c>
      <c r="E325" s="28"/>
      <c r="F325" s="29" t="str">
        <f aca="false">IF(B325="Premetro VERTIKAAL","MV",IF(B325="Side 3m","3M",IF(B325="Premetro HORIZONTAAL","MH",IF(B325="Window back","CV",IF(B325="Window Back eco","CVE","")))))</f>
        <v/>
      </c>
      <c r="G325" s="30" t="str">
        <f aca="false">IF(B325="Inside banner","BRV","")</f>
        <v/>
      </c>
      <c r="H325" s="30" t="str">
        <f aca="false">IF(B325="Floor sticker","VL","")</f>
        <v/>
      </c>
      <c r="I325" s="31" t="str">
        <f aca="false">IF(B325="Street furniture 2m2","STR","")</f>
        <v/>
      </c>
      <c r="J325" s="31" t="str">
        <f aca="false">IF(B325="Full back uni","FB","")</f>
        <v/>
      </c>
      <c r="K325" s="31" t="str">
        <f aca="false">IF(B325="Window side 2m² Bus","2m2B","")</f>
        <v/>
      </c>
      <c r="L325" s="31" t="str">
        <f aca="false">IF(B325="Window sticker Raam","RM","")</f>
        <v/>
      </c>
      <c r="M325" s="31" t="str">
        <f aca="false">IF(B325="Side 3m Freestyle","FREE","")</f>
        <v/>
      </c>
      <c r="N325" s="31" t="str">
        <f aca="false">IF(B325="Wobbler","WOB","")</f>
        <v/>
      </c>
      <c r="O325" s="31" t="str">
        <f aca="false">IF(B325="Super side 10m² Hermelijn - Trambus","10m2H","")</f>
        <v>10m2H</v>
      </c>
      <c r="P325" s="31" t="str">
        <f aca="false">IF(B325="Roofpanel A7","ROOFXL","")</f>
        <v/>
      </c>
      <c r="Q325" s="32" t="str">
        <f aca="false">IF(B325="Roof panel tram L Hermelijn","ROOFL","")</f>
        <v/>
      </c>
      <c r="R325" s="31" t="str">
        <f aca="false">IF(B325="Roof panel Tram M PCC","DPCC","")</f>
        <v/>
      </c>
      <c r="S325" s="31" t="str">
        <f aca="false">IF(B325="Side pack L A5","SPALBA5",IF(B325="Side pack XL A7","SPALBA7",""))</f>
        <v/>
      </c>
      <c r="T325" s="31" t="str">
        <f aca="false">IF(B325="Window side 2m² Hermelijn","2m2H","")</f>
        <v/>
      </c>
      <c r="U325" s="32" t="str">
        <f aca="false">IF(B325="Window side 2m² Tram","2m2A","")</f>
        <v/>
      </c>
      <c r="V325" s="30" t="str">
        <f aca="false">IF(B325="Inside banner HERMELIJN","BRVH","")</f>
        <v/>
      </c>
      <c r="W325" s="30" t="str">
        <f aca="false">IF(B325="Super side 4m²","4m2","")</f>
        <v/>
      </c>
      <c r="X325" s="7" t="n">
        <v>1</v>
      </c>
      <c r="Y325" s="33" t="str">
        <f aca="false">IF(OR(F325&lt;&gt;"",G325&lt;&gt;"",H325&lt;&gt;"",I325&lt;&gt;"",J325&lt;&gt;"",K325&lt;&gt;"",L325&lt;&gt;"",M325&lt;&gt;"",N325&lt;&gt;"",O325&lt;&gt;"",P325&lt;&gt;"",Q325&lt;&gt;"",R325&lt;&gt;"",S325&lt;&gt;"",T325&lt;&gt;"",U325&lt;&gt;"",V325&lt;&gt;"",W325&lt;&gt;""),"*"&amp;F325&amp;G325&amp;H325&amp;I325&amp;J325&amp;K325&amp;L325&amp;M325&amp;N325&amp;O325&amp;P325&amp;Q325&amp;R325&amp;S325&amp;T325&amp;U325&amp;V325&amp;W325&amp;"*","")</f>
        <v>*10m2H*</v>
      </c>
      <c r="Z325" s="4"/>
      <c r="AA325" s="4"/>
      <c r="AB325" s="7" t="n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customFormat="false" ht="25" hidden="false" customHeight="true" outlineLevel="0" collapsed="false">
      <c r="A326" s="5" t="n">
        <v>7254</v>
      </c>
      <c r="B326" s="6" t="s">
        <v>142</v>
      </c>
      <c r="C326" s="26" t="s">
        <v>144</v>
      </c>
      <c r="D326" s="27" t="n">
        <v>44578</v>
      </c>
      <c r="E326" s="36" t="n">
        <v>44582</v>
      </c>
      <c r="F326" s="29" t="str">
        <f aca="false">IF(B326="Premetro VERTIKAAL","MV",IF(B326="Side 3m","3M",IF(B326="Premetro HORIZONTAAL","MH",IF(B326="Window back","CV",IF(B326="Window Back eco","CVE","")))))</f>
        <v/>
      </c>
      <c r="G326" s="30" t="str">
        <f aca="false">IF(B326="Inside banner","BRV","")</f>
        <v/>
      </c>
      <c r="H326" s="30" t="str">
        <f aca="false">IF(B326="Floor sticker","VL","")</f>
        <v/>
      </c>
      <c r="I326" s="31" t="str">
        <f aca="false">IF(B326="Street furniture 2m2","STR","")</f>
        <v/>
      </c>
      <c r="J326" s="31" t="str">
        <f aca="false">IF(B326="Full back uni","FB","")</f>
        <v/>
      </c>
      <c r="K326" s="31" t="str">
        <f aca="false">IF(B326="Window side 2m² Bus","2m2B","")</f>
        <v/>
      </c>
      <c r="L326" s="31" t="str">
        <f aca="false">IF(B326="Window sticker Raam","RM","")</f>
        <v/>
      </c>
      <c r="M326" s="31" t="str">
        <f aca="false">IF(B326="Side 3m Freestyle","FREE","")</f>
        <v/>
      </c>
      <c r="N326" s="31" t="str">
        <f aca="false">IF(B326="Wobbler","WOB","")</f>
        <v/>
      </c>
      <c r="O326" s="31" t="str">
        <f aca="false">IF(B326="Super side 10m² Hermelijn - Trambus","10m2H","")</f>
        <v>10m2H</v>
      </c>
      <c r="P326" s="31" t="str">
        <f aca="false">IF(B326="Roofpanel A7","ROOFXL","")</f>
        <v/>
      </c>
      <c r="Q326" s="32" t="str">
        <f aca="false">IF(B326="Roof panel tram L Hermelijn","ROOFL","")</f>
        <v/>
      </c>
      <c r="R326" s="31" t="str">
        <f aca="false">IF(B326="Roof panel Tram M PCC","DPCC","")</f>
        <v/>
      </c>
      <c r="S326" s="31" t="str">
        <f aca="false">IF(B326="Side pack L A5","SPALBA5",IF(B326="Side pack XL A7","SPALBA7",""))</f>
        <v/>
      </c>
      <c r="T326" s="31" t="str">
        <f aca="false">IF(B326="Window side 2m² Hermelijn","2m2H","")</f>
        <v/>
      </c>
      <c r="U326" s="32" t="str">
        <f aca="false">IF(B326="Window side 2m² Tram","2m2A","")</f>
        <v/>
      </c>
      <c r="V326" s="30" t="str">
        <f aca="false">IF(B326="Inside banner HERMELIJN","BRVH","")</f>
        <v/>
      </c>
      <c r="W326" s="30" t="str">
        <f aca="false">IF(B326="Super side 4m²","4m2","")</f>
        <v/>
      </c>
      <c r="X326" s="7" t="n">
        <v>1</v>
      </c>
      <c r="Y326" s="33" t="str">
        <f aca="false">IF(OR(F326&lt;&gt;"",G326&lt;&gt;"",H326&lt;&gt;"",I326&lt;&gt;"",J326&lt;&gt;"",K326&lt;&gt;"",L326&lt;&gt;"",M326&lt;&gt;"",N326&lt;&gt;"",O326&lt;&gt;"",P326&lt;&gt;"",Q326&lt;&gt;"",R326&lt;&gt;"",S326&lt;&gt;"",T326&lt;&gt;"",U326&lt;&gt;"",V326&lt;&gt;"",W326&lt;&gt;""),"*"&amp;F326&amp;G326&amp;H326&amp;I326&amp;J326&amp;K326&amp;L326&amp;M326&amp;N326&amp;O326&amp;P326&amp;Q326&amp;R326&amp;S326&amp;T326&amp;U326&amp;V326&amp;W326&amp;"*","")</f>
        <v>*10m2H*</v>
      </c>
      <c r="Z326" s="4"/>
      <c r="AA326" s="4"/>
      <c r="AB326" s="7" t="n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customFormat="false" ht="25" hidden="false" customHeight="true" outlineLevel="0" collapsed="false">
      <c r="A327" s="5" t="n">
        <v>7255</v>
      </c>
      <c r="B327" s="6" t="s">
        <v>142</v>
      </c>
      <c r="C327" s="26" t="s">
        <v>144</v>
      </c>
      <c r="D327" s="27" t="n">
        <v>44578</v>
      </c>
      <c r="E327" s="28"/>
      <c r="F327" s="29" t="str">
        <f aca="false">IF(B327="Premetro VERTIKAAL","MV",IF(B327="Side 3m","3M",IF(B327="Premetro HORIZONTAAL","MH",IF(B327="Window back","CV",IF(B327="Window Back eco","CVE","")))))</f>
        <v/>
      </c>
      <c r="G327" s="30" t="str">
        <f aca="false">IF(B327="Inside banner","BRV","")</f>
        <v/>
      </c>
      <c r="H327" s="30" t="str">
        <f aca="false">IF(B327="Floor sticker","VL","")</f>
        <v/>
      </c>
      <c r="I327" s="31" t="str">
        <f aca="false">IF(B327="Street furniture 2m2","STR","")</f>
        <v/>
      </c>
      <c r="J327" s="31" t="str">
        <f aca="false">IF(B327="Full back uni","FB","")</f>
        <v/>
      </c>
      <c r="K327" s="31" t="str">
        <f aca="false">IF(B327="Window side 2m² Bus","2m2B","")</f>
        <v/>
      </c>
      <c r="L327" s="31" t="str">
        <f aca="false">IF(B327="Window sticker Raam","RM","")</f>
        <v/>
      </c>
      <c r="M327" s="31" t="str">
        <f aca="false">IF(B327="Side 3m Freestyle","FREE","")</f>
        <v/>
      </c>
      <c r="N327" s="31" t="str">
        <f aca="false">IF(B327="Wobbler","WOB","")</f>
        <v/>
      </c>
      <c r="O327" s="31" t="str">
        <f aca="false">IF(B327="Super side 10m² Hermelijn - Trambus","10m2H","")</f>
        <v>10m2H</v>
      </c>
      <c r="P327" s="31" t="str">
        <f aca="false">IF(B327="Roofpanel A7","ROOFXL","")</f>
        <v/>
      </c>
      <c r="Q327" s="32" t="str">
        <f aca="false">IF(B327="Roof panel tram L Hermelijn","ROOFL","")</f>
        <v/>
      </c>
      <c r="R327" s="31" t="str">
        <f aca="false">IF(B327="Roof panel Tram M PCC","DPCC","")</f>
        <v/>
      </c>
      <c r="S327" s="31" t="str">
        <f aca="false">IF(B327="Side pack L A5","SPALBA5",IF(B327="Side pack XL A7","SPALBA7",""))</f>
        <v/>
      </c>
      <c r="T327" s="31" t="str">
        <f aca="false">IF(B327="Window side 2m² Hermelijn","2m2H","")</f>
        <v/>
      </c>
      <c r="U327" s="32" t="str">
        <f aca="false">IF(B327="Window side 2m² Tram","2m2A","")</f>
        <v/>
      </c>
      <c r="V327" s="30" t="str">
        <f aca="false">IF(B327="Inside banner HERMELIJN","BRVH","")</f>
        <v/>
      </c>
      <c r="W327" s="30" t="str">
        <f aca="false">IF(B327="Super side 4m²","4m2","")</f>
        <v/>
      </c>
      <c r="X327" s="7" t="n">
        <v>1</v>
      </c>
      <c r="Y327" s="33" t="str">
        <f aca="false">IF(OR(F327&lt;&gt;"",G327&lt;&gt;"",H327&lt;&gt;"",I327&lt;&gt;"",J327&lt;&gt;"",K327&lt;&gt;"",L327&lt;&gt;"",M327&lt;&gt;"",N327&lt;&gt;"",O327&lt;&gt;"",P327&lt;&gt;"",Q327&lt;&gt;"",R327&lt;&gt;"",S327&lt;&gt;"",T327&lt;&gt;"",U327&lt;&gt;"",V327&lt;&gt;"",W327&lt;&gt;""),"*"&amp;F327&amp;G327&amp;H327&amp;I327&amp;J327&amp;K327&amp;L327&amp;M327&amp;N327&amp;O327&amp;P327&amp;Q327&amp;R327&amp;S327&amp;T327&amp;U327&amp;V327&amp;W327&amp;"*","")</f>
        <v>*10m2H*</v>
      </c>
      <c r="Z327" s="4"/>
      <c r="AA327" s="4"/>
      <c r="AB327" s="7" t="n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customFormat="false" ht="25" hidden="false" customHeight="true" outlineLevel="0" collapsed="false">
      <c r="A328" s="5" t="n">
        <v>7257</v>
      </c>
      <c r="B328" s="6" t="s">
        <v>142</v>
      </c>
      <c r="C328" s="26" t="s">
        <v>160</v>
      </c>
      <c r="D328" s="27" t="n">
        <v>44508</v>
      </c>
      <c r="E328" s="28"/>
      <c r="F328" s="29" t="str">
        <f aca="false">IF(B328="Premetro VERTIKAAL","MV",IF(B328="Side 3m","3M",IF(B328="Premetro HORIZONTAAL","MH",IF(B328="Window back","CV",IF(B328="Window Back eco","CVE","")))))</f>
        <v/>
      </c>
      <c r="G328" s="30" t="str">
        <f aca="false">IF(B328="Inside banner","BRV","")</f>
        <v/>
      </c>
      <c r="H328" s="30" t="str">
        <f aca="false">IF(B328="Floor sticker","VL","")</f>
        <v/>
      </c>
      <c r="I328" s="31" t="str">
        <f aca="false">IF(B328="Street furniture 2m2","STR","")</f>
        <v/>
      </c>
      <c r="J328" s="31" t="str">
        <f aca="false">IF(B328="Full back uni","FB","")</f>
        <v/>
      </c>
      <c r="K328" s="31" t="str">
        <f aca="false">IF(B328="Window side 2m² Bus","2m2B","")</f>
        <v/>
      </c>
      <c r="L328" s="31" t="str">
        <f aca="false">IF(B328="Window sticker Raam","RM","")</f>
        <v/>
      </c>
      <c r="M328" s="31" t="str">
        <f aca="false">IF(B328="Side 3m Freestyle","FREE","")</f>
        <v/>
      </c>
      <c r="N328" s="31" t="str">
        <f aca="false">IF(B328="Wobbler","WOB","")</f>
        <v/>
      </c>
      <c r="O328" s="31" t="str">
        <f aca="false">IF(B328="Super side 10m² Hermelijn - Trambus","10m2H","")</f>
        <v>10m2H</v>
      </c>
      <c r="P328" s="31" t="str">
        <f aca="false">IF(B328="Roofpanel A7","ROOFXL","")</f>
        <v/>
      </c>
      <c r="Q328" s="32" t="str">
        <f aca="false">IF(B328="Roof panel tram L Hermelijn","ROOFL","")</f>
        <v/>
      </c>
      <c r="R328" s="31" t="str">
        <f aca="false">IF(B328="Roof panel Tram M PCC","DPCC","")</f>
        <v/>
      </c>
      <c r="S328" s="31" t="str">
        <f aca="false">IF(B328="Side pack L A5","SPALBA5",IF(B328="Side pack XL A7","SPALBA7",""))</f>
        <v/>
      </c>
      <c r="T328" s="31" t="str">
        <f aca="false">IF(B328="Window side 2m² Hermelijn","2m2H","")</f>
        <v/>
      </c>
      <c r="U328" s="32" t="str">
        <f aca="false">IF(B328="Window side 2m² Tram","2m2A","")</f>
        <v/>
      </c>
      <c r="V328" s="30" t="str">
        <f aca="false">IF(B328="Inside banner HERMELIJN","BRVH","")</f>
        <v/>
      </c>
      <c r="W328" s="30" t="str">
        <f aca="false">IF(B328="Super side 4m²","4m2","")</f>
        <v/>
      </c>
      <c r="X328" s="7" t="n">
        <v>1</v>
      </c>
      <c r="Y328" s="33" t="str">
        <f aca="false">IF(OR(F328&lt;&gt;"",G328&lt;&gt;"",H328&lt;&gt;"",I328&lt;&gt;"",J328&lt;&gt;"",K328&lt;&gt;"",L328&lt;&gt;"",M328&lt;&gt;"",N328&lt;&gt;"",O328&lt;&gt;"",P328&lt;&gt;"",Q328&lt;&gt;"",R328&lt;&gt;"",S328&lt;&gt;"",T328&lt;&gt;"",U328&lt;&gt;"",V328&lt;&gt;"",W328&lt;&gt;""),"*"&amp;F328&amp;G328&amp;H328&amp;I328&amp;J328&amp;K328&amp;L328&amp;M328&amp;N328&amp;O328&amp;P328&amp;Q328&amp;R328&amp;S328&amp;T328&amp;U328&amp;V328&amp;W328&amp;"*","")</f>
        <v>*10m2H*</v>
      </c>
      <c r="Z328" s="4"/>
      <c r="AA328" s="4"/>
      <c r="AB328" s="7" t="n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customFormat="false" ht="25" hidden="false" customHeight="true" outlineLevel="0" collapsed="false">
      <c r="A329" s="5" t="n">
        <v>7257</v>
      </c>
      <c r="B329" s="6" t="s">
        <v>137</v>
      </c>
      <c r="C329" s="26" t="s">
        <v>139</v>
      </c>
      <c r="D329" s="27" t="n">
        <v>44522</v>
      </c>
      <c r="E329" s="28"/>
      <c r="F329" s="29" t="str">
        <f aca="false">IF(B329="Premetro VERTIKAAL","MV",IF(B329="Side 3m","3M",IF(B329="Premetro HORIZONTAAL","MH",IF(B329="Window back","CV",IF(B329="Window Back eco","CVE","")))))</f>
        <v/>
      </c>
      <c r="G329" s="30" t="str">
        <f aca="false">IF(B329="Inside banner","BRV","")</f>
        <v/>
      </c>
      <c r="H329" s="30" t="str">
        <f aca="false">IF(B329="Floor sticker","VL","")</f>
        <v/>
      </c>
      <c r="I329" s="31" t="str">
        <f aca="false">IF(B329="Street furniture 2m2","STR","")</f>
        <v/>
      </c>
      <c r="J329" s="31" t="str">
        <f aca="false">IF(B329="Full back uni","FB","")</f>
        <v/>
      </c>
      <c r="K329" s="31" t="str">
        <f aca="false">IF(B329="Window side 2m² Bus","2m2B","")</f>
        <v/>
      </c>
      <c r="L329" s="31" t="str">
        <f aca="false">IF(B329="Window sticker Raam","RM","")</f>
        <v/>
      </c>
      <c r="M329" s="31" t="str">
        <f aca="false">IF(B329="Side 3m Freestyle","FREE","")</f>
        <v/>
      </c>
      <c r="N329" s="31" t="str">
        <f aca="false">IF(B329="Wobbler","WOB","")</f>
        <v/>
      </c>
      <c r="O329" s="31" t="str">
        <f aca="false">IF(B329="Super side 10m² Hermelijn - Trambus","10m2H","")</f>
        <v/>
      </c>
      <c r="P329" s="31" t="str">
        <f aca="false">IF(B329="Roofpanel A7","ROOFXL","")</f>
        <v/>
      </c>
      <c r="Q329" s="32" t="str">
        <f aca="false">IF(B329="Roof panel tram L Hermelijn","ROOFL","")</f>
        <v/>
      </c>
      <c r="R329" s="31" t="str">
        <f aca="false">IF(B329="Roof panel Tram M PCC","DPCC","")</f>
        <v/>
      </c>
      <c r="S329" s="31" t="str">
        <f aca="false">IF(B329="Side pack L A5","SPALBA5",IF(B329="Side pack XL A7","SPALBA7",""))</f>
        <v/>
      </c>
      <c r="T329" s="31" t="str">
        <f aca="false">IF(B329="Window side 2m² Hermelijn","2m2H","")</f>
        <v/>
      </c>
      <c r="U329" s="32" t="str">
        <f aca="false">IF(B329="Window side 2m² Tram","2m2A","")</f>
        <v>2m2A</v>
      </c>
      <c r="V329" s="30" t="str">
        <f aca="false">IF(B329="Inside banner HERMELIJN","BRVH","")</f>
        <v/>
      </c>
      <c r="W329" s="30" t="str">
        <f aca="false">IF(B329="Super side 4m²","4m2","")</f>
        <v/>
      </c>
      <c r="X329" s="7" t="n">
        <v>1</v>
      </c>
      <c r="Y329" s="33" t="str">
        <f aca="false">IF(OR(F329&lt;&gt;"",G329&lt;&gt;"",H329&lt;&gt;"",I329&lt;&gt;"",J329&lt;&gt;"",K329&lt;&gt;"",L329&lt;&gt;"",M329&lt;&gt;"",N329&lt;&gt;"",O329&lt;&gt;"",P329&lt;&gt;"",Q329&lt;&gt;"",R329&lt;&gt;"",S329&lt;&gt;"",T329&lt;&gt;"",U329&lt;&gt;"",V329&lt;&gt;"",W329&lt;&gt;""),"*"&amp;F329&amp;G329&amp;H329&amp;I329&amp;J329&amp;K329&amp;L329&amp;M329&amp;N329&amp;O329&amp;P329&amp;Q329&amp;R329&amp;S329&amp;T329&amp;U329&amp;V329&amp;W329&amp;"*","")</f>
        <v>*2m2A*</v>
      </c>
      <c r="Z329" s="4"/>
      <c r="AA329" s="4"/>
      <c r="AB329" s="7" t="n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customFormat="false" ht="25" hidden="false" customHeight="true" outlineLevel="0" collapsed="false">
      <c r="A330" s="5" t="n">
        <v>7257</v>
      </c>
      <c r="B330" s="6" t="s">
        <v>137</v>
      </c>
      <c r="C330" s="26" t="s">
        <v>141</v>
      </c>
      <c r="D330" s="27" t="n">
        <v>44564</v>
      </c>
      <c r="E330" s="28"/>
      <c r="F330" s="29" t="str">
        <f aca="false">IF(B330="Premetro VERTIKAAL","MV",IF(B330="Side 3m","3M",IF(B330="Premetro HORIZONTAAL","MH",IF(B330="Window back","CV",IF(B330="Window Back eco","CVE","")))))</f>
        <v/>
      </c>
      <c r="G330" s="30" t="str">
        <f aca="false">IF(B330="Inside banner","BRV","")</f>
        <v/>
      </c>
      <c r="H330" s="30" t="str">
        <f aca="false">IF(B330="Floor sticker","VL","")</f>
        <v/>
      </c>
      <c r="I330" s="31" t="str">
        <f aca="false">IF(B330="Street furniture 2m2","STR","")</f>
        <v/>
      </c>
      <c r="J330" s="31" t="str">
        <f aca="false">IF(B330="Full back uni","FB","")</f>
        <v/>
      </c>
      <c r="K330" s="31" t="str">
        <f aca="false">IF(B330="Window side 2m² Bus","2m2B","")</f>
        <v/>
      </c>
      <c r="L330" s="31" t="str">
        <f aca="false">IF(B330="Window sticker Raam","RM","")</f>
        <v/>
      </c>
      <c r="M330" s="31" t="str">
        <f aca="false">IF(B330="Side 3m Freestyle","FREE","")</f>
        <v/>
      </c>
      <c r="N330" s="31" t="str">
        <f aca="false">IF(B330="Wobbler","WOB","")</f>
        <v/>
      </c>
      <c r="O330" s="31" t="str">
        <f aca="false">IF(B330="Super side 10m² Hermelijn - Trambus","10m2H","")</f>
        <v/>
      </c>
      <c r="P330" s="31" t="str">
        <f aca="false">IF(B330="Roofpanel A7","ROOFXL","")</f>
        <v/>
      </c>
      <c r="Q330" s="32" t="str">
        <f aca="false">IF(B330="Roof panel tram L Hermelijn","ROOFL","")</f>
        <v/>
      </c>
      <c r="R330" s="31" t="str">
        <f aca="false">IF(B330="Roof panel Tram M PCC","DPCC","")</f>
        <v/>
      </c>
      <c r="S330" s="31" t="str">
        <f aca="false">IF(B330="Side pack L A5","SPALBA5",IF(B330="Side pack XL A7","SPALBA7",""))</f>
        <v/>
      </c>
      <c r="T330" s="31" t="str">
        <f aca="false">IF(B330="Window side 2m² Hermelijn","2m2H","")</f>
        <v/>
      </c>
      <c r="U330" s="32" t="str">
        <f aca="false">IF(B330="Window side 2m² Tram","2m2A","")</f>
        <v>2m2A</v>
      </c>
      <c r="V330" s="30" t="str">
        <f aca="false">IF(B330="Inside banner HERMELIJN","BRVH","")</f>
        <v/>
      </c>
      <c r="W330" s="30" t="str">
        <f aca="false">IF(B330="Super side 4m²","4m2","")</f>
        <v/>
      </c>
      <c r="X330" s="7" t="n">
        <v>1</v>
      </c>
      <c r="Y330" s="33" t="str">
        <f aca="false">IF(OR(F330&lt;&gt;"",G330&lt;&gt;"",H330&lt;&gt;"",I330&lt;&gt;"",J330&lt;&gt;"",K330&lt;&gt;"",L330&lt;&gt;"",M330&lt;&gt;"",N330&lt;&gt;"",O330&lt;&gt;"",P330&lt;&gt;"",Q330&lt;&gt;"",R330&lt;&gt;"",S330&lt;&gt;"",T330&lt;&gt;"",U330&lt;&gt;"",V330&lt;&gt;"",W330&lt;&gt;""),"*"&amp;F330&amp;G330&amp;H330&amp;I330&amp;J330&amp;K330&amp;L330&amp;M330&amp;N330&amp;O330&amp;P330&amp;Q330&amp;R330&amp;S330&amp;T330&amp;U330&amp;V330&amp;W330&amp;"*","")</f>
        <v>*2m2A*</v>
      </c>
      <c r="Z330" s="4"/>
      <c r="AA330" s="4"/>
      <c r="AB330" s="7" t="n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customFormat="false" ht="25" hidden="false" customHeight="true" outlineLevel="0" collapsed="false">
      <c r="A331" s="5" t="n">
        <v>7257</v>
      </c>
      <c r="B331" s="6" t="s">
        <v>23</v>
      </c>
      <c r="C331" s="26" t="s">
        <v>99</v>
      </c>
      <c r="D331" s="27" t="n">
        <v>44522</v>
      </c>
      <c r="E331" s="36" t="n">
        <v>44582</v>
      </c>
      <c r="F331" s="29" t="str">
        <f aca="false">IF(B331="Premetro VERTIKAAL","MV",IF(B331="Side 3m","3M",IF(B331="Premetro HORIZONTAAL","MH",IF(B331="Window back","CV",IF(B331="Window Back eco","CVE","")))))</f>
        <v/>
      </c>
      <c r="G331" s="30" t="str">
        <f aca="false">IF(B331="Inside banner","BRV","")</f>
        <v/>
      </c>
      <c r="H331" s="30" t="str">
        <f aca="false">IF(B331="Floor sticker","VL","")</f>
        <v/>
      </c>
      <c r="I331" s="31" t="str">
        <f aca="false">IF(B331="Street furniture 2m2","STR","")</f>
        <v/>
      </c>
      <c r="J331" s="31" t="str">
        <f aca="false">IF(B331="Full back uni","FB","")</f>
        <v/>
      </c>
      <c r="K331" s="31" t="str">
        <f aca="false">IF(B331="Window side 2m² Bus","2m2B","")</f>
        <v/>
      </c>
      <c r="L331" s="31" t="str">
        <f aca="false">IF(B331="Window sticker Raam","RM","")</f>
        <v/>
      </c>
      <c r="M331" s="31" t="str">
        <f aca="false">IF(B331="Side 3m Freestyle","FREE","")</f>
        <v/>
      </c>
      <c r="N331" s="31" t="str">
        <f aca="false">IF(B331="Wobbler","WOB","")</f>
        <v>WOB</v>
      </c>
      <c r="O331" s="31" t="str">
        <f aca="false">IF(B331="Super side 10m² Hermelijn - Trambus","10m2H","")</f>
        <v/>
      </c>
      <c r="P331" s="31" t="str">
        <f aca="false">IF(B331="Roofpanel A7","ROOFXL","")</f>
        <v/>
      </c>
      <c r="Q331" s="32" t="str">
        <f aca="false">IF(B331="Roof panel tram L Hermelijn","ROOFL","")</f>
        <v/>
      </c>
      <c r="R331" s="31" t="str">
        <f aca="false">IF(B331="Roof panel Tram M PCC","DPCC","")</f>
        <v/>
      </c>
      <c r="S331" s="31" t="str">
        <f aca="false">IF(B331="Side pack L A5","SPALBA5",IF(B331="Side pack XL A7","SPALBA7",""))</f>
        <v/>
      </c>
      <c r="T331" s="31" t="str">
        <f aca="false">IF(B331="Window side 2m² Hermelijn","2m2H","")</f>
        <v/>
      </c>
      <c r="U331" s="32" t="str">
        <f aca="false">IF(B331="Window side 2m² Tram","2m2A","")</f>
        <v/>
      </c>
      <c r="V331" s="30" t="str">
        <f aca="false">IF(B331="Inside banner HERMELIJN","BRVH","")</f>
        <v/>
      </c>
      <c r="W331" s="30" t="str">
        <f aca="false">IF(B331="Super side 4m²","4m2","")</f>
        <v/>
      </c>
      <c r="X331" s="7" t="n">
        <v>6</v>
      </c>
      <c r="Y331" s="33" t="str">
        <f aca="false">IF(OR(F331&lt;&gt;"",G331&lt;&gt;"",H331&lt;&gt;"",I331&lt;&gt;"",J331&lt;&gt;"",K331&lt;&gt;"",L331&lt;&gt;"",M331&lt;&gt;"",N331&lt;&gt;"",O331&lt;&gt;"",P331&lt;&gt;"",Q331&lt;&gt;"",R331&lt;&gt;"",S331&lt;&gt;"",T331&lt;&gt;"",U331&lt;&gt;"",V331&lt;&gt;"",W331&lt;&gt;""),"*"&amp;F331&amp;G331&amp;H331&amp;I331&amp;J331&amp;K331&amp;L331&amp;M331&amp;N331&amp;O331&amp;P331&amp;Q331&amp;R331&amp;S331&amp;T331&amp;U331&amp;V331&amp;W331&amp;"*","")</f>
        <v>*WOB*</v>
      </c>
      <c r="Z331" s="4"/>
      <c r="AA331" s="4"/>
      <c r="AB331" s="7" t="n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customFormat="false" ht="25" hidden="false" customHeight="true" outlineLevel="0" collapsed="false">
      <c r="A332" s="5" t="n">
        <v>7259</v>
      </c>
      <c r="B332" s="6" t="s">
        <v>137</v>
      </c>
      <c r="C332" s="26" t="s">
        <v>151</v>
      </c>
      <c r="D332" s="27" t="n">
        <v>44571</v>
      </c>
      <c r="E332" s="28"/>
      <c r="F332" s="29" t="str">
        <f aca="false">IF(B332="Premetro VERTIKAAL","MV",IF(B332="Side 3m","3M",IF(B332="Premetro HORIZONTAAL","MH",IF(B332="Window back","CV",IF(B332="Window Back eco","CVE","")))))</f>
        <v/>
      </c>
      <c r="G332" s="30" t="str">
        <f aca="false">IF(B332="Inside banner","BRV","")</f>
        <v/>
      </c>
      <c r="H332" s="30" t="str">
        <f aca="false">IF(B332="Floor sticker","VL","")</f>
        <v/>
      </c>
      <c r="I332" s="31" t="str">
        <f aca="false">IF(B332="Street furniture 2m2","STR","")</f>
        <v/>
      </c>
      <c r="J332" s="31" t="str">
        <f aca="false">IF(B332="Full back uni","FB","")</f>
        <v/>
      </c>
      <c r="K332" s="31" t="str">
        <f aca="false">IF(B332="Window side 2m² Bus","2m2B","")</f>
        <v/>
      </c>
      <c r="L332" s="31" t="str">
        <f aca="false">IF(B332="Window sticker Raam","RM","")</f>
        <v/>
      </c>
      <c r="M332" s="31" t="str">
        <f aca="false">IF(B332="Side 3m Freestyle","FREE","")</f>
        <v/>
      </c>
      <c r="N332" s="31" t="str">
        <f aca="false">IF(B332="Wobbler","WOB","")</f>
        <v/>
      </c>
      <c r="O332" s="31" t="str">
        <f aca="false">IF(B332="Super side 10m² Hermelijn - Trambus","10m2H","")</f>
        <v/>
      </c>
      <c r="P332" s="31" t="str">
        <f aca="false">IF(B332="Roofpanel A7","ROOFXL","")</f>
        <v/>
      </c>
      <c r="Q332" s="32" t="str">
        <f aca="false">IF(B332="Roof panel tram L Hermelijn","ROOFL","")</f>
        <v/>
      </c>
      <c r="R332" s="31" t="str">
        <f aca="false">IF(B332="Roof panel Tram M PCC","DPCC","")</f>
        <v/>
      </c>
      <c r="S332" s="31" t="str">
        <f aca="false">IF(B332="Side pack L A5","SPALBA5",IF(B332="Side pack XL A7","SPALBA7",""))</f>
        <v/>
      </c>
      <c r="T332" s="31" t="str">
        <f aca="false">IF(B332="Window side 2m² Hermelijn","2m2H","")</f>
        <v/>
      </c>
      <c r="U332" s="32" t="str">
        <f aca="false">IF(B332="Window side 2m² Tram","2m2A","")</f>
        <v>2m2A</v>
      </c>
      <c r="V332" s="30" t="str">
        <f aca="false">IF(B332="Inside banner HERMELIJN","BRVH","")</f>
        <v/>
      </c>
      <c r="W332" s="30" t="str">
        <f aca="false">IF(B332="Super side 4m²","4m2","")</f>
        <v/>
      </c>
      <c r="X332" s="7" t="n">
        <v>1</v>
      </c>
      <c r="Y332" s="33" t="str">
        <f aca="false">IF(OR(F332&lt;&gt;"",G332&lt;&gt;"",H332&lt;&gt;"",I332&lt;&gt;"",J332&lt;&gt;"",K332&lt;&gt;"",L332&lt;&gt;"",M332&lt;&gt;"",N332&lt;&gt;"",O332&lt;&gt;"",P332&lt;&gt;"",Q332&lt;&gt;"",R332&lt;&gt;"",S332&lt;&gt;"",T332&lt;&gt;"",U332&lt;&gt;"",V332&lt;&gt;"",W332&lt;&gt;""),"*"&amp;F332&amp;G332&amp;H332&amp;I332&amp;J332&amp;K332&amp;L332&amp;M332&amp;N332&amp;O332&amp;P332&amp;Q332&amp;R332&amp;S332&amp;T332&amp;U332&amp;V332&amp;W332&amp;"*","")</f>
        <v>*2m2A*</v>
      </c>
      <c r="Z332" s="4"/>
      <c r="AA332" s="4"/>
      <c r="AB332" s="7" t="n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customFormat="false" ht="25" hidden="false" customHeight="true" outlineLevel="0" collapsed="false">
      <c r="A333" s="5" t="n">
        <v>7261</v>
      </c>
      <c r="B333" s="6" t="s">
        <v>32</v>
      </c>
      <c r="C333" s="26" t="s">
        <v>114</v>
      </c>
      <c r="D333" s="27" t="n">
        <v>44564</v>
      </c>
      <c r="E333" s="28"/>
      <c r="F333" s="29" t="str">
        <f aca="false">IF(B333="Premetro VERTIKAAL","MV",IF(B333="Side 3m","3M",IF(B333="Premetro HORIZONTAAL","MH",IF(B333="Window back","CV",IF(B333="Window Back eco","CVE","")))))</f>
        <v/>
      </c>
      <c r="G333" s="30" t="str">
        <f aca="false">IF(B333="Inside banner","BRV","")</f>
        <v/>
      </c>
      <c r="H333" s="30" t="str">
        <f aca="false">IF(B333="Floor sticker","VL","")</f>
        <v/>
      </c>
      <c r="I333" s="31" t="str">
        <f aca="false">IF(B333="Street furniture 2m2","STR","")</f>
        <v/>
      </c>
      <c r="J333" s="31" t="str">
        <f aca="false">IF(B333="Full back uni","FB","")</f>
        <v/>
      </c>
      <c r="K333" s="31" t="str">
        <f aca="false">IF(B333="Window side 2m² Bus","2m2B","")</f>
        <v/>
      </c>
      <c r="L333" s="31" t="str">
        <f aca="false">IF(B333="Window sticker Raam","RM","")</f>
        <v>RM</v>
      </c>
      <c r="M333" s="31" t="str">
        <f aca="false">IF(B333="Side 3m Freestyle","FREE","")</f>
        <v/>
      </c>
      <c r="N333" s="31" t="str">
        <f aca="false">IF(B333="Wobbler","WOB","")</f>
        <v/>
      </c>
      <c r="O333" s="31" t="str">
        <f aca="false">IF(B333="Super side 10m² Hermelijn - Trambus","10m2H","")</f>
        <v/>
      </c>
      <c r="P333" s="31" t="str">
        <f aca="false">IF(B333="Roofpanel A7","ROOFXL","")</f>
        <v/>
      </c>
      <c r="Q333" s="32" t="str">
        <f aca="false">IF(B333="Roof panel tram L Hermelijn","ROOFL","")</f>
        <v/>
      </c>
      <c r="R333" s="31" t="str">
        <f aca="false">IF(B333="Roof panel Tram M PCC","DPCC","")</f>
        <v/>
      </c>
      <c r="S333" s="31" t="str">
        <f aca="false">IF(B333="Side pack L A5","SPALBA5",IF(B333="Side pack XL A7","SPALBA7",""))</f>
        <v/>
      </c>
      <c r="T333" s="31" t="str">
        <f aca="false">IF(B333="Window side 2m² Hermelijn","2m2H","")</f>
        <v/>
      </c>
      <c r="U333" s="32" t="str">
        <f aca="false">IF(B333="Window side 2m² Tram","2m2A","")</f>
        <v/>
      </c>
      <c r="V333" s="30" t="str">
        <f aca="false">IF(B333="Inside banner HERMELIJN","BRVH","")</f>
        <v/>
      </c>
      <c r="W333" s="30" t="str">
        <f aca="false">IF(B333="Super side 4m²","4m2","")</f>
        <v/>
      </c>
      <c r="X333" s="7" t="n">
        <v>1</v>
      </c>
      <c r="Y333" s="33" t="str">
        <f aca="false">IF(OR(F333&lt;&gt;"",G333&lt;&gt;"",H333&lt;&gt;"",I333&lt;&gt;"",J333&lt;&gt;"",K333&lt;&gt;"",L333&lt;&gt;"",M333&lt;&gt;"",N333&lt;&gt;"",O333&lt;&gt;"",P333&lt;&gt;"",Q333&lt;&gt;"",R333&lt;&gt;"",S333&lt;&gt;"",T333&lt;&gt;"",U333&lt;&gt;"",V333&lt;&gt;"",W333&lt;&gt;""),"*"&amp;F333&amp;G333&amp;H333&amp;I333&amp;J333&amp;K333&amp;L333&amp;M333&amp;N333&amp;O333&amp;P333&amp;Q333&amp;R333&amp;S333&amp;T333&amp;U333&amp;V333&amp;W333&amp;"*","")</f>
        <v>*RM*</v>
      </c>
      <c r="Z333" s="4"/>
      <c r="AA333" s="4"/>
      <c r="AB333" s="7" t="n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customFormat="false" ht="25" hidden="false" customHeight="true" outlineLevel="0" collapsed="false">
      <c r="A334" s="5" t="n">
        <v>7261</v>
      </c>
      <c r="B334" s="6" t="s">
        <v>32</v>
      </c>
      <c r="C334" s="26" t="s">
        <v>114</v>
      </c>
      <c r="D334" s="27" t="n">
        <v>44564</v>
      </c>
      <c r="E334" s="28"/>
      <c r="F334" s="29" t="str">
        <f aca="false">IF(B334="Premetro VERTIKAAL","MV",IF(B334="Side 3m","3M",IF(B334="Premetro HORIZONTAAL","MH",IF(B334="Window back","CV",IF(B334="Window Back eco","CVE","")))))</f>
        <v/>
      </c>
      <c r="G334" s="30" t="str">
        <f aca="false">IF(B334="Inside banner","BRV","")</f>
        <v/>
      </c>
      <c r="H334" s="30" t="str">
        <f aca="false">IF(B334="Floor sticker","VL","")</f>
        <v/>
      </c>
      <c r="I334" s="31" t="str">
        <f aca="false">IF(B334="Street furniture 2m2","STR","")</f>
        <v/>
      </c>
      <c r="J334" s="31" t="str">
        <f aca="false">IF(B334="Full back uni","FB","")</f>
        <v/>
      </c>
      <c r="K334" s="31" t="str">
        <f aca="false">IF(B334="Window side 2m² Bus","2m2B","")</f>
        <v/>
      </c>
      <c r="L334" s="31" t="str">
        <f aca="false">IF(B334="Window sticker Raam","RM","")</f>
        <v>RM</v>
      </c>
      <c r="M334" s="31" t="str">
        <f aca="false">IF(B334="Side 3m Freestyle","FREE","")</f>
        <v/>
      </c>
      <c r="N334" s="31" t="str">
        <f aca="false">IF(B334="Wobbler","WOB","")</f>
        <v/>
      </c>
      <c r="O334" s="31" t="str">
        <f aca="false">IF(B334="Super side 10m² Hermelijn - Trambus","10m2H","")</f>
        <v/>
      </c>
      <c r="P334" s="31" t="str">
        <f aca="false">IF(B334="Roofpanel A7","ROOFXL","")</f>
        <v/>
      </c>
      <c r="Q334" s="32" t="str">
        <f aca="false">IF(B334="Roof panel tram L Hermelijn","ROOFL","")</f>
        <v/>
      </c>
      <c r="R334" s="31" t="str">
        <f aca="false">IF(B334="Roof panel Tram M PCC","DPCC","")</f>
        <v/>
      </c>
      <c r="S334" s="31" t="str">
        <f aca="false">IF(B334="Side pack L A5","SPALBA5",IF(B334="Side pack XL A7","SPALBA7",""))</f>
        <v/>
      </c>
      <c r="T334" s="31" t="str">
        <f aca="false">IF(B334="Window side 2m² Hermelijn","2m2H","")</f>
        <v/>
      </c>
      <c r="U334" s="32" t="str">
        <f aca="false">IF(B334="Window side 2m² Tram","2m2A","")</f>
        <v/>
      </c>
      <c r="V334" s="30" t="str">
        <f aca="false">IF(B334="Inside banner HERMELIJN","BRVH","")</f>
        <v/>
      </c>
      <c r="W334" s="30" t="str">
        <f aca="false">IF(B334="Super side 4m²","4m2","")</f>
        <v/>
      </c>
      <c r="X334" s="7" t="n">
        <v>1</v>
      </c>
      <c r="Y334" s="33" t="str">
        <f aca="false">IF(OR(F334&lt;&gt;"",G334&lt;&gt;"",H334&lt;&gt;"",I334&lt;&gt;"",J334&lt;&gt;"",K334&lt;&gt;"",L334&lt;&gt;"",M334&lt;&gt;"",N334&lt;&gt;"",O334&lt;&gt;"",P334&lt;&gt;"",Q334&lt;&gt;"",R334&lt;&gt;"",S334&lt;&gt;"",T334&lt;&gt;"",U334&lt;&gt;"",V334&lt;&gt;"",W334&lt;&gt;""),"*"&amp;F334&amp;G334&amp;H334&amp;I334&amp;J334&amp;K334&amp;L334&amp;M334&amp;N334&amp;O334&amp;P334&amp;Q334&amp;R334&amp;S334&amp;T334&amp;U334&amp;V334&amp;W334&amp;"*","")</f>
        <v>*RM*</v>
      </c>
      <c r="Z334" s="4"/>
      <c r="AA334" s="4"/>
      <c r="AB334" s="7" t="n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customFormat="false" ht="25" hidden="false" customHeight="true" outlineLevel="0" collapsed="false">
      <c r="A335" s="5" t="n">
        <v>7265</v>
      </c>
      <c r="B335" s="6" t="s">
        <v>137</v>
      </c>
      <c r="C335" s="26" t="s">
        <v>152</v>
      </c>
      <c r="D335" s="27" t="n">
        <v>44571</v>
      </c>
      <c r="E335" s="36" t="n">
        <v>44582</v>
      </c>
      <c r="F335" s="29" t="str">
        <f aca="false">IF(B335="Premetro VERTIKAAL","MV",IF(B335="Side 3m","3M",IF(B335="Premetro HORIZONTAAL","MH",IF(B335="Window back","CV",IF(B335="Window Back eco","CVE","")))))</f>
        <v/>
      </c>
      <c r="G335" s="30" t="str">
        <f aca="false">IF(B335="Inside banner","BRV","")</f>
        <v/>
      </c>
      <c r="H335" s="30" t="str">
        <f aca="false">IF(B335="Floor sticker","VL","")</f>
        <v/>
      </c>
      <c r="I335" s="31" t="str">
        <f aca="false">IF(B335="Street furniture 2m2","STR","")</f>
        <v/>
      </c>
      <c r="J335" s="31" t="str">
        <f aca="false">IF(B335="Full back uni","FB","")</f>
        <v/>
      </c>
      <c r="K335" s="31" t="str">
        <f aca="false">IF(B335="Window side 2m² Bus","2m2B","")</f>
        <v/>
      </c>
      <c r="L335" s="31" t="str">
        <f aca="false">IF(B335="Window sticker Raam","RM","")</f>
        <v/>
      </c>
      <c r="M335" s="31" t="str">
        <f aca="false">IF(B335="Side 3m Freestyle","FREE","")</f>
        <v/>
      </c>
      <c r="N335" s="31" t="str">
        <f aca="false">IF(B335="Wobbler","WOB","")</f>
        <v/>
      </c>
      <c r="O335" s="31" t="str">
        <f aca="false">IF(B335="Super side 10m² Hermelijn - Trambus","10m2H","")</f>
        <v/>
      </c>
      <c r="P335" s="31" t="str">
        <f aca="false">IF(B335="Roofpanel A7","ROOFXL","")</f>
        <v/>
      </c>
      <c r="Q335" s="32" t="str">
        <f aca="false">IF(B335="Roof panel tram L Hermelijn","ROOFL","")</f>
        <v/>
      </c>
      <c r="R335" s="31" t="str">
        <f aca="false">IF(B335="Roof panel Tram M PCC","DPCC","")</f>
        <v/>
      </c>
      <c r="S335" s="31" t="str">
        <f aca="false">IF(B335="Side pack L A5","SPALBA5",IF(B335="Side pack XL A7","SPALBA7",""))</f>
        <v/>
      </c>
      <c r="T335" s="31" t="str">
        <f aca="false">IF(B335="Window side 2m² Hermelijn","2m2H","")</f>
        <v/>
      </c>
      <c r="U335" s="32" t="str">
        <f aca="false">IF(B335="Window side 2m² Tram","2m2A","")</f>
        <v>2m2A</v>
      </c>
      <c r="V335" s="30" t="str">
        <f aca="false">IF(B335="Inside banner HERMELIJN","BRVH","")</f>
        <v/>
      </c>
      <c r="W335" s="30" t="str">
        <f aca="false">IF(B335="Super side 4m²","4m2","")</f>
        <v/>
      </c>
      <c r="X335" s="7" t="n">
        <v>1</v>
      </c>
      <c r="Y335" s="33" t="str">
        <f aca="false">IF(OR(F335&lt;&gt;"",G335&lt;&gt;"",H335&lt;&gt;"",I335&lt;&gt;"",J335&lt;&gt;"",K335&lt;&gt;"",L335&lt;&gt;"",M335&lt;&gt;"",N335&lt;&gt;"",O335&lt;&gt;"",P335&lt;&gt;"",Q335&lt;&gt;"",R335&lt;&gt;"",S335&lt;&gt;"",T335&lt;&gt;"",U335&lt;&gt;"",V335&lt;&gt;"",W335&lt;&gt;""),"*"&amp;F335&amp;G335&amp;H335&amp;I335&amp;J335&amp;K335&amp;L335&amp;M335&amp;N335&amp;O335&amp;P335&amp;Q335&amp;R335&amp;S335&amp;T335&amp;U335&amp;V335&amp;W335&amp;"*","")</f>
        <v>*2m2A*</v>
      </c>
      <c r="Z335" s="4"/>
      <c r="AA335" s="4"/>
      <c r="AB335" s="7" t="n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customFormat="false" ht="25" hidden="false" customHeight="true" outlineLevel="0" collapsed="false">
      <c r="A336" s="5" t="n">
        <v>7267</v>
      </c>
      <c r="B336" s="6" t="s">
        <v>142</v>
      </c>
      <c r="C336" s="26" t="s">
        <v>144</v>
      </c>
      <c r="D336" s="27" t="n">
        <v>44578</v>
      </c>
      <c r="E336" s="28"/>
      <c r="F336" s="29" t="str">
        <f aca="false">IF(B336="Premetro VERTIKAAL","MV",IF(B336="Side 3m","3M",IF(B336="Premetro HORIZONTAAL","MH",IF(B336="Window back","CV",IF(B336="Window Back eco","CVE","")))))</f>
        <v/>
      </c>
      <c r="G336" s="30" t="str">
        <f aca="false">IF(B336="Inside banner","BRV","")</f>
        <v/>
      </c>
      <c r="H336" s="30" t="str">
        <f aca="false">IF(B336="Floor sticker","VL","")</f>
        <v/>
      </c>
      <c r="I336" s="31" t="str">
        <f aca="false">IF(B336="Street furniture 2m2","STR","")</f>
        <v/>
      </c>
      <c r="J336" s="31" t="str">
        <f aca="false">IF(B336="Full back uni","FB","")</f>
        <v/>
      </c>
      <c r="K336" s="31" t="str">
        <f aca="false">IF(B336="Window side 2m² Bus","2m2B","")</f>
        <v/>
      </c>
      <c r="L336" s="31" t="str">
        <f aca="false">IF(B336="Window sticker Raam","RM","")</f>
        <v/>
      </c>
      <c r="M336" s="31" t="str">
        <f aca="false">IF(B336="Side 3m Freestyle","FREE","")</f>
        <v/>
      </c>
      <c r="N336" s="31" t="str">
        <f aca="false">IF(B336="Wobbler","WOB","")</f>
        <v/>
      </c>
      <c r="O336" s="31" t="str">
        <f aca="false">IF(B336="Super side 10m² Hermelijn - Trambus","10m2H","")</f>
        <v>10m2H</v>
      </c>
      <c r="P336" s="31" t="str">
        <f aca="false">IF(B336="Roofpanel A7","ROOFXL","")</f>
        <v/>
      </c>
      <c r="Q336" s="32" t="str">
        <f aca="false">IF(B336="Roof panel tram L Hermelijn","ROOFL","")</f>
        <v/>
      </c>
      <c r="R336" s="31" t="str">
        <f aca="false">IF(B336="Roof panel Tram M PCC","DPCC","")</f>
        <v/>
      </c>
      <c r="S336" s="31" t="str">
        <f aca="false">IF(B336="Side pack L A5","SPALBA5",IF(B336="Side pack XL A7","SPALBA7",""))</f>
        <v/>
      </c>
      <c r="T336" s="31" t="str">
        <f aca="false">IF(B336="Window side 2m² Hermelijn","2m2H","")</f>
        <v/>
      </c>
      <c r="U336" s="32" t="str">
        <f aca="false">IF(B336="Window side 2m² Tram","2m2A","")</f>
        <v/>
      </c>
      <c r="V336" s="30" t="str">
        <f aca="false">IF(B336="Inside banner HERMELIJN","BRVH","")</f>
        <v/>
      </c>
      <c r="W336" s="30" t="str">
        <f aca="false">IF(B336="Super side 4m²","4m2","")</f>
        <v/>
      </c>
      <c r="X336" s="7" t="n">
        <v>1</v>
      </c>
      <c r="Y336" s="33" t="str">
        <f aca="false">IF(OR(F336&lt;&gt;"",G336&lt;&gt;"",H336&lt;&gt;"",I336&lt;&gt;"",J336&lt;&gt;"",K336&lt;&gt;"",L336&lt;&gt;"",M336&lt;&gt;"",N336&lt;&gt;"",O336&lt;&gt;"",P336&lt;&gt;"",Q336&lt;&gt;"",R336&lt;&gt;"",S336&lt;&gt;"",T336&lt;&gt;"",U336&lt;&gt;"",V336&lt;&gt;"",W336&lt;&gt;""),"*"&amp;F336&amp;G336&amp;H336&amp;I336&amp;J336&amp;K336&amp;L336&amp;M336&amp;N336&amp;O336&amp;P336&amp;Q336&amp;R336&amp;S336&amp;T336&amp;U336&amp;V336&amp;W336&amp;"*","")</f>
        <v>*10m2H*</v>
      </c>
      <c r="Z336" s="4"/>
      <c r="AA336" s="4"/>
      <c r="AB336" s="7" t="n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customFormat="false" ht="25" hidden="false" customHeight="true" outlineLevel="0" collapsed="false">
      <c r="A337" s="5" t="n">
        <v>7268</v>
      </c>
      <c r="B337" s="6" t="s">
        <v>161</v>
      </c>
      <c r="C337" s="26" t="s">
        <v>163</v>
      </c>
      <c r="D337" s="27" t="n">
        <v>44515</v>
      </c>
      <c r="E337" s="28"/>
      <c r="F337" s="29" t="str">
        <f aca="false">IF(B337="Premetro VERTIKAAL","MV",IF(B337="Side 3m","3M",IF(B337="Premetro HORIZONTAAL","MH",IF(B337="Window back","CV",IF(B337="Window Back eco","CVE","")))))</f>
        <v/>
      </c>
      <c r="G337" s="30" t="str">
        <f aca="false">IF(B337="Inside banner","BRV","")</f>
        <v>BRV</v>
      </c>
      <c r="H337" s="30" t="str">
        <f aca="false">IF(B337="Floor sticker","VL","")</f>
        <v/>
      </c>
      <c r="I337" s="31" t="str">
        <f aca="false">IF(B337="Street furniture 2m2","STR","")</f>
        <v/>
      </c>
      <c r="J337" s="31" t="str">
        <f aca="false">IF(B337="Full back uni","FB","")</f>
        <v/>
      </c>
      <c r="K337" s="31" t="str">
        <f aca="false">IF(B337="Window side 2m² Bus","2m2B","")</f>
        <v/>
      </c>
      <c r="L337" s="31" t="str">
        <f aca="false">IF(B337="Window sticker Raam","RM","")</f>
        <v/>
      </c>
      <c r="M337" s="31" t="str">
        <f aca="false">IF(B337="Side 3m Freestyle","FREE","")</f>
        <v/>
      </c>
      <c r="N337" s="31" t="str">
        <f aca="false">IF(B337="Wobbler","WOB","")</f>
        <v/>
      </c>
      <c r="O337" s="31" t="str">
        <f aca="false">IF(B337="Super side 10m² Hermelijn - Trambus","10m2H","")</f>
        <v/>
      </c>
      <c r="P337" s="31" t="str">
        <f aca="false">IF(B337="Roofpanel A7","ROOFXL","")</f>
        <v/>
      </c>
      <c r="Q337" s="32" t="str">
        <f aca="false">IF(B337="Roof panel tram L Hermelijn","ROOFL","")</f>
        <v/>
      </c>
      <c r="R337" s="31" t="str">
        <f aca="false">IF(B337="Roof panel Tram M PCC","DPCC","")</f>
        <v/>
      </c>
      <c r="S337" s="31" t="str">
        <f aca="false">IF(B337="Side pack L A5","SPALBA5",IF(B337="Side pack XL A7","SPALBA7",""))</f>
        <v/>
      </c>
      <c r="T337" s="31" t="str">
        <f aca="false">IF(B337="Window side 2m² Hermelijn","2m2H","")</f>
        <v/>
      </c>
      <c r="U337" s="32" t="str">
        <f aca="false">IF(B337="Window side 2m² Tram","2m2A","")</f>
        <v/>
      </c>
      <c r="V337" s="30" t="str">
        <f aca="false">IF(B337="Inside banner HERMELIJN","BRVH","")</f>
        <v/>
      </c>
      <c r="W337" s="30" t="str">
        <f aca="false">IF(B337="Super side 4m²","4m2","")</f>
        <v/>
      </c>
      <c r="X337" s="7" t="n">
        <v>1</v>
      </c>
      <c r="Y337" s="33" t="str">
        <f aca="false">IF(OR(F337&lt;&gt;"",G337&lt;&gt;"",H337&lt;&gt;"",I337&lt;&gt;"",J337&lt;&gt;"",K337&lt;&gt;"",L337&lt;&gt;"",M337&lt;&gt;"",N337&lt;&gt;"",O337&lt;&gt;"",P337&lt;&gt;"",Q337&lt;&gt;"",R337&lt;&gt;"",S337&lt;&gt;"",T337&lt;&gt;"",U337&lt;&gt;"",V337&lt;&gt;"",W337&lt;&gt;""),"*"&amp;F337&amp;G337&amp;H337&amp;I337&amp;J337&amp;K337&amp;L337&amp;M337&amp;N337&amp;O337&amp;P337&amp;Q337&amp;R337&amp;S337&amp;T337&amp;U337&amp;V337&amp;W337&amp;"*","")</f>
        <v>*BRV*</v>
      </c>
      <c r="Z337" s="4"/>
      <c r="AA337" s="4"/>
      <c r="AB337" s="7" t="n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customFormat="false" ht="25" hidden="false" customHeight="true" outlineLevel="0" collapsed="false">
      <c r="A338" s="5" t="n">
        <v>7268</v>
      </c>
      <c r="B338" s="6" t="s">
        <v>161</v>
      </c>
      <c r="C338" s="26" t="s">
        <v>163</v>
      </c>
      <c r="D338" s="27" t="n">
        <v>44515</v>
      </c>
      <c r="E338" s="28"/>
      <c r="F338" s="29" t="str">
        <f aca="false">IF(B338="Premetro VERTIKAAL","MV",IF(B338="Side 3m","3M",IF(B338="Premetro HORIZONTAAL","MH",IF(B338="Window back","CV",IF(B338="Window Back eco","CVE","")))))</f>
        <v/>
      </c>
      <c r="G338" s="30" t="str">
        <f aca="false">IF(B338="Inside banner","BRV","")</f>
        <v>BRV</v>
      </c>
      <c r="H338" s="30" t="str">
        <f aca="false">IF(B338="Floor sticker","VL","")</f>
        <v/>
      </c>
      <c r="I338" s="31" t="str">
        <f aca="false">IF(B338="Street furniture 2m2","STR","")</f>
        <v/>
      </c>
      <c r="J338" s="31" t="str">
        <f aca="false">IF(B338="Full back uni","FB","")</f>
        <v/>
      </c>
      <c r="K338" s="31" t="str">
        <f aca="false">IF(B338="Window side 2m² Bus","2m2B","")</f>
        <v/>
      </c>
      <c r="L338" s="31" t="str">
        <f aca="false">IF(B338="Window sticker Raam","RM","")</f>
        <v/>
      </c>
      <c r="M338" s="31" t="str">
        <f aca="false">IF(B338="Side 3m Freestyle","FREE","")</f>
        <v/>
      </c>
      <c r="N338" s="31" t="str">
        <f aca="false">IF(B338="Wobbler","WOB","")</f>
        <v/>
      </c>
      <c r="O338" s="31" t="str">
        <f aca="false">IF(B338="Super side 10m² Hermelijn - Trambus","10m2H","")</f>
        <v/>
      </c>
      <c r="P338" s="31" t="str">
        <f aca="false">IF(B338="Roofpanel A7","ROOFXL","")</f>
        <v/>
      </c>
      <c r="Q338" s="32" t="str">
        <f aca="false">IF(B338="Roof panel tram L Hermelijn","ROOFL","")</f>
        <v/>
      </c>
      <c r="R338" s="31" t="str">
        <f aca="false">IF(B338="Roof panel Tram M PCC","DPCC","")</f>
        <v/>
      </c>
      <c r="S338" s="31" t="str">
        <f aca="false">IF(B338="Side pack L A5","SPALBA5",IF(B338="Side pack XL A7","SPALBA7",""))</f>
        <v/>
      </c>
      <c r="T338" s="31" t="str">
        <f aca="false">IF(B338="Window side 2m² Hermelijn","2m2H","")</f>
        <v/>
      </c>
      <c r="U338" s="32" t="str">
        <f aca="false">IF(B338="Window side 2m² Tram","2m2A","")</f>
        <v/>
      </c>
      <c r="V338" s="30" t="str">
        <f aca="false">IF(B338="Inside banner HERMELIJN","BRVH","")</f>
        <v/>
      </c>
      <c r="W338" s="30" t="str">
        <f aca="false">IF(B338="Super side 4m²","4m2","")</f>
        <v/>
      </c>
      <c r="X338" s="7" t="n">
        <v>1</v>
      </c>
      <c r="Y338" s="33" t="str">
        <f aca="false">IF(OR(F338&lt;&gt;"",G338&lt;&gt;"",H338&lt;&gt;"",I338&lt;&gt;"",J338&lt;&gt;"",K338&lt;&gt;"",L338&lt;&gt;"",M338&lt;&gt;"",N338&lt;&gt;"",O338&lt;&gt;"",P338&lt;&gt;"",Q338&lt;&gt;"",R338&lt;&gt;"",S338&lt;&gt;"",T338&lt;&gt;"",U338&lt;&gt;"",V338&lt;&gt;"",W338&lt;&gt;""),"*"&amp;F338&amp;G338&amp;H338&amp;I338&amp;J338&amp;K338&amp;L338&amp;M338&amp;N338&amp;O338&amp;P338&amp;Q338&amp;R338&amp;S338&amp;T338&amp;U338&amp;V338&amp;W338&amp;"*","")</f>
        <v>*BRV*</v>
      </c>
      <c r="Z338" s="4"/>
      <c r="AA338" s="4"/>
      <c r="AB338" s="7" t="n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customFormat="false" ht="25" hidden="false" customHeight="true" outlineLevel="0" collapsed="false">
      <c r="A339" s="5" t="n">
        <v>7268</v>
      </c>
      <c r="B339" s="6" t="s">
        <v>137</v>
      </c>
      <c r="C339" s="26" t="s">
        <v>139</v>
      </c>
      <c r="D339" s="27" t="n">
        <v>44522</v>
      </c>
      <c r="E339" s="28"/>
      <c r="F339" s="29" t="str">
        <f aca="false">IF(B339="Premetro VERTIKAAL","MV",IF(B339="Side 3m","3M",IF(B339="Premetro HORIZONTAAL","MH",IF(B339="Window back","CV",IF(B339="Window Back eco","CVE","")))))</f>
        <v/>
      </c>
      <c r="G339" s="30" t="str">
        <f aca="false">IF(B339="Inside banner","BRV","")</f>
        <v/>
      </c>
      <c r="H339" s="30" t="str">
        <f aca="false">IF(B339="Floor sticker","VL","")</f>
        <v/>
      </c>
      <c r="I339" s="31" t="str">
        <f aca="false">IF(B339="Street furniture 2m2","STR","")</f>
        <v/>
      </c>
      <c r="J339" s="31" t="str">
        <f aca="false">IF(B339="Full back uni","FB","")</f>
        <v/>
      </c>
      <c r="K339" s="31" t="str">
        <f aca="false">IF(B339="Window side 2m² Bus","2m2B","")</f>
        <v/>
      </c>
      <c r="L339" s="31" t="str">
        <f aca="false">IF(B339="Window sticker Raam","RM","")</f>
        <v/>
      </c>
      <c r="M339" s="31" t="str">
        <f aca="false">IF(B339="Side 3m Freestyle","FREE","")</f>
        <v/>
      </c>
      <c r="N339" s="31" t="str">
        <f aca="false">IF(B339="Wobbler","WOB","")</f>
        <v/>
      </c>
      <c r="O339" s="31" t="str">
        <f aca="false">IF(B339="Super side 10m² Hermelijn - Trambus","10m2H","")</f>
        <v/>
      </c>
      <c r="P339" s="31" t="str">
        <f aca="false">IF(B339="Roofpanel A7","ROOFXL","")</f>
        <v/>
      </c>
      <c r="Q339" s="32" t="str">
        <f aca="false">IF(B339="Roof panel tram L Hermelijn","ROOFL","")</f>
        <v/>
      </c>
      <c r="R339" s="31" t="str">
        <f aca="false">IF(B339="Roof panel Tram M PCC","DPCC","")</f>
        <v/>
      </c>
      <c r="S339" s="31" t="str">
        <f aca="false">IF(B339="Side pack L A5","SPALBA5",IF(B339="Side pack XL A7","SPALBA7",""))</f>
        <v/>
      </c>
      <c r="T339" s="31" t="str">
        <f aca="false">IF(B339="Window side 2m² Hermelijn","2m2H","")</f>
        <v/>
      </c>
      <c r="U339" s="32" t="str">
        <f aca="false">IF(B339="Window side 2m² Tram","2m2A","")</f>
        <v>2m2A</v>
      </c>
      <c r="V339" s="30" t="str">
        <f aca="false">IF(B339="Inside banner HERMELIJN","BRVH","")</f>
        <v/>
      </c>
      <c r="W339" s="30" t="str">
        <f aca="false">IF(B339="Super side 4m²","4m2","")</f>
        <v/>
      </c>
      <c r="X339" s="7" t="n">
        <v>1</v>
      </c>
      <c r="Y339" s="33" t="str">
        <f aca="false">IF(OR(F339&lt;&gt;"",G339&lt;&gt;"",H339&lt;&gt;"",I339&lt;&gt;"",J339&lt;&gt;"",K339&lt;&gt;"",L339&lt;&gt;"",M339&lt;&gt;"",N339&lt;&gt;"",O339&lt;&gt;"",P339&lt;&gt;"",Q339&lt;&gt;"",R339&lt;&gt;"",S339&lt;&gt;"",T339&lt;&gt;"",U339&lt;&gt;"",V339&lt;&gt;"",W339&lt;&gt;""),"*"&amp;F339&amp;G339&amp;H339&amp;I339&amp;J339&amp;K339&amp;L339&amp;M339&amp;N339&amp;O339&amp;P339&amp;Q339&amp;R339&amp;S339&amp;T339&amp;U339&amp;V339&amp;W339&amp;"*","")</f>
        <v>*2m2A*</v>
      </c>
      <c r="Z339" s="4"/>
      <c r="AA339" s="4"/>
      <c r="AB339" s="7" t="n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customFormat="false" ht="25" hidden="false" customHeight="true" outlineLevel="0" collapsed="false">
      <c r="A340" s="5" t="n">
        <v>7270</v>
      </c>
      <c r="B340" s="6" t="s">
        <v>142</v>
      </c>
      <c r="C340" s="26" t="s">
        <v>144</v>
      </c>
      <c r="D340" s="27" t="n">
        <v>44578</v>
      </c>
      <c r="E340" s="28"/>
      <c r="F340" s="29" t="str">
        <f aca="false">IF(B340="Premetro VERTIKAAL","MV",IF(B340="Side 3m","3M",IF(B340="Premetro HORIZONTAAL","MH",IF(B340="Window back","CV",IF(B340="Window Back eco","CVE","")))))</f>
        <v/>
      </c>
      <c r="G340" s="30" t="str">
        <f aca="false">IF(B340="Inside banner","BRV","")</f>
        <v/>
      </c>
      <c r="H340" s="30" t="str">
        <f aca="false">IF(B340="Floor sticker","VL","")</f>
        <v/>
      </c>
      <c r="I340" s="31" t="str">
        <f aca="false">IF(B340="Street furniture 2m2","STR","")</f>
        <v/>
      </c>
      <c r="J340" s="31" t="str">
        <f aca="false">IF(B340="Full back uni","FB","")</f>
        <v/>
      </c>
      <c r="K340" s="31" t="str">
        <f aca="false">IF(B340="Window side 2m² Bus","2m2B","")</f>
        <v/>
      </c>
      <c r="L340" s="31" t="str">
        <f aca="false">IF(B340="Window sticker Raam","RM","")</f>
        <v/>
      </c>
      <c r="M340" s="31" t="str">
        <f aca="false">IF(B340="Side 3m Freestyle","FREE","")</f>
        <v/>
      </c>
      <c r="N340" s="31" t="str">
        <f aca="false">IF(B340="Wobbler","WOB","")</f>
        <v/>
      </c>
      <c r="O340" s="31" t="str">
        <f aca="false">IF(B340="Super side 10m² Hermelijn - Trambus","10m2H","")</f>
        <v>10m2H</v>
      </c>
      <c r="P340" s="31" t="str">
        <f aca="false">IF(B340="Roofpanel A7","ROOFXL","")</f>
        <v/>
      </c>
      <c r="Q340" s="32" t="str">
        <f aca="false">IF(B340="Roof panel tram L Hermelijn","ROOFL","")</f>
        <v/>
      </c>
      <c r="R340" s="31" t="str">
        <f aca="false">IF(B340="Roof panel Tram M PCC","DPCC","")</f>
        <v/>
      </c>
      <c r="S340" s="31" t="str">
        <f aca="false">IF(B340="Side pack L A5","SPALBA5",IF(B340="Side pack XL A7","SPALBA7",""))</f>
        <v/>
      </c>
      <c r="T340" s="31" t="str">
        <f aca="false">IF(B340="Window side 2m² Hermelijn","2m2H","")</f>
        <v/>
      </c>
      <c r="U340" s="32" t="str">
        <f aca="false">IF(B340="Window side 2m² Tram","2m2A","")</f>
        <v/>
      </c>
      <c r="V340" s="30" t="str">
        <f aca="false">IF(B340="Inside banner HERMELIJN","BRVH","")</f>
        <v/>
      </c>
      <c r="W340" s="30" t="str">
        <f aca="false">IF(B340="Super side 4m²","4m2","")</f>
        <v/>
      </c>
      <c r="X340" s="7" t="n">
        <v>1</v>
      </c>
      <c r="Y340" s="33" t="str">
        <f aca="false">IF(OR(F340&lt;&gt;"",G340&lt;&gt;"",H340&lt;&gt;"",I340&lt;&gt;"",J340&lt;&gt;"",K340&lt;&gt;"",L340&lt;&gt;"",M340&lt;&gt;"",N340&lt;&gt;"",O340&lt;&gt;"",P340&lt;&gt;"",Q340&lt;&gt;"",R340&lt;&gt;"",S340&lt;&gt;"",T340&lt;&gt;"",U340&lt;&gt;"",V340&lt;&gt;"",W340&lt;&gt;""),"*"&amp;F340&amp;G340&amp;H340&amp;I340&amp;J340&amp;K340&amp;L340&amp;M340&amp;N340&amp;O340&amp;P340&amp;Q340&amp;R340&amp;S340&amp;T340&amp;U340&amp;V340&amp;W340&amp;"*","")</f>
        <v>*10m2H*</v>
      </c>
      <c r="Z340" s="4"/>
      <c r="AA340" s="4"/>
      <c r="AB340" s="7" t="n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customFormat="false" ht="25" hidden="false" customHeight="true" outlineLevel="0" collapsed="false">
      <c r="A341" s="9" t="n">
        <v>7271</v>
      </c>
      <c r="B341" s="10" t="s">
        <v>161</v>
      </c>
      <c r="C341" s="34" t="s">
        <v>163</v>
      </c>
      <c r="D341" s="35" t="n">
        <v>44515</v>
      </c>
      <c r="E341" s="37" t="s">
        <v>210</v>
      </c>
      <c r="F341" s="29" t="str">
        <f aca="false">IF(B341="Premetro VERTIKAAL","MV",IF(B341="Side 3m","3M",IF(B341="Premetro HORIZONTAAL","MH",IF(B341="Window back","CV",IF(B341="Window Back eco","CVE","")))))</f>
        <v/>
      </c>
      <c r="G341" s="30" t="str">
        <f aca="false">IF(B341="Inside banner","BRV","")</f>
        <v>BRV</v>
      </c>
      <c r="H341" s="30" t="str">
        <f aca="false">IF(B341="Floor sticker","VL","")</f>
        <v/>
      </c>
      <c r="I341" s="31" t="str">
        <f aca="false">IF(B341="Street furniture 2m2","STR","")</f>
        <v/>
      </c>
      <c r="J341" s="31" t="str">
        <f aca="false">IF(B341="Full back uni","FB","")</f>
        <v/>
      </c>
      <c r="K341" s="31" t="str">
        <f aca="false">IF(B341="Window side 2m² Bus","2m2B","")</f>
        <v/>
      </c>
      <c r="L341" s="31" t="str">
        <f aca="false">IF(B341="Window sticker Raam","RM","")</f>
        <v/>
      </c>
      <c r="M341" s="31" t="str">
        <f aca="false">IF(B341="Side 3m Freestyle","FREE","")</f>
        <v/>
      </c>
      <c r="N341" s="31" t="str">
        <f aca="false">IF(B341="Wobbler","WOB","")</f>
        <v/>
      </c>
      <c r="O341" s="31" t="str">
        <f aca="false">IF(B341="Super side 10m² Hermelijn - Trambus","10m2H","")</f>
        <v/>
      </c>
      <c r="P341" s="31" t="str">
        <f aca="false">IF(B341="Roofpanel A7","ROOFXL","")</f>
        <v/>
      </c>
      <c r="Q341" s="32" t="str">
        <f aca="false">IF(B341="Roof panel tram L Hermelijn","ROOFL","")</f>
        <v/>
      </c>
      <c r="R341" s="31" t="str">
        <f aca="false">IF(B341="Roof panel Tram M PCC","DPCC","")</f>
        <v/>
      </c>
      <c r="S341" s="31" t="str">
        <f aca="false">IF(B341="Side pack L A5","SPALBA5",IF(B341="Side pack XL A7","SPALBA7",""))</f>
        <v/>
      </c>
      <c r="T341" s="31" t="str">
        <f aca="false">IF(B341="Window side 2m² Hermelijn","2m2H","")</f>
        <v/>
      </c>
      <c r="U341" s="32" t="str">
        <f aca="false">IF(B341="Window side 2m² Tram","2m2A","")</f>
        <v/>
      </c>
      <c r="V341" s="30" t="str">
        <f aca="false">IF(B341="Inside banner HERMELIJN","BRVH","")</f>
        <v/>
      </c>
      <c r="W341" s="30" t="str">
        <f aca="false">IF(B341="Super side 4m²","4m2","")</f>
        <v/>
      </c>
      <c r="X341" s="11" t="n">
        <v>1</v>
      </c>
      <c r="Y341" s="33" t="str">
        <f aca="false">IF(OR(F341&lt;&gt;"",G341&lt;&gt;"",H341&lt;&gt;"",I341&lt;&gt;"",J341&lt;&gt;"",K341&lt;&gt;"",L341&lt;&gt;"",M341&lt;&gt;"",N341&lt;&gt;"",O341&lt;&gt;"",P341&lt;&gt;"",Q341&lt;&gt;"",R341&lt;&gt;"",S341&lt;&gt;"",T341&lt;&gt;"",U341&lt;&gt;"",V341&lt;&gt;"",W341&lt;&gt;""),"*"&amp;F341&amp;G341&amp;H341&amp;I341&amp;J341&amp;K341&amp;L341&amp;M341&amp;N341&amp;O341&amp;P341&amp;Q341&amp;R341&amp;S341&amp;T341&amp;U341&amp;V341&amp;W341&amp;"*","")</f>
        <v>*BRV*</v>
      </c>
      <c r="AB341" s="11" t="n">
        <v>1</v>
      </c>
    </row>
    <row r="342" customFormat="false" ht="25" hidden="false" customHeight="true" outlineLevel="0" collapsed="false">
      <c r="A342" s="9" t="n">
        <v>7271</v>
      </c>
      <c r="B342" s="10" t="s">
        <v>161</v>
      </c>
      <c r="C342" s="34" t="s">
        <v>163</v>
      </c>
      <c r="D342" s="35" t="n">
        <v>44515</v>
      </c>
      <c r="E342" s="37" t="s">
        <v>210</v>
      </c>
      <c r="F342" s="29" t="str">
        <f aca="false">IF(B342="Premetro VERTIKAAL","MV",IF(B342="Side 3m","3M",IF(B342="Premetro HORIZONTAAL","MH",IF(B342="Window back","CV",IF(B342="Window Back eco","CVE","")))))</f>
        <v/>
      </c>
      <c r="G342" s="30" t="str">
        <f aca="false">IF(B342="Inside banner","BRV","")</f>
        <v>BRV</v>
      </c>
      <c r="H342" s="30" t="str">
        <f aca="false">IF(B342="Floor sticker","VL","")</f>
        <v/>
      </c>
      <c r="I342" s="31" t="str">
        <f aca="false">IF(B342="Street furniture 2m2","STR","")</f>
        <v/>
      </c>
      <c r="J342" s="31" t="str">
        <f aca="false">IF(B342="Full back uni","FB","")</f>
        <v/>
      </c>
      <c r="K342" s="31" t="str">
        <f aca="false">IF(B342="Window side 2m² Bus","2m2B","")</f>
        <v/>
      </c>
      <c r="L342" s="31" t="str">
        <f aca="false">IF(B342="Window sticker Raam","RM","")</f>
        <v/>
      </c>
      <c r="M342" s="31" t="str">
        <f aca="false">IF(B342="Side 3m Freestyle","FREE","")</f>
        <v/>
      </c>
      <c r="N342" s="31" t="str">
        <f aca="false">IF(B342="Wobbler","WOB","")</f>
        <v/>
      </c>
      <c r="O342" s="31" t="str">
        <f aca="false">IF(B342="Super side 10m² Hermelijn - Trambus","10m2H","")</f>
        <v/>
      </c>
      <c r="P342" s="31" t="str">
        <f aca="false">IF(B342="Roofpanel A7","ROOFXL","")</f>
        <v/>
      </c>
      <c r="Q342" s="32" t="str">
        <f aca="false">IF(B342="Roof panel tram L Hermelijn","ROOFL","")</f>
        <v/>
      </c>
      <c r="R342" s="31" t="str">
        <f aca="false">IF(B342="Roof panel Tram M PCC","DPCC","")</f>
        <v/>
      </c>
      <c r="S342" s="31" t="str">
        <f aca="false">IF(B342="Side pack L A5","SPALBA5",IF(B342="Side pack XL A7","SPALBA7",""))</f>
        <v/>
      </c>
      <c r="T342" s="31" t="str">
        <f aca="false">IF(B342="Window side 2m² Hermelijn","2m2H","")</f>
        <v/>
      </c>
      <c r="U342" s="32" t="str">
        <f aca="false">IF(B342="Window side 2m² Tram","2m2A","")</f>
        <v/>
      </c>
      <c r="V342" s="30" t="str">
        <f aca="false">IF(B342="Inside banner HERMELIJN","BRVH","")</f>
        <v/>
      </c>
      <c r="W342" s="30" t="str">
        <f aca="false">IF(B342="Super side 4m²","4m2","")</f>
        <v/>
      </c>
      <c r="X342" s="11" t="n">
        <v>1</v>
      </c>
      <c r="Y342" s="33" t="str">
        <f aca="false">IF(OR(F342&lt;&gt;"",G342&lt;&gt;"",H342&lt;&gt;"",I342&lt;&gt;"",J342&lt;&gt;"",K342&lt;&gt;"",L342&lt;&gt;"",M342&lt;&gt;"",N342&lt;&gt;"",O342&lt;&gt;"",P342&lt;&gt;"",Q342&lt;&gt;"",R342&lt;&gt;"",S342&lt;&gt;"",T342&lt;&gt;"",U342&lt;&gt;"",V342&lt;&gt;"",W342&lt;&gt;""),"*"&amp;F342&amp;G342&amp;H342&amp;I342&amp;J342&amp;K342&amp;L342&amp;M342&amp;N342&amp;O342&amp;P342&amp;Q342&amp;R342&amp;S342&amp;T342&amp;U342&amp;V342&amp;W342&amp;"*","")</f>
        <v>*BRV*</v>
      </c>
      <c r="AB342" s="11" t="n">
        <v>1</v>
      </c>
    </row>
    <row r="343" customFormat="false" ht="25" hidden="false" customHeight="true" outlineLevel="0" collapsed="false">
      <c r="A343" s="5" t="n">
        <v>7273</v>
      </c>
      <c r="B343" s="6" t="s">
        <v>142</v>
      </c>
      <c r="C343" s="26" t="s">
        <v>144</v>
      </c>
      <c r="D343" s="27" t="n">
        <v>44578</v>
      </c>
      <c r="E343" s="28"/>
      <c r="F343" s="29" t="str">
        <f aca="false">IF(B343="Premetro VERTIKAAL","MV",IF(B343="Side 3m","3M",IF(B343="Premetro HORIZONTAAL","MH",IF(B343="Window back","CV",IF(B343="Window Back eco","CVE","")))))</f>
        <v/>
      </c>
      <c r="G343" s="30" t="str">
        <f aca="false">IF(B343="Inside banner","BRV","")</f>
        <v/>
      </c>
      <c r="H343" s="30" t="str">
        <f aca="false">IF(B343="Floor sticker","VL","")</f>
        <v/>
      </c>
      <c r="I343" s="31" t="str">
        <f aca="false">IF(B343="Street furniture 2m2","STR","")</f>
        <v/>
      </c>
      <c r="J343" s="31" t="str">
        <f aca="false">IF(B343="Full back uni","FB","")</f>
        <v/>
      </c>
      <c r="K343" s="31" t="str">
        <f aca="false">IF(B343="Window side 2m² Bus","2m2B","")</f>
        <v/>
      </c>
      <c r="L343" s="31" t="str">
        <f aca="false">IF(B343="Window sticker Raam","RM","")</f>
        <v/>
      </c>
      <c r="M343" s="31" t="str">
        <f aca="false">IF(B343="Side 3m Freestyle","FREE","")</f>
        <v/>
      </c>
      <c r="N343" s="31" t="str">
        <f aca="false">IF(B343="Wobbler","WOB","")</f>
        <v/>
      </c>
      <c r="O343" s="31" t="str">
        <f aca="false">IF(B343="Super side 10m² Hermelijn - Trambus","10m2H","")</f>
        <v>10m2H</v>
      </c>
      <c r="P343" s="31" t="str">
        <f aca="false">IF(B343="Roofpanel A7","ROOFXL","")</f>
        <v/>
      </c>
      <c r="Q343" s="32" t="str">
        <f aca="false">IF(B343="Roof panel tram L Hermelijn","ROOFL","")</f>
        <v/>
      </c>
      <c r="R343" s="31" t="str">
        <f aca="false">IF(B343="Roof panel Tram M PCC","DPCC","")</f>
        <v/>
      </c>
      <c r="S343" s="31" t="str">
        <f aca="false">IF(B343="Side pack L A5","SPALBA5",IF(B343="Side pack XL A7","SPALBA7",""))</f>
        <v/>
      </c>
      <c r="T343" s="31" t="str">
        <f aca="false">IF(B343="Window side 2m² Hermelijn","2m2H","")</f>
        <v/>
      </c>
      <c r="U343" s="32" t="str">
        <f aca="false">IF(B343="Window side 2m² Tram","2m2A","")</f>
        <v/>
      </c>
      <c r="V343" s="30" t="str">
        <f aca="false">IF(B343="Inside banner HERMELIJN","BRVH","")</f>
        <v/>
      </c>
      <c r="W343" s="30" t="str">
        <f aca="false">IF(B343="Super side 4m²","4m2","")</f>
        <v/>
      </c>
      <c r="X343" s="7" t="n">
        <v>1</v>
      </c>
      <c r="Y343" s="33" t="str">
        <f aca="false">IF(OR(F343&lt;&gt;"",G343&lt;&gt;"",H343&lt;&gt;"",I343&lt;&gt;"",J343&lt;&gt;"",K343&lt;&gt;"",L343&lt;&gt;"",M343&lt;&gt;"",N343&lt;&gt;"",O343&lt;&gt;"",P343&lt;&gt;"",Q343&lt;&gt;"",R343&lt;&gt;"",S343&lt;&gt;"",T343&lt;&gt;"",U343&lt;&gt;"",V343&lt;&gt;"",W343&lt;&gt;""),"*"&amp;F343&amp;G343&amp;H343&amp;I343&amp;J343&amp;K343&amp;L343&amp;M343&amp;N343&amp;O343&amp;P343&amp;Q343&amp;R343&amp;S343&amp;T343&amp;U343&amp;V343&amp;W343&amp;"*","")</f>
        <v>*10m2H*</v>
      </c>
      <c r="Z343" s="4"/>
      <c r="AA343" s="4"/>
      <c r="AB343" s="7" t="n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customFormat="false" ht="25" hidden="false" customHeight="true" outlineLevel="0" collapsed="false">
      <c r="A344" s="5" t="n">
        <v>7274</v>
      </c>
      <c r="B344" s="6" t="s">
        <v>142</v>
      </c>
      <c r="C344" s="26" t="s">
        <v>144</v>
      </c>
      <c r="D344" s="27" t="n">
        <v>44578</v>
      </c>
      <c r="E344" s="36" t="n">
        <v>44582</v>
      </c>
      <c r="F344" s="29" t="str">
        <f aca="false">IF(B344="Premetro VERTIKAAL","MV",IF(B344="Side 3m","3M",IF(B344="Premetro HORIZONTAAL","MH",IF(B344="Window back","CV",IF(B344="Window Back eco","CVE","")))))</f>
        <v/>
      </c>
      <c r="G344" s="30" t="str">
        <f aca="false">IF(B344="Inside banner","BRV","")</f>
        <v/>
      </c>
      <c r="H344" s="30" t="str">
        <f aca="false">IF(B344="Floor sticker","VL","")</f>
        <v/>
      </c>
      <c r="I344" s="31" t="str">
        <f aca="false">IF(B344="Street furniture 2m2","STR","")</f>
        <v/>
      </c>
      <c r="J344" s="31" t="str">
        <f aca="false">IF(B344="Full back uni","FB","")</f>
        <v/>
      </c>
      <c r="K344" s="31" t="str">
        <f aca="false">IF(B344="Window side 2m² Bus","2m2B","")</f>
        <v/>
      </c>
      <c r="L344" s="31" t="str">
        <f aca="false">IF(B344="Window sticker Raam","RM","")</f>
        <v/>
      </c>
      <c r="M344" s="31" t="str">
        <f aca="false">IF(B344="Side 3m Freestyle","FREE","")</f>
        <v/>
      </c>
      <c r="N344" s="31" t="str">
        <f aca="false">IF(B344="Wobbler","WOB","")</f>
        <v/>
      </c>
      <c r="O344" s="31" t="str">
        <f aca="false">IF(B344="Super side 10m² Hermelijn - Trambus","10m2H","")</f>
        <v>10m2H</v>
      </c>
      <c r="P344" s="31" t="str">
        <f aca="false">IF(B344="Roofpanel A7","ROOFXL","")</f>
        <v/>
      </c>
      <c r="Q344" s="32" t="str">
        <f aca="false">IF(B344="Roof panel tram L Hermelijn","ROOFL","")</f>
        <v/>
      </c>
      <c r="R344" s="31" t="str">
        <f aca="false">IF(B344="Roof panel Tram M PCC","DPCC","")</f>
        <v/>
      </c>
      <c r="S344" s="31" t="str">
        <f aca="false">IF(B344="Side pack L A5","SPALBA5",IF(B344="Side pack XL A7","SPALBA7",""))</f>
        <v/>
      </c>
      <c r="T344" s="31" t="str">
        <f aca="false">IF(B344="Window side 2m² Hermelijn","2m2H","")</f>
        <v/>
      </c>
      <c r="U344" s="32" t="str">
        <f aca="false">IF(B344="Window side 2m² Tram","2m2A","")</f>
        <v/>
      </c>
      <c r="V344" s="30" t="str">
        <f aca="false">IF(B344="Inside banner HERMELIJN","BRVH","")</f>
        <v/>
      </c>
      <c r="W344" s="30" t="str">
        <f aca="false">IF(B344="Super side 4m²","4m2","")</f>
        <v/>
      </c>
      <c r="X344" s="7" t="n">
        <v>1</v>
      </c>
      <c r="Y344" s="33" t="str">
        <f aca="false">IF(OR(F344&lt;&gt;"",G344&lt;&gt;"",H344&lt;&gt;"",I344&lt;&gt;"",J344&lt;&gt;"",K344&lt;&gt;"",L344&lt;&gt;"",M344&lt;&gt;"",N344&lt;&gt;"",O344&lt;&gt;"",P344&lt;&gt;"",Q344&lt;&gt;"",R344&lt;&gt;"",S344&lt;&gt;"",T344&lt;&gt;"",U344&lt;&gt;"",V344&lt;&gt;"",W344&lt;&gt;""),"*"&amp;F344&amp;G344&amp;H344&amp;I344&amp;J344&amp;K344&amp;L344&amp;M344&amp;N344&amp;O344&amp;P344&amp;Q344&amp;R344&amp;S344&amp;T344&amp;U344&amp;V344&amp;W344&amp;"*","")</f>
        <v>*10m2H*</v>
      </c>
      <c r="Z344" s="4"/>
      <c r="AA344" s="4"/>
      <c r="AB344" s="7" t="n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customFormat="false" ht="25" hidden="false" customHeight="true" outlineLevel="0" collapsed="false">
      <c r="A345" s="5" t="n">
        <v>7275</v>
      </c>
      <c r="B345" s="6" t="s">
        <v>41</v>
      </c>
      <c r="C345" s="26" t="s">
        <v>154</v>
      </c>
      <c r="D345" s="27" t="n">
        <v>44550</v>
      </c>
      <c r="E345" s="36" t="n">
        <v>44582</v>
      </c>
      <c r="F345" s="29" t="str">
        <f aca="false">IF(B345="Premetro VERTIKAAL","MV",IF(B345="Side 3m","3M",IF(B345="Premetro HORIZONTAAL","MH",IF(B345="Window back","CV",IF(B345="Window Back eco","CVE","")))))</f>
        <v/>
      </c>
      <c r="G345" s="30" t="str">
        <f aca="false">IF(B345="Inside banner","BRV","")</f>
        <v/>
      </c>
      <c r="H345" s="30" t="str">
        <f aca="false">IF(B345="Floor sticker","VL","")</f>
        <v/>
      </c>
      <c r="I345" s="31" t="str">
        <f aca="false">IF(B345="Street furniture 2m2","STR","")</f>
        <v/>
      </c>
      <c r="J345" s="31" t="str">
        <f aca="false">IF(B345="Full back uni","FB","")</f>
        <v/>
      </c>
      <c r="K345" s="31" t="str">
        <f aca="false">IF(B345="Window side 2m² Bus","2m2B","")</f>
        <v/>
      </c>
      <c r="L345" s="31" t="str">
        <f aca="false">IF(B345="Window sticker Raam","RM","")</f>
        <v/>
      </c>
      <c r="M345" s="31" t="str">
        <f aca="false">IF(B345="Side 3m Freestyle","FREE","")</f>
        <v/>
      </c>
      <c r="N345" s="31" t="str">
        <f aca="false">IF(B345="Wobbler","WOB","")</f>
        <v/>
      </c>
      <c r="O345" s="31" t="str">
        <f aca="false">IF(B345="Super side 10m² Hermelijn - Trambus","10m2H","")</f>
        <v/>
      </c>
      <c r="P345" s="31" t="str">
        <f aca="false">IF(B345="Roofpanel A7","ROOFXL","")</f>
        <v/>
      </c>
      <c r="Q345" s="32" t="str">
        <f aca="false">IF(B345="Roof panel tram L Hermelijn","ROOFL","")</f>
        <v/>
      </c>
      <c r="R345" s="31" t="str">
        <f aca="false">IF(B345="Roof panel Tram M PCC","DPCC","")</f>
        <v/>
      </c>
      <c r="S345" s="31" t="str">
        <f aca="false">IF(B345="Side pack L A5","SPALBA5",IF(B345="Side pack XL A7","SPALBA7",""))</f>
        <v/>
      </c>
      <c r="T345" s="31" t="str">
        <f aca="false">IF(B345="Window side 2m² Hermelijn","2m2H","")</f>
        <v/>
      </c>
      <c r="U345" s="32" t="str">
        <f aca="false">IF(B345="Window side 2m² Tram","2m2A","")</f>
        <v/>
      </c>
      <c r="V345" s="30" t="str">
        <f aca="false">IF(B345="Inside banner HERMELIJN","BRVH","")</f>
        <v/>
      </c>
      <c r="W345" s="30" t="str">
        <f aca="false">IF(B345="Super side 4m²","4m2","")</f>
        <v>4m2</v>
      </c>
      <c r="X345" s="7" t="n">
        <v>1</v>
      </c>
      <c r="Y345" s="33" t="str">
        <f aca="false">IF(OR(F345&lt;&gt;"",G345&lt;&gt;"",H345&lt;&gt;"",I345&lt;&gt;"",J345&lt;&gt;"",K345&lt;&gt;"",L345&lt;&gt;"",M345&lt;&gt;"",N345&lt;&gt;"",O345&lt;&gt;"",P345&lt;&gt;"",Q345&lt;&gt;"",R345&lt;&gt;"",S345&lt;&gt;"",T345&lt;&gt;"",U345&lt;&gt;"",V345&lt;&gt;"",W345&lt;&gt;""),"*"&amp;F345&amp;G345&amp;H345&amp;I345&amp;J345&amp;K345&amp;L345&amp;M345&amp;N345&amp;O345&amp;P345&amp;Q345&amp;R345&amp;S345&amp;T345&amp;U345&amp;V345&amp;W345&amp;"*","")</f>
        <v>*4m2*</v>
      </c>
      <c r="Z345" s="4"/>
      <c r="AA345" s="4"/>
      <c r="AB345" s="7" t="n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customFormat="false" ht="25" hidden="false" customHeight="true" outlineLevel="0" collapsed="false">
      <c r="A346" s="5" t="n">
        <v>7277</v>
      </c>
      <c r="B346" s="6" t="s">
        <v>142</v>
      </c>
      <c r="C346" s="26" t="s">
        <v>144</v>
      </c>
      <c r="D346" s="27" t="n">
        <v>44578</v>
      </c>
      <c r="E346" s="28"/>
      <c r="F346" s="29" t="str">
        <f aca="false">IF(B346="Premetro VERTIKAAL","MV",IF(B346="Side 3m","3M",IF(B346="Premetro HORIZONTAAL","MH",IF(B346="Window back","CV",IF(B346="Window Back eco","CVE","")))))</f>
        <v/>
      </c>
      <c r="G346" s="30" t="str">
        <f aca="false">IF(B346="Inside banner","BRV","")</f>
        <v/>
      </c>
      <c r="H346" s="30" t="str">
        <f aca="false">IF(B346="Floor sticker","VL","")</f>
        <v/>
      </c>
      <c r="I346" s="31" t="str">
        <f aca="false">IF(B346="Street furniture 2m2","STR","")</f>
        <v/>
      </c>
      <c r="J346" s="31" t="str">
        <f aca="false">IF(B346="Full back uni","FB","")</f>
        <v/>
      </c>
      <c r="K346" s="31" t="str">
        <f aca="false">IF(B346="Window side 2m² Bus","2m2B","")</f>
        <v/>
      </c>
      <c r="L346" s="31" t="str">
        <f aca="false">IF(B346="Window sticker Raam","RM","")</f>
        <v/>
      </c>
      <c r="M346" s="31" t="str">
        <f aca="false">IF(B346="Side 3m Freestyle","FREE","")</f>
        <v/>
      </c>
      <c r="N346" s="31" t="str">
        <f aca="false">IF(B346="Wobbler","WOB","")</f>
        <v/>
      </c>
      <c r="O346" s="31" t="str">
        <f aca="false">IF(B346="Super side 10m² Hermelijn - Trambus","10m2H","")</f>
        <v>10m2H</v>
      </c>
      <c r="P346" s="31" t="str">
        <f aca="false">IF(B346="Roofpanel A7","ROOFXL","")</f>
        <v/>
      </c>
      <c r="Q346" s="32" t="str">
        <f aca="false">IF(B346="Roof panel tram L Hermelijn","ROOFL","")</f>
        <v/>
      </c>
      <c r="R346" s="31" t="str">
        <f aca="false">IF(B346="Roof panel Tram M PCC","DPCC","")</f>
        <v/>
      </c>
      <c r="S346" s="31" t="str">
        <f aca="false">IF(B346="Side pack L A5","SPALBA5",IF(B346="Side pack XL A7","SPALBA7",""))</f>
        <v/>
      </c>
      <c r="T346" s="31" t="str">
        <f aca="false">IF(B346="Window side 2m² Hermelijn","2m2H","")</f>
        <v/>
      </c>
      <c r="U346" s="32" t="str">
        <f aca="false">IF(B346="Window side 2m² Tram","2m2A","")</f>
        <v/>
      </c>
      <c r="V346" s="30" t="str">
        <f aca="false">IF(B346="Inside banner HERMELIJN","BRVH","")</f>
        <v/>
      </c>
      <c r="W346" s="30" t="str">
        <f aca="false">IF(B346="Super side 4m²","4m2","")</f>
        <v/>
      </c>
      <c r="X346" s="7" t="n">
        <v>1</v>
      </c>
      <c r="Y346" s="33" t="str">
        <f aca="false">IF(OR(F346&lt;&gt;"",G346&lt;&gt;"",H346&lt;&gt;"",I346&lt;&gt;"",J346&lt;&gt;"",K346&lt;&gt;"",L346&lt;&gt;"",M346&lt;&gt;"",N346&lt;&gt;"",O346&lt;&gt;"",P346&lt;&gt;"",Q346&lt;&gt;"",R346&lt;&gt;"",S346&lt;&gt;"",T346&lt;&gt;"",U346&lt;&gt;"",V346&lt;&gt;"",W346&lt;&gt;""),"*"&amp;F346&amp;G346&amp;H346&amp;I346&amp;J346&amp;K346&amp;L346&amp;M346&amp;N346&amp;O346&amp;P346&amp;Q346&amp;R346&amp;S346&amp;T346&amp;U346&amp;V346&amp;W346&amp;"*","")</f>
        <v>*10m2H*</v>
      </c>
      <c r="Z346" s="4"/>
      <c r="AA346" s="4"/>
      <c r="AB346" s="7" t="n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customFormat="false" ht="25" hidden="false" customHeight="true" outlineLevel="0" collapsed="false">
      <c r="A347" s="5" t="n">
        <v>7277</v>
      </c>
      <c r="B347" s="6" t="s">
        <v>32</v>
      </c>
      <c r="C347" s="26" t="s">
        <v>108</v>
      </c>
      <c r="D347" s="27" t="n">
        <v>44571</v>
      </c>
      <c r="E347" s="36" t="n">
        <v>44582</v>
      </c>
      <c r="F347" s="29" t="str">
        <f aca="false">IF(B347="Premetro VERTIKAAL","MV",IF(B347="Side 3m","3M",IF(B347="Premetro HORIZONTAAL","MH",IF(B347="Window back","CV",IF(B347="Window Back eco","CVE","")))))</f>
        <v/>
      </c>
      <c r="G347" s="30" t="str">
        <f aca="false">IF(B347="Inside banner","BRV","")</f>
        <v/>
      </c>
      <c r="H347" s="30" t="str">
        <f aca="false">IF(B347="Floor sticker","VL","")</f>
        <v/>
      </c>
      <c r="I347" s="31" t="str">
        <f aca="false">IF(B347="Street furniture 2m2","STR","")</f>
        <v/>
      </c>
      <c r="J347" s="31" t="str">
        <f aca="false">IF(B347="Full back uni","FB","")</f>
        <v/>
      </c>
      <c r="K347" s="31" t="str">
        <f aca="false">IF(B347="Window side 2m² Bus","2m2B","")</f>
        <v/>
      </c>
      <c r="L347" s="31" t="str">
        <f aca="false">IF(B347="Window sticker Raam","RM","")</f>
        <v>RM</v>
      </c>
      <c r="M347" s="31" t="str">
        <f aca="false">IF(B347="Side 3m Freestyle","FREE","")</f>
        <v/>
      </c>
      <c r="N347" s="31" t="str">
        <f aca="false">IF(B347="Wobbler","WOB","")</f>
        <v/>
      </c>
      <c r="O347" s="31" t="str">
        <f aca="false">IF(B347="Super side 10m² Hermelijn - Trambus","10m2H","")</f>
        <v/>
      </c>
      <c r="P347" s="31" t="str">
        <f aca="false">IF(B347="Roofpanel A7","ROOFXL","")</f>
        <v/>
      </c>
      <c r="Q347" s="32" t="str">
        <f aca="false">IF(B347="Roof panel tram L Hermelijn","ROOFL","")</f>
        <v/>
      </c>
      <c r="R347" s="31" t="str">
        <f aca="false">IF(B347="Roof panel Tram M PCC","DPCC","")</f>
        <v/>
      </c>
      <c r="S347" s="31" t="str">
        <f aca="false">IF(B347="Side pack L A5","SPALBA5",IF(B347="Side pack XL A7","SPALBA7",""))</f>
        <v/>
      </c>
      <c r="T347" s="31" t="str">
        <f aca="false">IF(B347="Window side 2m² Hermelijn","2m2H","")</f>
        <v/>
      </c>
      <c r="U347" s="32" t="str">
        <f aca="false">IF(B347="Window side 2m² Tram","2m2A","")</f>
        <v/>
      </c>
      <c r="V347" s="30" t="str">
        <f aca="false">IF(B347="Inside banner HERMELIJN","BRVH","")</f>
        <v/>
      </c>
      <c r="W347" s="30" t="str">
        <f aca="false">IF(B347="Super side 4m²","4m2","")</f>
        <v/>
      </c>
      <c r="X347" s="7" t="n">
        <v>1</v>
      </c>
      <c r="Y347" s="33" t="str">
        <f aca="false">IF(OR(F347&lt;&gt;"",G347&lt;&gt;"",H347&lt;&gt;"",I347&lt;&gt;"",J347&lt;&gt;"",K347&lt;&gt;"",L347&lt;&gt;"",M347&lt;&gt;"",N347&lt;&gt;"",O347&lt;&gt;"",P347&lt;&gt;"",Q347&lt;&gt;"",R347&lt;&gt;"",S347&lt;&gt;"",T347&lt;&gt;"",U347&lt;&gt;"",V347&lt;&gt;"",W347&lt;&gt;""),"*"&amp;F347&amp;G347&amp;H347&amp;I347&amp;J347&amp;K347&amp;L347&amp;M347&amp;N347&amp;O347&amp;P347&amp;Q347&amp;R347&amp;S347&amp;T347&amp;U347&amp;V347&amp;W347&amp;"*","")</f>
        <v>*RM*</v>
      </c>
      <c r="Z347" s="4"/>
      <c r="AA347" s="4"/>
      <c r="AB347" s="7" t="n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customFormat="false" ht="25" hidden="false" customHeight="true" outlineLevel="0" collapsed="false">
      <c r="A348" s="5" t="n">
        <v>7277</v>
      </c>
      <c r="B348" s="6" t="s">
        <v>32</v>
      </c>
      <c r="C348" s="26" t="s">
        <v>108</v>
      </c>
      <c r="D348" s="27" t="n">
        <v>44571</v>
      </c>
      <c r="E348" s="36" t="n">
        <v>44582</v>
      </c>
      <c r="F348" s="29" t="str">
        <f aca="false">IF(B348="Premetro VERTIKAAL","MV",IF(B348="Side 3m","3M",IF(B348="Premetro HORIZONTAAL","MH",IF(B348="Window back","CV",IF(B348="Window Back eco","CVE","")))))</f>
        <v/>
      </c>
      <c r="G348" s="30" t="str">
        <f aca="false">IF(B348="Inside banner","BRV","")</f>
        <v/>
      </c>
      <c r="H348" s="30" t="str">
        <f aca="false">IF(B348="Floor sticker","VL","")</f>
        <v/>
      </c>
      <c r="I348" s="31" t="str">
        <f aca="false">IF(B348="Street furniture 2m2","STR","")</f>
        <v/>
      </c>
      <c r="J348" s="31" t="str">
        <f aca="false">IF(B348="Full back uni","FB","")</f>
        <v/>
      </c>
      <c r="K348" s="31" t="str">
        <f aca="false">IF(B348="Window side 2m² Bus","2m2B","")</f>
        <v/>
      </c>
      <c r="L348" s="31" t="str">
        <f aca="false">IF(B348="Window sticker Raam","RM","")</f>
        <v>RM</v>
      </c>
      <c r="M348" s="31" t="str">
        <f aca="false">IF(B348="Side 3m Freestyle","FREE","")</f>
        <v/>
      </c>
      <c r="N348" s="31" t="str">
        <f aca="false">IF(B348="Wobbler","WOB","")</f>
        <v/>
      </c>
      <c r="O348" s="31" t="str">
        <f aca="false">IF(B348="Super side 10m² Hermelijn - Trambus","10m2H","")</f>
        <v/>
      </c>
      <c r="P348" s="31" t="str">
        <f aca="false">IF(B348="Roofpanel A7","ROOFXL","")</f>
        <v/>
      </c>
      <c r="Q348" s="32" t="str">
        <f aca="false">IF(B348="Roof panel tram L Hermelijn","ROOFL","")</f>
        <v/>
      </c>
      <c r="R348" s="31" t="str">
        <f aca="false">IF(B348="Roof panel Tram M PCC","DPCC","")</f>
        <v/>
      </c>
      <c r="S348" s="31" t="str">
        <f aca="false">IF(B348="Side pack L A5","SPALBA5",IF(B348="Side pack XL A7","SPALBA7",""))</f>
        <v/>
      </c>
      <c r="T348" s="31" t="str">
        <f aca="false">IF(B348="Window side 2m² Hermelijn","2m2H","")</f>
        <v/>
      </c>
      <c r="U348" s="32" t="str">
        <f aca="false">IF(B348="Window side 2m² Tram","2m2A","")</f>
        <v/>
      </c>
      <c r="V348" s="30" t="str">
        <f aca="false">IF(B348="Inside banner HERMELIJN","BRVH","")</f>
        <v/>
      </c>
      <c r="W348" s="30" t="str">
        <f aca="false">IF(B348="Super side 4m²","4m2","")</f>
        <v/>
      </c>
      <c r="X348" s="7" t="n">
        <v>1</v>
      </c>
      <c r="Y348" s="33" t="str">
        <f aca="false">IF(OR(F348&lt;&gt;"",G348&lt;&gt;"",H348&lt;&gt;"",I348&lt;&gt;"",J348&lt;&gt;"",K348&lt;&gt;"",L348&lt;&gt;"",M348&lt;&gt;"",N348&lt;&gt;"",O348&lt;&gt;"",P348&lt;&gt;"",Q348&lt;&gt;"",R348&lt;&gt;"",S348&lt;&gt;"",T348&lt;&gt;"",U348&lt;&gt;"",V348&lt;&gt;"",W348&lt;&gt;""),"*"&amp;F348&amp;G348&amp;H348&amp;I348&amp;J348&amp;K348&amp;L348&amp;M348&amp;N348&amp;O348&amp;P348&amp;Q348&amp;R348&amp;S348&amp;T348&amp;U348&amp;V348&amp;W348&amp;"*","")</f>
        <v>*RM*</v>
      </c>
      <c r="Z348" s="4"/>
      <c r="AA348" s="4"/>
      <c r="AB348" s="7" t="n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customFormat="false" ht="25" hidden="false" customHeight="true" outlineLevel="0" collapsed="false">
      <c r="A349" s="5" t="n">
        <v>7278</v>
      </c>
      <c r="B349" s="6" t="s">
        <v>137</v>
      </c>
      <c r="C349" s="26" t="s">
        <v>141</v>
      </c>
      <c r="D349" s="27" t="n">
        <v>44564</v>
      </c>
      <c r="E349" s="28"/>
      <c r="F349" s="29" t="str">
        <f aca="false">IF(B349="Premetro VERTIKAAL","MV",IF(B349="Side 3m","3M",IF(B349="Premetro HORIZONTAAL","MH",IF(B349="Window back","CV",IF(B349="Window Back eco","CVE","")))))</f>
        <v/>
      </c>
      <c r="G349" s="30" t="str">
        <f aca="false">IF(B349="Inside banner","BRV","")</f>
        <v/>
      </c>
      <c r="H349" s="30" t="str">
        <f aca="false">IF(B349="Floor sticker","VL","")</f>
        <v/>
      </c>
      <c r="I349" s="31" t="str">
        <f aca="false">IF(B349="Street furniture 2m2","STR","")</f>
        <v/>
      </c>
      <c r="J349" s="31" t="str">
        <f aca="false">IF(B349="Full back uni","FB","")</f>
        <v/>
      </c>
      <c r="K349" s="31" t="str">
        <f aca="false">IF(B349="Window side 2m² Bus","2m2B","")</f>
        <v/>
      </c>
      <c r="L349" s="31" t="str">
        <f aca="false">IF(B349="Window sticker Raam","RM","")</f>
        <v/>
      </c>
      <c r="M349" s="31" t="str">
        <f aca="false">IF(B349="Side 3m Freestyle","FREE","")</f>
        <v/>
      </c>
      <c r="N349" s="31" t="str">
        <f aca="false">IF(B349="Wobbler","WOB","")</f>
        <v/>
      </c>
      <c r="O349" s="31" t="str">
        <f aca="false">IF(B349="Super side 10m² Hermelijn - Trambus","10m2H","")</f>
        <v/>
      </c>
      <c r="P349" s="31" t="str">
        <f aca="false">IF(B349="Roofpanel A7","ROOFXL","")</f>
        <v/>
      </c>
      <c r="Q349" s="32" t="str">
        <f aca="false">IF(B349="Roof panel tram L Hermelijn","ROOFL","")</f>
        <v/>
      </c>
      <c r="R349" s="31" t="str">
        <f aca="false">IF(B349="Roof panel Tram M PCC","DPCC","")</f>
        <v/>
      </c>
      <c r="S349" s="31" t="str">
        <f aca="false">IF(B349="Side pack L A5","SPALBA5",IF(B349="Side pack XL A7","SPALBA7",""))</f>
        <v/>
      </c>
      <c r="T349" s="31" t="str">
        <f aca="false">IF(B349="Window side 2m² Hermelijn","2m2H","")</f>
        <v/>
      </c>
      <c r="U349" s="32" t="str">
        <f aca="false">IF(B349="Window side 2m² Tram","2m2A","")</f>
        <v>2m2A</v>
      </c>
      <c r="V349" s="30" t="str">
        <f aca="false">IF(B349="Inside banner HERMELIJN","BRVH","")</f>
        <v/>
      </c>
      <c r="W349" s="30" t="str">
        <f aca="false">IF(B349="Super side 4m²","4m2","")</f>
        <v/>
      </c>
      <c r="X349" s="7" t="n">
        <v>1</v>
      </c>
      <c r="Y349" s="33" t="str">
        <f aca="false">IF(OR(F349&lt;&gt;"",G349&lt;&gt;"",H349&lt;&gt;"",I349&lt;&gt;"",J349&lt;&gt;"",K349&lt;&gt;"",L349&lt;&gt;"",M349&lt;&gt;"",N349&lt;&gt;"",O349&lt;&gt;"",P349&lt;&gt;"",Q349&lt;&gt;"",R349&lt;&gt;"",S349&lt;&gt;"",T349&lt;&gt;"",U349&lt;&gt;"",V349&lt;&gt;"",W349&lt;&gt;""),"*"&amp;F349&amp;G349&amp;H349&amp;I349&amp;J349&amp;K349&amp;L349&amp;M349&amp;N349&amp;O349&amp;P349&amp;Q349&amp;R349&amp;S349&amp;T349&amp;U349&amp;V349&amp;W349&amp;"*","")</f>
        <v>*2m2A*</v>
      </c>
      <c r="Z349" s="4"/>
      <c r="AA349" s="4"/>
      <c r="AB349" s="7" t="n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customFormat="false" ht="25" hidden="false" customHeight="true" outlineLevel="0" collapsed="false">
      <c r="A350" s="5" t="n">
        <v>7280</v>
      </c>
      <c r="B350" s="6" t="s">
        <v>142</v>
      </c>
      <c r="C350" s="26" t="s">
        <v>144</v>
      </c>
      <c r="D350" s="27" t="n">
        <v>44578</v>
      </c>
      <c r="E350" s="28"/>
      <c r="F350" s="29" t="str">
        <f aca="false">IF(B350="Premetro VERTIKAAL","MV",IF(B350="Side 3m","3M",IF(B350="Premetro HORIZONTAAL","MH",IF(B350="Window back","CV",IF(B350="Window Back eco","CVE","")))))</f>
        <v/>
      </c>
      <c r="G350" s="30" t="str">
        <f aca="false">IF(B350="Inside banner","BRV","")</f>
        <v/>
      </c>
      <c r="H350" s="30" t="str">
        <f aca="false">IF(B350="Floor sticker","VL","")</f>
        <v/>
      </c>
      <c r="I350" s="31" t="str">
        <f aca="false">IF(B350="Street furniture 2m2","STR","")</f>
        <v/>
      </c>
      <c r="J350" s="31" t="str">
        <f aca="false">IF(B350="Full back uni","FB","")</f>
        <v/>
      </c>
      <c r="K350" s="31" t="str">
        <f aca="false">IF(B350="Window side 2m² Bus","2m2B","")</f>
        <v/>
      </c>
      <c r="L350" s="31" t="str">
        <f aca="false">IF(B350="Window sticker Raam","RM","")</f>
        <v/>
      </c>
      <c r="M350" s="31" t="str">
        <f aca="false">IF(B350="Side 3m Freestyle","FREE","")</f>
        <v/>
      </c>
      <c r="N350" s="31" t="str">
        <f aca="false">IF(B350="Wobbler","WOB","")</f>
        <v/>
      </c>
      <c r="O350" s="31" t="str">
        <f aca="false">IF(B350="Super side 10m² Hermelijn - Trambus","10m2H","")</f>
        <v>10m2H</v>
      </c>
      <c r="P350" s="31" t="str">
        <f aca="false">IF(B350="Roofpanel A7","ROOFXL","")</f>
        <v/>
      </c>
      <c r="Q350" s="32" t="str">
        <f aca="false">IF(B350="Roof panel tram L Hermelijn","ROOFL","")</f>
        <v/>
      </c>
      <c r="R350" s="31" t="str">
        <f aca="false">IF(B350="Roof panel Tram M PCC","DPCC","")</f>
        <v/>
      </c>
      <c r="S350" s="31" t="str">
        <f aca="false">IF(B350="Side pack L A5","SPALBA5",IF(B350="Side pack XL A7","SPALBA7",""))</f>
        <v/>
      </c>
      <c r="T350" s="31" t="str">
        <f aca="false">IF(B350="Window side 2m² Hermelijn","2m2H","")</f>
        <v/>
      </c>
      <c r="U350" s="32" t="str">
        <f aca="false">IF(B350="Window side 2m² Tram","2m2A","")</f>
        <v/>
      </c>
      <c r="V350" s="30" t="str">
        <f aca="false">IF(B350="Inside banner HERMELIJN","BRVH","")</f>
        <v/>
      </c>
      <c r="W350" s="30" t="str">
        <f aca="false">IF(B350="Super side 4m²","4m2","")</f>
        <v/>
      </c>
      <c r="X350" s="7" t="n">
        <v>1</v>
      </c>
      <c r="Y350" s="33" t="str">
        <f aca="false">IF(OR(F350&lt;&gt;"",G350&lt;&gt;"",H350&lt;&gt;"",I350&lt;&gt;"",J350&lt;&gt;"",K350&lt;&gt;"",L350&lt;&gt;"",M350&lt;&gt;"",N350&lt;&gt;"",O350&lt;&gt;"",P350&lt;&gt;"",Q350&lt;&gt;"",R350&lt;&gt;"",S350&lt;&gt;"",T350&lt;&gt;"",U350&lt;&gt;"",V350&lt;&gt;"",W350&lt;&gt;""),"*"&amp;F350&amp;G350&amp;H350&amp;I350&amp;J350&amp;K350&amp;L350&amp;M350&amp;N350&amp;O350&amp;P350&amp;Q350&amp;R350&amp;S350&amp;T350&amp;U350&amp;V350&amp;W350&amp;"*","")</f>
        <v>*10m2H*</v>
      </c>
      <c r="Z350" s="4"/>
      <c r="AA350" s="4"/>
      <c r="AB350" s="7" t="n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customFormat="false" ht="25" hidden="false" customHeight="true" outlineLevel="0" collapsed="false">
      <c r="A351" s="5" t="n">
        <v>7280</v>
      </c>
      <c r="B351" s="6" t="s">
        <v>137</v>
      </c>
      <c r="C351" s="26" t="s">
        <v>151</v>
      </c>
      <c r="D351" s="27" t="n">
        <v>44571</v>
      </c>
      <c r="E351" s="28"/>
      <c r="F351" s="29" t="str">
        <f aca="false">IF(B351="Premetro VERTIKAAL","MV",IF(B351="Side 3m","3M",IF(B351="Premetro HORIZONTAAL","MH",IF(B351="Window back","CV",IF(B351="Window Back eco","CVE","")))))</f>
        <v/>
      </c>
      <c r="G351" s="30" t="str">
        <f aca="false">IF(B351="Inside banner","BRV","")</f>
        <v/>
      </c>
      <c r="H351" s="30" t="str">
        <f aca="false">IF(B351="Floor sticker","VL","")</f>
        <v/>
      </c>
      <c r="I351" s="31" t="str">
        <f aca="false">IF(B351="Street furniture 2m2","STR","")</f>
        <v/>
      </c>
      <c r="J351" s="31" t="str">
        <f aca="false">IF(B351="Full back uni","FB","")</f>
        <v/>
      </c>
      <c r="K351" s="31" t="str">
        <f aca="false">IF(B351="Window side 2m² Bus","2m2B","")</f>
        <v/>
      </c>
      <c r="L351" s="31" t="str">
        <f aca="false">IF(B351="Window sticker Raam","RM","")</f>
        <v/>
      </c>
      <c r="M351" s="31" t="str">
        <f aca="false">IF(B351="Side 3m Freestyle","FREE","")</f>
        <v/>
      </c>
      <c r="N351" s="31" t="str">
        <f aca="false">IF(B351="Wobbler","WOB","")</f>
        <v/>
      </c>
      <c r="O351" s="31" t="str">
        <f aca="false">IF(B351="Super side 10m² Hermelijn - Trambus","10m2H","")</f>
        <v/>
      </c>
      <c r="P351" s="31" t="str">
        <f aca="false">IF(B351="Roofpanel A7","ROOFXL","")</f>
        <v/>
      </c>
      <c r="Q351" s="32" t="str">
        <f aca="false">IF(B351="Roof panel tram L Hermelijn","ROOFL","")</f>
        <v/>
      </c>
      <c r="R351" s="31" t="str">
        <f aca="false">IF(B351="Roof panel Tram M PCC","DPCC","")</f>
        <v/>
      </c>
      <c r="S351" s="31" t="str">
        <f aca="false">IF(B351="Side pack L A5","SPALBA5",IF(B351="Side pack XL A7","SPALBA7",""))</f>
        <v/>
      </c>
      <c r="T351" s="31" t="str">
        <f aca="false">IF(B351="Window side 2m² Hermelijn","2m2H","")</f>
        <v/>
      </c>
      <c r="U351" s="32" t="str">
        <f aca="false">IF(B351="Window side 2m² Tram","2m2A","")</f>
        <v>2m2A</v>
      </c>
      <c r="V351" s="30" t="str">
        <f aca="false">IF(B351="Inside banner HERMELIJN","BRVH","")</f>
        <v/>
      </c>
      <c r="W351" s="30" t="str">
        <f aca="false">IF(B351="Super side 4m²","4m2","")</f>
        <v/>
      </c>
      <c r="X351" s="7" t="n">
        <v>1</v>
      </c>
      <c r="Y351" s="33" t="str">
        <f aca="false">IF(OR(F351&lt;&gt;"",G351&lt;&gt;"",H351&lt;&gt;"",I351&lt;&gt;"",J351&lt;&gt;"",K351&lt;&gt;"",L351&lt;&gt;"",M351&lt;&gt;"",N351&lt;&gt;"",O351&lt;&gt;"",P351&lt;&gt;"",Q351&lt;&gt;"",R351&lt;&gt;"",S351&lt;&gt;"",T351&lt;&gt;"",U351&lt;&gt;"",V351&lt;&gt;"",W351&lt;&gt;""),"*"&amp;F351&amp;G351&amp;H351&amp;I351&amp;J351&amp;K351&amp;L351&amp;M351&amp;N351&amp;O351&amp;P351&amp;Q351&amp;R351&amp;S351&amp;T351&amp;U351&amp;V351&amp;W351&amp;"*","")</f>
        <v>*2m2A*</v>
      </c>
      <c r="Z351" s="4"/>
      <c r="AA351" s="4"/>
      <c r="AB351" s="7" t="n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customFormat="false" ht="25" hidden="false" customHeight="true" outlineLevel="0" collapsed="false">
      <c r="A352" s="5" t="n">
        <v>7281</v>
      </c>
      <c r="B352" s="6" t="s">
        <v>35</v>
      </c>
      <c r="C352" s="26" t="s">
        <v>37</v>
      </c>
      <c r="D352" s="27" t="n">
        <v>44522</v>
      </c>
      <c r="E352" s="36" t="n">
        <v>44582</v>
      </c>
      <c r="F352" s="29" t="str">
        <f aca="false">IF(B352="Premetro VERTIKAAL","MV",IF(B352="Side 3m","3M",IF(B352="Premetro HORIZONTAAL","MH",IF(B352="Window back","CV",IF(B352="Window Back eco","CVE","")))))</f>
        <v/>
      </c>
      <c r="G352" s="30" t="str">
        <f aca="false">IF(B352="Inside banner","BRV","")</f>
        <v/>
      </c>
      <c r="H352" s="30" t="str">
        <f aca="false">IF(B352="Floor sticker","VL","")</f>
        <v/>
      </c>
      <c r="I352" s="31" t="str">
        <f aca="false">IF(B352="Street furniture 2m2","STR","")</f>
        <v/>
      </c>
      <c r="J352" s="31" t="str">
        <f aca="false">IF(B352="Full back uni","FB","")</f>
        <v/>
      </c>
      <c r="K352" s="31" t="str">
        <f aca="false">IF(B352="Window side 2m² Bus","2m2B","")</f>
        <v/>
      </c>
      <c r="L352" s="31" t="str">
        <f aca="false">IF(B352="Window sticker Raam","RM","")</f>
        <v/>
      </c>
      <c r="M352" s="31" t="str">
        <f aca="false">IF(B352="Side 3m Freestyle","FREE","")</f>
        <v/>
      </c>
      <c r="N352" s="31" t="str">
        <f aca="false">IF(B352="Wobbler","WOB","")</f>
        <v/>
      </c>
      <c r="O352" s="31" t="str">
        <f aca="false">IF(B352="Super side 10m² Hermelijn - Trambus","10m2H","")</f>
        <v/>
      </c>
      <c r="P352" s="31" t="str">
        <f aca="false">IF(B352="Roofpanel A7","ROOFXL","")</f>
        <v/>
      </c>
      <c r="Q352" s="32" t="str">
        <f aca="false">IF(B352="Roof panel tram L Hermelijn","ROOFL","")</f>
        <v/>
      </c>
      <c r="R352" s="31" t="str">
        <f aca="false">IF(B352="Roof panel Tram M PCC","DPCC","")</f>
        <v/>
      </c>
      <c r="S352" s="31" t="str">
        <f aca="false">IF(B352="Side pack L A5","SPALBA5",IF(B352="Side pack XL A7","SPALBA7",""))</f>
        <v/>
      </c>
      <c r="T352" s="31" t="str">
        <f aca="false">IF(B352="Window side 2m² Hermelijn","2m2H","")</f>
        <v/>
      </c>
      <c r="U352" s="32" t="str">
        <f aca="false">IF(B352="Window side 2m² Tram","2m2A","")</f>
        <v/>
      </c>
      <c r="V352" s="30" t="str">
        <f aca="false">IF(B352="Inside banner HERMELIJN","BRVH","")</f>
        <v/>
      </c>
      <c r="W352" s="30" t="str">
        <f aca="false">IF(B352="Super side 4m²","4m2","")</f>
        <v/>
      </c>
      <c r="X352" s="7" t="n">
        <v>4</v>
      </c>
      <c r="Y352" s="33" t="str">
        <f aca="false">IF(OR(F352&lt;&gt;"",G352&lt;&gt;"",H352&lt;&gt;"",I352&lt;&gt;"",J352&lt;&gt;"",K352&lt;&gt;"",L352&lt;&gt;"",M352&lt;&gt;"",N352&lt;&gt;"",O352&lt;&gt;"",P352&lt;&gt;"",Q352&lt;&gt;"",R352&lt;&gt;"",S352&lt;&gt;"",T352&lt;&gt;"",U352&lt;&gt;"",V352&lt;&gt;"",W352&lt;&gt;""),"*"&amp;F352&amp;G352&amp;H352&amp;I352&amp;J352&amp;K352&amp;L352&amp;M352&amp;N352&amp;O352&amp;P352&amp;Q352&amp;R352&amp;S352&amp;T352&amp;U352&amp;V352&amp;W352&amp;"*","")</f>
        <v/>
      </c>
      <c r="Z352" s="4"/>
      <c r="AA352" s="4"/>
      <c r="AB352" s="7" t="n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customFormat="false" ht="25" hidden="false" customHeight="true" outlineLevel="0" collapsed="false">
      <c r="A353" s="5" t="n">
        <v>7282</v>
      </c>
      <c r="B353" s="6" t="s">
        <v>32</v>
      </c>
      <c r="C353" s="26" t="s">
        <v>108</v>
      </c>
      <c r="D353" s="27" t="n">
        <v>44571</v>
      </c>
      <c r="E353" s="28"/>
      <c r="F353" s="29" t="str">
        <f aca="false">IF(B353="Premetro VERTIKAAL","MV",IF(B353="Side 3m","3M",IF(B353="Premetro HORIZONTAAL","MH",IF(B353="Window back","CV",IF(B353="Window Back eco","CVE","")))))</f>
        <v/>
      </c>
      <c r="G353" s="30" t="str">
        <f aca="false">IF(B353="Inside banner","BRV","")</f>
        <v/>
      </c>
      <c r="H353" s="30" t="str">
        <f aca="false">IF(B353="Floor sticker","VL","")</f>
        <v/>
      </c>
      <c r="I353" s="31" t="str">
        <f aca="false">IF(B353="Street furniture 2m2","STR","")</f>
        <v/>
      </c>
      <c r="J353" s="31" t="str">
        <f aca="false">IF(B353="Full back uni","FB","")</f>
        <v/>
      </c>
      <c r="K353" s="31" t="str">
        <f aca="false">IF(B353="Window side 2m² Bus","2m2B","")</f>
        <v/>
      </c>
      <c r="L353" s="31" t="str">
        <f aca="false">IF(B353="Window sticker Raam","RM","")</f>
        <v>RM</v>
      </c>
      <c r="M353" s="31" t="str">
        <f aca="false">IF(B353="Side 3m Freestyle","FREE","")</f>
        <v/>
      </c>
      <c r="N353" s="31" t="str">
        <f aca="false">IF(B353="Wobbler","WOB","")</f>
        <v/>
      </c>
      <c r="O353" s="31" t="str">
        <f aca="false">IF(B353="Super side 10m² Hermelijn - Trambus","10m2H","")</f>
        <v/>
      </c>
      <c r="P353" s="31" t="str">
        <f aca="false">IF(B353="Roofpanel A7","ROOFXL","")</f>
        <v/>
      </c>
      <c r="Q353" s="32" t="str">
        <f aca="false">IF(B353="Roof panel tram L Hermelijn","ROOFL","")</f>
        <v/>
      </c>
      <c r="R353" s="31" t="str">
        <f aca="false">IF(B353="Roof panel Tram M PCC","DPCC","")</f>
        <v/>
      </c>
      <c r="S353" s="31" t="str">
        <f aca="false">IF(B353="Side pack L A5","SPALBA5",IF(B353="Side pack XL A7","SPALBA7",""))</f>
        <v/>
      </c>
      <c r="T353" s="31" t="str">
        <f aca="false">IF(B353="Window side 2m² Hermelijn","2m2H","")</f>
        <v/>
      </c>
      <c r="U353" s="32" t="str">
        <f aca="false">IF(B353="Window side 2m² Tram","2m2A","")</f>
        <v/>
      </c>
      <c r="V353" s="30" t="str">
        <f aca="false">IF(B353="Inside banner HERMELIJN","BRVH","")</f>
        <v/>
      </c>
      <c r="W353" s="30" t="str">
        <f aca="false">IF(B353="Super side 4m²","4m2","")</f>
        <v/>
      </c>
      <c r="X353" s="7" t="n">
        <v>1</v>
      </c>
      <c r="Y353" s="33" t="str">
        <f aca="false">IF(OR(F353&lt;&gt;"",G353&lt;&gt;"",H353&lt;&gt;"",I353&lt;&gt;"",J353&lt;&gt;"",K353&lt;&gt;"",L353&lt;&gt;"",M353&lt;&gt;"",N353&lt;&gt;"",O353&lt;&gt;"",P353&lt;&gt;"",Q353&lt;&gt;"",R353&lt;&gt;"",S353&lt;&gt;"",T353&lt;&gt;"",U353&lt;&gt;"",V353&lt;&gt;"",W353&lt;&gt;""),"*"&amp;F353&amp;G353&amp;H353&amp;I353&amp;J353&amp;K353&amp;L353&amp;M353&amp;N353&amp;O353&amp;P353&amp;Q353&amp;R353&amp;S353&amp;T353&amp;U353&amp;V353&amp;W353&amp;"*","")</f>
        <v>*RM*</v>
      </c>
      <c r="Z353" s="4"/>
      <c r="AA353" s="4"/>
      <c r="AB353" s="7" t="n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customFormat="false" ht="25" hidden="false" customHeight="true" outlineLevel="0" collapsed="false">
      <c r="A354" s="5" t="n">
        <v>7282</v>
      </c>
      <c r="B354" s="6" t="s">
        <v>32</v>
      </c>
      <c r="C354" s="26" t="s">
        <v>108</v>
      </c>
      <c r="D354" s="27" t="n">
        <v>44571</v>
      </c>
      <c r="E354" s="28"/>
      <c r="F354" s="29" t="str">
        <f aca="false">IF(B354="Premetro VERTIKAAL","MV",IF(B354="Side 3m","3M",IF(B354="Premetro HORIZONTAAL","MH",IF(B354="Window back","CV",IF(B354="Window Back eco","CVE","")))))</f>
        <v/>
      </c>
      <c r="G354" s="30" t="str">
        <f aca="false">IF(B354="Inside banner","BRV","")</f>
        <v/>
      </c>
      <c r="H354" s="30" t="str">
        <f aca="false">IF(B354="Floor sticker","VL","")</f>
        <v/>
      </c>
      <c r="I354" s="31" t="str">
        <f aca="false">IF(B354="Street furniture 2m2","STR","")</f>
        <v/>
      </c>
      <c r="J354" s="31" t="str">
        <f aca="false">IF(B354="Full back uni","FB","")</f>
        <v/>
      </c>
      <c r="K354" s="31" t="str">
        <f aca="false">IF(B354="Window side 2m² Bus","2m2B","")</f>
        <v/>
      </c>
      <c r="L354" s="31" t="str">
        <f aca="false">IF(B354="Window sticker Raam","RM","")</f>
        <v>RM</v>
      </c>
      <c r="M354" s="31" t="str">
        <f aca="false">IF(B354="Side 3m Freestyle","FREE","")</f>
        <v/>
      </c>
      <c r="N354" s="31" t="str">
        <f aca="false">IF(B354="Wobbler","WOB","")</f>
        <v/>
      </c>
      <c r="O354" s="31" t="str">
        <f aca="false">IF(B354="Super side 10m² Hermelijn - Trambus","10m2H","")</f>
        <v/>
      </c>
      <c r="P354" s="31" t="str">
        <f aca="false">IF(B354="Roofpanel A7","ROOFXL","")</f>
        <v/>
      </c>
      <c r="Q354" s="32" t="str">
        <f aca="false">IF(B354="Roof panel tram L Hermelijn","ROOFL","")</f>
        <v/>
      </c>
      <c r="R354" s="31" t="str">
        <f aca="false">IF(B354="Roof panel Tram M PCC","DPCC","")</f>
        <v/>
      </c>
      <c r="S354" s="31" t="str">
        <f aca="false">IF(B354="Side pack L A5","SPALBA5",IF(B354="Side pack XL A7","SPALBA7",""))</f>
        <v/>
      </c>
      <c r="T354" s="31" t="str">
        <f aca="false">IF(B354="Window side 2m² Hermelijn","2m2H","")</f>
        <v/>
      </c>
      <c r="U354" s="32" t="str">
        <f aca="false">IF(B354="Window side 2m² Tram","2m2A","")</f>
        <v/>
      </c>
      <c r="V354" s="30" t="str">
        <f aca="false">IF(B354="Inside banner HERMELIJN","BRVH","")</f>
        <v/>
      </c>
      <c r="W354" s="30" t="str">
        <f aca="false">IF(B354="Super side 4m²","4m2","")</f>
        <v/>
      </c>
      <c r="X354" s="7" t="n">
        <v>1</v>
      </c>
      <c r="Y354" s="33" t="str">
        <f aca="false">IF(OR(F354&lt;&gt;"",G354&lt;&gt;"",H354&lt;&gt;"",I354&lt;&gt;"",J354&lt;&gt;"",K354&lt;&gt;"",L354&lt;&gt;"",M354&lt;&gt;"",N354&lt;&gt;"",O354&lt;&gt;"",P354&lt;&gt;"",Q354&lt;&gt;"",R354&lt;&gt;"",S354&lt;&gt;"",T354&lt;&gt;"",U354&lt;&gt;"",V354&lt;&gt;"",W354&lt;&gt;""),"*"&amp;F354&amp;G354&amp;H354&amp;I354&amp;J354&amp;K354&amp;L354&amp;M354&amp;N354&amp;O354&amp;P354&amp;Q354&amp;R354&amp;S354&amp;T354&amp;U354&amp;V354&amp;W354&amp;"*","")</f>
        <v>*RM*</v>
      </c>
      <c r="Z354" s="4"/>
      <c r="AA354" s="4"/>
      <c r="AB354" s="7" t="n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customFormat="false" ht="25" hidden="false" customHeight="true" outlineLevel="0" collapsed="false">
      <c r="A355" s="5" t="n">
        <v>7302</v>
      </c>
      <c r="B355" s="6" t="s">
        <v>100</v>
      </c>
      <c r="C355" s="26" t="s">
        <v>102</v>
      </c>
      <c r="D355" s="27" t="n">
        <v>44550</v>
      </c>
      <c r="E355" s="36" t="n">
        <v>44582</v>
      </c>
      <c r="F355" s="29" t="str">
        <f aca="false">IF(B355="Premetro VERTIKAAL","MV",IF(B355="Side 3m","3M",IF(B355="Premetro HORIZONTAAL","MH",IF(B355="Window back","CV",IF(B355="Window Back eco","CVE","")))))</f>
        <v>3M</v>
      </c>
      <c r="G355" s="30" t="str">
        <f aca="false">IF(B355="Inside banner","BRV","")</f>
        <v/>
      </c>
      <c r="H355" s="30" t="str">
        <f aca="false">IF(B355="Floor sticker","VL","")</f>
        <v/>
      </c>
      <c r="I355" s="31" t="str">
        <f aca="false">IF(B355="Street furniture 2m2","STR","")</f>
        <v/>
      </c>
      <c r="J355" s="31" t="str">
        <f aca="false">IF(B355="Full back uni","FB","")</f>
        <v/>
      </c>
      <c r="K355" s="31" t="str">
        <f aca="false">IF(B355="Window side 2m² Bus","2m2B","")</f>
        <v/>
      </c>
      <c r="L355" s="31" t="str">
        <f aca="false">IF(B355="Window sticker Raam","RM","")</f>
        <v/>
      </c>
      <c r="M355" s="31" t="str">
        <f aca="false">IF(B355="Side 3m Freestyle","FREE","")</f>
        <v/>
      </c>
      <c r="N355" s="31" t="str">
        <f aca="false">IF(B355="Wobbler","WOB","")</f>
        <v/>
      </c>
      <c r="O355" s="31" t="str">
        <f aca="false">IF(B355="Super side 10m² Hermelijn - Trambus","10m2H","")</f>
        <v/>
      </c>
      <c r="P355" s="31" t="str">
        <f aca="false">IF(B355="Roofpanel A7","ROOFXL","")</f>
        <v/>
      </c>
      <c r="Q355" s="32" t="str">
        <f aca="false">IF(B355="Roof panel tram L Hermelijn","ROOFL","")</f>
        <v/>
      </c>
      <c r="R355" s="31" t="str">
        <f aca="false">IF(B355="Roof panel Tram M PCC","DPCC","")</f>
        <v/>
      </c>
      <c r="S355" s="31" t="str">
        <f aca="false">IF(B355="Side pack L A5","SPALBA5",IF(B355="Side pack XL A7","SPALBA7",""))</f>
        <v/>
      </c>
      <c r="T355" s="31" t="str">
        <f aca="false">IF(B355="Window side 2m² Hermelijn","2m2H","")</f>
        <v/>
      </c>
      <c r="U355" s="32" t="str">
        <f aca="false">IF(B355="Window side 2m² Tram","2m2A","")</f>
        <v/>
      </c>
      <c r="V355" s="30" t="str">
        <f aca="false">IF(B355="Inside banner HERMELIJN","BRVH","")</f>
        <v/>
      </c>
      <c r="W355" s="30" t="str">
        <f aca="false">IF(B355="Super side 4m²","4m2","")</f>
        <v/>
      </c>
      <c r="X355" s="7" t="n">
        <v>1</v>
      </c>
      <c r="Y355" s="33" t="str">
        <f aca="false">IF(OR(F355&lt;&gt;"",G355&lt;&gt;"",H355&lt;&gt;"",I355&lt;&gt;"",J355&lt;&gt;"",K355&lt;&gt;"",L355&lt;&gt;"",M355&lt;&gt;"",N355&lt;&gt;"",O355&lt;&gt;"",P355&lt;&gt;"",Q355&lt;&gt;"",R355&lt;&gt;"",S355&lt;&gt;"",T355&lt;&gt;"",U355&lt;&gt;"",V355&lt;&gt;"",W355&lt;&gt;""),"*"&amp;F355&amp;G355&amp;H355&amp;I355&amp;J355&amp;K355&amp;L355&amp;M355&amp;N355&amp;O355&amp;P355&amp;Q355&amp;R355&amp;S355&amp;T355&amp;U355&amp;V355&amp;W355&amp;"*","")</f>
        <v>*3M*</v>
      </c>
      <c r="Z355" s="4"/>
      <c r="AA355" s="4"/>
      <c r="AB355" s="7" t="n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customFormat="false" ht="25" hidden="false" customHeight="true" outlineLevel="0" collapsed="false">
      <c r="A356" s="5" t="n">
        <v>7303</v>
      </c>
      <c r="B356" s="6" t="s">
        <v>137</v>
      </c>
      <c r="C356" s="26" t="s">
        <v>152</v>
      </c>
      <c r="D356" s="27" t="n">
        <v>44571</v>
      </c>
      <c r="E356" s="28"/>
      <c r="F356" s="29" t="str">
        <f aca="false">IF(B356="Premetro VERTIKAAL","MV",IF(B356="Side 3m","3M",IF(B356="Premetro HORIZONTAAL","MH",IF(B356="Window back","CV",IF(B356="Window Back eco","CVE","")))))</f>
        <v/>
      </c>
      <c r="G356" s="30" t="str">
        <f aca="false">IF(B356="Inside banner","BRV","")</f>
        <v/>
      </c>
      <c r="H356" s="30" t="str">
        <f aca="false">IF(B356="Floor sticker","VL","")</f>
        <v/>
      </c>
      <c r="I356" s="31" t="str">
        <f aca="false">IF(B356="Street furniture 2m2","STR","")</f>
        <v/>
      </c>
      <c r="J356" s="31" t="str">
        <f aca="false">IF(B356="Full back uni","FB","")</f>
        <v/>
      </c>
      <c r="K356" s="31" t="str">
        <f aca="false">IF(B356="Window side 2m² Bus","2m2B","")</f>
        <v/>
      </c>
      <c r="L356" s="31" t="str">
        <f aca="false">IF(B356="Window sticker Raam","RM","")</f>
        <v/>
      </c>
      <c r="M356" s="31" t="str">
        <f aca="false">IF(B356="Side 3m Freestyle","FREE","")</f>
        <v/>
      </c>
      <c r="N356" s="31" t="str">
        <f aca="false">IF(B356="Wobbler","WOB","")</f>
        <v/>
      </c>
      <c r="O356" s="31" t="str">
        <f aca="false">IF(B356="Super side 10m² Hermelijn - Trambus","10m2H","")</f>
        <v/>
      </c>
      <c r="P356" s="31" t="str">
        <f aca="false">IF(B356="Roofpanel A7","ROOFXL","")</f>
        <v/>
      </c>
      <c r="Q356" s="32" t="str">
        <f aca="false">IF(B356="Roof panel tram L Hermelijn","ROOFL","")</f>
        <v/>
      </c>
      <c r="R356" s="31" t="str">
        <f aca="false">IF(B356="Roof panel Tram M PCC","DPCC","")</f>
        <v/>
      </c>
      <c r="S356" s="31" t="str">
        <f aca="false">IF(B356="Side pack L A5","SPALBA5",IF(B356="Side pack XL A7","SPALBA7",""))</f>
        <v/>
      </c>
      <c r="T356" s="31" t="str">
        <f aca="false">IF(B356="Window side 2m² Hermelijn","2m2H","")</f>
        <v/>
      </c>
      <c r="U356" s="32" t="str">
        <f aca="false">IF(B356="Window side 2m² Tram","2m2A","")</f>
        <v>2m2A</v>
      </c>
      <c r="V356" s="30" t="str">
        <f aca="false">IF(B356="Inside banner HERMELIJN","BRVH","")</f>
        <v/>
      </c>
      <c r="W356" s="30" t="str">
        <f aca="false">IF(B356="Super side 4m²","4m2","")</f>
        <v/>
      </c>
      <c r="X356" s="7" t="n">
        <v>1</v>
      </c>
      <c r="Y356" s="33" t="str">
        <f aca="false">IF(OR(F356&lt;&gt;"",G356&lt;&gt;"",H356&lt;&gt;"",I356&lt;&gt;"",J356&lt;&gt;"",K356&lt;&gt;"",L356&lt;&gt;"",M356&lt;&gt;"",N356&lt;&gt;"",O356&lt;&gt;"",P356&lt;&gt;"",Q356&lt;&gt;"",R356&lt;&gt;"",S356&lt;&gt;"",T356&lt;&gt;"",U356&lt;&gt;"",V356&lt;&gt;"",W356&lt;&gt;""),"*"&amp;F356&amp;G356&amp;H356&amp;I356&amp;J356&amp;K356&amp;L356&amp;M356&amp;N356&amp;O356&amp;P356&amp;Q356&amp;R356&amp;S356&amp;T356&amp;U356&amp;V356&amp;W356&amp;"*","")</f>
        <v>*2m2A*</v>
      </c>
      <c r="Z356" s="4"/>
      <c r="AA356" s="4"/>
      <c r="AB356" s="7" t="n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customFormat="false" ht="25" hidden="false" customHeight="true" outlineLevel="0" collapsed="false">
      <c r="A357" s="5" t="n">
        <v>7304</v>
      </c>
      <c r="B357" s="6" t="s">
        <v>23</v>
      </c>
      <c r="C357" s="26" t="s">
        <v>99</v>
      </c>
      <c r="D357" s="27" t="n">
        <v>44522</v>
      </c>
      <c r="E357" s="28"/>
      <c r="F357" s="29" t="str">
        <f aca="false">IF(B357="Premetro VERTIKAAL","MV",IF(B357="Side 3m","3M",IF(B357="Premetro HORIZONTAAL","MH",IF(B357="Window back","CV",IF(B357="Window Back eco","CVE","")))))</f>
        <v/>
      </c>
      <c r="G357" s="30" t="str">
        <f aca="false">IF(B357="Inside banner","BRV","")</f>
        <v/>
      </c>
      <c r="H357" s="30" t="str">
        <f aca="false">IF(B357="Floor sticker","VL","")</f>
        <v/>
      </c>
      <c r="I357" s="31" t="str">
        <f aca="false">IF(B357="Street furniture 2m2","STR","")</f>
        <v/>
      </c>
      <c r="J357" s="31" t="str">
        <f aca="false">IF(B357="Full back uni","FB","")</f>
        <v/>
      </c>
      <c r="K357" s="31" t="str">
        <f aca="false">IF(B357="Window side 2m² Bus","2m2B","")</f>
        <v/>
      </c>
      <c r="L357" s="31" t="str">
        <f aca="false">IF(B357="Window sticker Raam","RM","")</f>
        <v/>
      </c>
      <c r="M357" s="31" t="str">
        <f aca="false">IF(B357="Side 3m Freestyle","FREE","")</f>
        <v/>
      </c>
      <c r="N357" s="31" t="str">
        <f aca="false">IF(B357="Wobbler","WOB","")</f>
        <v>WOB</v>
      </c>
      <c r="O357" s="31" t="str">
        <f aca="false">IF(B357="Super side 10m² Hermelijn - Trambus","10m2H","")</f>
        <v/>
      </c>
      <c r="P357" s="31" t="str">
        <f aca="false">IF(B357="Roofpanel A7","ROOFXL","")</f>
        <v/>
      </c>
      <c r="Q357" s="32" t="str">
        <f aca="false">IF(B357="Roof panel tram L Hermelijn","ROOFL","")</f>
        <v/>
      </c>
      <c r="R357" s="31" t="str">
        <f aca="false">IF(B357="Roof panel Tram M PCC","DPCC","")</f>
        <v/>
      </c>
      <c r="S357" s="31" t="str">
        <f aca="false">IF(B357="Side pack L A5","SPALBA5",IF(B357="Side pack XL A7","SPALBA7",""))</f>
        <v/>
      </c>
      <c r="T357" s="31" t="str">
        <f aca="false">IF(B357="Window side 2m² Hermelijn","2m2H","")</f>
        <v/>
      </c>
      <c r="U357" s="32" t="str">
        <f aca="false">IF(B357="Window side 2m² Tram","2m2A","")</f>
        <v/>
      </c>
      <c r="V357" s="30" t="str">
        <f aca="false">IF(B357="Inside banner HERMELIJN","BRVH","")</f>
        <v/>
      </c>
      <c r="W357" s="30" t="str">
        <f aca="false">IF(B357="Super side 4m²","4m2","")</f>
        <v/>
      </c>
      <c r="X357" s="7" t="n">
        <v>6</v>
      </c>
      <c r="Y357" s="33" t="str">
        <f aca="false">IF(OR(F357&lt;&gt;"",G357&lt;&gt;"",H357&lt;&gt;"",I357&lt;&gt;"",J357&lt;&gt;"",K357&lt;&gt;"",L357&lt;&gt;"",M357&lt;&gt;"",N357&lt;&gt;"",O357&lt;&gt;"",P357&lt;&gt;"",Q357&lt;&gt;"",R357&lt;&gt;"",S357&lt;&gt;"",T357&lt;&gt;"",U357&lt;&gt;"",V357&lt;&gt;"",W357&lt;&gt;""),"*"&amp;F357&amp;G357&amp;H357&amp;I357&amp;J357&amp;K357&amp;L357&amp;M357&amp;N357&amp;O357&amp;P357&amp;Q357&amp;R357&amp;S357&amp;T357&amp;U357&amp;V357&amp;W357&amp;"*","")</f>
        <v>*WOB*</v>
      </c>
      <c r="Z357" s="4"/>
      <c r="AA357" s="4"/>
      <c r="AB357" s="7" t="n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customFormat="false" ht="25" hidden="false" customHeight="true" outlineLevel="0" collapsed="false">
      <c r="A358" s="5" t="n">
        <v>7304</v>
      </c>
      <c r="B358" s="6" t="s">
        <v>35</v>
      </c>
      <c r="C358" s="26" t="s">
        <v>37</v>
      </c>
      <c r="D358" s="27" t="n">
        <v>44522</v>
      </c>
      <c r="E358" s="28"/>
      <c r="F358" s="29" t="str">
        <f aca="false">IF(B358="Premetro VERTIKAAL","MV",IF(B358="Side 3m","3M",IF(B358="Premetro HORIZONTAAL","MH",IF(B358="Window back","CV",IF(B358="Window Back eco","CVE","")))))</f>
        <v/>
      </c>
      <c r="G358" s="30" t="str">
        <f aca="false">IF(B358="Inside banner","BRV","")</f>
        <v/>
      </c>
      <c r="H358" s="30" t="str">
        <f aca="false">IF(B358="Floor sticker","VL","")</f>
        <v/>
      </c>
      <c r="I358" s="31" t="str">
        <f aca="false">IF(B358="Street furniture 2m2","STR","")</f>
        <v/>
      </c>
      <c r="J358" s="31" t="str">
        <f aca="false">IF(B358="Full back uni","FB","")</f>
        <v/>
      </c>
      <c r="K358" s="31" t="str">
        <f aca="false">IF(B358="Window side 2m² Bus","2m2B","")</f>
        <v/>
      </c>
      <c r="L358" s="31" t="str">
        <f aca="false">IF(B358="Window sticker Raam","RM","")</f>
        <v/>
      </c>
      <c r="M358" s="31" t="str">
        <f aca="false">IF(B358="Side 3m Freestyle","FREE","")</f>
        <v/>
      </c>
      <c r="N358" s="31" t="str">
        <f aca="false">IF(B358="Wobbler","WOB","")</f>
        <v/>
      </c>
      <c r="O358" s="31" t="str">
        <f aca="false">IF(B358="Super side 10m² Hermelijn - Trambus","10m2H","")</f>
        <v/>
      </c>
      <c r="P358" s="31" t="str">
        <f aca="false">IF(B358="Roofpanel A7","ROOFXL","")</f>
        <v/>
      </c>
      <c r="Q358" s="32" t="str">
        <f aca="false">IF(B358="Roof panel tram L Hermelijn","ROOFL","")</f>
        <v/>
      </c>
      <c r="R358" s="31" t="str">
        <f aca="false">IF(B358="Roof panel Tram M PCC","DPCC","")</f>
        <v/>
      </c>
      <c r="S358" s="31" t="str">
        <f aca="false">IF(B358="Side pack L A5","SPALBA5",IF(B358="Side pack XL A7","SPALBA7",""))</f>
        <v/>
      </c>
      <c r="T358" s="31" t="str">
        <f aca="false">IF(B358="Window side 2m² Hermelijn","2m2H","")</f>
        <v/>
      </c>
      <c r="U358" s="32" t="str">
        <f aca="false">IF(B358="Window side 2m² Tram","2m2A","")</f>
        <v/>
      </c>
      <c r="V358" s="30" t="str">
        <f aca="false">IF(B358="Inside banner HERMELIJN","BRVH","")</f>
        <v/>
      </c>
      <c r="W358" s="30" t="str">
        <f aca="false">IF(B358="Super side 4m²","4m2","")</f>
        <v/>
      </c>
      <c r="X358" s="7" t="n">
        <v>5</v>
      </c>
      <c r="Y358" s="33" t="str">
        <f aca="false">IF(OR(F358&lt;&gt;"",G358&lt;&gt;"",H358&lt;&gt;"",I358&lt;&gt;"",J358&lt;&gt;"",K358&lt;&gt;"",L358&lt;&gt;"",M358&lt;&gt;"",N358&lt;&gt;"",O358&lt;&gt;"",P358&lt;&gt;"",Q358&lt;&gt;"",R358&lt;&gt;"",S358&lt;&gt;"",T358&lt;&gt;"",U358&lt;&gt;"",V358&lt;&gt;"",W358&lt;&gt;""),"*"&amp;F358&amp;G358&amp;H358&amp;I358&amp;J358&amp;K358&amp;L358&amp;M358&amp;N358&amp;O358&amp;P358&amp;Q358&amp;R358&amp;S358&amp;T358&amp;U358&amp;V358&amp;W358&amp;"*","")</f>
        <v/>
      </c>
      <c r="Z358" s="4"/>
      <c r="AA358" s="4"/>
      <c r="AB358" s="7" t="n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customFormat="false" ht="25" hidden="false" customHeight="true" outlineLevel="0" collapsed="false">
      <c r="A359" s="5" t="n">
        <v>7307</v>
      </c>
      <c r="B359" s="6" t="s">
        <v>137</v>
      </c>
      <c r="C359" s="26" t="s">
        <v>152</v>
      </c>
      <c r="D359" s="27" t="n">
        <v>44571</v>
      </c>
      <c r="E359" s="28"/>
      <c r="F359" s="29" t="str">
        <f aca="false">IF(B359="Premetro VERTIKAAL","MV",IF(B359="Side 3m","3M",IF(B359="Premetro HORIZONTAAL","MH",IF(B359="Window back","CV",IF(B359="Window Back eco","CVE","")))))</f>
        <v/>
      </c>
      <c r="G359" s="30" t="str">
        <f aca="false">IF(B359="Inside banner","BRV","")</f>
        <v/>
      </c>
      <c r="H359" s="30" t="str">
        <f aca="false">IF(B359="Floor sticker","VL","")</f>
        <v/>
      </c>
      <c r="I359" s="31" t="str">
        <f aca="false">IF(B359="Street furniture 2m2","STR","")</f>
        <v/>
      </c>
      <c r="J359" s="31" t="str">
        <f aca="false">IF(B359="Full back uni","FB","")</f>
        <v/>
      </c>
      <c r="K359" s="31" t="str">
        <f aca="false">IF(B359="Window side 2m² Bus","2m2B","")</f>
        <v/>
      </c>
      <c r="L359" s="31" t="str">
        <f aca="false">IF(B359="Window sticker Raam","RM","")</f>
        <v/>
      </c>
      <c r="M359" s="31" t="str">
        <f aca="false">IF(B359="Side 3m Freestyle","FREE","")</f>
        <v/>
      </c>
      <c r="N359" s="31" t="str">
        <f aca="false">IF(B359="Wobbler","WOB","")</f>
        <v/>
      </c>
      <c r="O359" s="31" t="str">
        <f aca="false">IF(B359="Super side 10m² Hermelijn - Trambus","10m2H","")</f>
        <v/>
      </c>
      <c r="P359" s="31" t="str">
        <f aca="false">IF(B359="Roofpanel A7","ROOFXL","")</f>
        <v/>
      </c>
      <c r="Q359" s="32" t="str">
        <f aca="false">IF(B359="Roof panel tram L Hermelijn","ROOFL","")</f>
        <v/>
      </c>
      <c r="R359" s="31" t="str">
        <f aca="false">IF(B359="Roof panel Tram M PCC","DPCC","")</f>
        <v/>
      </c>
      <c r="S359" s="31" t="str">
        <f aca="false">IF(B359="Side pack L A5","SPALBA5",IF(B359="Side pack XL A7","SPALBA7",""))</f>
        <v/>
      </c>
      <c r="T359" s="31" t="str">
        <f aca="false">IF(B359="Window side 2m² Hermelijn","2m2H","")</f>
        <v/>
      </c>
      <c r="U359" s="32" t="str">
        <f aca="false">IF(B359="Window side 2m² Tram","2m2A","")</f>
        <v>2m2A</v>
      </c>
      <c r="V359" s="30" t="str">
        <f aca="false">IF(B359="Inside banner HERMELIJN","BRVH","")</f>
        <v/>
      </c>
      <c r="W359" s="30" t="str">
        <f aca="false">IF(B359="Super side 4m²","4m2","")</f>
        <v/>
      </c>
      <c r="X359" s="7" t="n">
        <v>1</v>
      </c>
      <c r="Y359" s="33" t="str">
        <f aca="false">IF(OR(F359&lt;&gt;"",G359&lt;&gt;"",H359&lt;&gt;"",I359&lt;&gt;"",J359&lt;&gt;"",K359&lt;&gt;"",L359&lt;&gt;"",M359&lt;&gt;"",N359&lt;&gt;"",O359&lt;&gt;"",P359&lt;&gt;"",Q359&lt;&gt;"",R359&lt;&gt;"",S359&lt;&gt;"",T359&lt;&gt;"",U359&lt;&gt;"",V359&lt;&gt;"",W359&lt;&gt;""),"*"&amp;F359&amp;G359&amp;H359&amp;I359&amp;J359&amp;K359&amp;L359&amp;M359&amp;N359&amp;O359&amp;P359&amp;Q359&amp;R359&amp;S359&amp;T359&amp;U359&amp;V359&amp;W359&amp;"*","")</f>
        <v>*2m2A*</v>
      </c>
      <c r="Z359" s="4"/>
      <c r="AA359" s="4"/>
      <c r="AB359" s="7" t="n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customFormat="false" ht="25" hidden="false" customHeight="true" outlineLevel="0" collapsed="false">
      <c r="A360" s="5" t="n">
        <v>7307</v>
      </c>
      <c r="B360" s="6" t="s">
        <v>32</v>
      </c>
      <c r="C360" s="26" t="s">
        <v>108</v>
      </c>
      <c r="D360" s="27" t="n">
        <v>44571</v>
      </c>
      <c r="E360" s="36" t="n">
        <v>44582</v>
      </c>
      <c r="F360" s="29" t="str">
        <f aca="false">IF(B360="Premetro VERTIKAAL","MV",IF(B360="Side 3m","3M",IF(B360="Premetro HORIZONTAAL","MH",IF(B360="Window back","CV",IF(B360="Window Back eco","CVE","")))))</f>
        <v/>
      </c>
      <c r="G360" s="30" t="str">
        <f aca="false">IF(B360="Inside banner","BRV","")</f>
        <v/>
      </c>
      <c r="H360" s="30" t="str">
        <f aca="false">IF(B360="Floor sticker","VL","")</f>
        <v/>
      </c>
      <c r="I360" s="31" t="str">
        <f aca="false">IF(B360="Street furniture 2m2","STR","")</f>
        <v/>
      </c>
      <c r="J360" s="31" t="str">
        <f aca="false">IF(B360="Full back uni","FB","")</f>
        <v/>
      </c>
      <c r="K360" s="31" t="str">
        <f aca="false">IF(B360="Window side 2m² Bus","2m2B","")</f>
        <v/>
      </c>
      <c r="L360" s="31" t="str">
        <f aca="false">IF(B360="Window sticker Raam","RM","")</f>
        <v>RM</v>
      </c>
      <c r="M360" s="31" t="str">
        <f aca="false">IF(B360="Side 3m Freestyle","FREE","")</f>
        <v/>
      </c>
      <c r="N360" s="31" t="str">
        <f aca="false">IF(B360="Wobbler","WOB","")</f>
        <v/>
      </c>
      <c r="O360" s="31" t="str">
        <f aca="false">IF(B360="Super side 10m² Hermelijn - Trambus","10m2H","")</f>
        <v/>
      </c>
      <c r="P360" s="31" t="str">
        <f aca="false">IF(B360="Roofpanel A7","ROOFXL","")</f>
        <v/>
      </c>
      <c r="Q360" s="32" t="str">
        <f aca="false">IF(B360="Roof panel tram L Hermelijn","ROOFL","")</f>
        <v/>
      </c>
      <c r="R360" s="31" t="str">
        <f aca="false">IF(B360="Roof panel Tram M PCC","DPCC","")</f>
        <v/>
      </c>
      <c r="S360" s="31" t="str">
        <f aca="false">IF(B360="Side pack L A5","SPALBA5",IF(B360="Side pack XL A7","SPALBA7",""))</f>
        <v/>
      </c>
      <c r="T360" s="31" t="str">
        <f aca="false">IF(B360="Window side 2m² Hermelijn","2m2H","")</f>
        <v/>
      </c>
      <c r="U360" s="32" t="str">
        <f aca="false">IF(B360="Window side 2m² Tram","2m2A","")</f>
        <v/>
      </c>
      <c r="V360" s="30" t="str">
        <f aca="false">IF(B360="Inside banner HERMELIJN","BRVH","")</f>
        <v/>
      </c>
      <c r="W360" s="30" t="str">
        <f aca="false">IF(B360="Super side 4m²","4m2","")</f>
        <v/>
      </c>
      <c r="X360" s="7" t="n">
        <v>1</v>
      </c>
      <c r="Y360" s="33" t="str">
        <f aca="false">IF(OR(F360&lt;&gt;"",G360&lt;&gt;"",H360&lt;&gt;"",I360&lt;&gt;"",J360&lt;&gt;"",K360&lt;&gt;"",L360&lt;&gt;"",M360&lt;&gt;"",N360&lt;&gt;"",O360&lt;&gt;"",P360&lt;&gt;"",Q360&lt;&gt;"",R360&lt;&gt;"",S360&lt;&gt;"",T360&lt;&gt;"",U360&lt;&gt;"",V360&lt;&gt;"",W360&lt;&gt;""),"*"&amp;F360&amp;G360&amp;H360&amp;I360&amp;J360&amp;K360&amp;L360&amp;M360&amp;N360&amp;O360&amp;P360&amp;Q360&amp;R360&amp;S360&amp;T360&amp;U360&amp;V360&amp;W360&amp;"*","")</f>
        <v>*RM*</v>
      </c>
      <c r="Z360" s="4"/>
      <c r="AA360" s="4"/>
      <c r="AB360" s="7" t="n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customFormat="false" ht="25" hidden="false" customHeight="true" outlineLevel="0" collapsed="false">
      <c r="A361" s="5" t="n">
        <v>7307</v>
      </c>
      <c r="B361" s="6" t="s">
        <v>32</v>
      </c>
      <c r="C361" s="26" t="s">
        <v>108</v>
      </c>
      <c r="D361" s="27" t="n">
        <v>44571</v>
      </c>
      <c r="E361" s="36" t="n">
        <v>44582</v>
      </c>
      <c r="F361" s="29" t="str">
        <f aca="false">IF(B361="Premetro VERTIKAAL","MV",IF(B361="Side 3m","3M",IF(B361="Premetro HORIZONTAAL","MH",IF(B361="Window back","CV",IF(B361="Window Back eco","CVE","")))))</f>
        <v/>
      </c>
      <c r="G361" s="30" t="str">
        <f aca="false">IF(B361="Inside banner","BRV","")</f>
        <v/>
      </c>
      <c r="H361" s="30" t="str">
        <f aca="false">IF(B361="Floor sticker","VL","")</f>
        <v/>
      </c>
      <c r="I361" s="31" t="str">
        <f aca="false">IF(B361="Street furniture 2m2","STR","")</f>
        <v/>
      </c>
      <c r="J361" s="31" t="str">
        <f aca="false">IF(B361="Full back uni","FB","")</f>
        <v/>
      </c>
      <c r="K361" s="31" t="str">
        <f aca="false">IF(B361="Window side 2m² Bus","2m2B","")</f>
        <v/>
      </c>
      <c r="L361" s="31" t="str">
        <f aca="false">IF(B361="Window sticker Raam","RM","")</f>
        <v>RM</v>
      </c>
      <c r="M361" s="31" t="str">
        <f aca="false">IF(B361="Side 3m Freestyle","FREE","")</f>
        <v/>
      </c>
      <c r="N361" s="31" t="str">
        <f aca="false">IF(B361="Wobbler","WOB","")</f>
        <v/>
      </c>
      <c r="O361" s="31" t="str">
        <f aca="false">IF(B361="Super side 10m² Hermelijn - Trambus","10m2H","")</f>
        <v/>
      </c>
      <c r="P361" s="31" t="str">
        <f aca="false">IF(B361="Roofpanel A7","ROOFXL","")</f>
        <v/>
      </c>
      <c r="Q361" s="32" t="str">
        <f aca="false">IF(B361="Roof panel tram L Hermelijn","ROOFL","")</f>
        <v/>
      </c>
      <c r="R361" s="31" t="str">
        <f aca="false">IF(B361="Roof panel Tram M PCC","DPCC","")</f>
        <v/>
      </c>
      <c r="S361" s="31" t="str">
        <f aca="false">IF(B361="Side pack L A5","SPALBA5",IF(B361="Side pack XL A7","SPALBA7",""))</f>
        <v/>
      </c>
      <c r="T361" s="31" t="str">
        <f aca="false">IF(B361="Window side 2m² Hermelijn","2m2H","")</f>
        <v/>
      </c>
      <c r="U361" s="32" t="str">
        <f aca="false">IF(B361="Window side 2m² Tram","2m2A","")</f>
        <v/>
      </c>
      <c r="V361" s="30" t="str">
        <f aca="false">IF(B361="Inside banner HERMELIJN","BRVH","")</f>
        <v/>
      </c>
      <c r="W361" s="30" t="str">
        <f aca="false">IF(B361="Super side 4m²","4m2","")</f>
        <v/>
      </c>
      <c r="X361" s="7" t="n">
        <v>1</v>
      </c>
      <c r="Y361" s="33" t="str">
        <f aca="false">IF(OR(F361&lt;&gt;"",G361&lt;&gt;"",H361&lt;&gt;"",I361&lt;&gt;"",J361&lt;&gt;"",K361&lt;&gt;"",L361&lt;&gt;"",M361&lt;&gt;"",N361&lt;&gt;"",O361&lt;&gt;"",P361&lt;&gt;"",Q361&lt;&gt;"",R361&lt;&gt;"",S361&lt;&gt;"",T361&lt;&gt;"",U361&lt;&gt;"",V361&lt;&gt;"",W361&lt;&gt;""),"*"&amp;F361&amp;G361&amp;H361&amp;I361&amp;J361&amp;K361&amp;L361&amp;M361&amp;N361&amp;O361&amp;P361&amp;Q361&amp;R361&amp;S361&amp;T361&amp;U361&amp;V361&amp;W361&amp;"*","")</f>
        <v>*RM*</v>
      </c>
      <c r="Z361" s="4"/>
      <c r="AA361" s="4"/>
      <c r="AB361" s="7" t="n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customFormat="false" ht="25" hidden="false" customHeight="true" outlineLevel="0" collapsed="false">
      <c r="A362" s="5" t="n">
        <v>7308</v>
      </c>
      <c r="B362" s="6" t="s">
        <v>32</v>
      </c>
      <c r="C362" s="26" t="s">
        <v>114</v>
      </c>
      <c r="D362" s="27" t="n">
        <v>44564</v>
      </c>
      <c r="E362" s="36" t="n">
        <v>44582</v>
      </c>
      <c r="F362" s="29" t="str">
        <f aca="false">IF(B362="Premetro VERTIKAAL","MV",IF(B362="Side 3m","3M",IF(B362="Premetro HORIZONTAAL","MH",IF(B362="Window back","CV",IF(B362="Window Back eco","CVE","")))))</f>
        <v/>
      </c>
      <c r="G362" s="30" t="str">
        <f aca="false">IF(B362="Inside banner","BRV","")</f>
        <v/>
      </c>
      <c r="H362" s="30" t="str">
        <f aca="false">IF(B362="Floor sticker","VL","")</f>
        <v/>
      </c>
      <c r="I362" s="31" t="str">
        <f aca="false">IF(B362="Street furniture 2m2","STR","")</f>
        <v/>
      </c>
      <c r="J362" s="31" t="str">
        <f aca="false">IF(B362="Full back uni","FB","")</f>
        <v/>
      </c>
      <c r="K362" s="31" t="str">
        <f aca="false">IF(B362="Window side 2m² Bus","2m2B","")</f>
        <v/>
      </c>
      <c r="L362" s="31" t="str">
        <f aca="false">IF(B362="Window sticker Raam","RM","")</f>
        <v>RM</v>
      </c>
      <c r="M362" s="31" t="str">
        <f aca="false">IF(B362="Side 3m Freestyle","FREE","")</f>
        <v/>
      </c>
      <c r="N362" s="31" t="str">
        <f aca="false">IF(B362="Wobbler","WOB","")</f>
        <v/>
      </c>
      <c r="O362" s="31" t="str">
        <f aca="false">IF(B362="Super side 10m² Hermelijn - Trambus","10m2H","")</f>
        <v/>
      </c>
      <c r="P362" s="31" t="str">
        <f aca="false">IF(B362="Roofpanel A7","ROOFXL","")</f>
        <v/>
      </c>
      <c r="Q362" s="32" t="str">
        <f aca="false">IF(B362="Roof panel tram L Hermelijn","ROOFL","")</f>
        <v/>
      </c>
      <c r="R362" s="31" t="str">
        <f aca="false">IF(B362="Roof panel Tram M PCC","DPCC","")</f>
        <v/>
      </c>
      <c r="S362" s="31" t="str">
        <f aca="false">IF(B362="Side pack L A5","SPALBA5",IF(B362="Side pack XL A7","SPALBA7",""))</f>
        <v/>
      </c>
      <c r="T362" s="31" t="str">
        <f aca="false">IF(B362="Window side 2m² Hermelijn","2m2H","")</f>
        <v/>
      </c>
      <c r="U362" s="32" t="str">
        <f aca="false">IF(B362="Window side 2m² Tram","2m2A","")</f>
        <v/>
      </c>
      <c r="V362" s="30" t="str">
        <f aca="false">IF(B362="Inside banner HERMELIJN","BRVH","")</f>
        <v/>
      </c>
      <c r="W362" s="30" t="str">
        <f aca="false">IF(B362="Super side 4m²","4m2","")</f>
        <v/>
      </c>
      <c r="X362" s="7" t="n">
        <v>1</v>
      </c>
      <c r="Y362" s="33" t="str">
        <f aca="false">IF(OR(F362&lt;&gt;"",G362&lt;&gt;"",H362&lt;&gt;"",I362&lt;&gt;"",J362&lt;&gt;"",K362&lt;&gt;"",L362&lt;&gt;"",M362&lt;&gt;"",N362&lt;&gt;"",O362&lt;&gt;"",P362&lt;&gt;"",Q362&lt;&gt;"",R362&lt;&gt;"",S362&lt;&gt;"",T362&lt;&gt;"",U362&lt;&gt;"",V362&lt;&gt;"",W362&lt;&gt;""),"*"&amp;F362&amp;G362&amp;H362&amp;I362&amp;J362&amp;K362&amp;L362&amp;M362&amp;N362&amp;O362&amp;P362&amp;Q362&amp;R362&amp;S362&amp;T362&amp;U362&amp;V362&amp;W362&amp;"*","")</f>
        <v>*RM*</v>
      </c>
      <c r="Z362" s="4"/>
      <c r="AA362" s="4"/>
      <c r="AB362" s="7" t="n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customFormat="false" ht="25" hidden="false" customHeight="true" outlineLevel="0" collapsed="false">
      <c r="A363" s="5" t="n">
        <v>7308</v>
      </c>
      <c r="B363" s="6" t="s">
        <v>32</v>
      </c>
      <c r="C363" s="26" t="s">
        <v>114</v>
      </c>
      <c r="D363" s="27" t="n">
        <v>44564</v>
      </c>
      <c r="E363" s="36" t="n">
        <v>44582</v>
      </c>
      <c r="F363" s="29" t="str">
        <f aca="false">IF(B363="Premetro VERTIKAAL","MV",IF(B363="Side 3m","3M",IF(B363="Premetro HORIZONTAAL","MH",IF(B363="Window back","CV",IF(B363="Window Back eco","CVE","")))))</f>
        <v/>
      </c>
      <c r="G363" s="30" t="str">
        <f aca="false">IF(B363="Inside banner","BRV","")</f>
        <v/>
      </c>
      <c r="H363" s="30" t="str">
        <f aca="false">IF(B363="Floor sticker","VL","")</f>
        <v/>
      </c>
      <c r="I363" s="31" t="str">
        <f aca="false">IF(B363="Street furniture 2m2","STR","")</f>
        <v/>
      </c>
      <c r="J363" s="31" t="str">
        <f aca="false">IF(B363="Full back uni","FB","")</f>
        <v/>
      </c>
      <c r="K363" s="31" t="str">
        <f aca="false">IF(B363="Window side 2m² Bus","2m2B","")</f>
        <v/>
      </c>
      <c r="L363" s="31" t="str">
        <f aca="false">IF(B363="Window sticker Raam","RM","")</f>
        <v>RM</v>
      </c>
      <c r="M363" s="31" t="str">
        <f aca="false">IF(B363="Side 3m Freestyle","FREE","")</f>
        <v/>
      </c>
      <c r="N363" s="31" t="str">
        <f aca="false">IF(B363="Wobbler","WOB","")</f>
        <v/>
      </c>
      <c r="O363" s="31" t="str">
        <f aca="false">IF(B363="Super side 10m² Hermelijn - Trambus","10m2H","")</f>
        <v/>
      </c>
      <c r="P363" s="31" t="str">
        <f aca="false">IF(B363="Roofpanel A7","ROOFXL","")</f>
        <v/>
      </c>
      <c r="Q363" s="32" t="str">
        <f aca="false">IF(B363="Roof panel tram L Hermelijn","ROOFL","")</f>
        <v/>
      </c>
      <c r="R363" s="31" t="str">
        <f aca="false">IF(B363="Roof panel Tram M PCC","DPCC","")</f>
        <v/>
      </c>
      <c r="S363" s="31" t="str">
        <f aca="false">IF(B363="Side pack L A5","SPALBA5",IF(B363="Side pack XL A7","SPALBA7",""))</f>
        <v/>
      </c>
      <c r="T363" s="31" t="str">
        <f aca="false">IF(B363="Window side 2m² Hermelijn","2m2H","")</f>
        <v/>
      </c>
      <c r="U363" s="32" t="str">
        <f aca="false">IF(B363="Window side 2m² Tram","2m2A","")</f>
        <v/>
      </c>
      <c r="V363" s="30" t="str">
        <f aca="false">IF(B363="Inside banner HERMELIJN","BRVH","")</f>
        <v/>
      </c>
      <c r="W363" s="30" t="str">
        <f aca="false">IF(B363="Super side 4m²","4m2","")</f>
        <v/>
      </c>
      <c r="X363" s="7" t="n">
        <v>1</v>
      </c>
      <c r="Y363" s="33" t="str">
        <f aca="false">IF(OR(F363&lt;&gt;"",G363&lt;&gt;"",H363&lt;&gt;"",I363&lt;&gt;"",J363&lt;&gt;"",K363&lt;&gt;"",L363&lt;&gt;"",M363&lt;&gt;"",N363&lt;&gt;"",O363&lt;&gt;"",P363&lt;&gt;"",Q363&lt;&gt;"",R363&lt;&gt;"",S363&lt;&gt;"",T363&lt;&gt;"",U363&lt;&gt;"",V363&lt;&gt;"",W363&lt;&gt;""),"*"&amp;F363&amp;G363&amp;H363&amp;I363&amp;J363&amp;K363&amp;L363&amp;M363&amp;N363&amp;O363&amp;P363&amp;Q363&amp;R363&amp;S363&amp;T363&amp;U363&amp;V363&amp;W363&amp;"*","")</f>
        <v>*RM*</v>
      </c>
      <c r="Z363" s="4"/>
      <c r="AA363" s="4"/>
      <c r="AB363" s="7" t="n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customFormat="false" ht="25" hidden="false" customHeight="true" outlineLevel="0" collapsed="false">
      <c r="A364" s="5" t="n">
        <v>7308</v>
      </c>
      <c r="B364" s="6" t="s">
        <v>32</v>
      </c>
      <c r="C364" s="26" t="s">
        <v>39</v>
      </c>
      <c r="D364" s="27" t="n">
        <v>44564</v>
      </c>
      <c r="E364" s="36" t="n">
        <v>44582</v>
      </c>
      <c r="F364" s="29" t="str">
        <f aca="false">IF(B364="Premetro VERTIKAAL","MV",IF(B364="Side 3m","3M",IF(B364="Premetro HORIZONTAAL","MH",IF(B364="Window back","CV",IF(B364="Window Back eco","CVE","")))))</f>
        <v/>
      </c>
      <c r="G364" s="30" t="str">
        <f aca="false">IF(B364="Inside banner","BRV","")</f>
        <v/>
      </c>
      <c r="H364" s="30" t="str">
        <f aca="false">IF(B364="Floor sticker","VL","")</f>
        <v/>
      </c>
      <c r="I364" s="31" t="str">
        <f aca="false">IF(B364="Street furniture 2m2","STR","")</f>
        <v/>
      </c>
      <c r="J364" s="31" t="str">
        <f aca="false">IF(B364="Full back uni","FB","")</f>
        <v/>
      </c>
      <c r="K364" s="31" t="str">
        <f aca="false">IF(B364="Window side 2m² Bus","2m2B","")</f>
        <v/>
      </c>
      <c r="L364" s="31" t="str">
        <f aca="false">IF(B364="Window sticker Raam","RM","")</f>
        <v>RM</v>
      </c>
      <c r="M364" s="31" t="str">
        <f aca="false">IF(B364="Side 3m Freestyle","FREE","")</f>
        <v/>
      </c>
      <c r="N364" s="31" t="str">
        <f aca="false">IF(B364="Wobbler","WOB","")</f>
        <v/>
      </c>
      <c r="O364" s="31" t="str">
        <f aca="false">IF(B364="Super side 10m² Hermelijn - Trambus","10m2H","")</f>
        <v/>
      </c>
      <c r="P364" s="31" t="str">
        <f aca="false">IF(B364="Roofpanel A7","ROOFXL","")</f>
        <v/>
      </c>
      <c r="Q364" s="32" t="str">
        <f aca="false">IF(B364="Roof panel tram L Hermelijn","ROOFL","")</f>
        <v/>
      </c>
      <c r="R364" s="31" t="str">
        <f aca="false">IF(B364="Roof panel Tram M PCC","DPCC","")</f>
        <v/>
      </c>
      <c r="S364" s="31" t="str">
        <f aca="false">IF(B364="Side pack L A5","SPALBA5",IF(B364="Side pack XL A7","SPALBA7",""))</f>
        <v/>
      </c>
      <c r="T364" s="31" t="str">
        <f aca="false">IF(B364="Window side 2m² Hermelijn","2m2H","")</f>
        <v/>
      </c>
      <c r="U364" s="32" t="str">
        <f aca="false">IF(B364="Window side 2m² Tram","2m2A","")</f>
        <v/>
      </c>
      <c r="V364" s="30" t="str">
        <f aca="false">IF(B364="Inside banner HERMELIJN","BRVH","")</f>
        <v/>
      </c>
      <c r="W364" s="30" t="str">
        <f aca="false">IF(B364="Super side 4m²","4m2","")</f>
        <v/>
      </c>
      <c r="X364" s="7" t="n">
        <v>1</v>
      </c>
      <c r="Y364" s="33" t="str">
        <f aca="false">IF(OR(F364&lt;&gt;"",G364&lt;&gt;"",H364&lt;&gt;"",I364&lt;&gt;"",J364&lt;&gt;"",K364&lt;&gt;"",L364&lt;&gt;"",M364&lt;&gt;"",N364&lt;&gt;"",O364&lt;&gt;"",P364&lt;&gt;"",Q364&lt;&gt;"",R364&lt;&gt;"",S364&lt;&gt;"",T364&lt;&gt;"",U364&lt;&gt;"",V364&lt;&gt;"",W364&lt;&gt;""),"*"&amp;F364&amp;G364&amp;H364&amp;I364&amp;J364&amp;K364&amp;L364&amp;M364&amp;N364&amp;O364&amp;P364&amp;Q364&amp;R364&amp;S364&amp;T364&amp;U364&amp;V364&amp;W364&amp;"*","")</f>
        <v>*RM*</v>
      </c>
      <c r="Z364" s="4"/>
      <c r="AA364" s="4"/>
      <c r="AB364" s="7" t="n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customFormat="false" ht="25" hidden="false" customHeight="true" outlineLevel="0" collapsed="false">
      <c r="A365" s="5" t="n">
        <v>7308</v>
      </c>
      <c r="B365" s="6" t="s">
        <v>32</v>
      </c>
      <c r="C365" s="26" t="s">
        <v>40</v>
      </c>
      <c r="D365" s="27" t="n">
        <v>44564</v>
      </c>
      <c r="E365" s="36" t="n">
        <v>44582</v>
      </c>
      <c r="F365" s="29" t="str">
        <f aca="false">IF(B365="Premetro VERTIKAAL","MV",IF(B365="Side 3m","3M",IF(B365="Premetro HORIZONTAAL","MH",IF(B365="Window back","CV",IF(B365="Window Back eco","CVE","")))))</f>
        <v/>
      </c>
      <c r="G365" s="30" t="str">
        <f aca="false">IF(B365="Inside banner","BRV","")</f>
        <v/>
      </c>
      <c r="H365" s="30" t="str">
        <f aca="false">IF(B365="Floor sticker","VL","")</f>
        <v/>
      </c>
      <c r="I365" s="31" t="str">
        <f aca="false">IF(B365="Street furniture 2m2","STR","")</f>
        <v/>
      </c>
      <c r="J365" s="31" t="str">
        <f aca="false">IF(B365="Full back uni","FB","")</f>
        <v/>
      </c>
      <c r="K365" s="31" t="str">
        <f aca="false">IF(B365="Window side 2m² Bus","2m2B","")</f>
        <v/>
      </c>
      <c r="L365" s="31" t="str">
        <f aca="false">IF(B365="Window sticker Raam","RM","")</f>
        <v>RM</v>
      </c>
      <c r="M365" s="31" t="str">
        <f aca="false">IF(B365="Side 3m Freestyle","FREE","")</f>
        <v/>
      </c>
      <c r="N365" s="31" t="str">
        <f aca="false">IF(B365="Wobbler","WOB","")</f>
        <v/>
      </c>
      <c r="O365" s="31" t="str">
        <f aca="false">IF(B365="Super side 10m² Hermelijn - Trambus","10m2H","")</f>
        <v/>
      </c>
      <c r="P365" s="31" t="str">
        <f aca="false">IF(B365="Roofpanel A7","ROOFXL","")</f>
        <v/>
      </c>
      <c r="Q365" s="32" t="str">
        <f aca="false">IF(B365="Roof panel tram L Hermelijn","ROOFL","")</f>
        <v/>
      </c>
      <c r="R365" s="31" t="str">
        <f aca="false">IF(B365="Roof panel Tram M PCC","DPCC","")</f>
        <v/>
      </c>
      <c r="S365" s="31" t="str">
        <f aca="false">IF(B365="Side pack L A5","SPALBA5",IF(B365="Side pack XL A7","SPALBA7",""))</f>
        <v/>
      </c>
      <c r="T365" s="31" t="str">
        <f aca="false">IF(B365="Window side 2m² Hermelijn","2m2H","")</f>
        <v/>
      </c>
      <c r="U365" s="32" t="str">
        <f aca="false">IF(B365="Window side 2m² Tram","2m2A","")</f>
        <v/>
      </c>
      <c r="V365" s="30" t="str">
        <f aca="false">IF(B365="Inside banner HERMELIJN","BRVH","")</f>
        <v/>
      </c>
      <c r="W365" s="30" t="str">
        <f aca="false">IF(B365="Super side 4m²","4m2","")</f>
        <v/>
      </c>
      <c r="X365" s="7" t="n">
        <v>1</v>
      </c>
      <c r="Y365" s="33" t="str">
        <f aca="false">IF(OR(F365&lt;&gt;"",G365&lt;&gt;"",H365&lt;&gt;"",I365&lt;&gt;"",J365&lt;&gt;"",K365&lt;&gt;"",L365&lt;&gt;"",M365&lt;&gt;"",N365&lt;&gt;"",O365&lt;&gt;"",P365&lt;&gt;"",Q365&lt;&gt;"",R365&lt;&gt;"",S365&lt;&gt;"",T365&lt;&gt;"",U365&lt;&gt;"",V365&lt;&gt;"",W365&lt;&gt;""),"*"&amp;F365&amp;G365&amp;H365&amp;I365&amp;J365&amp;K365&amp;L365&amp;M365&amp;N365&amp;O365&amp;P365&amp;Q365&amp;R365&amp;S365&amp;T365&amp;U365&amp;V365&amp;W365&amp;"*","")</f>
        <v>*RM*</v>
      </c>
      <c r="Z365" s="4"/>
      <c r="AA365" s="4"/>
      <c r="AB365" s="7" t="n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customFormat="false" ht="25" hidden="false" customHeight="true" outlineLevel="0" collapsed="false">
      <c r="A366" s="5" t="n">
        <v>7309</v>
      </c>
      <c r="B366" s="6" t="s">
        <v>32</v>
      </c>
      <c r="C366" s="26" t="s">
        <v>114</v>
      </c>
      <c r="D366" s="27" t="n">
        <v>44564</v>
      </c>
      <c r="E366" s="28"/>
      <c r="F366" s="29" t="str">
        <f aca="false">IF(B366="Premetro VERTIKAAL","MV",IF(B366="Side 3m","3M",IF(B366="Premetro HORIZONTAAL","MH",IF(B366="Window back","CV",IF(B366="Window Back eco","CVE","")))))</f>
        <v/>
      </c>
      <c r="G366" s="30" t="str">
        <f aca="false">IF(B366="Inside banner","BRV","")</f>
        <v/>
      </c>
      <c r="H366" s="30" t="str">
        <f aca="false">IF(B366="Floor sticker","VL","")</f>
        <v/>
      </c>
      <c r="I366" s="31" t="str">
        <f aca="false">IF(B366="Street furniture 2m2","STR","")</f>
        <v/>
      </c>
      <c r="J366" s="31" t="str">
        <f aca="false">IF(B366="Full back uni","FB","")</f>
        <v/>
      </c>
      <c r="K366" s="31" t="str">
        <f aca="false">IF(B366="Window side 2m² Bus","2m2B","")</f>
        <v/>
      </c>
      <c r="L366" s="31" t="str">
        <f aca="false">IF(B366="Window sticker Raam","RM","")</f>
        <v>RM</v>
      </c>
      <c r="M366" s="31" t="str">
        <f aca="false">IF(B366="Side 3m Freestyle","FREE","")</f>
        <v/>
      </c>
      <c r="N366" s="31" t="str">
        <f aca="false">IF(B366="Wobbler","WOB","")</f>
        <v/>
      </c>
      <c r="O366" s="31" t="str">
        <f aca="false">IF(B366="Super side 10m² Hermelijn - Trambus","10m2H","")</f>
        <v/>
      </c>
      <c r="P366" s="31" t="str">
        <f aca="false">IF(B366="Roofpanel A7","ROOFXL","")</f>
        <v/>
      </c>
      <c r="Q366" s="32" t="str">
        <f aca="false">IF(B366="Roof panel tram L Hermelijn","ROOFL","")</f>
        <v/>
      </c>
      <c r="R366" s="31" t="str">
        <f aca="false">IF(B366="Roof panel Tram M PCC","DPCC","")</f>
        <v/>
      </c>
      <c r="S366" s="31" t="str">
        <f aca="false">IF(B366="Side pack L A5","SPALBA5",IF(B366="Side pack XL A7","SPALBA7",""))</f>
        <v/>
      </c>
      <c r="T366" s="31" t="str">
        <f aca="false">IF(B366="Window side 2m² Hermelijn","2m2H","")</f>
        <v/>
      </c>
      <c r="U366" s="32" t="str">
        <f aca="false">IF(B366="Window side 2m² Tram","2m2A","")</f>
        <v/>
      </c>
      <c r="V366" s="30" t="str">
        <f aca="false">IF(B366="Inside banner HERMELIJN","BRVH","")</f>
        <v/>
      </c>
      <c r="W366" s="30" t="str">
        <f aca="false">IF(B366="Super side 4m²","4m2","")</f>
        <v/>
      </c>
      <c r="X366" s="7" t="n">
        <v>1</v>
      </c>
      <c r="Y366" s="33" t="str">
        <f aca="false">IF(OR(F366&lt;&gt;"",G366&lt;&gt;"",H366&lt;&gt;"",I366&lt;&gt;"",J366&lt;&gt;"",K366&lt;&gt;"",L366&lt;&gt;"",M366&lt;&gt;"",N366&lt;&gt;"",O366&lt;&gt;"",P366&lt;&gt;"",Q366&lt;&gt;"",R366&lt;&gt;"",S366&lt;&gt;"",T366&lt;&gt;"",U366&lt;&gt;"",V366&lt;&gt;"",W366&lt;&gt;""),"*"&amp;F366&amp;G366&amp;H366&amp;I366&amp;J366&amp;K366&amp;L366&amp;M366&amp;N366&amp;O366&amp;P366&amp;Q366&amp;R366&amp;S366&amp;T366&amp;U366&amp;V366&amp;W366&amp;"*","")</f>
        <v>*RM*</v>
      </c>
      <c r="Z366" s="4"/>
      <c r="AA366" s="4"/>
      <c r="AB366" s="7" t="n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customFormat="false" ht="25" hidden="false" customHeight="true" outlineLevel="0" collapsed="false">
      <c r="A367" s="5" t="n">
        <v>7309</v>
      </c>
      <c r="B367" s="6" t="s">
        <v>32</v>
      </c>
      <c r="C367" s="26" t="s">
        <v>114</v>
      </c>
      <c r="D367" s="27" t="n">
        <v>44564</v>
      </c>
      <c r="E367" s="28"/>
      <c r="F367" s="29" t="str">
        <f aca="false">IF(B367="Premetro VERTIKAAL","MV",IF(B367="Side 3m","3M",IF(B367="Premetro HORIZONTAAL","MH",IF(B367="Window back","CV",IF(B367="Window Back eco","CVE","")))))</f>
        <v/>
      </c>
      <c r="G367" s="30" t="str">
        <f aca="false">IF(B367="Inside banner","BRV","")</f>
        <v/>
      </c>
      <c r="H367" s="30" t="str">
        <f aca="false">IF(B367="Floor sticker","VL","")</f>
        <v/>
      </c>
      <c r="I367" s="31" t="str">
        <f aca="false">IF(B367="Street furniture 2m2","STR","")</f>
        <v/>
      </c>
      <c r="J367" s="31" t="str">
        <f aca="false">IF(B367="Full back uni","FB","")</f>
        <v/>
      </c>
      <c r="K367" s="31" t="str">
        <f aca="false">IF(B367="Window side 2m² Bus","2m2B","")</f>
        <v/>
      </c>
      <c r="L367" s="31" t="str">
        <f aca="false">IF(B367="Window sticker Raam","RM","")</f>
        <v>RM</v>
      </c>
      <c r="M367" s="31" t="str">
        <f aca="false">IF(B367="Side 3m Freestyle","FREE","")</f>
        <v/>
      </c>
      <c r="N367" s="31" t="str">
        <f aca="false">IF(B367="Wobbler","WOB","")</f>
        <v/>
      </c>
      <c r="O367" s="31" t="str">
        <f aca="false">IF(B367="Super side 10m² Hermelijn - Trambus","10m2H","")</f>
        <v/>
      </c>
      <c r="P367" s="31" t="str">
        <f aca="false">IF(B367="Roofpanel A7","ROOFXL","")</f>
        <v/>
      </c>
      <c r="Q367" s="32" t="str">
        <f aca="false">IF(B367="Roof panel tram L Hermelijn","ROOFL","")</f>
        <v/>
      </c>
      <c r="R367" s="31" t="str">
        <f aca="false">IF(B367="Roof panel Tram M PCC","DPCC","")</f>
        <v/>
      </c>
      <c r="S367" s="31" t="str">
        <f aca="false">IF(B367="Side pack L A5","SPALBA5",IF(B367="Side pack XL A7","SPALBA7",""))</f>
        <v/>
      </c>
      <c r="T367" s="31" t="str">
        <f aca="false">IF(B367="Window side 2m² Hermelijn","2m2H","")</f>
        <v/>
      </c>
      <c r="U367" s="32" t="str">
        <f aca="false">IF(B367="Window side 2m² Tram","2m2A","")</f>
        <v/>
      </c>
      <c r="V367" s="30" t="str">
        <f aca="false">IF(B367="Inside banner HERMELIJN","BRVH","")</f>
        <v/>
      </c>
      <c r="W367" s="30" t="str">
        <f aca="false">IF(B367="Super side 4m²","4m2","")</f>
        <v/>
      </c>
      <c r="X367" s="7" t="n">
        <v>1</v>
      </c>
      <c r="Y367" s="33" t="str">
        <f aca="false">IF(OR(F367&lt;&gt;"",G367&lt;&gt;"",H367&lt;&gt;"",I367&lt;&gt;"",J367&lt;&gt;"",K367&lt;&gt;"",L367&lt;&gt;"",M367&lt;&gt;"",N367&lt;&gt;"",O367&lt;&gt;"",P367&lt;&gt;"",Q367&lt;&gt;"",R367&lt;&gt;"",S367&lt;&gt;"",T367&lt;&gt;"",U367&lt;&gt;"",V367&lt;&gt;"",W367&lt;&gt;""),"*"&amp;F367&amp;G367&amp;H367&amp;I367&amp;J367&amp;K367&amp;L367&amp;M367&amp;N367&amp;O367&amp;P367&amp;Q367&amp;R367&amp;S367&amp;T367&amp;U367&amp;V367&amp;W367&amp;"*","")</f>
        <v>*RM*</v>
      </c>
      <c r="Z367" s="4"/>
      <c r="AA367" s="4"/>
      <c r="AB367" s="7" t="n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customFormat="false" ht="25" hidden="false" customHeight="true" outlineLevel="0" collapsed="false">
      <c r="A368" s="5" t="n">
        <v>7310</v>
      </c>
      <c r="B368" s="6" t="s">
        <v>137</v>
      </c>
      <c r="C368" s="26" t="s">
        <v>165</v>
      </c>
      <c r="D368" s="27" t="n">
        <v>44459</v>
      </c>
      <c r="E368" s="28"/>
      <c r="F368" s="29" t="str">
        <f aca="false">IF(B368="Premetro VERTIKAAL","MV",IF(B368="Side 3m","3M",IF(B368="Premetro HORIZONTAAL","MH",IF(B368="Window back","CV",IF(B368="Window Back eco","CVE","")))))</f>
        <v/>
      </c>
      <c r="G368" s="30" t="str">
        <f aca="false">IF(B368="Inside banner","BRV","")</f>
        <v/>
      </c>
      <c r="H368" s="30" t="str">
        <f aca="false">IF(B368="Floor sticker","VL","")</f>
        <v/>
      </c>
      <c r="I368" s="31" t="str">
        <f aca="false">IF(B368="Street furniture 2m2","STR","")</f>
        <v/>
      </c>
      <c r="J368" s="31" t="str">
        <f aca="false">IF(B368="Full back uni","FB","")</f>
        <v/>
      </c>
      <c r="K368" s="31" t="str">
        <f aca="false">IF(B368="Window side 2m² Bus","2m2B","")</f>
        <v/>
      </c>
      <c r="L368" s="31" t="str">
        <f aca="false">IF(B368="Window sticker Raam","RM","")</f>
        <v/>
      </c>
      <c r="M368" s="31" t="str">
        <f aca="false">IF(B368="Side 3m Freestyle","FREE","")</f>
        <v/>
      </c>
      <c r="N368" s="31" t="str">
        <f aca="false">IF(B368="Wobbler","WOB","")</f>
        <v/>
      </c>
      <c r="O368" s="31" t="str">
        <f aca="false">IF(B368="Super side 10m² Hermelijn - Trambus","10m2H","")</f>
        <v/>
      </c>
      <c r="P368" s="31" t="str">
        <f aca="false">IF(B368="Roofpanel A7","ROOFXL","")</f>
        <v/>
      </c>
      <c r="Q368" s="32" t="str">
        <f aca="false">IF(B368="Roof panel tram L Hermelijn","ROOFL","")</f>
        <v/>
      </c>
      <c r="R368" s="31" t="str">
        <f aca="false">IF(B368="Roof panel Tram M PCC","DPCC","")</f>
        <v/>
      </c>
      <c r="S368" s="31" t="str">
        <f aca="false">IF(B368="Side pack L A5","SPALBA5",IF(B368="Side pack XL A7","SPALBA7",""))</f>
        <v/>
      </c>
      <c r="T368" s="31" t="str">
        <f aca="false">IF(B368="Window side 2m² Hermelijn","2m2H","")</f>
        <v/>
      </c>
      <c r="U368" s="32" t="str">
        <f aca="false">IF(B368="Window side 2m² Tram","2m2A","")</f>
        <v>2m2A</v>
      </c>
      <c r="V368" s="30" t="str">
        <f aca="false">IF(B368="Inside banner HERMELIJN","BRVH","")</f>
        <v/>
      </c>
      <c r="W368" s="30" t="str">
        <f aca="false">IF(B368="Super side 4m²","4m2","")</f>
        <v/>
      </c>
      <c r="X368" s="7" t="n">
        <v>1</v>
      </c>
      <c r="Y368" s="33" t="str">
        <f aca="false">IF(OR(F368&lt;&gt;"",G368&lt;&gt;"",H368&lt;&gt;"",I368&lt;&gt;"",J368&lt;&gt;"",K368&lt;&gt;"",L368&lt;&gt;"",M368&lt;&gt;"",N368&lt;&gt;"",O368&lt;&gt;"",P368&lt;&gt;"",Q368&lt;&gt;"",R368&lt;&gt;"",S368&lt;&gt;"",T368&lt;&gt;"",U368&lt;&gt;"",V368&lt;&gt;"",W368&lt;&gt;""),"*"&amp;F368&amp;G368&amp;H368&amp;I368&amp;J368&amp;K368&amp;L368&amp;M368&amp;N368&amp;O368&amp;P368&amp;Q368&amp;R368&amp;S368&amp;T368&amp;U368&amp;V368&amp;W368&amp;"*","")</f>
        <v>*2m2A*</v>
      </c>
      <c r="Z368" s="4"/>
      <c r="AA368" s="4"/>
      <c r="AB368" s="7" t="n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customFormat="false" ht="25" hidden="false" customHeight="true" outlineLevel="0" collapsed="false">
      <c r="A369" s="5" t="n">
        <v>7311</v>
      </c>
      <c r="B369" s="6" t="s">
        <v>35</v>
      </c>
      <c r="C369" s="26" t="s">
        <v>37</v>
      </c>
      <c r="D369" s="27" t="n">
        <v>44522</v>
      </c>
      <c r="E369" s="28"/>
      <c r="F369" s="29" t="str">
        <f aca="false">IF(B369="Premetro VERTIKAAL","MV",IF(B369="Side 3m","3M",IF(B369="Premetro HORIZONTAAL","MH",IF(B369="Window back","CV",IF(B369="Window Back eco","CVE","")))))</f>
        <v/>
      </c>
      <c r="G369" s="30" t="str">
        <f aca="false">IF(B369="Inside banner","BRV","")</f>
        <v/>
      </c>
      <c r="H369" s="30" t="str">
        <f aca="false">IF(B369="Floor sticker","VL","")</f>
        <v/>
      </c>
      <c r="I369" s="31" t="str">
        <f aca="false">IF(B369="Street furniture 2m2","STR","")</f>
        <v/>
      </c>
      <c r="J369" s="31" t="str">
        <f aca="false">IF(B369="Full back uni","FB","")</f>
        <v/>
      </c>
      <c r="K369" s="31" t="str">
        <f aca="false">IF(B369="Window side 2m² Bus","2m2B","")</f>
        <v/>
      </c>
      <c r="L369" s="31" t="str">
        <f aca="false">IF(B369="Window sticker Raam","RM","")</f>
        <v/>
      </c>
      <c r="M369" s="31" t="str">
        <f aca="false">IF(B369="Side 3m Freestyle","FREE","")</f>
        <v/>
      </c>
      <c r="N369" s="31" t="str">
        <f aca="false">IF(B369="Wobbler","WOB","")</f>
        <v/>
      </c>
      <c r="O369" s="31" t="str">
        <f aca="false">IF(B369="Super side 10m² Hermelijn - Trambus","10m2H","")</f>
        <v/>
      </c>
      <c r="P369" s="31" t="str">
        <f aca="false">IF(B369="Roofpanel A7","ROOFXL","")</f>
        <v/>
      </c>
      <c r="Q369" s="32" t="str">
        <f aca="false">IF(B369="Roof panel tram L Hermelijn","ROOFL","")</f>
        <v/>
      </c>
      <c r="R369" s="31" t="str">
        <f aca="false">IF(B369="Roof panel Tram M PCC","DPCC","")</f>
        <v/>
      </c>
      <c r="S369" s="31" t="str">
        <f aca="false">IF(B369="Side pack L A5","SPALBA5",IF(B369="Side pack XL A7","SPALBA7",""))</f>
        <v/>
      </c>
      <c r="T369" s="31" t="str">
        <f aca="false">IF(B369="Window side 2m² Hermelijn","2m2H","")</f>
        <v/>
      </c>
      <c r="U369" s="32" t="str">
        <f aca="false">IF(B369="Window side 2m² Tram","2m2A","")</f>
        <v/>
      </c>
      <c r="V369" s="30" t="str">
        <f aca="false">IF(B369="Inside banner HERMELIJN","BRVH","")</f>
        <v/>
      </c>
      <c r="W369" s="30" t="str">
        <f aca="false">IF(B369="Super side 4m²","4m2","")</f>
        <v/>
      </c>
      <c r="X369" s="7" t="n">
        <v>4</v>
      </c>
      <c r="Y369" s="33" t="str">
        <f aca="false">IF(OR(F369&lt;&gt;"",G369&lt;&gt;"",H369&lt;&gt;"",I369&lt;&gt;"",J369&lt;&gt;"",K369&lt;&gt;"",L369&lt;&gt;"",M369&lt;&gt;"",N369&lt;&gt;"",O369&lt;&gt;"",P369&lt;&gt;"",Q369&lt;&gt;"",R369&lt;&gt;"",S369&lt;&gt;"",T369&lt;&gt;"",U369&lt;&gt;"",V369&lt;&gt;"",W369&lt;&gt;""),"*"&amp;F369&amp;G369&amp;H369&amp;I369&amp;J369&amp;K369&amp;L369&amp;M369&amp;N369&amp;O369&amp;P369&amp;Q369&amp;R369&amp;S369&amp;T369&amp;U369&amp;V369&amp;W369&amp;"*","")</f>
        <v/>
      </c>
      <c r="Z369" s="4"/>
      <c r="AA369" s="4"/>
      <c r="AB369" s="7" t="n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customFormat="false" ht="25" hidden="false" customHeight="true" outlineLevel="0" collapsed="false">
      <c r="A370" s="5" t="n">
        <v>7312</v>
      </c>
      <c r="B370" s="6" t="s">
        <v>137</v>
      </c>
      <c r="C370" s="26" t="s">
        <v>141</v>
      </c>
      <c r="D370" s="27" t="n">
        <v>44564</v>
      </c>
      <c r="E370" s="28"/>
      <c r="F370" s="29" t="str">
        <f aca="false">IF(B370="Premetro VERTIKAAL","MV",IF(B370="Side 3m","3M",IF(B370="Premetro HORIZONTAAL","MH",IF(B370="Window back","CV",IF(B370="Window Back eco","CVE","")))))</f>
        <v/>
      </c>
      <c r="G370" s="30" t="str">
        <f aca="false">IF(B370="Inside banner","BRV","")</f>
        <v/>
      </c>
      <c r="H370" s="30" t="str">
        <f aca="false">IF(B370="Floor sticker","VL","")</f>
        <v/>
      </c>
      <c r="I370" s="31" t="str">
        <f aca="false">IF(B370="Street furniture 2m2","STR","")</f>
        <v/>
      </c>
      <c r="J370" s="31" t="str">
        <f aca="false">IF(B370="Full back uni","FB","")</f>
        <v/>
      </c>
      <c r="K370" s="31" t="str">
        <f aca="false">IF(B370="Window side 2m² Bus","2m2B","")</f>
        <v/>
      </c>
      <c r="L370" s="31" t="str">
        <f aca="false">IF(B370="Window sticker Raam","RM","")</f>
        <v/>
      </c>
      <c r="M370" s="31" t="str">
        <f aca="false">IF(B370="Side 3m Freestyle","FREE","")</f>
        <v/>
      </c>
      <c r="N370" s="31" t="str">
        <f aca="false">IF(B370="Wobbler","WOB","")</f>
        <v/>
      </c>
      <c r="O370" s="31" t="str">
        <f aca="false">IF(B370="Super side 10m² Hermelijn - Trambus","10m2H","")</f>
        <v/>
      </c>
      <c r="P370" s="31" t="str">
        <f aca="false">IF(B370="Roofpanel A7","ROOFXL","")</f>
        <v/>
      </c>
      <c r="Q370" s="32" t="str">
        <f aca="false">IF(B370="Roof panel tram L Hermelijn","ROOFL","")</f>
        <v/>
      </c>
      <c r="R370" s="31" t="str">
        <f aca="false">IF(B370="Roof panel Tram M PCC","DPCC","")</f>
        <v/>
      </c>
      <c r="S370" s="31" t="str">
        <f aca="false">IF(B370="Side pack L A5","SPALBA5",IF(B370="Side pack XL A7","SPALBA7",""))</f>
        <v/>
      </c>
      <c r="T370" s="31" t="str">
        <f aca="false">IF(B370="Window side 2m² Hermelijn","2m2H","")</f>
        <v/>
      </c>
      <c r="U370" s="32" t="str">
        <f aca="false">IF(B370="Window side 2m² Tram","2m2A","")</f>
        <v>2m2A</v>
      </c>
      <c r="V370" s="30" t="str">
        <f aca="false">IF(B370="Inside banner HERMELIJN","BRVH","")</f>
        <v/>
      </c>
      <c r="W370" s="30" t="str">
        <f aca="false">IF(B370="Super side 4m²","4m2","")</f>
        <v/>
      </c>
      <c r="X370" s="7" t="n">
        <v>1</v>
      </c>
      <c r="Y370" s="33" t="str">
        <f aca="false">IF(OR(F370&lt;&gt;"",G370&lt;&gt;"",H370&lt;&gt;"",I370&lt;&gt;"",J370&lt;&gt;"",K370&lt;&gt;"",L370&lt;&gt;"",M370&lt;&gt;"",N370&lt;&gt;"",O370&lt;&gt;"",P370&lt;&gt;"",Q370&lt;&gt;"",R370&lt;&gt;"",S370&lt;&gt;"",T370&lt;&gt;"",U370&lt;&gt;"",V370&lt;&gt;"",W370&lt;&gt;""),"*"&amp;F370&amp;G370&amp;H370&amp;I370&amp;J370&amp;K370&amp;L370&amp;M370&amp;N370&amp;O370&amp;P370&amp;Q370&amp;R370&amp;S370&amp;T370&amp;U370&amp;V370&amp;W370&amp;"*","")</f>
        <v>*2m2A*</v>
      </c>
      <c r="Z370" s="4"/>
      <c r="AA370" s="4"/>
      <c r="AB370" s="7" t="n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customFormat="false" ht="25" hidden="false" customHeight="true" outlineLevel="0" collapsed="false">
      <c r="A371" s="5" t="n">
        <v>7313</v>
      </c>
      <c r="B371" s="6" t="s">
        <v>23</v>
      </c>
      <c r="C371" s="26" t="s">
        <v>99</v>
      </c>
      <c r="D371" s="27" t="n">
        <v>44522</v>
      </c>
      <c r="E371" s="28"/>
      <c r="F371" s="29" t="str">
        <f aca="false">IF(B371="Premetro VERTIKAAL","MV",IF(B371="Side 3m","3M",IF(B371="Premetro HORIZONTAAL","MH",IF(B371="Window back","CV",IF(B371="Window Back eco","CVE","")))))</f>
        <v/>
      </c>
      <c r="G371" s="30" t="str">
        <f aca="false">IF(B371="Inside banner","BRV","")</f>
        <v/>
      </c>
      <c r="H371" s="30" t="str">
        <f aca="false">IF(B371="Floor sticker","VL","")</f>
        <v/>
      </c>
      <c r="I371" s="31" t="str">
        <f aca="false">IF(B371="Street furniture 2m2","STR","")</f>
        <v/>
      </c>
      <c r="J371" s="31" t="str">
        <f aca="false">IF(B371="Full back uni","FB","")</f>
        <v/>
      </c>
      <c r="K371" s="31" t="str">
        <f aca="false">IF(B371="Window side 2m² Bus","2m2B","")</f>
        <v/>
      </c>
      <c r="L371" s="31" t="str">
        <f aca="false">IF(B371="Window sticker Raam","RM","")</f>
        <v/>
      </c>
      <c r="M371" s="31" t="str">
        <f aca="false">IF(B371="Side 3m Freestyle","FREE","")</f>
        <v/>
      </c>
      <c r="N371" s="31" t="str">
        <f aca="false">IF(B371="Wobbler","WOB","")</f>
        <v>WOB</v>
      </c>
      <c r="O371" s="31" t="str">
        <f aca="false">IF(B371="Super side 10m² Hermelijn - Trambus","10m2H","")</f>
        <v/>
      </c>
      <c r="P371" s="31" t="str">
        <f aca="false">IF(B371="Roofpanel A7","ROOFXL","")</f>
        <v/>
      </c>
      <c r="Q371" s="32" t="str">
        <f aca="false">IF(B371="Roof panel tram L Hermelijn","ROOFL","")</f>
        <v/>
      </c>
      <c r="R371" s="31" t="str">
        <f aca="false">IF(B371="Roof panel Tram M PCC","DPCC","")</f>
        <v/>
      </c>
      <c r="S371" s="31" t="str">
        <f aca="false">IF(B371="Side pack L A5","SPALBA5",IF(B371="Side pack XL A7","SPALBA7",""))</f>
        <v/>
      </c>
      <c r="T371" s="31" t="str">
        <f aca="false">IF(B371="Window side 2m² Hermelijn","2m2H","")</f>
        <v/>
      </c>
      <c r="U371" s="32" t="str">
        <f aca="false">IF(B371="Window side 2m² Tram","2m2A","")</f>
        <v/>
      </c>
      <c r="V371" s="30" t="str">
        <f aca="false">IF(B371="Inside banner HERMELIJN","BRVH","")</f>
        <v/>
      </c>
      <c r="W371" s="30" t="str">
        <f aca="false">IF(B371="Super side 4m²","4m2","")</f>
        <v/>
      </c>
      <c r="X371" s="7" t="n">
        <v>6</v>
      </c>
      <c r="Y371" s="33" t="str">
        <f aca="false">IF(OR(F371&lt;&gt;"",G371&lt;&gt;"",H371&lt;&gt;"",I371&lt;&gt;"",J371&lt;&gt;"",K371&lt;&gt;"",L371&lt;&gt;"",M371&lt;&gt;"",N371&lt;&gt;"",O371&lt;&gt;"",P371&lt;&gt;"",Q371&lt;&gt;"",R371&lt;&gt;"",S371&lt;&gt;"",T371&lt;&gt;"",U371&lt;&gt;"",V371&lt;&gt;"",W371&lt;&gt;""),"*"&amp;F371&amp;G371&amp;H371&amp;I371&amp;J371&amp;K371&amp;L371&amp;M371&amp;N371&amp;O371&amp;P371&amp;Q371&amp;R371&amp;S371&amp;T371&amp;U371&amp;V371&amp;W371&amp;"*","")</f>
        <v>*WOB*</v>
      </c>
      <c r="Z371" s="4"/>
      <c r="AA371" s="4"/>
      <c r="AB371" s="7" t="n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customFormat="false" ht="25" hidden="false" customHeight="true" outlineLevel="0" collapsed="false">
      <c r="A372" s="5" t="n">
        <v>7314</v>
      </c>
      <c r="B372" s="6" t="s">
        <v>100</v>
      </c>
      <c r="C372" s="26" t="s">
        <v>102</v>
      </c>
      <c r="D372" s="27" t="n">
        <v>44550</v>
      </c>
      <c r="E372" s="28"/>
      <c r="F372" s="29" t="str">
        <f aca="false">IF(B372="Premetro VERTIKAAL","MV",IF(B372="Side 3m","3M",IF(B372="Premetro HORIZONTAAL","MH",IF(B372="Window back","CV",IF(B372="Window Back eco","CVE","")))))</f>
        <v>3M</v>
      </c>
      <c r="G372" s="30" t="str">
        <f aca="false">IF(B372="Inside banner","BRV","")</f>
        <v/>
      </c>
      <c r="H372" s="30" t="str">
        <f aca="false">IF(B372="Floor sticker","VL","")</f>
        <v/>
      </c>
      <c r="I372" s="31" t="str">
        <f aca="false">IF(B372="Street furniture 2m2","STR","")</f>
        <v/>
      </c>
      <c r="J372" s="31" t="str">
        <f aca="false">IF(B372="Full back uni","FB","")</f>
        <v/>
      </c>
      <c r="K372" s="31" t="str">
        <f aca="false">IF(B372="Window side 2m² Bus","2m2B","")</f>
        <v/>
      </c>
      <c r="L372" s="31" t="str">
        <f aca="false">IF(B372="Window sticker Raam","RM","")</f>
        <v/>
      </c>
      <c r="M372" s="31" t="str">
        <f aca="false">IF(B372="Side 3m Freestyle","FREE","")</f>
        <v/>
      </c>
      <c r="N372" s="31" t="str">
        <f aca="false">IF(B372="Wobbler","WOB","")</f>
        <v/>
      </c>
      <c r="O372" s="31" t="str">
        <f aca="false">IF(B372="Super side 10m² Hermelijn - Trambus","10m2H","")</f>
        <v/>
      </c>
      <c r="P372" s="31" t="str">
        <f aca="false">IF(B372="Roofpanel A7","ROOFXL","")</f>
        <v/>
      </c>
      <c r="Q372" s="32" t="str">
        <f aca="false">IF(B372="Roof panel tram L Hermelijn","ROOFL","")</f>
        <v/>
      </c>
      <c r="R372" s="31" t="str">
        <f aca="false">IF(B372="Roof panel Tram M PCC","DPCC","")</f>
        <v/>
      </c>
      <c r="S372" s="31" t="str">
        <f aca="false">IF(B372="Side pack L A5","SPALBA5",IF(B372="Side pack XL A7","SPALBA7",""))</f>
        <v/>
      </c>
      <c r="T372" s="31" t="str">
        <f aca="false">IF(B372="Window side 2m² Hermelijn","2m2H","")</f>
        <v/>
      </c>
      <c r="U372" s="32" t="str">
        <f aca="false">IF(B372="Window side 2m² Tram","2m2A","")</f>
        <v/>
      </c>
      <c r="V372" s="30" t="str">
        <f aca="false">IF(B372="Inside banner HERMELIJN","BRVH","")</f>
        <v/>
      </c>
      <c r="W372" s="30" t="str">
        <f aca="false">IF(B372="Super side 4m²","4m2","")</f>
        <v/>
      </c>
      <c r="X372" s="7" t="n">
        <v>1</v>
      </c>
      <c r="Y372" s="33" t="str">
        <f aca="false">IF(OR(F372&lt;&gt;"",G372&lt;&gt;"",H372&lt;&gt;"",I372&lt;&gt;"",J372&lt;&gt;"",K372&lt;&gt;"",L372&lt;&gt;"",M372&lt;&gt;"",N372&lt;&gt;"",O372&lt;&gt;"",P372&lt;&gt;"",Q372&lt;&gt;"",R372&lt;&gt;"",S372&lt;&gt;"",T372&lt;&gt;"",U372&lt;&gt;"",V372&lt;&gt;"",W372&lt;&gt;""),"*"&amp;F372&amp;G372&amp;H372&amp;I372&amp;J372&amp;K372&amp;L372&amp;M372&amp;N372&amp;O372&amp;P372&amp;Q372&amp;R372&amp;S372&amp;T372&amp;U372&amp;V372&amp;W372&amp;"*","")</f>
        <v>*3M*</v>
      </c>
      <c r="Z372" s="4"/>
      <c r="AA372" s="4"/>
      <c r="AB372" s="7" t="n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customFormat="false" ht="25" hidden="false" customHeight="true" outlineLevel="0" collapsed="false">
      <c r="A373" s="5" t="n">
        <v>7314</v>
      </c>
      <c r="B373" s="6" t="s">
        <v>137</v>
      </c>
      <c r="C373" s="26" t="s">
        <v>151</v>
      </c>
      <c r="D373" s="27" t="n">
        <v>44571</v>
      </c>
      <c r="E373" s="28"/>
      <c r="F373" s="29" t="str">
        <f aca="false">IF(B373="Premetro VERTIKAAL","MV",IF(B373="Side 3m","3M",IF(B373="Premetro HORIZONTAAL","MH",IF(B373="Window back","CV",IF(B373="Window Back eco","CVE","")))))</f>
        <v/>
      </c>
      <c r="G373" s="30" t="str">
        <f aca="false">IF(B373="Inside banner","BRV","")</f>
        <v/>
      </c>
      <c r="H373" s="30" t="str">
        <f aca="false">IF(B373="Floor sticker","VL","")</f>
        <v/>
      </c>
      <c r="I373" s="31" t="str">
        <f aca="false">IF(B373="Street furniture 2m2","STR","")</f>
        <v/>
      </c>
      <c r="J373" s="31" t="str">
        <f aca="false">IF(B373="Full back uni","FB","")</f>
        <v/>
      </c>
      <c r="K373" s="31" t="str">
        <f aca="false">IF(B373="Window side 2m² Bus","2m2B","")</f>
        <v/>
      </c>
      <c r="L373" s="31" t="str">
        <f aca="false">IF(B373="Window sticker Raam","RM","")</f>
        <v/>
      </c>
      <c r="M373" s="31" t="str">
        <f aca="false">IF(B373="Side 3m Freestyle","FREE","")</f>
        <v/>
      </c>
      <c r="N373" s="31" t="str">
        <f aca="false">IF(B373="Wobbler","WOB","")</f>
        <v/>
      </c>
      <c r="O373" s="31" t="str">
        <f aca="false">IF(B373="Super side 10m² Hermelijn - Trambus","10m2H","")</f>
        <v/>
      </c>
      <c r="P373" s="31" t="str">
        <f aca="false">IF(B373="Roofpanel A7","ROOFXL","")</f>
        <v/>
      </c>
      <c r="Q373" s="32" t="str">
        <f aca="false">IF(B373="Roof panel tram L Hermelijn","ROOFL","")</f>
        <v/>
      </c>
      <c r="R373" s="31" t="str">
        <f aca="false">IF(B373="Roof panel Tram M PCC","DPCC","")</f>
        <v/>
      </c>
      <c r="S373" s="31" t="str">
        <f aca="false">IF(B373="Side pack L A5","SPALBA5",IF(B373="Side pack XL A7","SPALBA7",""))</f>
        <v/>
      </c>
      <c r="T373" s="31" t="str">
        <f aca="false">IF(B373="Window side 2m² Hermelijn","2m2H","")</f>
        <v/>
      </c>
      <c r="U373" s="32" t="str">
        <f aca="false">IF(B373="Window side 2m² Tram","2m2A","")</f>
        <v>2m2A</v>
      </c>
      <c r="V373" s="30" t="str">
        <f aca="false">IF(B373="Inside banner HERMELIJN","BRVH","")</f>
        <v/>
      </c>
      <c r="W373" s="30" t="str">
        <f aca="false">IF(B373="Super side 4m²","4m2","")</f>
        <v/>
      </c>
      <c r="X373" s="7" t="n">
        <v>1</v>
      </c>
      <c r="Y373" s="33" t="str">
        <f aca="false">IF(OR(F373&lt;&gt;"",G373&lt;&gt;"",H373&lt;&gt;"",I373&lt;&gt;"",J373&lt;&gt;"",K373&lt;&gt;"",L373&lt;&gt;"",M373&lt;&gt;"",N373&lt;&gt;"",O373&lt;&gt;"",P373&lt;&gt;"",Q373&lt;&gt;"",R373&lt;&gt;"",S373&lt;&gt;"",T373&lt;&gt;"",U373&lt;&gt;"",V373&lt;&gt;"",W373&lt;&gt;""),"*"&amp;F373&amp;G373&amp;H373&amp;I373&amp;J373&amp;K373&amp;L373&amp;M373&amp;N373&amp;O373&amp;P373&amp;Q373&amp;R373&amp;S373&amp;T373&amp;U373&amp;V373&amp;W373&amp;"*","")</f>
        <v>*2m2A*</v>
      </c>
      <c r="Z373" s="4"/>
      <c r="AA373" s="4"/>
      <c r="AB373" s="7" t="n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customFormat="false" ht="25" hidden="false" customHeight="true" outlineLevel="0" collapsed="false">
      <c r="A374" s="5" t="n">
        <v>7316</v>
      </c>
      <c r="B374" s="6" t="s">
        <v>35</v>
      </c>
      <c r="C374" s="26" t="s">
        <v>37</v>
      </c>
      <c r="D374" s="27" t="n">
        <v>44522</v>
      </c>
      <c r="E374" s="28"/>
      <c r="F374" s="29" t="str">
        <f aca="false">IF(B374="Premetro VERTIKAAL","MV",IF(B374="Side 3m","3M",IF(B374="Premetro HORIZONTAAL","MH",IF(B374="Window back","CV",IF(B374="Window Back eco","CVE","")))))</f>
        <v/>
      </c>
      <c r="G374" s="30" t="str">
        <f aca="false">IF(B374="Inside banner","BRV","")</f>
        <v/>
      </c>
      <c r="H374" s="30" t="str">
        <f aca="false">IF(B374="Floor sticker","VL","")</f>
        <v/>
      </c>
      <c r="I374" s="31" t="str">
        <f aca="false">IF(B374="Street furniture 2m2","STR","")</f>
        <v/>
      </c>
      <c r="J374" s="31" t="str">
        <f aca="false">IF(B374="Full back uni","FB","")</f>
        <v/>
      </c>
      <c r="K374" s="31" t="str">
        <f aca="false">IF(B374="Window side 2m² Bus","2m2B","")</f>
        <v/>
      </c>
      <c r="L374" s="31" t="str">
        <f aca="false">IF(B374="Window sticker Raam","RM","")</f>
        <v/>
      </c>
      <c r="M374" s="31" t="str">
        <f aca="false">IF(B374="Side 3m Freestyle","FREE","")</f>
        <v/>
      </c>
      <c r="N374" s="31" t="str">
        <f aca="false">IF(B374="Wobbler","WOB","")</f>
        <v/>
      </c>
      <c r="O374" s="31" t="str">
        <f aca="false">IF(B374="Super side 10m² Hermelijn - Trambus","10m2H","")</f>
        <v/>
      </c>
      <c r="P374" s="31" t="str">
        <f aca="false">IF(B374="Roofpanel A7","ROOFXL","")</f>
        <v/>
      </c>
      <c r="Q374" s="32" t="str">
        <f aca="false">IF(B374="Roof panel tram L Hermelijn","ROOFL","")</f>
        <v/>
      </c>
      <c r="R374" s="31" t="str">
        <f aca="false">IF(B374="Roof panel Tram M PCC","DPCC","")</f>
        <v/>
      </c>
      <c r="S374" s="31" t="str">
        <f aca="false">IF(B374="Side pack L A5","SPALBA5",IF(B374="Side pack XL A7","SPALBA7",""))</f>
        <v/>
      </c>
      <c r="T374" s="31" t="str">
        <f aca="false">IF(B374="Window side 2m² Hermelijn","2m2H","")</f>
        <v/>
      </c>
      <c r="U374" s="32" t="str">
        <f aca="false">IF(B374="Window side 2m² Tram","2m2A","")</f>
        <v/>
      </c>
      <c r="V374" s="30" t="str">
        <f aca="false">IF(B374="Inside banner HERMELIJN","BRVH","")</f>
        <v/>
      </c>
      <c r="W374" s="30" t="str">
        <f aca="false">IF(B374="Super side 4m²","4m2","")</f>
        <v/>
      </c>
      <c r="X374" s="7" t="n">
        <v>4</v>
      </c>
      <c r="Y374" s="33" t="str">
        <f aca="false">IF(OR(F374&lt;&gt;"",G374&lt;&gt;"",H374&lt;&gt;"",I374&lt;&gt;"",J374&lt;&gt;"",K374&lt;&gt;"",L374&lt;&gt;"",M374&lt;&gt;"",N374&lt;&gt;"",O374&lt;&gt;"",P374&lt;&gt;"",Q374&lt;&gt;"",R374&lt;&gt;"",S374&lt;&gt;"",T374&lt;&gt;"",U374&lt;&gt;"",V374&lt;&gt;"",W374&lt;&gt;""),"*"&amp;F374&amp;G374&amp;H374&amp;I374&amp;J374&amp;K374&amp;L374&amp;M374&amp;N374&amp;O374&amp;P374&amp;Q374&amp;R374&amp;S374&amp;T374&amp;U374&amp;V374&amp;W374&amp;"*","")</f>
        <v/>
      </c>
      <c r="Z374" s="4"/>
      <c r="AA374" s="4"/>
      <c r="AB374" s="7" t="n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customFormat="false" ht="25" hidden="false" customHeight="true" outlineLevel="0" collapsed="false">
      <c r="A375" s="5" t="n">
        <v>7318</v>
      </c>
      <c r="B375" s="6" t="s">
        <v>137</v>
      </c>
      <c r="C375" s="26" t="s">
        <v>151</v>
      </c>
      <c r="D375" s="27" t="n">
        <v>44571</v>
      </c>
      <c r="E375" s="28"/>
      <c r="F375" s="29" t="str">
        <f aca="false">IF(B375="Premetro VERTIKAAL","MV",IF(B375="Side 3m","3M",IF(B375="Premetro HORIZONTAAL","MH",IF(B375="Window back","CV",IF(B375="Window Back eco","CVE","")))))</f>
        <v/>
      </c>
      <c r="G375" s="30" t="str">
        <f aca="false">IF(B375="Inside banner","BRV","")</f>
        <v/>
      </c>
      <c r="H375" s="30" t="str">
        <f aca="false">IF(B375="Floor sticker","VL","")</f>
        <v/>
      </c>
      <c r="I375" s="31" t="str">
        <f aca="false">IF(B375="Street furniture 2m2","STR","")</f>
        <v/>
      </c>
      <c r="J375" s="31" t="str">
        <f aca="false">IF(B375="Full back uni","FB","")</f>
        <v/>
      </c>
      <c r="K375" s="31" t="str">
        <f aca="false">IF(B375="Window side 2m² Bus","2m2B","")</f>
        <v/>
      </c>
      <c r="L375" s="31" t="str">
        <f aca="false">IF(B375="Window sticker Raam","RM","")</f>
        <v/>
      </c>
      <c r="M375" s="31" t="str">
        <f aca="false">IF(B375="Side 3m Freestyle","FREE","")</f>
        <v/>
      </c>
      <c r="N375" s="31" t="str">
        <f aca="false">IF(B375="Wobbler","WOB","")</f>
        <v/>
      </c>
      <c r="O375" s="31" t="str">
        <f aca="false">IF(B375="Super side 10m² Hermelijn - Trambus","10m2H","")</f>
        <v/>
      </c>
      <c r="P375" s="31" t="str">
        <f aca="false">IF(B375="Roofpanel A7","ROOFXL","")</f>
        <v/>
      </c>
      <c r="Q375" s="32" t="str">
        <f aca="false">IF(B375="Roof panel tram L Hermelijn","ROOFL","")</f>
        <v/>
      </c>
      <c r="R375" s="31" t="str">
        <f aca="false">IF(B375="Roof panel Tram M PCC","DPCC","")</f>
        <v/>
      </c>
      <c r="S375" s="31" t="str">
        <f aca="false">IF(B375="Side pack L A5","SPALBA5",IF(B375="Side pack XL A7","SPALBA7",""))</f>
        <v/>
      </c>
      <c r="T375" s="31" t="str">
        <f aca="false">IF(B375="Window side 2m² Hermelijn","2m2H","")</f>
        <v/>
      </c>
      <c r="U375" s="32" t="str">
        <f aca="false">IF(B375="Window side 2m² Tram","2m2A","")</f>
        <v>2m2A</v>
      </c>
      <c r="V375" s="30" t="str">
        <f aca="false">IF(B375="Inside banner HERMELIJN","BRVH","")</f>
        <v/>
      </c>
      <c r="W375" s="30" t="str">
        <f aca="false">IF(B375="Super side 4m²","4m2","")</f>
        <v/>
      </c>
      <c r="X375" s="7" t="n">
        <v>1</v>
      </c>
      <c r="Y375" s="33" t="str">
        <f aca="false">IF(OR(F375&lt;&gt;"",G375&lt;&gt;"",H375&lt;&gt;"",I375&lt;&gt;"",J375&lt;&gt;"",K375&lt;&gt;"",L375&lt;&gt;"",M375&lt;&gt;"",N375&lt;&gt;"",O375&lt;&gt;"",P375&lt;&gt;"",Q375&lt;&gt;"",R375&lt;&gt;"",S375&lt;&gt;"",T375&lt;&gt;"",U375&lt;&gt;"",V375&lt;&gt;"",W375&lt;&gt;""),"*"&amp;F375&amp;G375&amp;H375&amp;I375&amp;J375&amp;K375&amp;L375&amp;M375&amp;N375&amp;O375&amp;P375&amp;Q375&amp;R375&amp;S375&amp;T375&amp;U375&amp;V375&amp;W375&amp;"*","")</f>
        <v>*2m2A*</v>
      </c>
      <c r="Z375" s="4"/>
      <c r="AA375" s="4"/>
      <c r="AB375" s="7" t="n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customFormat="false" ht="25" hidden="false" customHeight="true" outlineLevel="0" collapsed="false">
      <c r="A376" s="5" t="n">
        <v>7318</v>
      </c>
      <c r="B376" s="6" t="s">
        <v>137</v>
      </c>
      <c r="C376" s="26" t="s">
        <v>139</v>
      </c>
      <c r="D376" s="27" t="n">
        <v>44522</v>
      </c>
      <c r="E376" s="28"/>
      <c r="F376" s="29" t="str">
        <f aca="false">IF(B376="Premetro VERTIKAAL","MV",IF(B376="Side 3m","3M",IF(B376="Premetro HORIZONTAAL","MH",IF(B376="Window back","CV",IF(B376="Window Back eco","CVE","")))))</f>
        <v/>
      </c>
      <c r="G376" s="30" t="str">
        <f aca="false">IF(B376="Inside banner","BRV","")</f>
        <v/>
      </c>
      <c r="H376" s="30" t="str">
        <f aca="false">IF(B376="Floor sticker","VL","")</f>
        <v/>
      </c>
      <c r="I376" s="31" t="str">
        <f aca="false">IF(B376="Street furniture 2m2","STR","")</f>
        <v/>
      </c>
      <c r="J376" s="31" t="str">
        <f aca="false">IF(B376="Full back uni","FB","")</f>
        <v/>
      </c>
      <c r="K376" s="31" t="str">
        <f aca="false">IF(B376="Window side 2m² Bus","2m2B","")</f>
        <v/>
      </c>
      <c r="L376" s="31" t="str">
        <f aca="false">IF(B376="Window sticker Raam","RM","")</f>
        <v/>
      </c>
      <c r="M376" s="31" t="str">
        <f aca="false">IF(B376="Side 3m Freestyle","FREE","")</f>
        <v/>
      </c>
      <c r="N376" s="31" t="str">
        <f aca="false">IF(B376="Wobbler","WOB","")</f>
        <v/>
      </c>
      <c r="O376" s="31" t="str">
        <f aca="false">IF(B376="Super side 10m² Hermelijn - Trambus","10m2H","")</f>
        <v/>
      </c>
      <c r="P376" s="31" t="str">
        <f aca="false">IF(B376="Roofpanel A7","ROOFXL","")</f>
        <v/>
      </c>
      <c r="Q376" s="32" t="str">
        <f aca="false">IF(B376="Roof panel tram L Hermelijn","ROOFL","")</f>
        <v/>
      </c>
      <c r="R376" s="31" t="str">
        <f aca="false">IF(B376="Roof panel Tram M PCC","DPCC","")</f>
        <v/>
      </c>
      <c r="S376" s="31" t="str">
        <f aca="false">IF(B376="Side pack L A5","SPALBA5",IF(B376="Side pack XL A7","SPALBA7",""))</f>
        <v/>
      </c>
      <c r="T376" s="31" t="str">
        <f aca="false">IF(B376="Window side 2m² Hermelijn","2m2H","")</f>
        <v/>
      </c>
      <c r="U376" s="32" t="str">
        <f aca="false">IF(B376="Window side 2m² Tram","2m2A","")</f>
        <v>2m2A</v>
      </c>
      <c r="V376" s="30" t="str">
        <f aca="false">IF(B376="Inside banner HERMELIJN","BRVH","")</f>
        <v/>
      </c>
      <c r="W376" s="30" t="str">
        <f aca="false">IF(B376="Super side 4m²","4m2","")</f>
        <v/>
      </c>
      <c r="X376" s="7" t="n">
        <v>1</v>
      </c>
      <c r="Y376" s="33" t="str">
        <f aca="false">IF(OR(F376&lt;&gt;"",G376&lt;&gt;"",H376&lt;&gt;"",I376&lt;&gt;"",J376&lt;&gt;"",K376&lt;&gt;"",L376&lt;&gt;"",M376&lt;&gt;"",N376&lt;&gt;"",O376&lt;&gt;"",P376&lt;&gt;"",Q376&lt;&gt;"",R376&lt;&gt;"",S376&lt;&gt;"",T376&lt;&gt;"",U376&lt;&gt;"",V376&lt;&gt;"",W376&lt;&gt;""),"*"&amp;F376&amp;G376&amp;H376&amp;I376&amp;J376&amp;K376&amp;L376&amp;M376&amp;N376&amp;O376&amp;P376&amp;Q376&amp;R376&amp;S376&amp;T376&amp;U376&amp;V376&amp;W376&amp;"*","")</f>
        <v>*2m2A*</v>
      </c>
      <c r="Z376" s="4"/>
      <c r="AA376" s="4"/>
      <c r="AB376" s="7" t="n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customFormat="false" ht="25" hidden="false" customHeight="true" outlineLevel="0" collapsed="false">
      <c r="A377" s="5" t="n">
        <v>7318</v>
      </c>
      <c r="B377" s="6" t="s">
        <v>23</v>
      </c>
      <c r="C377" s="26" t="s">
        <v>99</v>
      </c>
      <c r="D377" s="27" t="n">
        <v>44522</v>
      </c>
      <c r="E377" s="36" t="n">
        <v>44582</v>
      </c>
      <c r="F377" s="29" t="str">
        <f aca="false">IF(B377="Premetro VERTIKAAL","MV",IF(B377="Side 3m","3M",IF(B377="Premetro HORIZONTAAL","MH",IF(B377="Window back","CV",IF(B377="Window Back eco","CVE","")))))</f>
        <v/>
      </c>
      <c r="G377" s="30" t="str">
        <f aca="false">IF(B377="Inside banner","BRV","")</f>
        <v/>
      </c>
      <c r="H377" s="30" t="str">
        <f aca="false">IF(B377="Floor sticker","VL","")</f>
        <v/>
      </c>
      <c r="I377" s="31" t="str">
        <f aca="false">IF(B377="Street furniture 2m2","STR","")</f>
        <v/>
      </c>
      <c r="J377" s="31" t="str">
        <f aca="false">IF(B377="Full back uni","FB","")</f>
        <v/>
      </c>
      <c r="K377" s="31" t="str">
        <f aca="false">IF(B377="Window side 2m² Bus","2m2B","")</f>
        <v/>
      </c>
      <c r="L377" s="31" t="str">
        <f aca="false">IF(B377="Window sticker Raam","RM","")</f>
        <v/>
      </c>
      <c r="M377" s="31" t="str">
        <f aca="false">IF(B377="Side 3m Freestyle","FREE","")</f>
        <v/>
      </c>
      <c r="N377" s="31" t="str">
        <f aca="false">IF(B377="Wobbler","WOB","")</f>
        <v>WOB</v>
      </c>
      <c r="O377" s="31" t="str">
        <f aca="false">IF(B377="Super side 10m² Hermelijn - Trambus","10m2H","")</f>
        <v/>
      </c>
      <c r="P377" s="31" t="str">
        <f aca="false">IF(B377="Roofpanel A7","ROOFXL","")</f>
        <v/>
      </c>
      <c r="Q377" s="32" t="str">
        <f aca="false">IF(B377="Roof panel tram L Hermelijn","ROOFL","")</f>
        <v/>
      </c>
      <c r="R377" s="31" t="str">
        <f aca="false">IF(B377="Roof panel Tram M PCC","DPCC","")</f>
        <v/>
      </c>
      <c r="S377" s="31" t="str">
        <f aca="false">IF(B377="Side pack L A5","SPALBA5",IF(B377="Side pack XL A7","SPALBA7",""))</f>
        <v/>
      </c>
      <c r="T377" s="31" t="str">
        <f aca="false">IF(B377="Window side 2m² Hermelijn","2m2H","")</f>
        <v/>
      </c>
      <c r="U377" s="32" t="str">
        <f aca="false">IF(B377="Window side 2m² Tram","2m2A","")</f>
        <v/>
      </c>
      <c r="V377" s="30" t="str">
        <f aca="false">IF(B377="Inside banner HERMELIJN","BRVH","")</f>
        <v/>
      </c>
      <c r="W377" s="30" t="str">
        <f aca="false">IF(B377="Super side 4m²","4m2","")</f>
        <v/>
      </c>
      <c r="X377" s="7" t="n">
        <v>6</v>
      </c>
      <c r="Y377" s="33" t="str">
        <f aca="false">IF(OR(F377&lt;&gt;"",G377&lt;&gt;"",H377&lt;&gt;"",I377&lt;&gt;"",J377&lt;&gt;"",K377&lt;&gt;"",L377&lt;&gt;"",M377&lt;&gt;"",N377&lt;&gt;"",O377&lt;&gt;"",P377&lt;&gt;"",Q377&lt;&gt;"",R377&lt;&gt;"",S377&lt;&gt;"",T377&lt;&gt;"",U377&lt;&gt;"",V377&lt;&gt;"",W377&lt;&gt;""),"*"&amp;F377&amp;G377&amp;H377&amp;I377&amp;J377&amp;K377&amp;L377&amp;M377&amp;N377&amp;O377&amp;P377&amp;Q377&amp;R377&amp;S377&amp;T377&amp;U377&amp;V377&amp;W377&amp;"*","")</f>
        <v>*WOB*</v>
      </c>
      <c r="Z377" s="4"/>
      <c r="AA377" s="4"/>
      <c r="AB377" s="7" t="n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customFormat="false" ht="25" hidden="false" customHeight="true" outlineLevel="0" collapsed="false">
      <c r="A378" s="5" t="n">
        <v>7318</v>
      </c>
      <c r="B378" s="6" t="s">
        <v>35</v>
      </c>
      <c r="C378" s="26" t="s">
        <v>37</v>
      </c>
      <c r="D378" s="27" t="n">
        <v>44522</v>
      </c>
      <c r="E378" s="28"/>
      <c r="F378" s="29" t="str">
        <f aca="false">IF(B378="Premetro VERTIKAAL","MV",IF(B378="Side 3m","3M",IF(B378="Premetro HORIZONTAAL","MH",IF(B378="Window back","CV",IF(B378="Window Back eco","CVE","")))))</f>
        <v/>
      </c>
      <c r="G378" s="30" t="str">
        <f aca="false">IF(B378="Inside banner","BRV","")</f>
        <v/>
      </c>
      <c r="H378" s="30" t="str">
        <f aca="false">IF(B378="Floor sticker","VL","")</f>
        <v/>
      </c>
      <c r="I378" s="31" t="str">
        <f aca="false">IF(B378="Street furniture 2m2","STR","")</f>
        <v/>
      </c>
      <c r="J378" s="31" t="str">
        <f aca="false">IF(B378="Full back uni","FB","")</f>
        <v/>
      </c>
      <c r="K378" s="31" t="str">
        <f aca="false">IF(B378="Window side 2m² Bus","2m2B","")</f>
        <v/>
      </c>
      <c r="L378" s="31" t="str">
        <f aca="false">IF(B378="Window sticker Raam","RM","")</f>
        <v/>
      </c>
      <c r="M378" s="31" t="str">
        <f aca="false">IF(B378="Side 3m Freestyle","FREE","")</f>
        <v/>
      </c>
      <c r="N378" s="31" t="str">
        <f aca="false">IF(B378="Wobbler","WOB","")</f>
        <v/>
      </c>
      <c r="O378" s="31" t="str">
        <f aca="false">IF(B378="Super side 10m² Hermelijn - Trambus","10m2H","")</f>
        <v/>
      </c>
      <c r="P378" s="31" t="str">
        <f aca="false">IF(B378="Roofpanel A7","ROOFXL","")</f>
        <v/>
      </c>
      <c r="Q378" s="32" t="str">
        <f aca="false">IF(B378="Roof panel tram L Hermelijn","ROOFL","")</f>
        <v/>
      </c>
      <c r="R378" s="31" t="str">
        <f aca="false">IF(B378="Roof panel Tram M PCC","DPCC","")</f>
        <v/>
      </c>
      <c r="S378" s="31" t="str">
        <f aca="false">IF(B378="Side pack L A5","SPALBA5",IF(B378="Side pack XL A7","SPALBA7",""))</f>
        <v/>
      </c>
      <c r="T378" s="31" t="str">
        <f aca="false">IF(B378="Window side 2m² Hermelijn","2m2H","")</f>
        <v/>
      </c>
      <c r="U378" s="32" t="str">
        <f aca="false">IF(B378="Window side 2m² Tram","2m2A","")</f>
        <v/>
      </c>
      <c r="V378" s="30" t="str">
        <f aca="false">IF(B378="Inside banner HERMELIJN","BRVH","")</f>
        <v/>
      </c>
      <c r="W378" s="30" t="str">
        <f aca="false">IF(B378="Super side 4m²","4m2","")</f>
        <v/>
      </c>
      <c r="X378" s="7" t="n">
        <v>4</v>
      </c>
      <c r="Y378" s="33" t="str">
        <f aca="false">IF(OR(F378&lt;&gt;"",G378&lt;&gt;"",H378&lt;&gt;"",I378&lt;&gt;"",J378&lt;&gt;"",K378&lt;&gt;"",L378&lt;&gt;"",M378&lt;&gt;"",N378&lt;&gt;"",O378&lt;&gt;"",P378&lt;&gt;"",Q378&lt;&gt;"",R378&lt;&gt;"",S378&lt;&gt;"",T378&lt;&gt;"",U378&lt;&gt;"",V378&lt;&gt;"",W378&lt;&gt;""),"*"&amp;F378&amp;G378&amp;H378&amp;I378&amp;J378&amp;K378&amp;L378&amp;M378&amp;N378&amp;O378&amp;P378&amp;Q378&amp;R378&amp;S378&amp;T378&amp;U378&amp;V378&amp;W378&amp;"*","")</f>
        <v/>
      </c>
      <c r="Z378" s="4"/>
      <c r="AA378" s="4"/>
      <c r="AB378" s="7" t="n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customFormat="false" ht="25" hidden="false" customHeight="true" outlineLevel="0" collapsed="false">
      <c r="A379" s="5" t="n">
        <v>7320</v>
      </c>
      <c r="B379" s="6" t="s">
        <v>32</v>
      </c>
      <c r="C379" s="26" t="s">
        <v>114</v>
      </c>
      <c r="D379" s="27" t="n">
        <v>44564</v>
      </c>
      <c r="E379" s="28"/>
      <c r="F379" s="29" t="str">
        <f aca="false">IF(B379="Premetro VERTIKAAL","MV",IF(B379="Side 3m","3M",IF(B379="Premetro HORIZONTAAL","MH",IF(B379="Window back","CV",IF(B379="Window Back eco","CVE","")))))</f>
        <v/>
      </c>
      <c r="G379" s="30" t="str">
        <f aca="false">IF(B379="Inside banner","BRV","")</f>
        <v/>
      </c>
      <c r="H379" s="30" t="str">
        <f aca="false">IF(B379="Floor sticker","VL","")</f>
        <v/>
      </c>
      <c r="I379" s="31" t="str">
        <f aca="false">IF(B379="Street furniture 2m2","STR","")</f>
        <v/>
      </c>
      <c r="J379" s="31" t="str">
        <f aca="false">IF(B379="Full back uni","FB","")</f>
        <v/>
      </c>
      <c r="K379" s="31" t="str">
        <f aca="false">IF(B379="Window side 2m² Bus","2m2B","")</f>
        <v/>
      </c>
      <c r="L379" s="31" t="str">
        <f aca="false">IF(B379="Window sticker Raam","RM","")</f>
        <v>RM</v>
      </c>
      <c r="M379" s="31" t="str">
        <f aca="false">IF(B379="Side 3m Freestyle","FREE","")</f>
        <v/>
      </c>
      <c r="N379" s="31" t="str">
        <f aca="false">IF(B379="Wobbler","WOB","")</f>
        <v/>
      </c>
      <c r="O379" s="31" t="str">
        <f aca="false">IF(B379="Super side 10m² Hermelijn - Trambus","10m2H","")</f>
        <v/>
      </c>
      <c r="P379" s="31" t="str">
        <f aca="false">IF(B379="Roofpanel A7","ROOFXL","")</f>
        <v/>
      </c>
      <c r="Q379" s="32" t="str">
        <f aca="false">IF(B379="Roof panel tram L Hermelijn","ROOFL","")</f>
        <v/>
      </c>
      <c r="R379" s="31" t="str">
        <f aca="false">IF(B379="Roof panel Tram M PCC","DPCC","")</f>
        <v/>
      </c>
      <c r="S379" s="31" t="str">
        <f aca="false">IF(B379="Side pack L A5","SPALBA5",IF(B379="Side pack XL A7","SPALBA7",""))</f>
        <v/>
      </c>
      <c r="T379" s="31" t="str">
        <f aca="false">IF(B379="Window side 2m² Hermelijn","2m2H","")</f>
        <v/>
      </c>
      <c r="U379" s="32" t="str">
        <f aca="false">IF(B379="Window side 2m² Tram","2m2A","")</f>
        <v/>
      </c>
      <c r="V379" s="30" t="str">
        <f aca="false">IF(B379="Inside banner HERMELIJN","BRVH","")</f>
        <v/>
      </c>
      <c r="W379" s="30" t="str">
        <f aca="false">IF(B379="Super side 4m²","4m2","")</f>
        <v/>
      </c>
      <c r="X379" s="7" t="n">
        <v>1</v>
      </c>
      <c r="Y379" s="33" t="str">
        <f aca="false">IF(OR(F379&lt;&gt;"",G379&lt;&gt;"",H379&lt;&gt;"",I379&lt;&gt;"",J379&lt;&gt;"",K379&lt;&gt;"",L379&lt;&gt;"",M379&lt;&gt;"",N379&lt;&gt;"",O379&lt;&gt;"",P379&lt;&gt;"",Q379&lt;&gt;"",R379&lt;&gt;"",S379&lt;&gt;"",T379&lt;&gt;"",U379&lt;&gt;"",V379&lt;&gt;"",W379&lt;&gt;""),"*"&amp;F379&amp;G379&amp;H379&amp;I379&amp;J379&amp;K379&amp;L379&amp;M379&amp;N379&amp;O379&amp;P379&amp;Q379&amp;R379&amp;S379&amp;T379&amp;U379&amp;V379&amp;W379&amp;"*","")</f>
        <v>*RM*</v>
      </c>
      <c r="Z379" s="4"/>
      <c r="AA379" s="4"/>
      <c r="AB379" s="7" t="n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customFormat="false" ht="25" hidden="false" customHeight="true" outlineLevel="0" collapsed="false">
      <c r="A380" s="5" t="n">
        <v>7320</v>
      </c>
      <c r="B380" s="6" t="s">
        <v>32</v>
      </c>
      <c r="C380" s="26" t="s">
        <v>114</v>
      </c>
      <c r="D380" s="27" t="n">
        <v>44564</v>
      </c>
      <c r="E380" s="28"/>
      <c r="F380" s="29" t="str">
        <f aca="false">IF(B380="Premetro VERTIKAAL","MV",IF(B380="Side 3m","3M",IF(B380="Premetro HORIZONTAAL","MH",IF(B380="Window back","CV",IF(B380="Window Back eco","CVE","")))))</f>
        <v/>
      </c>
      <c r="G380" s="30" t="str">
        <f aca="false">IF(B380="Inside banner","BRV","")</f>
        <v/>
      </c>
      <c r="H380" s="30" t="str">
        <f aca="false">IF(B380="Floor sticker","VL","")</f>
        <v/>
      </c>
      <c r="I380" s="31" t="str">
        <f aca="false">IF(B380="Street furniture 2m2","STR","")</f>
        <v/>
      </c>
      <c r="J380" s="31" t="str">
        <f aca="false">IF(B380="Full back uni","FB","")</f>
        <v/>
      </c>
      <c r="K380" s="31" t="str">
        <f aca="false">IF(B380="Window side 2m² Bus","2m2B","")</f>
        <v/>
      </c>
      <c r="L380" s="31" t="str">
        <f aca="false">IF(B380="Window sticker Raam","RM","")</f>
        <v>RM</v>
      </c>
      <c r="M380" s="31" t="str">
        <f aca="false">IF(B380="Side 3m Freestyle","FREE","")</f>
        <v/>
      </c>
      <c r="N380" s="31" t="str">
        <f aca="false">IF(B380="Wobbler","WOB","")</f>
        <v/>
      </c>
      <c r="O380" s="31" t="str">
        <f aca="false">IF(B380="Super side 10m² Hermelijn - Trambus","10m2H","")</f>
        <v/>
      </c>
      <c r="P380" s="31" t="str">
        <f aca="false">IF(B380="Roofpanel A7","ROOFXL","")</f>
        <v/>
      </c>
      <c r="Q380" s="32" t="str">
        <f aca="false">IF(B380="Roof panel tram L Hermelijn","ROOFL","")</f>
        <v/>
      </c>
      <c r="R380" s="31" t="str">
        <f aca="false">IF(B380="Roof panel Tram M PCC","DPCC","")</f>
        <v/>
      </c>
      <c r="S380" s="31" t="str">
        <f aca="false">IF(B380="Side pack L A5","SPALBA5",IF(B380="Side pack XL A7","SPALBA7",""))</f>
        <v/>
      </c>
      <c r="T380" s="31" t="str">
        <f aca="false">IF(B380="Window side 2m² Hermelijn","2m2H","")</f>
        <v/>
      </c>
      <c r="U380" s="32" t="str">
        <f aca="false">IF(B380="Window side 2m² Tram","2m2A","")</f>
        <v/>
      </c>
      <c r="V380" s="30" t="str">
        <f aca="false">IF(B380="Inside banner HERMELIJN","BRVH","")</f>
        <v/>
      </c>
      <c r="W380" s="30" t="str">
        <f aca="false">IF(B380="Super side 4m²","4m2","")</f>
        <v/>
      </c>
      <c r="X380" s="7" t="n">
        <v>1</v>
      </c>
      <c r="Y380" s="33" t="str">
        <f aca="false">IF(OR(F380&lt;&gt;"",G380&lt;&gt;"",H380&lt;&gt;"",I380&lt;&gt;"",J380&lt;&gt;"",K380&lt;&gt;"",L380&lt;&gt;"",M380&lt;&gt;"",N380&lt;&gt;"",O380&lt;&gt;"",P380&lt;&gt;"",Q380&lt;&gt;"",R380&lt;&gt;"",S380&lt;&gt;"",T380&lt;&gt;"",U380&lt;&gt;"",V380&lt;&gt;"",W380&lt;&gt;""),"*"&amp;F380&amp;G380&amp;H380&amp;I380&amp;J380&amp;K380&amp;L380&amp;M380&amp;N380&amp;O380&amp;P380&amp;Q380&amp;R380&amp;S380&amp;T380&amp;U380&amp;V380&amp;W380&amp;"*","")</f>
        <v>*RM*</v>
      </c>
      <c r="Z380" s="4"/>
      <c r="AA380" s="4"/>
      <c r="AB380" s="7" t="n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customFormat="false" ht="25" hidden="false" customHeight="true" outlineLevel="0" collapsed="false">
      <c r="A381" s="5" t="n">
        <v>7320</v>
      </c>
      <c r="B381" s="6" t="s">
        <v>32</v>
      </c>
      <c r="C381" s="26" t="s">
        <v>108</v>
      </c>
      <c r="D381" s="27" t="n">
        <v>44571</v>
      </c>
      <c r="E381" s="28"/>
      <c r="F381" s="29" t="str">
        <f aca="false">IF(B381="Premetro VERTIKAAL","MV",IF(B381="Side 3m","3M",IF(B381="Premetro HORIZONTAAL","MH",IF(B381="Window back","CV",IF(B381="Window Back eco","CVE","")))))</f>
        <v/>
      </c>
      <c r="G381" s="30" t="str">
        <f aca="false">IF(B381="Inside banner","BRV","")</f>
        <v/>
      </c>
      <c r="H381" s="30" t="str">
        <f aca="false">IF(B381="Floor sticker","VL","")</f>
        <v/>
      </c>
      <c r="I381" s="31" t="str">
        <f aca="false">IF(B381="Street furniture 2m2","STR","")</f>
        <v/>
      </c>
      <c r="J381" s="31" t="str">
        <f aca="false">IF(B381="Full back uni","FB","")</f>
        <v/>
      </c>
      <c r="K381" s="31" t="str">
        <f aca="false">IF(B381="Window side 2m² Bus","2m2B","")</f>
        <v/>
      </c>
      <c r="L381" s="31" t="str">
        <f aca="false">IF(B381="Window sticker Raam","RM","")</f>
        <v>RM</v>
      </c>
      <c r="M381" s="31" t="str">
        <f aca="false">IF(B381="Side 3m Freestyle","FREE","")</f>
        <v/>
      </c>
      <c r="N381" s="31" t="str">
        <f aca="false">IF(B381="Wobbler","WOB","")</f>
        <v/>
      </c>
      <c r="O381" s="31" t="str">
        <f aca="false">IF(B381="Super side 10m² Hermelijn - Trambus","10m2H","")</f>
        <v/>
      </c>
      <c r="P381" s="31" t="str">
        <f aca="false">IF(B381="Roofpanel A7","ROOFXL","")</f>
        <v/>
      </c>
      <c r="Q381" s="32" t="str">
        <f aca="false">IF(B381="Roof panel tram L Hermelijn","ROOFL","")</f>
        <v/>
      </c>
      <c r="R381" s="31" t="str">
        <f aca="false">IF(B381="Roof panel Tram M PCC","DPCC","")</f>
        <v/>
      </c>
      <c r="S381" s="31" t="str">
        <f aca="false">IF(B381="Side pack L A5","SPALBA5",IF(B381="Side pack XL A7","SPALBA7",""))</f>
        <v/>
      </c>
      <c r="T381" s="31" t="str">
        <f aca="false">IF(B381="Window side 2m² Hermelijn","2m2H","")</f>
        <v/>
      </c>
      <c r="U381" s="32" t="str">
        <f aca="false">IF(B381="Window side 2m² Tram","2m2A","")</f>
        <v/>
      </c>
      <c r="V381" s="30" t="str">
        <f aca="false">IF(B381="Inside banner HERMELIJN","BRVH","")</f>
        <v/>
      </c>
      <c r="W381" s="30" t="str">
        <f aca="false">IF(B381="Super side 4m²","4m2","")</f>
        <v/>
      </c>
      <c r="X381" s="7" t="n">
        <v>1</v>
      </c>
      <c r="Y381" s="33" t="str">
        <f aca="false">IF(OR(F381&lt;&gt;"",G381&lt;&gt;"",H381&lt;&gt;"",I381&lt;&gt;"",J381&lt;&gt;"",K381&lt;&gt;"",L381&lt;&gt;"",M381&lt;&gt;"",N381&lt;&gt;"",O381&lt;&gt;"",P381&lt;&gt;"",Q381&lt;&gt;"",R381&lt;&gt;"",S381&lt;&gt;"",T381&lt;&gt;"",U381&lt;&gt;"",V381&lt;&gt;"",W381&lt;&gt;""),"*"&amp;F381&amp;G381&amp;H381&amp;I381&amp;J381&amp;K381&amp;L381&amp;M381&amp;N381&amp;O381&amp;P381&amp;Q381&amp;R381&amp;S381&amp;T381&amp;U381&amp;V381&amp;W381&amp;"*","")</f>
        <v>*RM*</v>
      </c>
      <c r="Z381" s="4"/>
      <c r="AA381" s="4"/>
      <c r="AB381" s="7" t="n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customFormat="false" ht="25" hidden="false" customHeight="true" outlineLevel="0" collapsed="false">
      <c r="A382" s="5" t="n">
        <v>7320</v>
      </c>
      <c r="B382" s="6" t="s">
        <v>32</v>
      </c>
      <c r="C382" s="26" t="s">
        <v>108</v>
      </c>
      <c r="D382" s="27" t="n">
        <v>44571</v>
      </c>
      <c r="E382" s="28"/>
      <c r="F382" s="29" t="str">
        <f aca="false">IF(B382="Premetro VERTIKAAL","MV",IF(B382="Side 3m","3M",IF(B382="Premetro HORIZONTAAL","MH",IF(B382="Window back","CV",IF(B382="Window Back eco","CVE","")))))</f>
        <v/>
      </c>
      <c r="G382" s="30" t="str">
        <f aca="false">IF(B382="Inside banner","BRV","")</f>
        <v/>
      </c>
      <c r="H382" s="30" t="str">
        <f aca="false">IF(B382="Floor sticker","VL","")</f>
        <v/>
      </c>
      <c r="I382" s="31" t="str">
        <f aca="false">IF(B382="Street furniture 2m2","STR","")</f>
        <v/>
      </c>
      <c r="J382" s="31" t="str">
        <f aca="false">IF(B382="Full back uni","FB","")</f>
        <v/>
      </c>
      <c r="K382" s="31" t="str">
        <f aca="false">IF(B382="Window side 2m² Bus","2m2B","")</f>
        <v/>
      </c>
      <c r="L382" s="31" t="str">
        <f aca="false">IF(B382="Window sticker Raam","RM","")</f>
        <v>RM</v>
      </c>
      <c r="M382" s="31" t="str">
        <f aca="false">IF(B382="Side 3m Freestyle","FREE","")</f>
        <v/>
      </c>
      <c r="N382" s="31" t="str">
        <f aca="false">IF(B382="Wobbler","WOB","")</f>
        <v/>
      </c>
      <c r="O382" s="31" t="str">
        <f aca="false">IF(B382="Super side 10m² Hermelijn - Trambus","10m2H","")</f>
        <v/>
      </c>
      <c r="P382" s="31" t="str">
        <f aca="false">IF(B382="Roofpanel A7","ROOFXL","")</f>
        <v/>
      </c>
      <c r="Q382" s="32" t="str">
        <f aca="false">IF(B382="Roof panel tram L Hermelijn","ROOFL","")</f>
        <v/>
      </c>
      <c r="R382" s="31" t="str">
        <f aca="false">IF(B382="Roof panel Tram M PCC","DPCC","")</f>
        <v/>
      </c>
      <c r="S382" s="31" t="str">
        <f aca="false">IF(B382="Side pack L A5","SPALBA5",IF(B382="Side pack XL A7","SPALBA7",""))</f>
        <v/>
      </c>
      <c r="T382" s="31" t="str">
        <f aca="false">IF(B382="Window side 2m² Hermelijn","2m2H","")</f>
        <v/>
      </c>
      <c r="U382" s="32" t="str">
        <f aca="false">IF(B382="Window side 2m² Tram","2m2A","")</f>
        <v/>
      </c>
      <c r="V382" s="30" t="str">
        <f aca="false">IF(B382="Inside banner HERMELIJN","BRVH","")</f>
        <v/>
      </c>
      <c r="W382" s="30" t="str">
        <f aca="false">IF(B382="Super side 4m²","4m2","")</f>
        <v/>
      </c>
      <c r="X382" s="7" t="n">
        <v>1</v>
      </c>
      <c r="Y382" s="33" t="str">
        <f aca="false">IF(OR(F382&lt;&gt;"",G382&lt;&gt;"",H382&lt;&gt;"",I382&lt;&gt;"",J382&lt;&gt;"",K382&lt;&gt;"",L382&lt;&gt;"",M382&lt;&gt;"",N382&lt;&gt;"",O382&lt;&gt;"",P382&lt;&gt;"",Q382&lt;&gt;"",R382&lt;&gt;"",S382&lt;&gt;"",T382&lt;&gt;"",U382&lt;&gt;"",V382&lt;&gt;"",W382&lt;&gt;""),"*"&amp;F382&amp;G382&amp;H382&amp;I382&amp;J382&amp;K382&amp;L382&amp;M382&amp;N382&amp;O382&amp;P382&amp;Q382&amp;R382&amp;S382&amp;T382&amp;U382&amp;V382&amp;W382&amp;"*","")</f>
        <v>*RM*</v>
      </c>
      <c r="Z382" s="4"/>
      <c r="AA382" s="4"/>
      <c r="AB382" s="7" t="n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customFormat="false" ht="25" hidden="false" customHeight="true" outlineLevel="0" collapsed="false">
      <c r="A383" s="5" t="n">
        <v>7322</v>
      </c>
      <c r="B383" s="6" t="s">
        <v>32</v>
      </c>
      <c r="C383" s="26" t="s">
        <v>114</v>
      </c>
      <c r="D383" s="27" t="n">
        <v>44564</v>
      </c>
      <c r="E383" s="36" t="n">
        <v>44582</v>
      </c>
      <c r="F383" s="29" t="str">
        <f aca="false">IF(B383="Premetro VERTIKAAL","MV",IF(B383="Side 3m","3M",IF(B383="Premetro HORIZONTAAL","MH",IF(B383="Window back","CV",IF(B383="Window Back eco","CVE","")))))</f>
        <v/>
      </c>
      <c r="G383" s="30" t="str">
        <f aca="false">IF(B383="Inside banner","BRV","")</f>
        <v/>
      </c>
      <c r="H383" s="30" t="str">
        <f aca="false">IF(B383="Floor sticker","VL","")</f>
        <v/>
      </c>
      <c r="I383" s="31" t="str">
        <f aca="false">IF(B383="Street furniture 2m2","STR","")</f>
        <v/>
      </c>
      <c r="J383" s="31" t="str">
        <f aca="false">IF(B383="Full back uni","FB","")</f>
        <v/>
      </c>
      <c r="K383" s="31" t="str">
        <f aca="false">IF(B383="Window side 2m² Bus","2m2B","")</f>
        <v/>
      </c>
      <c r="L383" s="31" t="str">
        <f aca="false">IF(B383="Window sticker Raam","RM","")</f>
        <v>RM</v>
      </c>
      <c r="M383" s="31" t="str">
        <f aca="false">IF(B383="Side 3m Freestyle","FREE","")</f>
        <v/>
      </c>
      <c r="N383" s="31" t="str">
        <f aca="false">IF(B383="Wobbler","WOB","")</f>
        <v/>
      </c>
      <c r="O383" s="31" t="str">
        <f aca="false">IF(B383="Super side 10m² Hermelijn - Trambus","10m2H","")</f>
        <v/>
      </c>
      <c r="P383" s="31" t="str">
        <f aca="false">IF(B383="Roofpanel A7","ROOFXL","")</f>
        <v/>
      </c>
      <c r="Q383" s="32" t="str">
        <f aca="false">IF(B383="Roof panel tram L Hermelijn","ROOFL","")</f>
        <v/>
      </c>
      <c r="R383" s="31" t="str">
        <f aca="false">IF(B383="Roof panel Tram M PCC","DPCC","")</f>
        <v/>
      </c>
      <c r="S383" s="31" t="str">
        <f aca="false">IF(B383="Side pack L A5","SPALBA5",IF(B383="Side pack XL A7","SPALBA7",""))</f>
        <v/>
      </c>
      <c r="T383" s="31" t="str">
        <f aca="false">IF(B383="Window side 2m² Hermelijn","2m2H","")</f>
        <v/>
      </c>
      <c r="U383" s="32" t="str">
        <f aca="false">IF(B383="Window side 2m² Tram","2m2A","")</f>
        <v/>
      </c>
      <c r="V383" s="30" t="str">
        <f aca="false">IF(B383="Inside banner HERMELIJN","BRVH","")</f>
        <v/>
      </c>
      <c r="W383" s="30" t="str">
        <f aca="false">IF(B383="Super side 4m²","4m2","")</f>
        <v/>
      </c>
      <c r="X383" s="7" t="n">
        <v>1</v>
      </c>
      <c r="Y383" s="33" t="str">
        <f aca="false">IF(OR(F383&lt;&gt;"",G383&lt;&gt;"",H383&lt;&gt;"",I383&lt;&gt;"",J383&lt;&gt;"",K383&lt;&gt;"",L383&lt;&gt;"",M383&lt;&gt;"",N383&lt;&gt;"",O383&lt;&gt;"",P383&lt;&gt;"",Q383&lt;&gt;"",R383&lt;&gt;"",S383&lt;&gt;"",T383&lt;&gt;"",U383&lt;&gt;"",V383&lt;&gt;"",W383&lt;&gt;""),"*"&amp;F383&amp;G383&amp;H383&amp;I383&amp;J383&amp;K383&amp;L383&amp;M383&amp;N383&amp;O383&amp;P383&amp;Q383&amp;R383&amp;S383&amp;T383&amp;U383&amp;V383&amp;W383&amp;"*","")</f>
        <v>*RM*</v>
      </c>
      <c r="Z383" s="4"/>
      <c r="AA383" s="4"/>
      <c r="AB383" s="7" t="n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customFormat="false" ht="25" hidden="false" customHeight="true" outlineLevel="0" collapsed="false">
      <c r="A384" s="5" t="n">
        <v>7322</v>
      </c>
      <c r="B384" s="6" t="s">
        <v>32</v>
      </c>
      <c r="C384" s="26" t="s">
        <v>114</v>
      </c>
      <c r="D384" s="27" t="n">
        <v>44564</v>
      </c>
      <c r="E384" s="36" t="n">
        <v>44582</v>
      </c>
      <c r="F384" s="29" t="str">
        <f aca="false">IF(B384="Premetro VERTIKAAL","MV",IF(B384="Side 3m","3M",IF(B384="Premetro HORIZONTAAL","MH",IF(B384="Window back","CV",IF(B384="Window Back eco","CVE","")))))</f>
        <v/>
      </c>
      <c r="G384" s="30" t="str">
        <f aca="false">IF(B384="Inside banner","BRV","")</f>
        <v/>
      </c>
      <c r="H384" s="30" t="str">
        <f aca="false">IF(B384="Floor sticker","VL","")</f>
        <v/>
      </c>
      <c r="I384" s="31" t="str">
        <f aca="false">IF(B384="Street furniture 2m2","STR","")</f>
        <v/>
      </c>
      <c r="J384" s="31" t="str">
        <f aca="false">IF(B384="Full back uni","FB","")</f>
        <v/>
      </c>
      <c r="K384" s="31" t="str">
        <f aca="false">IF(B384="Window side 2m² Bus","2m2B","")</f>
        <v/>
      </c>
      <c r="L384" s="31" t="str">
        <f aca="false">IF(B384="Window sticker Raam","RM","")</f>
        <v>RM</v>
      </c>
      <c r="M384" s="31" t="str">
        <f aca="false">IF(B384="Side 3m Freestyle","FREE","")</f>
        <v/>
      </c>
      <c r="N384" s="31" t="str">
        <f aca="false">IF(B384="Wobbler","WOB","")</f>
        <v/>
      </c>
      <c r="O384" s="31" t="str">
        <f aca="false">IF(B384="Super side 10m² Hermelijn - Trambus","10m2H","")</f>
        <v/>
      </c>
      <c r="P384" s="31" t="str">
        <f aca="false">IF(B384="Roofpanel A7","ROOFXL","")</f>
        <v/>
      </c>
      <c r="Q384" s="32" t="str">
        <f aca="false">IF(B384="Roof panel tram L Hermelijn","ROOFL","")</f>
        <v/>
      </c>
      <c r="R384" s="31" t="str">
        <f aca="false">IF(B384="Roof panel Tram M PCC","DPCC","")</f>
        <v/>
      </c>
      <c r="S384" s="31" t="str">
        <f aca="false">IF(B384="Side pack L A5","SPALBA5",IF(B384="Side pack XL A7","SPALBA7",""))</f>
        <v/>
      </c>
      <c r="T384" s="31" t="str">
        <f aca="false">IF(B384="Window side 2m² Hermelijn","2m2H","")</f>
        <v/>
      </c>
      <c r="U384" s="32" t="str">
        <f aca="false">IF(B384="Window side 2m² Tram","2m2A","")</f>
        <v/>
      </c>
      <c r="V384" s="30" t="str">
        <f aca="false">IF(B384="Inside banner HERMELIJN","BRVH","")</f>
        <v/>
      </c>
      <c r="W384" s="30" t="str">
        <f aca="false">IF(B384="Super side 4m²","4m2","")</f>
        <v/>
      </c>
      <c r="X384" s="7" t="n">
        <v>1</v>
      </c>
      <c r="Y384" s="33" t="str">
        <f aca="false">IF(OR(F384&lt;&gt;"",G384&lt;&gt;"",H384&lt;&gt;"",I384&lt;&gt;"",J384&lt;&gt;"",K384&lt;&gt;"",L384&lt;&gt;"",M384&lt;&gt;"",N384&lt;&gt;"",O384&lt;&gt;"",P384&lt;&gt;"",Q384&lt;&gt;"",R384&lt;&gt;"",S384&lt;&gt;"",T384&lt;&gt;"",U384&lt;&gt;"",V384&lt;&gt;"",W384&lt;&gt;""),"*"&amp;F384&amp;G384&amp;H384&amp;I384&amp;J384&amp;K384&amp;L384&amp;M384&amp;N384&amp;O384&amp;P384&amp;Q384&amp;R384&amp;S384&amp;T384&amp;U384&amp;V384&amp;W384&amp;"*","")</f>
        <v>*RM*</v>
      </c>
      <c r="Z384" s="4"/>
      <c r="AA384" s="4"/>
      <c r="AB384" s="7" t="n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customFormat="false" ht="25" hidden="false" customHeight="true" outlineLevel="0" collapsed="false">
      <c r="A385" s="5" t="n">
        <v>7322</v>
      </c>
      <c r="B385" s="6" t="s">
        <v>32</v>
      </c>
      <c r="C385" s="26" t="s">
        <v>108</v>
      </c>
      <c r="D385" s="27" t="n">
        <v>44571</v>
      </c>
      <c r="E385" s="36" t="n">
        <v>44582</v>
      </c>
      <c r="F385" s="29" t="str">
        <f aca="false">IF(B385="Premetro VERTIKAAL","MV",IF(B385="Side 3m","3M",IF(B385="Premetro HORIZONTAAL","MH",IF(B385="Window back","CV",IF(B385="Window Back eco","CVE","")))))</f>
        <v/>
      </c>
      <c r="G385" s="30" t="str">
        <f aca="false">IF(B385="Inside banner","BRV","")</f>
        <v/>
      </c>
      <c r="H385" s="30" t="str">
        <f aca="false">IF(B385="Floor sticker","VL","")</f>
        <v/>
      </c>
      <c r="I385" s="31" t="str">
        <f aca="false">IF(B385="Street furniture 2m2","STR","")</f>
        <v/>
      </c>
      <c r="J385" s="31" t="str">
        <f aca="false">IF(B385="Full back uni","FB","")</f>
        <v/>
      </c>
      <c r="K385" s="31" t="str">
        <f aca="false">IF(B385="Window side 2m² Bus","2m2B","")</f>
        <v/>
      </c>
      <c r="L385" s="31" t="str">
        <f aca="false">IF(B385="Window sticker Raam","RM","")</f>
        <v>RM</v>
      </c>
      <c r="M385" s="31" t="str">
        <f aca="false">IF(B385="Side 3m Freestyle","FREE","")</f>
        <v/>
      </c>
      <c r="N385" s="31" t="str">
        <f aca="false">IF(B385="Wobbler","WOB","")</f>
        <v/>
      </c>
      <c r="O385" s="31" t="str">
        <f aca="false">IF(B385="Super side 10m² Hermelijn - Trambus","10m2H","")</f>
        <v/>
      </c>
      <c r="P385" s="31" t="str">
        <f aca="false">IF(B385="Roofpanel A7","ROOFXL","")</f>
        <v/>
      </c>
      <c r="Q385" s="32" t="str">
        <f aca="false">IF(B385="Roof panel tram L Hermelijn","ROOFL","")</f>
        <v/>
      </c>
      <c r="R385" s="31" t="str">
        <f aca="false">IF(B385="Roof panel Tram M PCC","DPCC","")</f>
        <v/>
      </c>
      <c r="S385" s="31" t="str">
        <f aca="false">IF(B385="Side pack L A5","SPALBA5",IF(B385="Side pack XL A7","SPALBA7",""))</f>
        <v/>
      </c>
      <c r="T385" s="31" t="str">
        <f aca="false">IF(B385="Window side 2m² Hermelijn","2m2H","")</f>
        <v/>
      </c>
      <c r="U385" s="32" t="str">
        <f aca="false">IF(B385="Window side 2m² Tram","2m2A","")</f>
        <v/>
      </c>
      <c r="V385" s="30" t="str">
        <f aca="false">IF(B385="Inside banner HERMELIJN","BRVH","")</f>
        <v/>
      </c>
      <c r="W385" s="30" t="str">
        <f aca="false">IF(B385="Super side 4m²","4m2","")</f>
        <v/>
      </c>
      <c r="X385" s="7" t="n">
        <v>1</v>
      </c>
      <c r="Y385" s="33" t="str">
        <f aca="false">IF(OR(F385&lt;&gt;"",G385&lt;&gt;"",H385&lt;&gt;"",I385&lt;&gt;"",J385&lt;&gt;"",K385&lt;&gt;"",L385&lt;&gt;"",M385&lt;&gt;"",N385&lt;&gt;"",O385&lt;&gt;"",P385&lt;&gt;"",Q385&lt;&gt;"",R385&lt;&gt;"",S385&lt;&gt;"",T385&lt;&gt;"",U385&lt;&gt;"",V385&lt;&gt;"",W385&lt;&gt;""),"*"&amp;F385&amp;G385&amp;H385&amp;I385&amp;J385&amp;K385&amp;L385&amp;M385&amp;N385&amp;O385&amp;P385&amp;Q385&amp;R385&amp;S385&amp;T385&amp;U385&amp;V385&amp;W385&amp;"*","")</f>
        <v>*RM*</v>
      </c>
      <c r="Z385" s="4"/>
      <c r="AA385" s="4"/>
      <c r="AB385" s="7" t="n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customFormat="false" ht="25" hidden="false" customHeight="true" outlineLevel="0" collapsed="false">
      <c r="A386" s="5" t="n">
        <v>7322</v>
      </c>
      <c r="B386" s="6" t="s">
        <v>32</v>
      </c>
      <c r="C386" s="26" t="s">
        <v>108</v>
      </c>
      <c r="D386" s="27" t="n">
        <v>44571</v>
      </c>
      <c r="E386" s="36" t="n">
        <v>44582</v>
      </c>
      <c r="F386" s="29" t="str">
        <f aca="false">IF(B386="Premetro VERTIKAAL","MV",IF(B386="Side 3m","3M",IF(B386="Premetro HORIZONTAAL","MH",IF(B386="Window back","CV",IF(B386="Window Back eco","CVE","")))))</f>
        <v/>
      </c>
      <c r="G386" s="30" t="str">
        <f aca="false">IF(B386="Inside banner","BRV","")</f>
        <v/>
      </c>
      <c r="H386" s="30" t="str">
        <f aca="false">IF(B386="Floor sticker","VL","")</f>
        <v/>
      </c>
      <c r="I386" s="31" t="str">
        <f aca="false">IF(B386="Street furniture 2m2","STR","")</f>
        <v/>
      </c>
      <c r="J386" s="31" t="str">
        <f aca="false">IF(B386="Full back uni","FB","")</f>
        <v/>
      </c>
      <c r="K386" s="31" t="str">
        <f aca="false">IF(B386="Window side 2m² Bus","2m2B","")</f>
        <v/>
      </c>
      <c r="L386" s="31" t="str">
        <f aca="false">IF(B386="Window sticker Raam","RM","")</f>
        <v>RM</v>
      </c>
      <c r="M386" s="31" t="str">
        <f aca="false">IF(B386="Side 3m Freestyle","FREE","")</f>
        <v/>
      </c>
      <c r="N386" s="31" t="str">
        <f aca="false">IF(B386="Wobbler","WOB","")</f>
        <v/>
      </c>
      <c r="O386" s="31" t="str">
        <f aca="false">IF(B386="Super side 10m² Hermelijn - Trambus","10m2H","")</f>
        <v/>
      </c>
      <c r="P386" s="31" t="str">
        <f aca="false">IF(B386="Roofpanel A7","ROOFXL","")</f>
        <v/>
      </c>
      <c r="Q386" s="32" t="str">
        <f aca="false">IF(B386="Roof panel tram L Hermelijn","ROOFL","")</f>
        <v/>
      </c>
      <c r="R386" s="31" t="str">
        <f aca="false">IF(B386="Roof panel Tram M PCC","DPCC","")</f>
        <v/>
      </c>
      <c r="S386" s="31" t="str">
        <f aca="false">IF(B386="Side pack L A5","SPALBA5",IF(B386="Side pack XL A7","SPALBA7",""))</f>
        <v/>
      </c>
      <c r="T386" s="31" t="str">
        <f aca="false">IF(B386="Window side 2m² Hermelijn","2m2H","")</f>
        <v/>
      </c>
      <c r="U386" s="32" t="str">
        <f aca="false">IF(B386="Window side 2m² Tram","2m2A","")</f>
        <v/>
      </c>
      <c r="V386" s="30" t="str">
        <f aca="false">IF(B386="Inside banner HERMELIJN","BRVH","")</f>
        <v/>
      </c>
      <c r="W386" s="30" t="str">
        <f aca="false">IF(B386="Super side 4m²","4m2","")</f>
        <v/>
      </c>
      <c r="X386" s="7" t="n">
        <v>1</v>
      </c>
      <c r="Y386" s="33" t="str">
        <f aca="false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 t="n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customFormat="false" ht="25" hidden="false" customHeight="true" outlineLevel="0" collapsed="false">
      <c r="A387" s="5" t="n">
        <v>7323</v>
      </c>
      <c r="B387" s="6" t="s">
        <v>35</v>
      </c>
      <c r="C387" s="26" t="s">
        <v>37</v>
      </c>
      <c r="D387" s="27" t="n">
        <v>44522</v>
      </c>
      <c r="E387" s="28"/>
      <c r="F387" s="29" t="str">
        <f aca="false">IF(B387="Premetro VERTIKAAL","MV",IF(B387="Side 3m","3M",IF(B387="Premetro HORIZONTAAL","MH",IF(B387="Window back","CV",IF(B387="Window Back eco","CVE","")))))</f>
        <v/>
      </c>
      <c r="G387" s="30" t="str">
        <f aca="false">IF(B387="Inside banner","BRV","")</f>
        <v/>
      </c>
      <c r="H387" s="30" t="str">
        <f aca="false">IF(B387="Floor sticker","VL","")</f>
        <v/>
      </c>
      <c r="I387" s="31" t="str">
        <f aca="false">IF(B387="Street furniture 2m2","STR","")</f>
        <v/>
      </c>
      <c r="J387" s="31" t="str">
        <f aca="false">IF(B387="Full back uni","FB","")</f>
        <v/>
      </c>
      <c r="K387" s="31" t="str">
        <f aca="false">IF(B387="Window side 2m² Bus","2m2B","")</f>
        <v/>
      </c>
      <c r="L387" s="31" t="str">
        <f aca="false">IF(B387="Window sticker Raam","RM","")</f>
        <v/>
      </c>
      <c r="M387" s="31" t="str">
        <f aca="false">IF(B387="Side 3m Freestyle","FREE","")</f>
        <v/>
      </c>
      <c r="N387" s="31" t="str">
        <f aca="false">IF(B387="Wobbler","WOB","")</f>
        <v/>
      </c>
      <c r="O387" s="31" t="str">
        <f aca="false">IF(B387="Super side 10m² Hermelijn - Trambus","10m2H","")</f>
        <v/>
      </c>
      <c r="P387" s="31" t="str">
        <f aca="false">IF(B387="Roofpanel A7","ROOFXL","")</f>
        <v/>
      </c>
      <c r="Q387" s="32" t="str">
        <f aca="false">IF(B387="Roof panel tram L Hermelijn","ROOFL","")</f>
        <v/>
      </c>
      <c r="R387" s="31" t="str">
        <f aca="false">IF(B387="Roof panel Tram M PCC","DPCC","")</f>
        <v/>
      </c>
      <c r="S387" s="31" t="str">
        <f aca="false">IF(B387="Side pack L A5","SPALBA5",IF(B387="Side pack XL A7","SPALBA7",""))</f>
        <v/>
      </c>
      <c r="T387" s="31" t="str">
        <f aca="false">IF(B387="Window side 2m² Hermelijn","2m2H","")</f>
        <v/>
      </c>
      <c r="U387" s="32" t="str">
        <f aca="false">IF(B387="Window side 2m² Tram","2m2A","")</f>
        <v/>
      </c>
      <c r="V387" s="30" t="str">
        <f aca="false">IF(B387="Inside banner HERMELIJN","BRVH","")</f>
        <v/>
      </c>
      <c r="W387" s="30" t="str">
        <f aca="false">IF(B387="Super side 4m²","4m2","")</f>
        <v/>
      </c>
      <c r="X387" s="7" t="n">
        <v>4</v>
      </c>
      <c r="Y387" s="33" t="str">
        <f aca="false">IF(OR(F387&lt;&gt;"",G387&lt;&gt;"",H387&lt;&gt;"",I387&lt;&gt;"",J387&lt;&gt;"",K387&lt;&gt;"",L387&lt;&gt;"",M387&lt;&gt;"",N387&lt;&gt;"",O387&lt;&gt;"",P387&lt;&gt;"",Q387&lt;&gt;"",R387&lt;&gt;"",S387&lt;&gt;"",T387&lt;&gt;"",U387&lt;&gt;"",V387&lt;&gt;"",W387&lt;&gt;""),"*"&amp;F387&amp;G387&amp;H387&amp;I387&amp;J387&amp;K387&amp;L387&amp;M387&amp;N387&amp;O387&amp;P387&amp;Q387&amp;R387&amp;S387&amp;T387&amp;U387&amp;V387&amp;W387&amp;"*","")</f>
        <v/>
      </c>
      <c r="Z387" s="4"/>
      <c r="AA387" s="4"/>
      <c r="AB387" s="7" t="n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customFormat="false" ht="25" hidden="false" customHeight="true" outlineLevel="0" collapsed="false">
      <c r="A388" s="5" t="n">
        <v>7324</v>
      </c>
      <c r="B388" s="6" t="s">
        <v>32</v>
      </c>
      <c r="C388" s="26" t="s">
        <v>106</v>
      </c>
      <c r="D388" s="27" t="n">
        <v>44550</v>
      </c>
      <c r="E388" s="28"/>
      <c r="F388" s="29" t="str">
        <f aca="false">IF(B388="Premetro VERTIKAAL","MV",IF(B388="Side 3m","3M",IF(B388="Premetro HORIZONTAAL","MH",IF(B388="Window back","CV",IF(B388="Window Back eco","CVE","")))))</f>
        <v/>
      </c>
      <c r="G388" s="30" t="str">
        <f aca="false">IF(B388="Inside banner","BRV","")</f>
        <v/>
      </c>
      <c r="H388" s="30" t="str">
        <f aca="false">IF(B388="Floor sticker","VL","")</f>
        <v/>
      </c>
      <c r="I388" s="31" t="str">
        <f aca="false">IF(B388="Street furniture 2m2","STR","")</f>
        <v/>
      </c>
      <c r="J388" s="31" t="str">
        <f aca="false">IF(B388="Full back uni","FB","")</f>
        <v/>
      </c>
      <c r="K388" s="31" t="str">
        <f aca="false">IF(B388="Window side 2m² Bus","2m2B","")</f>
        <v/>
      </c>
      <c r="L388" s="31" t="str">
        <f aca="false">IF(B388="Window sticker Raam","RM","")</f>
        <v>RM</v>
      </c>
      <c r="M388" s="31" t="str">
        <f aca="false">IF(B388="Side 3m Freestyle","FREE","")</f>
        <v/>
      </c>
      <c r="N388" s="31" t="str">
        <f aca="false">IF(B388="Wobbler","WOB","")</f>
        <v/>
      </c>
      <c r="O388" s="31" t="str">
        <f aca="false">IF(B388="Super side 10m² Hermelijn - Trambus","10m2H","")</f>
        <v/>
      </c>
      <c r="P388" s="31" t="str">
        <f aca="false">IF(B388="Roofpanel A7","ROOFXL","")</f>
        <v/>
      </c>
      <c r="Q388" s="32" t="str">
        <f aca="false">IF(B388="Roof panel tram L Hermelijn","ROOFL","")</f>
        <v/>
      </c>
      <c r="R388" s="31" t="str">
        <f aca="false">IF(B388="Roof panel Tram M PCC","DPCC","")</f>
        <v/>
      </c>
      <c r="S388" s="31" t="str">
        <f aca="false">IF(B388="Side pack L A5","SPALBA5",IF(B388="Side pack XL A7","SPALBA7",""))</f>
        <v/>
      </c>
      <c r="T388" s="31" t="str">
        <f aca="false">IF(B388="Window side 2m² Hermelijn","2m2H","")</f>
        <v/>
      </c>
      <c r="U388" s="32" t="str">
        <f aca="false">IF(B388="Window side 2m² Tram","2m2A","")</f>
        <v/>
      </c>
      <c r="V388" s="30" t="str">
        <f aca="false">IF(B388="Inside banner HERMELIJN","BRVH","")</f>
        <v/>
      </c>
      <c r="W388" s="30" t="str">
        <f aca="false">IF(B388="Super side 4m²","4m2","")</f>
        <v/>
      </c>
      <c r="X388" s="7" t="n">
        <v>1</v>
      </c>
      <c r="Y388" s="33" t="str">
        <f aca="false">IF(OR(F388&lt;&gt;"",G388&lt;&gt;"",H388&lt;&gt;"",I388&lt;&gt;"",J388&lt;&gt;"",K388&lt;&gt;"",L388&lt;&gt;"",M388&lt;&gt;"",N388&lt;&gt;"",O388&lt;&gt;"",P388&lt;&gt;"",Q388&lt;&gt;"",R388&lt;&gt;"",S388&lt;&gt;"",T388&lt;&gt;"",U388&lt;&gt;"",V388&lt;&gt;"",W388&lt;&gt;""),"*"&amp;F388&amp;G388&amp;H388&amp;I388&amp;J388&amp;K388&amp;L388&amp;M388&amp;N388&amp;O388&amp;P388&amp;Q388&amp;R388&amp;S388&amp;T388&amp;U388&amp;V388&amp;W388&amp;"*","")</f>
        <v>*RM*</v>
      </c>
      <c r="Z388" s="4"/>
      <c r="AA388" s="4"/>
      <c r="AB388" s="7" t="n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customFormat="false" ht="25" hidden="false" customHeight="true" outlineLevel="0" collapsed="false">
      <c r="A389" s="5" t="n">
        <v>7324</v>
      </c>
      <c r="B389" s="6" t="s">
        <v>32</v>
      </c>
      <c r="C389" s="26" t="s">
        <v>106</v>
      </c>
      <c r="D389" s="27" t="n">
        <v>44550</v>
      </c>
      <c r="E389" s="28"/>
      <c r="F389" s="29" t="str">
        <f aca="false">IF(B389="Premetro VERTIKAAL","MV",IF(B389="Side 3m","3M",IF(B389="Premetro HORIZONTAAL","MH",IF(B389="Window back","CV",IF(B389="Window Back eco","CVE","")))))</f>
        <v/>
      </c>
      <c r="G389" s="30" t="str">
        <f aca="false">IF(B389="Inside banner","BRV","")</f>
        <v/>
      </c>
      <c r="H389" s="30" t="str">
        <f aca="false">IF(B389="Floor sticker","VL","")</f>
        <v/>
      </c>
      <c r="I389" s="31" t="str">
        <f aca="false">IF(B389="Street furniture 2m2","STR","")</f>
        <v/>
      </c>
      <c r="J389" s="31" t="str">
        <f aca="false">IF(B389="Full back uni","FB","")</f>
        <v/>
      </c>
      <c r="K389" s="31" t="str">
        <f aca="false">IF(B389="Window side 2m² Bus","2m2B","")</f>
        <v/>
      </c>
      <c r="L389" s="31" t="str">
        <f aca="false">IF(B389="Window sticker Raam","RM","")</f>
        <v>RM</v>
      </c>
      <c r="M389" s="31" t="str">
        <f aca="false">IF(B389="Side 3m Freestyle","FREE","")</f>
        <v/>
      </c>
      <c r="N389" s="31" t="str">
        <f aca="false">IF(B389="Wobbler","WOB","")</f>
        <v/>
      </c>
      <c r="O389" s="31" t="str">
        <f aca="false">IF(B389="Super side 10m² Hermelijn - Trambus","10m2H","")</f>
        <v/>
      </c>
      <c r="P389" s="31" t="str">
        <f aca="false">IF(B389="Roofpanel A7","ROOFXL","")</f>
        <v/>
      </c>
      <c r="Q389" s="32" t="str">
        <f aca="false">IF(B389="Roof panel tram L Hermelijn","ROOFL","")</f>
        <v/>
      </c>
      <c r="R389" s="31" t="str">
        <f aca="false">IF(B389="Roof panel Tram M PCC","DPCC","")</f>
        <v/>
      </c>
      <c r="S389" s="31" t="str">
        <f aca="false">IF(B389="Side pack L A5","SPALBA5",IF(B389="Side pack XL A7","SPALBA7",""))</f>
        <v/>
      </c>
      <c r="T389" s="31" t="str">
        <f aca="false">IF(B389="Window side 2m² Hermelijn","2m2H","")</f>
        <v/>
      </c>
      <c r="U389" s="32" t="str">
        <f aca="false">IF(B389="Window side 2m² Tram","2m2A","")</f>
        <v/>
      </c>
      <c r="V389" s="30" t="str">
        <f aca="false">IF(B389="Inside banner HERMELIJN","BRVH","")</f>
        <v/>
      </c>
      <c r="W389" s="30" t="str">
        <f aca="false">IF(B389="Super side 4m²","4m2","")</f>
        <v/>
      </c>
      <c r="X389" s="7" t="n">
        <v>1</v>
      </c>
      <c r="Y389" s="33" t="str">
        <f aca="false">IF(OR(F389&lt;&gt;"",G389&lt;&gt;"",H389&lt;&gt;"",I389&lt;&gt;"",J389&lt;&gt;"",K389&lt;&gt;"",L389&lt;&gt;"",M389&lt;&gt;"",N389&lt;&gt;"",O389&lt;&gt;"",P389&lt;&gt;"",Q389&lt;&gt;"",R389&lt;&gt;"",S389&lt;&gt;"",T389&lt;&gt;"",U389&lt;&gt;"",V389&lt;&gt;"",W389&lt;&gt;""),"*"&amp;F389&amp;G389&amp;H389&amp;I389&amp;J389&amp;K389&amp;L389&amp;M389&amp;N389&amp;O389&amp;P389&amp;Q389&amp;R389&amp;S389&amp;T389&amp;U389&amp;V389&amp;W389&amp;"*","")</f>
        <v>*RM*</v>
      </c>
      <c r="Z389" s="4"/>
      <c r="AA389" s="4"/>
      <c r="AB389" s="7" t="n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customFormat="false" ht="25" hidden="false" customHeight="true" outlineLevel="0" collapsed="false">
      <c r="A390" s="5" t="n">
        <v>7324</v>
      </c>
      <c r="B390" s="6" t="s">
        <v>32</v>
      </c>
      <c r="C390" s="26" t="s">
        <v>114</v>
      </c>
      <c r="D390" s="27" t="n">
        <v>44564</v>
      </c>
      <c r="E390" s="28"/>
      <c r="F390" s="29" t="str">
        <f aca="false">IF(B390="Premetro VERTIKAAL","MV",IF(B390="Side 3m","3M",IF(B390="Premetro HORIZONTAAL","MH",IF(B390="Window back","CV",IF(B390="Window Back eco","CVE","")))))</f>
        <v/>
      </c>
      <c r="G390" s="30" t="str">
        <f aca="false">IF(B390="Inside banner","BRV","")</f>
        <v/>
      </c>
      <c r="H390" s="30" t="str">
        <f aca="false">IF(B390="Floor sticker","VL","")</f>
        <v/>
      </c>
      <c r="I390" s="31" t="str">
        <f aca="false">IF(B390="Street furniture 2m2","STR","")</f>
        <v/>
      </c>
      <c r="J390" s="31" t="str">
        <f aca="false">IF(B390="Full back uni","FB","")</f>
        <v/>
      </c>
      <c r="K390" s="31" t="str">
        <f aca="false">IF(B390="Window side 2m² Bus","2m2B","")</f>
        <v/>
      </c>
      <c r="L390" s="31" t="str">
        <f aca="false">IF(B390="Window sticker Raam","RM","")</f>
        <v>RM</v>
      </c>
      <c r="M390" s="31" t="str">
        <f aca="false">IF(B390="Side 3m Freestyle","FREE","")</f>
        <v/>
      </c>
      <c r="N390" s="31" t="str">
        <f aca="false">IF(B390="Wobbler","WOB","")</f>
        <v/>
      </c>
      <c r="O390" s="31" t="str">
        <f aca="false">IF(B390="Super side 10m² Hermelijn - Trambus","10m2H","")</f>
        <v/>
      </c>
      <c r="P390" s="31" t="str">
        <f aca="false">IF(B390="Roofpanel A7","ROOFXL","")</f>
        <v/>
      </c>
      <c r="Q390" s="32" t="str">
        <f aca="false">IF(B390="Roof panel tram L Hermelijn","ROOFL","")</f>
        <v/>
      </c>
      <c r="R390" s="31" t="str">
        <f aca="false">IF(B390="Roof panel Tram M PCC","DPCC","")</f>
        <v/>
      </c>
      <c r="S390" s="31" t="str">
        <f aca="false">IF(B390="Side pack L A5","SPALBA5",IF(B390="Side pack XL A7","SPALBA7",""))</f>
        <v/>
      </c>
      <c r="T390" s="31" t="str">
        <f aca="false">IF(B390="Window side 2m² Hermelijn","2m2H","")</f>
        <v/>
      </c>
      <c r="U390" s="32" t="str">
        <f aca="false">IF(B390="Window side 2m² Tram","2m2A","")</f>
        <v/>
      </c>
      <c r="V390" s="30" t="str">
        <f aca="false">IF(B390="Inside banner HERMELIJN","BRVH","")</f>
        <v/>
      </c>
      <c r="W390" s="30" t="str">
        <f aca="false">IF(B390="Super side 4m²","4m2","")</f>
        <v/>
      </c>
      <c r="X390" s="7" t="n">
        <v>1</v>
      </c>
      <c r="Y390" s="33" t="str">
        <f aca="false">IF(OR(F390&lt;&gt;"",G390&lt;&gt;"",H390&lt;&gt;"",I390&lt;&gt;"",J390&lt;&gt;"",K390&lt;&gt;"",L390&lt;&gt;"",M390&lt;&gt;"",N390&lt;&gt;"",O390&lt;&gt;"",P390&lt;&gt;"",Q390&lt;&gt;"",R390&lt;&gt;"",S390&lt;&gt;"",T390&lt;&gt;"",U390&lt;&gt;"",V390&lt;&gt;"",W390&lt;&gt;""),"*"&amp;F390&amp;G390&amp;H390&amp;I390&amp;J390&amp;K390&amp;L390&amp;M390&amp;N390&amp;O390&amp;P390&amp;Q390&amp;R390&amp;S390&amp;T390&amp;U390&amp;V390&amp;W390&amp;"*","")</f>
        <v>*RM*</v>
      </c>
      <c r="Z390" s="4"/>
      <c r="AA390" s="4"/>
      <c r="AB390" s="7" t="n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customFormat="false" ht="25" hidden="false" customHeight="true" outlineLevel="0" collapsed="false">
      <c r="A391" s="5" t="n">
        <v>7324</v>
      </c>
      <c r="B391" s="6" t="s">
        <v>32</v>
      </c>
      <c r="C391" s="26" t="s">
        <v>114</v>
      </c>
      <c r="D391" s="27" t="n">
        <v>44564</v>
      </c>
      <c r="E391" s="28"/>
      <c r="F391" s="29" t="str">
        <f aca="false">IF(B391="Premetro VERTIKAAL","MV",IF(B391="Side 3m","3M",IF(B391="Premetro HORIZONTAAL","MH",IF(B391="Window back","CV",IF(B391="Window Back eco","CVE","")))))</f>
        <v/>
      </c>
      <c r="G391" s="30" t="str">
        <f aca="false">IF(B391="Inside banner","BRV","")</f>
        <v/>
      </c>
      <c r="H391" s="30" t="str">
        <f aca="false">IF(B391="Floor sticker","VL","")</f>
        <v/>
      </c>
      <c r="I391" s="31" t="str">
        <f aca="false">IF(B391="Street furniture 2m2","STR","")</f>
        <v/>
      </c>
      <c r="J391" s="31" t="str">
        <f aca="false">IF(B391="Full back uni","FB","")</f>
        <v/>
      </c>
      <c r="K391" s="31" t="str">
        <f aca="false">IF(B391="Window side 2m² Bus","2m2B","")</f>
        <v/>
      </c>
      <c r="L391" s="31" t="str">
        <f aca="false">IF(B391="Window sticker Raam","RM","")</f>
        <v>RM</v>
      </c>
      <c r="M391" s="31" t="str">
        <f aca="false">IF(B391="Side 3m Freestyle","FREE","")</f>
        <v/>
      </c>
      <c r="N391" s="31" t="str">
        <f aca="false">IF(B391="Wobbler","WOB","")</f>
        <v/>
      </c>
      <c r="O391" s="31" t="str">
        <f aca="false">IF(B391="Super side 10m² Hermelijn - Trambus","10m2H","")</f>
        <v/>
      </c>
      <c r="P391" s="31" t="str">
        <f aca="false">IF(B391="Roofpanel A7","ROOFXL","")</f>
        <v/>
      </c>
      <c r="Q391" s="32" t="str">
        <f aca="false">IF(B391="Roof panel tram L Hermelijn","ROOFL","")</f>
        <v/>
      </c>
      <c r="R391" s="31" t="str">
        <f aca="false">IF(B391="Roof panel Tram M PCC","DPCC","")</f>
        <v/>
      </c>
      <c r="S391" s="31" t="str">
        <f aca="false">IF(B391="Side pack L A5","SPALBA5",IF(B391="Side pack XL A7","SPALBA7",""))</f>
        <v/>
      </c>
      <c r="T391" s="31" t="str">
        <f aca="false">IF(B391="Window side 2m² Hermelijn","2m2H","")</f>
        <v/>
      </c>
      <c r="U391" s="32" t="str">
        <f aca="false">IF(B391="Window side 2m² Tram","2m2A","")</f>
        <v/>
      </c>
      <c r="V391" s="30" t="str">
        <f aca="false">IF(B391="Inside banner HERMELIJN","BRVH","")</f>
        <v/>
      </c>
      <c r="W391" s="30" t="str">
        <f aca="false">IF(B391="Super side 4m²","4m2","")</f>
        <v/>
      </c>
      <c r="X391" s="7" t="n">
        <v>1</v>
      </c>
      <c r="Y391" s="33" t="str">
        <f aca="false">IF(OR(F391&lt;&gt;"",G391&lt;&gt;"",H391&lt;&gt;"",I391&lt;&gt;"",J391&lt;&gt;"",K391&lt;&gt;"",L391&lt;&gt;"",M391&lt;&gt;"",N391&lt;&gt;"",O391&lt;&gt;"",P391&lt;&gt;"",Q391&lt;&gt;"",R391&lt;&gt;"",S391&lt;&gt;"",T391&lt;&gt;"",U391&lt;&gt;"",V391&lt;&gt;"",W391&lt;&gt;""),"*"&amp;F391&amp;G391&amp;H391&amp;I391&amp;J391&amp;K391&amp;L391&amp;M391&amp;N391&amp;O391&amp;P391&amp;Q391&amp;R391&amp;S391&amp;T391&amp;U391&amp;V391&amp;W391&amp;"*","")</f>
        <v>*RM*</v>
      </c>
      <c r="Z391" s="4"/>
      <c r="AA391" s="4"/>
      <c r="AB391" s="7" t="n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customFormat="false" ht="25" hidden="false" customHeight="true" outlineLevel="0" collapsed="false">
      <c r="A392" s="5" t="n">
        <v>7324</v>
      </c>
      <c r="B392" s="6" t="s">
        <v>32</v>
      </c>
      <c r="C392" s="26" t="s">
        <v>39</v>
      </c>
      <c r="D392" s="27" t="n">
        <v>44564</v>
      </c>
      <c r="E392" s="28"/>
      <c r="F392" s="29" t="str">
        <f aca="false">IF(B392="Premetro VERTIKAAL","MV",IF(B392="Side 3m","3M",IF(B392="Premetro HORIZONTAAL","MH",IF(B392="Window back","CV",IF(B392="Window Back eco","CVE","")))))</f>
        <v/>
      </c>
      <c r="G392" s="30" t="str">
        <f aca="false">IF(B392="Inside banner","BRV","")</f>
        <v/>
      </c>
      <c r="H392" s="30" t="str">
        <f aca="false">IF(B392="Floor sticker","VL","")</f>
        <v/>
      </c>
      <c r="I392" s="31" t="str">
        <f aca="false">IF(B392="Street furniture 2m2","STR","")</f>
        <v/>
      </c>
      <c r="J392" s="31" t="str">
        <f aca="false">IF(B392="Full back uni","FB","")</f>
        <v/>
      </c>
      <c r="K392" s="31" t="str">
        <f aca="false">IF(B392="Window side 2m² Bus","2m2B","")</f>
        <v/>
      </c>
      <c r="L392" s="31" t="str">
        <f aca="false">IF(B392="Window sticker Raam","RM","")</f>
        <v>RM</v>
      </c>
      <c r="M392" s="31" t="str">
        <f aca="false">IF(B392="Side 3m Freestyle","FREE","")</f>
        <v/>
      </c>
      <c r="N392" s="31" t="str">
        <f aca="false">IF(B392="Wobbler","WOB","")</f>
        <v/>
      </c>
      <c r="O392" s="31" t="str">
        <f aca="false">IF(B392="Super side 10m² Hermelijn - Trambus","10m2H","")</f>
        <v/>
      </c>
      <c r="P392" s="31" t="str">
        <f aca="false">IF(B392="Roofpanel A7","ROOFXL","")</f>
        <v/>
      </c>
      <c r="Q392" s="32" t="str">
        <f aca="false">IF(B392="Roof panel tram L Hermelijn","ROOFL","")</f>
        <v/>
      </c>
      <c r="R392" s="31" t="str">
        <f aca="false">IF(B392="Roof panel Tram M PCC","DPCC","")</f>
        <v/>
      </c>
      <c r="S392" s="31" t="str">
        <f aca="false">IF(B392="Side pack L A5","SPALBA5",IF(B392="Side pack XL A7","SPALBA7",""))</f>
        <v/>
      </c>
      <c r="T392" s="31" t="str">
        <f aca="false">IF(B392="Window side 2m² Hermelijn","2m2H","")</f>
        <v/>
      </c>
      <c r="U392" s="32" t="str">
        <f aca="false">IF(B392="Window side 2m² Tram","2m2A","")</f>
        <v/>
      </c>
      <c r="V392" s="30" t="str">
        <f aca="false">IF(B392="Inside banner HERMELIJN","BRVH","")</f>
        <v/>
      </c>
      <c r="W392" s="30" t="str">
        <f aca="false">IF(B392="Super side 4m²","4m2","")</f>
        <v/>
      </c>
      <c r="X392" s="7" t="n">
        <v>1</v>
      </c>
      <c r="Y392" s="33" t="str">
        <f aca="false">IF(OR(F392&lt;&gt;"",G392&lt;&gt;"",H392&lt;&gt;"",I392&lt;&gt;"",J392&lt;&gt;"",K392&lt;&gt;"",L392&lt;&gt;"",M392&lt;&gt;"",N392&lt;&gt;"",O392&lt;&gt;"",P392&lt;&gt;"",Q392&lt;&gt;"",R392&lt;&gt;"",S392&lt;&gt;"",T392&lt;&gt;"",U392&lt;&gt;"",V392&lt;&gt;"",W392&lt;&gt;""),"*"&amp;F392&amp;G392&amp;H392&amp;I392&amp;J392&amp;K392&amp;L392&amp;M392&amp;N392&amp;O392&amp;P392&amp;Q392&amp;R392&amp;S392&amp;T392&amp;U392&amp;V392&amp;W392&amp;"*","")</f>
        <v>*RM*</v>
      </c>
      <c r="Z392" s="4"/>
      <c r="AA392" s="4"/>
      <c r="AB392" s="7" t="n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customFormat="false" ht="25" hidden="false" customHeight="true" outlineLevel="0" collapsed="false">
      <c r="A393" s="5" t="n">
        <v>7324</v>
      </c>
      <c r="B393" s="6" t="s">
        <v>32</v>
      </c>
      <c r="C393" s="26" t="s">
        <v>40</v>
      </c>
      <c r="D393" s="27" t="n">
        <v>44564</v>
      </c>
      <c r="E393" s="28"/>
      <c r="F393" s="29" t="str">
        <f aca="false">IF(B393="Premetro VERTIKAAL","MV",IF(B393="Side 3m","3M",IF(B393="Premetro HORIZONTAAL","MH",IF(B393="Window back","CV",IF(B393="Window Back eco","CVE","")))))</f>
        <v/>
      </c>
      <c r="G393" s="30" t="str">
        <f aca="false">IF(B393="Inside banner","BRV","")</f>
        <v/>
      </c>
      <c r="H393" s="30" t="str">
        <f aca="false">IF(B393="Floor sticker","VL","")</f>
        <v/>
      </c>
      <c r="I393" s="31" t="str">
        <f aca="false">IF(B393="Street furniture 2m2","STR","")</f>
        <v/>
      </c>
      <c r="J393" s="31" t="str">
        <f aca="false">IF(B393="Full back uni","FB","")</f>
        <v/>
      </c>
      <c r="K393" s="31" t="str">
        <f aca="false">IF(B393="Window side 2m² Bus","2m2B","")</f>
        <v/>
      </c>
      <c r="L393" s="31" t="str">
        <f aca="false">IF(B393="Window sticker Raam","RM","")</f>
        <v>RM</v>
      </c>
      <c r="M393" s="31" t="str">
        <f aca="false">IF(B393="Side 3m Freestyle","FREE","")</f>
        <v/>
      </c>
      <c r="N393" s="31" t="str">
        <f aca="false">IF(B393="Wobbler","WOB","")</f>
        <v/>
      </c>
      <c r="O393" s="31" t="str">
        <f aca="false">IF(B393="Super side 10m² Hermelijn - Trambus","10m2H","")</f>
        <v/>
      </c>
      <c r="P393" s="31" t="str">
        <f aca="false">IF(B393="Roofpanel A7","ROOFXL","")</f>
        <v/>
      </c>
      <c r="Q393" s="32" t="str">
        <f aca="false">IF(B393="Roof panel tram L Hermelijn","ROOFL","")</f>
        <v/>
      </c>
      <c r="R393" s="31" t="str">
        <f aca="false">IF(B393="Roof panel Tram M PCC","DPCC","")</f>
        <v/>
      </c>
      <c r="S393" s="31" t="str">
        <f aca="false">IF(B393="Side pack L A5","SPALBA5",IF(B393="Side pack XL A7","SPALBA7",""))</f>
        <v/>
      </c>
      <c r="T393" s="31" t="str">
        <f aca="false">IF(B393="Window side 2m² Hermelijn","2m2H","")</f>
        <v/>
      </c>
      <c r="U393" s="32" t="str">
        <f aca="false">IF(B393="Window side 2m² Tram","2m2A","")</f>
        <v/>
      </c>
      <c r="V393" s="30" t="str">
        <f aca="false">IF(B393="Inside banner HERMELIJN","BRVH","")</f>
        <v/>
      </c>
      <c r="W393" s="30" t="str">
        <f aca="false">IF(B393="Super side 4m²","4m2","")</f>
        <v/>
      </c>
      <c r="X393" s="7" t="n">
        <v>1</v>
      </c>
      <c r="Y393" s="33" t="str">
        <f aca="false">IF(OR(F393&lt;&gt;"",G393&lt;&gt;"",H393&lt;&gt;"",I393&lt;&gt;"",J393&lt;&gt;"",K393&lt;&gt;"",L393&lt;&gt;"",M393&lt;&gt;"",N393&lt;&gt;"",O393&lt;&gt;"",P393&lt;&gt;"",Q393&lt;&gt;"",R393&lt;&gt;"",S393&lt;&gt;"",T393&lt;&gt;"",U393&lt;&gt;"",V393&lt;&gt;"",W393&lt;&gt;""),"*"&amp;F393&amp;G393&amp;H393&amp;I393&amp;J393&amp;K393&amp;L393&amp;M393&amp;N393&amp;O393&amp;P393&amp;Q393&amp;R393&amp;S393&amp;T393&amp;U393&amp;V393&amp;W393&amp;"*","")</f>
        <v>*RM*</v>
      </c>
      <c r="Z393" s="4"/>
      <c r="AA393" s="4"/>
      <c r="AB393" s="7" t="n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customFormat="false" ht="25" hidden="false" customHeight="true" outlineLevel="0" collapsed="false">
      <c r="A394" s="5" t="n">
        <v>7325</v>
      </c>
      <c r="B394" s="6" t="s">
        <v>100</v>
      </c>
      <c r="C394" s="26" t="s">
        <v>102</v>
      </c>
      <c r="D394" s="27" t="n">
        <v>44550</v>
      </c>
      <c r="E394" s="36" t="n">
        <v>44582</v>
      </c>
      <c r="F394" s="29" t="str">
        <f aca="false">IF(B394="Premetro VERTIKAAL","MV",IF(B394="Side 3m","3M",IF(B394="Premetro HORIZONTAAL","MH",IF(B394="Window back","CV",IF(B394="Window Back eco","CVE","")))))</f>
        <v>3M</v>
      </c>
      <c r="G394" s="30" t="str">
        <f aca="false">IF(B394="Inside banner","BRV","")</f>
        <v/>
      </c>
      <c r="H394" s="30" t="str">
        <f aca="false">IF(B394="Floor sticker","VL","")</f>
        <v/>
      </c>
      <c r="I394" s="31" t="str">
        <f aca="false">IF(B394="Street furniture 2m2","STR","")</f>
        <v/>
      </c>
      <c r="J394" s="31" t="str">
        <f aca="false">IF(B394="Full back uni","FB","")</f>
        <v/>
      </c>
      <c r="K394" s="31" t="str">
        <f aca="false">IF(B394="Window side 2m² Bus","2m2B","")</f>
        <v/>
      </c>
      <c r="L394" s="31" t="str">
        <f aca="false">IF(B394="Window sticker Raam","RM","")</f>
        <v/>
      </c>
      <c r="M394" s="31" t="str">
        <f aca="false">IF(B394="Side 3m Freestyle","FREE","")</f>
        <v/>
      </c>
      <c r="N394" s="31" t="str">
        <f aca="false">IF(B394="Wobbler","WOB","")</f>
        <v/>
      </c>
      <c r="O394" s="31" t="str">
        <f aca="false">IF(B394="Super side 10m² Hermelijn - Trambus","10m2H","")</f>
        <v/>
      </c>
      <c r="P394" s="31" t="str">
        <f aca="false">IF(B394="Roofpanel A7","ROOFXL","")</f>
        <v/>
      </c>
      <c r="Q394" s="32" t="str">
        <f aca="false">IF(B394="Roof panel tram L Hermelijn","ROOFL","")</f>
        <v/>
      </c>
      <c r="R394" s="31" t="str">
        <f aca="false">IF(B394="Roof panel Tram M PCC","DPCC","")</f>
        <v/>
      </c>
      <c r="S394" s="31" t="str">
        <f aca="false">IF(B394="Side pack L A5","SPALBA5",IF(B394="Side pack XL A7","SPALBA7",""))</f>
        <v/>
      </c>
      <c r="T394" s="31" t="str">
        <f aca="false">IF(B394="Window side 2m² Hermelijn","2m2H","")</f>
        <v/>
      </c>
      <c r="U394" s="32" t="str">
        <f aca="false">IF(B394="Window side 2m² Tram","2m2A","")</f>
        <v/>
      </c>
      <c r="V394" s="30" t="str">
        <f aca="false">IF(B394="Inside banner HERMELIJN","BRVH","")</f>
        <v/>
      </c>
      <c r="W394" s="30" t="str">
        <f aca="false">IF(B394="Super side 4m²","4m2","")</f>
        <v/>
      </c>
      <c r="X394" s="7" t="n">
        <v>1</v>
      </c>
      <c r="Y394" s="33" t="str">
        <f aca="false">IF(OR(F394&lt;&gt;"",G394&lt;&gt;"",H394&lt;&gt;"",I394&lt;&gt;"",J394&lt;&gt;"",K394&lt;&gt;"",L394&lt;&gt;"",M394&lt;&gt;"",N394&lt;&gt;"",O394&lt;&gt;"",P394&lt;&gt;"",Q394&lt;&gt;"",R394&lt;&gt;"",S394&lt;&gt;"",T394&lt;&gt;"",U394&lt;&gt;"",V394&lt;&gt;"",W394&lt;&gt;""),"*"&amp;F394&amp;G394&amp;H394&amp;I394&amp;J394&amp;K394&amp;L394&amp;M394&amp;N394&amp;O394&amp;P394&amp;Q394&amp;R394&amp;S394&amp;T394&amp;U394&amp;V394&amp;W394&amp;"*","")</f>
        <v>*3M*</v>
      </c>
      <c r="Z394" s="4"/>
      <c r="AA394" s="4"/>
      <c r="AB394" s="7" t="n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customFormat="false" ht="25" hidden="false" customHeight="true" outlineLevel="0" collapsed="false">
      <c r="A395" s="5" t="n">
        <v>7325</v>
      </c>
      <c r="B395" s="6" t="s">
        <v>137</v>
      </c>
      <c r="C395" s="26" t="s">
        <v>152</v>
      </c>
      <c r="D395" s="27" t="n">
        <v>44571</v>
      </c>
      <c r="E395" s="28"/>
      <c r="F395" s="29" t="str">
        <f aca="false">IF(B395="Premetro VERTIKAAL","MV",IF(B395="Side 3m","3M",IF(B395="Premetro HORIZONTAAL","MH",IF(B395="Window back","CV",IF(B395="Window Back eco","CVE","")))))</f>
        <v/>
      </c>
      <c r="G395" s="30" t="str">
        <f aca="false">IF(B395="Inside banner","BRV","")</f>
        <v/>
      </c>
      <c r="H395" s="30" t="str">
        <f aca="false">IF(B395="Floor sticker","VL","")</f>
        <v/>
      </c>
      <c r="I395" s="31" t="str">
        <f aca="false">IF(B395="Street furniture 2m2","STR","")</f>
        <v/>
      </c>
      <c r="J395" s="31" t="str">
        <f aca="false">IF(B395="Full back uni","FB","")</f>
        <v/>
      </c>
      <c r="K395" s="31" t="str">
        <f aca="false">IF(B395="Window side 2m² Bus","2m2B","")</f>
        <v/>
      </c>
      <c r="L395" s="31" t="str">
        <f aca="false">IF(B395="Window sticker Raam","RM","")</f>
        <v/>
      </c>
      <c r="M395" s="31" t="str">
        <f aca="false">IF(B395="Side 3m Freestyle","FREE","")</f>
        <v/>
      </c>
      <c r="N395" s="31" t="str">
        <f aca="false">IF(B395="Wobbler","WOB","")</f>
        <v/>
      </c>
      <c r="O395" s="31" t="str">
        <f aca="false">IF(B395="Super side 10m² Hermelijn - Trambus","10m2H","")</f>
        <v/>
      </c>
      <c r="P395" s="31" t="str">
        <f aca="false">IF(B395="Roofpanel A7","ROOFXL","")</f>
        <v/>
      </c>
      <c r="Q395" s="32" t="str">
        <f aca="false">IF(B395="Roof panel tram L Hermelijn","ROOFL","")</f>
        <v/>
      </c>
      <c r="R395" s="31" t="str">
        <f aca="false">IF(B395="Roof panel Tram M PCC","DPCC","")</f>
        <v/>
      </c>
      <c r="S395" s="31" t="str">
        <f aca="false">IF(B395="Side pack L A5","SPALBA5",IF(B395="Side pack XL A7","SPALBA7",""))</f>
        <v/>
      </c>
      <c r="T395" s="31" t="str">
        <f aca="false">IF(B395="Window side 2m² Hermelijn","2m2H","")</f>
        <v/>
      </c>
      <c r="U395" s="32" t="str">
        <f aca="false">IF(B395="Window side 2m² Tram","2m2A","")</f>
        <v>2m2A</v>
      </c>
      <c r="V395" s="30" t="str">
        <f aca="false">IF(B395="Inside banner HERMELIJN","BRVH","")</f>
        <v/>
      </c>
      <c r="W395" s="30" t="str">
        <f aca="false">IF(B395="Super side 4m²","4m2","")</f>
        <v/>
      </c>
      <c r="X395" s="7" t="n">
        <v>1</v>
      </c>
      <c r="Y395" s="33" t="str">
        <f aca="false">IF(OR(F395&lt;&gt;"",G395&lt;&gt;"",H395&lt;&gt;"",I395&lt;&gt;"",J395&lt;&gt;"",K395&lt;&gt;"",L395&lt;&gt;"",M395&lt;&gt;"",N395&lt;&gt;"",O395&lt;&gt;"",P395&lt;&gt;"",Q395&lt;&gt;"",R395&lt;&gt;"",S395&lt;&gt;"",T395&lt;&gt;"",U395&lt;&gt;"",V395&lt;&gt;"",W395&lt;&gt;""),"*"&amp;F395&amp;G395&amp;H395&amp;I395&amp;J395&amp;K395&amp;L395&amp;M395&amp;N395&amp;O395&amp;P395&amp;Q395&amp;R395&amp;S395&amp;T395&amp;U395&amp;V395&amp;W395&amp;"*","")</f>
        <v>*2m2A*</v>
      </c>
      <c r="Z395" s="4"/>
      <c r="AA395" s="4"/>
      <c r="AB395" s="7" t="n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customFormat="false" ht="25" hidden="false" customHeight="true" outlineLevel="0" collapsed="false">
      <c r="A396" s="5" t="n">
        <v>7325</v>
      </c>
      <c r="B396" s="6" t="s">
        <v>32</v>
      </c>
      <c r="C396" s="26" t="s">
        <v>106</v>
      </c>
      <c r="D396" s="27" t="n">
        <v>44550</v>
      </c>
      <c r="E396" s="36" t="n">
        <v>44582</v>
      </c>
      <c r="F396" s="29" t="str">
        <f aca="false">IF(B396="Premetro VERTIKAAL","MV",IF(B396="Side 3m","3M",IF(B396="Premetro HORIZONTAAL","MH",IF(B396="Window back","CV",IF(B396="Window Back eco","CVE","")))))</f>
        <v/>
      </c>
      <c r="G396" s="30" t="str">
        <f aca="false">IF(B396="Inside banner","BRV","")</f>
        <v/>
      </c>
      <c r="H396" s="30" t="str">
        <f aca="false">IF(B396="Floor sticker","VL","")</f>
        <v/>
      </c>
      <c r="I396" s="31" t="str">
        <f aca="false">IF(B396="Street furniture 2m2","STR","")</f>
        <v/>
      </c>
      <c r="J396" s="31" t="str">
        <f aca="false">IF(B396="Full back uni","FB","")</f>
        <v/>
      </c>
      <c r="K396" s="31" t="str">
        <f aca="false">IF(B396="Window side 2m² Bus","2m2B","")</f>
        <v/>
      </c>
      <c r="L396" s="31" t="str">
        <f aca="false">IF(B396="Window sticker Raam","RM","")</f>
        <v>RM</v>
      </c>
      <c r="M396" s="31" t="str">
        <f aca="false">IF(B396="Side 3m Freestyle","FREE","")</f>
        <v/>
      </c>
      <c r="N396" s="31" t="str">
        <f aca="false">IF(B396="Wobbler","WOB","")</f>
        <v/>
      </c>
      <c r="O396" s="31" t="str">
        <f aca="false">IF(B396="Super side 10m² Hermelijn - Trambus","10m2H","")</f>
        <v/>
      </c>
      <c r="P396" s="31" t="str">
        <f aca="false">IF(B396="Roofpanel A7","ROOFXL","")</f>
        <v/>
      </c>
      <c r="Q396" s="32" t="str">
        <f aca="false">IF(B396="Roof panel tram L Hermelijn","ROOFL","")</f>
        <v/>
      </c>
      <c r="R396" s="31" t="str">
        <f aca="false">IF(B396="Roof panel Tram M PCC","DPCC","")</f>
        <v/>
      </c>
      <c r="S396" s="31" t="str">
        <f aca="false">IF(B396="Side pack L A5","SPALBA5",IF(B396="Side pack XL A7","SPALBA7",""))</f>
        <v/>
      </c>
      <c r="T396" s="31" t="str">
        <f aca="false">IF(B396="Window side 2m² Hermelijn","2m2H","")</f>
        <v/>
      </c>
      <c r="U396" s="32" t="str">
        <f aca="false">IF(B396="Window side 2m² Tram","2m2A","")</f>
        <v/>
      </c>
      <c r="V396" s="30" t="str">
        <f aca="false">IF(B396="Inside banner HERMELIJN","BRVH","")</f>
        <v/>
      </c>
      <c r="W396" s="30" t="str">
        <f aca="false">IF(B396="Super side 4m²","4m2","")</f>
        <v/>
      </c>
      <c r="X396" s="7" t="n">
        <v>1</v>
      </c>
      <c r="Y396" s="33" t="str">
        <f aca="false">IF(OR(F396&lt;&gt;"",G396&lt;&gt;"",H396&lt;&gt;"",I396&lt;&gt;"",J396&lt;&gt;"",K396&lt;&gt;"",L396&lt;&gt;"",M396&lt;&gt;"",N396&lt;&gt;"",O396&lt;&gt;"",P396&lt;&gt;"",Q396&lt;&gt;"",R396&lt;&gt;"",S396&lt;&gt;"",T396&lt;&gt;"",U396&lt;&gt;"",V396&lt;&gt;"",W396&lt;&gt;""),"*"&amp;F396&amp;G396&amp;H396&amp;I396&amp;J396&amp;K396&amp;L396&amp;M396&amp;N396&amp;O396&amp;P396&amp;Q396&amp;R396&amp;S396&amp;T396&amp;U396&amp;V396&amp;W396&amp;"*","")</f>
        <v>*RM*</v>
      </c>
      <c r="Z396" s="4"/>
      <c r="AA396" s="4"/>
      <c r="AB396" s="7" t="n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customFormat="false" ht="25" hidden="false" customHeight="true" outlineLevel="0" collapsed="false">
      <c r="A397" s="5" t="n">
        <v>7325</v>
      </c>
      <c r="B397" s="6" t="s">
        <v>32</v>
      </c>
      <c r="C397" s="26" t="s">
        <v>106</v>
      </c>
      <c r="D397" s="27" t="n">
        <v>44550</v>
      </c>
      <c r="E397" s="36" t="n">
        <v>44582</v>
      </c>
      <c r="F397" s="29" t="str">
        <f aca="false">IF(B397="Premetro VERTIKAAL","MV",IF(B397="Side 3m","3M",IF(B397="Premetro HORIZONTAAL","MH",IF(B397="Window back","CV",IF(B397="Window Back eco","CVE","")))))</f>
        <v/>
      </c>
      <c r="G397" s="30" t="str">
        <f aca="false">IF(B397="Inside banner","BRV","")</f>
        <v/>
      </c>
      <c r="H397" s="30" t="str">
        <f aca="false">IF(B397="Floor sticker","VL","")</f>
        <v/>
      </c>
      <c r="I397" s="31" t="str">
        <f aca="false">IF(B397="Street furniture 2m2","STR","")</f>
        <v/>
      </c>
      <c r="J397" s="31" t="str">
        <f aca="false">IF(B397="Full back uni","FB","")</f>
        <v/>
      </c>
      <c r="K397" s="31" t="str">
        <f aca="false">IF(B397="Window side 2m² Bus","2m2B","")</f>
        <v/>
      </c>
      <c r="L397" s="31" t="str">
        <f aca="false">IF(B397="Window sticker Raam","RM","")</f>
        <v>RM</v>
      </c>
      <c r="M397" s="31" t="str">
        <f aca="false">IF(B397="Side 3m Freestyle","FREE","")</f>
        <v/>
      </c>
      <c r="N397" s="31" t="str">
        <f aca="false">IF(B397="Wobbler","WOB","")</f>
        <v/>
      </c>
      <c r="O397" s="31" t="str">
        <f aca="false">IF(B397="Super side 10m² Hermelijn - Trambus","10m2H","")</f>
        <v/>
      </c>
      <c r="P397" s="31" t="str">
        <f aca="false">IF(B397="Roofpanel A7","ROOFXL","")</f>
        <v/>
      </c>
      <c r="Q397" s="32" t="str">
        <f aca="false">IF(B397="Roof panel tram L Hermelijn","ROOFL","")</f>
        <v/>
      </c>
      <c r="R397" s="31" t="str">
        <f aca="false">IF(B397="Roof panel Tram M PCC","DPCC","")</f>
        <v/>
      </c>
      <c r="S397" s="31" t="str">
        <f aca="false">IF(B397="Side pack L A5","SPALBA5",IF(B397="Side pack XL A7","SPALBA7",""))</f>
        <v/>
      </c>
      <c r="T397" s="31" t="str">
        <f aca="false">IF(B397="Window side 2m² Hermelijn","2m2H","")</f>
        <v/>
      </c>
      <c r="U397" s="32" t="str">
        <f aca="false">IF(B397="Window side 2m² Tram","2m2A","")</f>
        <v/>
      </c>
      <c r="V397" s="30" t="str">
        <f aca="false">IF(B397="Inside banner HERMELIJN","BRVH","")</f>
        <v/>
      </c>
      <c r="W397" s="30" t="str">
        <f aca="false">IF(B397="Super side 4m²","4m2","")</f>
        <v/>
      </c>
      <c r="X397" s="7" t="n">
        <v>1</v>
      </c>
      <c r="Y397" s="33" t="str">
        <f aca="false">IF(OR(F397&lt;&gt;"",G397&lt;&gt;"",H397&lt;&gt;"",I397&lt;&gt;"",J397&lt;&gt;"",K397&lt;&gt;"",L397&lt;&gt;"",M397&lt;&gt;"",N397&lt;&gt;"",O397&lt;&gt;"",P397&lt;&gt;"",Q397&lt;&gt;"",R397&lt;&gt;"",S397&lt;&gt;"",T397&lt;&gt;"",U397&lt;&gt;"",V397&lt;&gt;"",W397&lt;&gt;""),"*"&amp;F397&amp;G397&amp;H397&amp;I397&amp;J397&amp;K397&amp;L397&amp;M397&amp;N397&amp;O397&amp;P397&amp;Q397&amp;R397&amp;S397&amp;T397&amp;U397&amp;V397&amp;W397&amp;"*","")</f>
        <v>*RM*</v>
      </c>
      <c r="Z397" s="4"/>
      <c r="AA397" s="4"/>
      <c r="AB397" s="7" t="n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customFormat="false" ht="25" hidden="false" customHeight="true" outlineLevel="0" collapsed="false">
      <c r="A398" s="5" t="n">
        <v>7325</v>
      </c>
      <c r="B398" s="6" t="s">
        <v>23</v>
      </c>
      <c r="C398" s="26" t="s">
        <v>110</v>
      </c>
      <c r="D398" s="27" t="n">
        <v>44550</v>
      </c>
      <c r="E398" s="36" t="n">
        <v>44582</v>
      </c>
      <c r="F398" s="29" t="str">
        <f aca="false">IF(B398="Premetro VERTIKAAL","MV",IF(B398="Side 3m","3M",IF(B398="Premetro HORIZONTAAL","MH",IF(B398="Window back","CV",IF(B398="Window Back eco","CVE","")))))</f>
        <v/>
      </c>
      <c r="G398" s="30" t="str">
        <f aca="false">IF(B398="Inside banner","BRV","")</f>
        <v/>
      </c>
      <c r="H398" s="30" t="str">
        <f aca="false">IF(B398="Floor sticker","VL","")</f>
        <v/>
      </c>
      <c r="I398" s="31" t="str">
        <f aca="false">IF(B398="Street furniture 2m2","STR","")</f>
        <v/>
      </c>
      <c r="J398" s="31" t="str">
        <f aca="false">IF(B398="Full back uni","FB","")</f>
        <v/>
      </c>
      <c r="K398" s="31" t="str">
        <f aca="false">IF(B398="Window side 2m² Bus","2m2B","")</f>
        <v/>
      </c>
      <c r="L398" s="31" t="str">
        <f aca="false">IF(B398="Window sticker Raam","RM","")</f>
        <v/>
      </c>
      <c r="M398" s="31" t="str">
        <f aca="false">IF(B398="Side 3m Freestyle","FREE","")</f>
        <v/>
      </c>
      <c r="N398" s="31" t="str">
        <f aca="false">IF(B398="Wobbler","WOB","")</f>
        <v>WOB</v>
      </c>
      <c r="O398" s="31" t="str">
        <f aca="false">IF(B398="Super side 10m² Hermelijn - Trambus","10m2H","")</f>
        <v/>
      </c>
      <c r="P398" s="31" t="str">
        <f aca="false">IF(B398="Roofpanel A7","ROOFXL","")</f>
        <v/>
      </c>
      <c r="Q398" s="32" t="str">
        <f aca="false">IF(B398="Roof panel tram L Hermelijn","ROOFL","")</f>
        <v/>
      </c>
      <c r="R398" s="31" t="str">
        <f aca="false">IF(B398="Roof panel Tram M PCC","DPCC","")</f>
        <v/>
      </c>
      <c r="S398" s="31" t="str">
        <f aca="false">IF(B398="Side pack L A5","SPALBA5",IF(B398="Side pack XL A7","SPALBA7",""))</f>
        <v/>
      </c>
      <c r="T398" s="31" t="str">
        <f aca="false">IF(B398="Window side 2m² Hermelijn","2m2H","")</f>
        <v/>
      </c>
      <c r="U398" s="32" t="str">
        <f aca="false">IF(B398="Window side 2m² Tram","2m2A","")</f>
        <v/>
      </c>
      <c r="V398" s="30" t="str">
        <f aca="false">IF(B398="Inside banner HERMELIJN","BRVH","")</f>
        <v/>
      </c>
      <c r="W398" s="30" t="str">
        <f aca="false">IF(B398="Super side 4m²","4m2","")</f>
        <v/>
      </c>
      <c r="X398" s="7" t="n">
        <v>6</v>
      </c>
      <c r="Y398" s="33" t="str">
        <f aca="false">IF(OR(F398&lt;&gt;"",G398&lt;&gt;"",H398&lt;&gt;"",I398&lt;&gt;"",J398&lt;&gt;"",K398&lt;&gt;"",L398&lt;&gt;"",M398&lt;&gt;"",N398&lt;&gt;"",O398&lt;&gt;"",P398&lt;&gt;"",Q398&lt;&gt;"",R398&lt;&gt;"",S398&lt;&gt;"",T398&lt;&gt;"",U398&lt;&gt;"",V398&lt;&gt;"",W398&lt;&gt;""),"*"&amp;F398&amp;G398&amp;H398&amp;I398&amp;J398&amp;K398&amp;L398&amp;M398&amp;N398&amp;O398&amp;P398&amp;Q398&amp;R398&amp;S398&amp;T398&amp;U398&amp;V398&amp;W398&amp;"*","")</f>
        <v>*WOB*</v>
      </c>
      <c r="Z398" s="4"/>
      <c r="AA398" s="4"/>
      <c r="AB398" s="7" t="n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customFormat="false" ht="25" hidden="false" customHeight="true" outlineLevel="0" collapsed="false">
      <c r="A399" s="5" t="n">
        <v>7329</v>
      </c>
      <c r="B399" s="6" t="s">
        <v>137</v>
      </c>
      <c r="C399" s="26" t="s">
        <v>149</v>
      </c>
      <c r="D399" s="27" t="n">
        <v>44550</v>
      </c>
      <c r="E399" s="28"/>
      <c r="F399" s="29" t="str">
        <f aca="false">IF(B399="Premetro VERTIKAAL","MV",IF(B399="Side 3m","3M",IF(B399="Premetro HORIZONTAAL","MH",IF(B399="Window back","CV",IF(B399="Window Back eco","CVE","")))))</f>
        <v/>
      </c>
      <c r="G399" s="30" t="str">
        <f aca="false">IF(B399="Inside banner","BRV","")</f>
        <v/>
      </c>
      <c r="H399" s="30" t="str">
        <f aca="false">IF(B399="Floor sticker","VL","")</f>
        <v/>
      </c>
      <c r="I399" s="31" t="str">
        <f aca="false">IF(B399="Street furniture 2m2","STR","")</f>
        <v/>
      </c>
      <c r="J399" s="31" t="str">
        <f aca="false">IF(B399="Full back uni","FB","")</f>
        <v/>
      </c>
      <c r="K399" s="31" t="str">
        <f aca="false">IF(B399="Window side 2m² Bus","2m2B","")</f>
        <v/>
      </c>
      <c r="L399" s="31" t="str">
        <f aca="false">IF(B399="Window sticker Raam","RM","")</f>
        <v/>
      </c>
      <c r="M399" s="31" t="str">
        <f aca="false">IF(B399="Side 3m Freestyle","FREE","")</f>
        <v/>
      </c>
      <c r="N399" s="31" t="str">
        <f aca="false">IF(B399="Wobbler","WOB","")</f>
        <v/>
      </c>
      <c r="O399" s="31" t="str">
        <f aca="false">IF(B399="Super side 10m² Hermelijn - Trambus","10m2H","")</f>
        <v/>
      </c>
      <c r="P399" s="31" t="str">
        <f aca="false">IF(B399="Roofpanel A7","ROOFXL","")</f>
        <v/>
      </c>
      <c r="Q399" s="32" t="str">
        <f aca="false">IF(B399="Roof panel tram L Hermelijn","ROOFL","")</f>
        <v/>
      </c>
      <c r="R399" s="31" t="str">
        <f aca="false">IF(B399="Roof panel Tram M PCC","DPCC","")</f>
        <v/>
      </c>
      <c r="S399" s="31" t="str">
        <f aca="false">IF(B399="Side pack L A5","SPALBA5",IF(B399="Side pack XL A7","SPALBA7",""))</f>
        <v/>
      </c>
      <c r="T399" s="31" t="str">
        <f aca="false">IF(B399="Window side 2m² Hermelijn","2m2H","")</f>
        <v/>
      </c>
      <c r="U399" s="32" t="str">
        <f aca="false">IF(B399="Window side 2m² Tram","2m2A","")</f>
        <v>2m2A</v>
      </c>
      <c r="V399" s="30" t="str">
        <f aca="false">IF(B399="Inside banner HERMELIJN","BRVH","")</f>
        <v/>
      </c>
      <c r="W399" s="30" t="str">
        <f aca="false">IF(B399="Super side 4m²","4m2","")</f>
        <v/>
      </c>
      <c r="X399" s="7" t="n">
        <v>1</v>
      </c>
      <c r="Y399" s="33" t="str">
        <f aca="false">IF(OR(F399&lt;&gt;"",G399&lt;&gt;"",H399&lt;&gt;"",I399&lt;&gt;"",J399&lt;&gt;"",K399&lt;&gt;"",L399&lt;&gt;"",M399&lt;&gt;"",N399&lt;&gt;"",O399&lt;&gt;"",P399&lt;&gt;"",Q399&lt;&gt;"",R399&lt;&gt;"",S399&lt;&gt;"",T399&lt;&gt;"",U399&lt;&gt;"",V399&lt;&gt;"",W399&lt;&gt;""),"*"&amp;F399&amp;G399&amp;H399&amp;I399&amp;J399&amp;K399&amp;L399&amp;M399&amp;N399&amp;O399&amp;P399&amp;Q399&amp;R399&amp;S399&amp;T399&amp;U399&amp;V399&amp;W399&amp;"*","")</f>
        <v>*2m2A*</v>
      </c>
      <c r="Z399" s="4"/>
      <c r="AA399" s="4"/>
      <c r="AB399" s="7" t="n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customFormat="false" ht="25" hidden="false" customHeight="true" outlineLevel="0" collapsed="false">
      <c r="A400" s="5" t="n">
        <v>7329</v>
      </c>
      <c r="B400" s="6" t="s">
        <v>32</v>
      </c>
      <c r="C400" s="26" t="s">
        <v>114</v>
      </c>
      <c r="D400" s="27" t="n">
        <v>44564</v>
      </c>
      <c r="E400" s="28"/>
      <c r="F400" s="29" t="str">
        <f aca="false">IF(B400="Premetro VERTIKAAL","MV",IF(B400="Side 3m","3M",IF(B400="Premetro HORIZONTAAL","MH",IF(B400="Window back","CV",IF(B400="Window Back eco","CVE","")))))</f>
        <v/>
      </c>
      <c r="G400" s="30" t="str">
        <f aca="false">IF(B400="Inside banner","BRV","")</f>
        <v/>
      </c>
      <c r="H400" s="30" t="str">
        <f aca="false">IF(B400="Floor sticker","VL","")</f>
        <v/>
      </c>
      <c r="I400" s="31" t="str">
        <f aca="false">IF(B400="Street furniture 2m2","STR","")</f>
        <v/>
      </c>
      <c r="J400" s="31" t="str">
        <f aca="false">IF(B400="Full back uni","FB","")</f>
        <v/>
      </c>
      <c r="K400" s="31" t="str">
        <f aca="false">IF(B400="Window side 2m² Bus","2m2B","")</f>
        <v/>
      </c>
      <c r="L400" s="31" t="str">
        <f aca="false">IF(B400="Window sticker Raam","RM","")</f>
        <v>RM</v>
      </c>
      <c r="M400" s="31" t="str">
        <f aca="false">IF(B400="Side 3m Freestyle","FREE","")</f>
        <v/>
      </c>
      <c r="N400" s="31" t="str">
        <f aca="false">IF(B400="Wobbler","WOB","")</f>
        <v/>
      </c>
      <c r="O400" s="31" t="str">
        <f aca="false">IF(B400="Super side 10m² Hermelijn - Trambus","10m2H","")</f>
        <v/>
      </c>
      <c r="P400" s="31" t="str">
        <f aca="false">IF(B400="Roofpanel A7","ROOFXL","")</f>
        <v/>
      </c>
      <c r="Q400" s="32" t="str">
        <f aca="false">IF(B400="Roof panel tram L Hermelijn","ROOFL","")</f>
        <v/>
      </c>
      <c r="R400" s="31" t="str">
        <f aca="false">IF(B400="Roof panel Tram M PCC","DPCC","")</f>
        <v/>
      </c>
      <c r="S400" s="31" t="str">
        <f aca="false">IF(B400="Side pack L A5","SPALBA5",IF(B400="Side pack XL A7","SPALBA7",""))</f>
        <v/>
      </c>
      <c r="T400" s="31" t="str">
        <f aca="false">IF(B400="Window side 2m² Hermelijn","2m2H","")</f>
        <v/>
      </c>
      <c r="U400" s="32" t="str">
        <f aca="false">IF(B400="Window side 2m² Tram","2m2A","")</f>
        <v/>
      </c>
      <c r="V400" s="30" t="str">
        <f aca="false">IF(B400="Inside banner HERMELIJN","BRVH","")</f>
        <v/>
      </c>
      <c r="W400" s="30" t="str">
        <f aca="false">IF(B400="Super side 4m²","4m2","")</f>
        <v/>
      </c>
      <c r="X400" s="7" t="n">
        <v>1</v>
      </c>
      <c r="Y400" s="33" t="str">
        <f aca="false">IF(OR(F400&lt;&gt;"",G400&lt;&gt;"",H400&lt;&gt;"",I400&lt;&gt;"",J400&lt;&gt;"",K400&lt;&gt;"",L400&lt;&gt;"",M400&lt;&gt;"",N400&lt;&gt;"",O400&lt;&gt;"",P400&lt;&gt;"",Q400&lt;&gt;"",R400&lt;&gt;"",S400&lt;&gt;"",T400&lt;&gt;"",U400&lt;&gt;"",V400&lt;&gt;"",W400&lt;&gt;""),"*"&amp;F400&amp;G400&amp;H400&amp;I400&amp;J400&amp;K400&amp;L400&amp;M400&amp;N400&amp;O400&amp;P400&amp;Q400&amp;R400&amp;S400&amp;T400&amp;U400&amp;V400&amp;W400&amp;"*","")</f>
        <v>*RM*</v>
      </c>
      <c r="Z400" s="4"/>
      <c r="AA400" s="4"/>
      <c r="AB400" s="7" t="n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customFormat="false" ht="25" hidden="false" customHeight="true" outlineLevel="0" collapsed="false">
      <c r="A401" s="5" t="n">
        <v>7329</v>
      </c>
      <c r="B401" s="6" t="s">
        <v>32</v>
      </c>
      <c r="C401" s="26" t="s">
        <v>114</v>
      </c>
      <c r="D401" s="27" t="n">
        <v>44564</v>
      </c>
      <c r="E401" s="28"/>
      <c r="F401" s="29" t="str">
        <f aca="false">IF(B401="Premetro VERTIKAAL","MV",IF(B401="Side 3m","3M",IF(B401="Premetro HORIZONTAAL","MH",IF(B401="Window back","CV",IF(B401="Window Back eco","CVE","")))))</f>
        <v/>
      </c>
      <c r="G401" s="30" t="str">
        <f aca="false">IF(B401="Inside banner","BRV","")</f>
        <v/>
      </c>
      <c r="H401" s="30" t="str">
        <f aca="false">IF(B401="Floor sticker","VL","")</f>
        <v/>
      </c>
      <c r="I401" s="31" t="str">
        <f aca="false">IF(B401="Street furniture 2m2","STR","")</f>
        <v/>
      </c>
      <c r="J401" s="31" t="str">
        <f aca="false">IF(B401="Full back uni","FB","")</f>
        <v/>
      </c>
      <c r="K401" s="31" t="str">
        <f aca="false">IF(B401="Window side 2m² Bus","2m2B","")</f>
        <v/>
      </c>
      <c r="L401" s="31" t="str">
        <f aca="false">IF(B401="Window sticker Raam","RM","")</f>
        <v>RM</v>
      </c>
      <c r="M401" s="31" t="str">
        <f aca="false">IF(B401="Side 3m Freestyle","FREE","")</f>
        <v/>
      </c>
      <c r="N401" s="31" t="str">
        <f aca="false">IF(B401="Wobbler","WOB","")</f>
        <v/>
      </c>
      <c r="O401" s="31" t="str">
        <f aca="false">IF(B401="Super side 10m² Hermelijn - Trambus","10m2H","")</f>
        <v/>
      </c>
      <c r="P401" s="31" t="str">
        <f aca="false">IF(B401="Roofpanel A7","ROOFXL","")</f>
        <v/>
      </c>
      <c r="Q401" s="32" t="str">
        <f aca="false">IF(B401="Roof panel tram L Hermelijn","ROOFL","")</f>
        <v/>
      </c>
      <c r="R401" s="31" t="str">
        <f aca="false">IF(B401="Roof panel Tram M PCC","DPCC","")</f>
        <v/>
      </c>
      <c r="S401" s="31" t="str">
        <f aca="false">IF(B401="Side pack L A5","SPALBA5",IF(B401="Side pack XL A7","SPALBA7",""))</f>
        <v/>
      </c>
      <c r="T401" s="31" t="str">
        <f aca="false">IF(B401="Window side 2m² Hermelijn","2m2H","")</f>
        <v/>
      </c>
      <c r="U401" s="32" t="str">
        <f aca="false">IF(B401="Window side 2m² Tram","2m2A","")</f>
        <v/>
      </c>
      <c r="V401" s="30" t="str">
        <f aca="false">IF(B401="Inside banner HERMELIJN","BRVH","")</f>
        <v/>
      </c>
      <c r="W401" s="30" t="str">
        <f aca="false">IF(B401="Super side 4m²","4m2","")</f>
        <v/>
      </c>
      <c r="X401" s="7" t="n">
        <v>1</v>
      </c>
      <c r="Y401" s="33" t="str">
        <f aca="false">IF(OR(F401&lt;&gt;"",G401&lt;&gt;"",H401&lt;&gt;"",I401&lt;&gt;"",J401&lt;&gt;"",K401&lt;&gt;"",L401&lt;&gt;"",M401&lt;&gt;"",N401&lt;&gt;"",O401&lt;&gt;"",P401&lt;&gt;"",Q401&lt;&gt;"",R401&lt;&gt;"",S401&lt;&gt;"",T401&lt;&gt;"",U401&lt;&gt;"",V401&lt;&gt;"",W401&lt;&gt;""),"*"&amp;F401&amp;G401&amp;H401&amp;I401&amp;J401&amp;K401&amp;L401&amp;M401&amp;N401&amp;O401&amp;P401&amp;Q401&amp;R401&amp;S401&amp;T401&amp;U401&amp;V401&amp;W401&amp;"*","")</f>
        <v>*RM*</v>
      </c>
      <c r="Z401" s="4"/>
      <c r="AA401" s="4"/>
      <c r="AB401" s="7" t="n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customFormat="false" ht="25" hidden="false" customHeight="true" outlineLevel="0" collapsed="false">
      <c r="A402" s="5" t="n">
        <v>7329</v>
      </c>
      <c r="B402" s="6" t="s">
        <v>32</v>
      </c>
      <c r="C402" s="26" t="s">
        <v>39</v>
      </c>
      <c r="D402" s="27" t="n">
        <v>44564</v>
      </c>
      <c r="E402" s="28"/>
      <c r="F402" s="29" t="str">
        <f aca="false">IF(B402="Premetro VERTIKAAL","MV",IF(B402="Side 3m","3M",IF(B402="Premetro HORIZONTAAL","MH",IF(B402="Window back","CV",IF(B402="Window Back eco","CVE","")))))</f>
        <v/>
      </c>
      <c r="G402" s="30" t="str">
        <f aca="false">IF(B402="Inside banner","BRV","")</f>
        <v/>
      </c>
      <c r="H402" s="30" t="str">
        <f aca="false">IF(B402="Floor sticker","VL","")</f>
        <v/>
      </c>
      <c r="I402" s="31" t="str">
        <f aca="false">IF(B402="Street furniture 2m2","STR","")</f>
        <v/>
      </c>
      <c r="J402" s="31" t="str">
        <f aca="false">IF(B402="Full back uni","FB","")</f>
        <v/>
      </c>
      <c r="K402" s="31" t="str">
        <f aca="false">IF(B402="Window side 2m² Bus","2m2B","")</f>
        <v/>
      </c>
      <c r="L402" s="31" t="str">
        <f aca="false">IF(B402="Window sticker Raam","RM","")</f>
        <v>RM</v>
      </c>
      <c r="M402" s="31" t="str">
        <f aca="false">IF(B402="Side 3m Freestyle","FREE","")</f>
        <v/>
      </c>
      <c r="N402" s="31" t="str">
        <f aca="false">IF(B402="Wobbler","WOB","")</f>
        <v/>
      </c>
      <c r="O402" s="31" t="str">
        <f aca="false">IF(B402="Super side 10m² Hermelijn - Trambus","10m2H","")</f>
        <v/>
      </c>
      <c r="P402" s="31" t="str">
        <f aca="false">IF(B402="Roofpanel A7","ROOFXL","")</f>
        <v/>
      </c>
      <c r="Q402" s="32" t="str">
        <f aca="false">IF(B402="Roof panel tram L Hermelijn","ROOFL","")</f>
        <v/>
      </c>
      <c r="R402" s="31" t="str">
        <f aca="false">IF(B402="Roof panel Tram M PCC","DPCC","")</f>
        <v/>
      </c>
      <c r="S402" s="31" t="str">
        <f aca="false">IF(B402="Side pack L A5","SPALBA5",IF(B402="Side pack XL A7","SPALBA7",""))</f>
        <v/>
      </c>
      <c r="T402" s="31" t="str">
        <f aca="false">IF(B402="Window side 2m² Hermelijn","2m2H","")</f>
        <v/>
      </c>
      <c r="U402" s="32" t="str">
        <f aca="false">IF(B402="Window side 2m² Tram","2m2A","")</f>
        <v/>
      </c>
      <c r="V402" s="30" t="str">
        <f aca="false">IF(B402="Inside banner HERMELIJN","BRVH","")</f>
        <v/>
      </c>
      <c r="W402" s="30" t="str">
        <f aca="false">IF(B402="Super side 4m²","4m2","")</f>
        <v/>
      </c>
      <c r="X402" s="7" t="n">
        <v>1</v>
      </c>
      <c r="Y402" s="33" t="str">
        <f aca="false">IF(OR(F402&lt;&gt;"",G402&lt;&gt;"",H402&lt;&gt;"",I402&lt;&gt;"",J402&lt;&gt;"",K402&lt;&gt;"",L402&lt;&gt;"",M402&lt;&gt;"",N402&lt;&gt;"",O402&lt;&gt;"",P402&lt;&gt;"",Q402&lt;&gt;"",R402&lt;&gt;"",S402&lt;&gt;"",T402&lt;&gt;"",U402&lt;&gt;"",V402&lt;&gt;"",W402&lt;&gt;""),"*"&amp;F402&amp;G402&amp;H402&amp;I402&amp;J402&amp;K402&amp;L402&amp;M402&amp;N402&amp;O402&amp;P402&amp;Q402&amp;R402&amp;S402&amp;T402&amp;U402&amp;V402&amp;W402&amp;"*","")</f>
        <v>*RM*</v>
      </c>
      <c r="Z402" s="4"/>
      <c r="AA402" s="4"/>
      <c r="AB402" s="7" t="n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customFormat="false" ht="25" hidden="false" customHeight="true" outlineLevel="0" collapsed="false">
      <c r="A403" s="5" t="n">
        <v>7329</v>
      </c>
      <c r="B403" s="6" t="s">
        <v>32</v>
      </c>
      <c r="C403" s="26" t="s">
        <v>40</v>
      </c>
      <c r="D403" s="27" t="n">
        <v>44564</v>
      </c>
      <c r="E403" s="28"/>
      <c r="F403" s="29" t="str">
        <f aca="false">IF(B403="Premetro VERTIKAAL","MV",IF(B403="Side 3m","3M",IF(B403="Premetro HORIZONTAAL","MH",IF(B403="Window back","CV",IF(B403="Window Back eco","CVE","")))))</f>
        <v/>
      </c>
      <c r="G403" s="30" t="str">
        <f aca="false">IF(B403="Inside banner","BRV","")</f>
        <v/>
      </c>
      <c r="H403" s="30" t="str">
        <f aca="false">IF(B403="Floor sticker","VL","")</f>
        <v/>
      </c>
      <c r="I403" s="31" t="str">
        <f aca="false">IF(B403="Street furniture 2m2","STR","")</f>
        <v/>
      </c>
      <c r="J403" s="31" t="str">
        <f aca="false">IF(B403="Full back uni","FB","")</f>
        <v/>
      </c>
      <c r="K403" s="31" t="str">
        <f aca="false">IF(B403="Window side 2m² Bus","2m2B","")</f>
        <v/>
      </c>
      <c r="L403" s="31" t="str">
        <f aca="false">IF(B403="Window sticker Raam","RM","")</f>
        <v>RM</v>
      </c>
      <c r="M403" s="31" t="str">
        <f aca="false">IF(B403="Side 3m Freestyle","FREE","")</f>
        <v/>
      </c>
      <c r="N403" s="31" t="str">
        <f aca="false">IF(B403="Wobbler","WOB","")</f>
        <v/>
      </c>
      <c r="O403" s="31" t="str">
        <f aca="false">IF(B403="Super side 10m² Hermelijn - Trambus","10m2H","")</f>
        <v/>
      </c>
      <c r="P403" s="31" t="str">
        <f aca="false">IF(B403="Roofpanel A7","ROOFXL","")</f>
        <v/>
      </c>
      <c r="Q403" s="32" t="str">
        <f aca="false">IF(B403="Roof panel tram L Hermelijn","ROOFL","")</f>
        <v/>
      </c>
      <c r="R403" s="31" t="str">
        <f aca="false">IF(B403="Roof panel Tram M PCC","DPCC","")</f>
        <v/>
      </c>
      <c r="S403" s="31" t="str">
        <f aca="false">IF(B403="Side pack L A5","SPALBA5",IF(B403="Side pack XL A7","SPALBA7",""))</f>
        <v/>
      </c>
      <c r="T403" s="31" t="str">
        <f aca="false">IF(B403="Window side 2m² Hermelijn","2m2H","")</f>
        <v/>
      </c>
      <c r="U403" s="32" t="str">
        <f aca="false">IF(B403="Window side 2m² Tram","2m2A","")</f>
        <v/>
      </c>
      <c r="V403" s="30" t="str">
        <f aca="false">IF(B403="Inside banner HERMELIJN","BRVH","")</f>
        <v/>
      </c>
      <c r="W403" s="30" t="str">
        <f aca="false">IF(B403="Super side 4m²","4m2","")</f>
        <v/>
      </c>
      <c r="X403" s="7" t="n">
        <v>1</v>
      </c>
      <c r="Y403" s="33" t="str">
        <f aca="false">IF(OR(F403&lt;&gt;"",G403&lt;&gt;"",H403&lt;&gt;"",I403&lt;&gt;"",J403&lt;&gt;"",K403&lt;&gt;"",L403&lt;&gt;"",M403&lt;&gt;"",N403&lt;&gt;"",O403&lt;&gt;"",P403&lt;&gt;"",Q403&lt;&gt;"",R403&lt;&gt;"",S403&lt;&gt;"",T403&lt;&gt;"",U403&lt;&gt;"",V403&lt;&gt;"",W403&lt;&gt;""),"*"&amp;F403&amp;G403&amp;H403&amp;I403&amp;J403&amp;K403&amp;L403&amp;M403&amp;N403&amp;O403&amp;P403&amp;Q403&amp;R403&amp;S403&amp;T403&amp;U403&amp;V403&amp;W403&amp;"*","")</f>
        <v>*RM*</v>
      </c>
      <c r="Z403" s="4"/>
      <c r="AA403" s="4"/>
      <c r="AB403" s="7" t="n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customFormat="false" ht="25" hidden="false" customHeight="true" outlineLevel="0" collapsed="false">
      <c r="A404" s="5" t="n">
        <v>7329</v>
      </c>
      <c r="B404" s="6" t="s">
        <v>35</v>
      </c>
      <c r="C404" s="26" t="s">
        <v>37</v>
      </c>
      <c r="D404" s="27" t="n">
        <v>44522</v>
      </c>
      <c r="E404" s="28"/>
      <c r="F404" s="29" t="str">
        <f aca="false">IF(B404="Premetro VERTIKAAL","MV",IF(B404="Side 3m","3M",IF(B404="Premetro HORIZONTAAL","MH",IF(B404="Window back","CV",IF(B404="Window Back eco","CVE","")))))</f>
        <v/>
      </c>
      <c r="G404" s="30" t="str">
        <f aca="false">IF(B404="Inside banner","BRV","")</f>
        <v/>
      </c>
      <c r="H404" s="30" t="str">
        <f aca="false">IF(B404="Floor sticker","VL","")</f>
        <v/>
      </c>
      <c r="I404" s="31" t="str">
        <f aca="false">IF(B404="Street furniture 2m2","STR","")</f>
        <v/>
      </c>
      <c r="J404" s="31" t="str">
        <f aca="false">IF(B404="Full back uni","FB","")</f>
        <v/>
      </c>
      <c r="K404" s="31" t="str">
        <f aca="false">IF(B404="Window side 2m² Bus","2m2B","")</f>
        <v/>
      </c>
      <c r="L404" s="31" t="str">
        <f aca="false">IF(B404="Window sticker Raam","RM","")</f>
        <v/>
      </c>
      <c r="M404" s="31" t="str">
        <f aca="false">IF(B404="Side 3m Freestyle","FREE","")</f>
        <v/>
      </c>
      <c r="N404" s="31" t="str">
        <f aca="false">IF(B404="Wobbler","WOB","")</f>
        <v/>
      </c>
      <c r="O404" s="31" t="str">
        <f aca="false">IF(B404="Super side 10m² Hermelijn - Trambus","10m2H","")</f>
        <v/>
      </c>
      <c r="P404" s="31" t="str">
        <f aca="false">IF(B404="Roofpanel A7","ROOFXL","")</f>
        <v/>
      </c>
      <c r="Q404" s="32" t="str">
        <f aca="false">IF(B404="Roof panel tram L Hermelijn","ROOFL","")</f>
        <v/>
      </c>
      <c r="R404" s="31" t="str">
        <f aca="false">IF(B404="Roof panel Tram M PCC","DPCC","")</f>
        <v/>
      </c>
      <c r="S404" s="31" t="str">
        <f aca="false">IF(B404="Side pack L A5","SPALBA5",IF(B404="Side pack XL A7","SPALBA7",""))</f>
        <v/>
      </c>
      <c r="T404" s="31" t="str">
        <f aca="false">IF(B404="Window side 2m² Hermelijn","2m2H","")</f>
        <v/>
      </c>
      <c r="U404" s="32" t="str">
        <f aca="false">IF(B404="Window side 2m² Tram","2m2A","")</f>
        <v/>
      </c>
      <c r="V404" s="30" t="str">
        <f aca="false">IF(B404="Inside banner HERMELIJN","BRVH","")</f>
        <v/>
      </c>
      <c r="W404" s="30" t="str">
        <f aca="false">IF(B404="Super side 4m²","4m2","")</f>
        <v/>
      </c>
      <c r="X404" s="7" t="n">
        <v>4</v>
      </c>
      <c r="Y404" s="33" t="str">
        <f aca="false">IF(OR(F404&lt;&gt;"",G404&lt;&gt;"",H404&lt;&gt;"",I404&lt;&gt;"",J404&lt;&gt;"",K404&lt;&gt;"",L404&lt;&gt;"",M404&lt;&gt;"",N404&lt;&gt;"",O404&lt;&gt;"",P404&lt;&gt;"",Q404&lt;&gt;"",R404&lt;&gt;"",S404&lt;&gt;"",T404&lt;&gt;"",U404&lt;&gt;"",V404&lt;&gt;"",W404&lt;&gt;""),"*"&amp;F404&amp;G404&amp;H404&amp;I404&amp;J404&amp;K404&amp;L404&amp;M404&amp;N404&amp;O404&amp;P404&amp;Q404&amp;R404&amp;S404&amp;T404&amp;U404&amp;V404&amp;W404&amp;"*","")</f>
        <v/>
      </c>
      <c r="Z404" s="4"/>
      <c r="AA404" s="4"/>
      <c r="AB404" s="7" t="n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customFormat="false" ht="25" hidden="false" customHeight="true" outlineLevel="0" collapsed="false">
      <c r="A405" s="5" t="n">
        <v>7331</v>
      </c>
      <c r="B405" s="6" t="s">
        <v>32</v>
      </c>
      <c r="C405" s="26" t="s">
        <v>108</v>
      </c>
      <c r="D405" s="27" t="n">
        <v>44571</v>
      </c>
      <c r="E405" s="36" t="n">
        <v>44582</v>
      </c>
      <c r="F405" s="29" t="str">
        <f aca="false">IF(B405="Premetro VERTIKAAL","MV",IF(B405="Side 3m","3M",IF(B405="Premetro HORIZONTAAL","MH",IF(B405="Window back","CV",IF(B405="Window Back eco","CVE","")))))</f>
        <v/>
      </c>
      <c r="G405" s="30" t="str">
        <f aca="false">IF(B405="Inside banner","BRV","")</f>
        <v/>
      </c>
      <c r="H405" s="30" t="str">
        <f aca="false">IF(B405="Floor sticker","VL","")</f>
        <v/>
      </c>
      <c r="I405" s="31" t="str">
        <f aca="false">IF(B405="Street furniture 2m2","STR","")</f>
        <v/>
      </c>
      <c r="J405" s="31" t="str">
        <f aca="false">IF(B405="Full back uni","FB","")</f>
        <v/>
      </c>
      <c r="K405" s="31" t="str">
        <f aca="false">IF(B405="Window side 2m² Bus","2m2B","")</f>
        <v/>
      </c>
      <c r="L405" s="31" t="str">
        <f aca="false">IF(B405="Window sticker Raam","RM","")</f>
        <v>RM</v>
      </c>
      <c r="M405" s="31" t="str">
        <f aca="false">IF(B405="Side 3m Freestyle","FREE","")</f>
        <v/>
      </c>
      <c r="N405" s="31" t="str">
        <f aca="false">IF(B405="Wobbler","WOB","")</f>
        <v/>
      </c>
      <c r="O405" s="31" t="str">
        <f aca="false">IF(B405="Super side 10m² Hermelijn - Trambus","10m2H","")</f>
        <v/>
      </c>
      <c r="P405" s="31" t="str">
        <f aca="false">IF(B405="Roofpanel A7","ROOFXL","")</f>
        <v/>
      </c>
      <c r="Q405" s="32" t="str">
        <f aca="false">IF(B405="Roof panel tram L Hermelijn","ROOFL","")</f>
        <v/>
      </c>
      <c r="R405" s="31" t="str">
        <f aca="false">IF(B405="Roof panel Tram M PCC","DPCC","")</f>
        <v/>
      </c>
      <c r="S405" s="31" t="str">
        <f aca="false">IF(B405="Side pack L A5","SPALBA5",IF(B405="Side pack XL A7","SPALBA7",""))</f>
        <v/>
      </c>
      <c r="T405" s="31" t="str">
        <f aca="false">IF(B405="Window side 2m² Hermelijn","2m2H","")</f>
        <v/>
      </c>
      <c r="U405" s="32" t="str">
        <f aca="false">IF(B405="Window side 2m² Tram","2m2A","")</f>
        <v/>
      </c>
      <c r="V405" s="30" t="str">
        <f aca="false">IF(B405="Inside banner HERMELIJN","BRVH","")</f>
        <v/>
      </c>
      <c r="W405" s="30" t="str">
        <f aca="false">IF(B405="Super side 4m²","4m2","")</f>
        <v/>
      </c>
      <c r="X405" s="7" t="n">
        <v>1</v>
      </c>
      <c r="Y405" s="33" t="str">
        <f aca="false">IF(OR(F405&lt;&gt;"",G405&lt;&gt;"",H405&lt;&gt;"",I405&lt;&gt;"",J405&lt;&gt;"",K405&lt;&gt;"",L405&lt;&gt;"",M405&lt;&gt;"",N405&lt;&gt;"",O405&lt;&gt;"",P405&lt;&gt;"",Q405&lt;&gt;"",R405&lt;&gt;"",S405&lt;&gt;"",T405&lt;&gt;"",U405&lt;&gt;"",V405&lt;&gt;"",W405&lt;&gt;""),"*"&amp;F405&amp;G405&amp;H405&amp;I405&amp;J405&amp;K405&amp;L405&amp;M405&amp;N405&amp;O405&amp;P405&amp;Q405&amp;R405&amp;S405&amp;T405&amp;U405&amp;V405&amp;W405&amp;"*","")</f>
        <v>*RM*</v>
      </c>
      <c r="Z405" s="4"/>
      <c r="AA405" s="4"/>
      <c r="AB405" s="7" t="n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customFormat="false" ht="25" hidden="false" customHeight="true" outlineLevel="0" collapsed="false">
      <c r="A406" s="5" t="n">
        <v>7331</v>
      </c>
      <c r="B406" s="6" t="s">
        <v>32</v>
      </c>
      <c r="C406" s="26" t="s">
        <v>108</v>
      </c>
      <c r="D406" s="27" t="n">
        <v>44571</v>
      </c>
      <c r="E406" s="36" t="n">
        <v>44582</v>
      </c>
      <c r="F406" s="29" t="str">
        <f aca="false">IF(B406="Premetro VERTIKAAL","MV",IF(B406="Side 3m","3M",IF(B406="Premetro HORIZONTAAL","MH",IF(B406="Window back","CV",IF(B406="Window Back eco","CVE","")))))</f>
        <v/>
      </c>
      <c r="G406" s="30" t="str">
        <f aca="false">IF(B406="Inside banner","BRV","")</f>
        <v/>
      </c>
      <c r="H406" s="30" t="str">
        <f aca="false">IF(B406="Floor sticker","VL","")</f>
        <v/>
      </c>
      <c r="I406" s="31" t="str">
        <f aca="false">IF(B406="Street furniture 2m2","STR","")</f>
        <v/>
      </c>
      <c r="J406" s="31" t="str">
        <f aca="false">IF(B406="Full back uni","FB","")</f>
        <v/>
      </c>
      <c r="K406" s="31" t="str">
        <f aca="false">IF(B406="Window side 2m² Bus","2m2B","")</f>
        <v/>
      </c>
      <c r="L406" s="31" t="str">
        <f aca="false">IF(B406="Window sticker Raam","RM","")</f>
        <v>RM</v>
      </c>
      <c r="M406" s="31" t="str">
        <f aca="false">IF(B406="Side 3m Freestyle","FREE","")</f>
        <v/>
      </c>
      <c r="N406" s="31" t="str">
        <f aca="false">IF(B406="Wobbler","WOB","")</f>
        <v/>
      </c>
      <c r="O406" s="31" t="str">
        <f aca="false">IF(B406="Super side 10m² Hermelijn - Trambus","10m2H","")</f>
        <v/>
      </c>
      <c r="P406" s="31" t="str">
        <f aca="false">IF(B406="Roofpanel A7","ROOFXL","")</f>
        <v/>
      </c>
      <c r="Q406" s="32" t="str">
        <f aca="false">IF(B406="Roof panel tram L Hermelijn","ROOFL","")</f>
        <v/>
      </c>
      <c r="R406" s="31" t="str">
        <f aca="false">IF(B406="Roof panel Tram M PCC","DPCC","")</f>
        <v/>
      </c>
      <c r="S406" s="31" t="str">
        <f aca="false">IF(B406="Side pack L A5","SPALBA5",IF(B406="Side pack XL A7","SPALBA7",""))</f>
        <v/>
      </c>
      <c r="T406" s="31" t="str">
        <f aca="false">IF(B406="Window side 2m² Hermelijn","2m2H","")</f>
        <v/>
      </c>
      <c r="U406" s="32" t="str">
        <f aca="false">IF(B406="Window side 2m² Tram","2m2A","")</f>
        <v/>
      </c>
      <c r="V406" s="30" t="str">
        <f aca="false">IF(B406="Inside banner HERMELIJN","BRVH","")</f>
        <v/>
      </c>
      <c r="W406" s="30" t="str">
        <f aca="false">IF(B406="Super side 4m²","4m2","")</f>
        <v/>
      </c>
      <c r="X406" s="7" t="n">
        <v>1</v>
      </c>
      <c r="Y406" s="33" t="str">
        <f aca="false">IF(OR(F406&lt;&gt;"",G406&lt;&gt;"",H406&lt;&gt;"",I406&lt;&gt;"",J406&lt;&gt;"",K406&lt;&gt;"",L406&lt;&gt;"",M406&lt;&gt;"",N406&lt;&gt;"",O406&lt;&gt;"",P406&lt;&gt;"",Q406&lt;&gt;"",R406&lt;&gt;"",S406&lt;&gt;"",T406&lt;&gt;"",U406&lt;&gt;"",V406&lt;&gt;"",W406&lt;&gt;""),"*"&amp;F406&amp;G406&amp;H406&amp;I406&amp;J406&amp;K406&amp;L406&amp;M406&amp;N406&amp;O406&amp;P406&amp;Q406&amp;R406&amp;S406&amp;T406&amp;U406&amp;V406&amp;W406&amp;"*","")</f>
        <v>*RM*</v>
      </c>
      <c r="Z406" s="4"/>
      <c r="AA406" s="4"/>
      <c r="AB406" s="7" t="n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customFormat="false" ht="25" hidden="false" customHeight="true" outlineLevel="0" collapsed="false">
      <c r="A407" s="5" t="n">
        <v>7332</v>
      </c>
      <c r="B407" s="6" t="s">
        <v>137</v>
      </c>
      <c r="C407" s="26" t="s">
        <v>151</v>
      </c>
      <c r="D407" s="27" t="n">
        <v>44571</v>
      </c>
      <c r="E407" s="28"/>
      <c r="F407" s="29" t="str">
        <f aca="false">IF(B407="Premetro VERTIKAAL","MV",IF(B407="Side 3m","3M",IF(B407="Premetro HORIZONTAAL","MH",IF(B407="Window back","CV",IF(B407="Window Back eco","CVE","")))))</f>
        <v/>
      </c>
      <c r="G407" s="30" t="str">
        <f aca="false">IF(B407="Inside banner","BRV","")</f>
        <v/>
      </c>
      <c r="H407" s="30" t="str">
        <f aca="false">IF(B407="Floor sticker","VL","")</f>
        <v/>
      </c>
      <c r="I407" s="31" t="str">
        <f aca="false">IF(B407="Street furniture 2m2","STR","")</f>
        <v/>
      </c>
      <c r="J407" s="31" t="str">
        <f aca="false">IF(B407="Full back uni","FB","")</f>
        <v/>
      </c>
      <c r="K407" s="31" t="str">
        <f aca="false">IF(B407="Window side 2m² Bus","2m2B","")</f>
        <v/>
      </c>
      <c r="L407" s="31" t="str">
        <f aca="false">IF(B407="Window sticker Raam","RM","")</f>
        <v/>
      </c>
      <c r="M407" s="31" t="str">
        <f aca="false">IF(B407="Side 3m Freestyle","FREE","")</f>
        <v/>
      </c>
      <c r="N407" s="31" t="str">
        <f aca="false">IF(B407="Wobbler","WOB","")</f>
        <v/>
      </c>
      <c r="O407" s="31" t="str">
        <f aca="false">IF(B407="Super side 10m² Hermelijn - Trambus","10m2H","")</f>
        <v/>
      </c>
      <c r="P407" s="31" t="str">
        <f aca="false">IF(B407="Roofpanel A7","ROOFXL","")</f>
        <v/>
      </c>
      <c r="Q407" s="32" t="str">
        <f aca="false">IF(B407="Roof panel tram L Hermelijn","ROOFL","")</f>
        <v/>
      </c>
      <c r="R407" s="31" t="str">
        <f aca="false">IF(B407="Roof panel Tram M PCC","DPCC","")</f>
        <v/>
      </c>
      <c r="S407" s="31" t="str">
        <f aca="false">IF(B407="Side pack L A5","SPALBA5",IF(B407="Side pack XL A7","SPALBA7",""))</f>
        <v/>
      </c>
      <c r="T407" s="31" t="str">
        <f aca="false">IF(B407="Window side 2m² Hermelijn","2m2H","")</f>
        <v/>
      </c>
      <c r="U407" s="32" t="str">
        <f aca="false">IF(B407="Window side 2m² Tram","2m2A","")</f>
        <v>2m2A</v>
      </c>
      <c r="V407" s="30" t="str">
        <f aca="false">IF(B407="Inside banner HERMELIJN","BRVH","")</f>
        <v/>
      </c>
      <c r="W407" s="30" t="str">
        <f aca="false">IF(B407="Super side 4m²","4m2","")</f>
        <v/>
      </c>
      <c r="X407" s="7" t="n">
        <v>1</v>
      </c>
      <c r="Y407" s="33" t="str">
        <f aca="false">IF(OR(F407&lt;&gt;"",G407&lt;&gt;"",H407&lt;&gt;"",I407&lt;&gt;"",J407&lt;&gt;"",K407&lt;&gt;"",L407&lt;&gt;"",M407&lt;&gt;"",N407&lt;&gt;"",O407&lt;&gt;"",P407&lt;&gt;"",Q407&lt;&gt;"",R407&lt;&gt;"",S407&lt;&gt;"",T407&lt;&gt;"",U407&lt;&gt;"",V407&lt;&gt;"",W407&lt;&gt;""),"*"&amp;F407&amp;G407&amp;H407&amp;I407&amp;J407&amp;K407&amp;L407&amp;M407&amp;N407&amp;O407&amp;P407&amp;Q407&amp;R407&amp;S407&amp;T407&amp;U407&amp;V407&amp;W407&amp;"*","")</f>
        <v>*2m2A*</v>
      </c>
      <c r="Z407" s="4"/>
      <c r="AA407" s="4"/>
      <c r="AB407" s="7" t="n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customFormat="false" ht="25" hidden="false" customHeight="true" outlineLevel="0" collapsed="false">
      <c r="A408" s="5" t="n">
        <v>7333</v>
      </c>
      <c r="B408" s="6" t="s">
        <v>137</v>
      </c>
      <c r="C408" s="26" t="s">
        <v>151</v>
      </c>
      <c r="D408" s="27" t="n">
        <v>44571</v>
      </c>
      <c r="E408" s="28"/>
      <c r="F408" s="29" t="str">
        <f aca="false">IF(B408="Premetro VERTIKAAL","MV",IF(B408="Side 3m","3M",IF(B408="Premetro HORIZONTAAL","MH",IF(B408="Window back","CV",IF(B408="Window Back eco","CVE","")))))</f>
        <v/>
      </c>
      <c r="G408" s="30" t="str">
        <f aca="false">IF(B408="Inside banner","BRV","")</f>
        <v/>
      </c>
      <c r="H408" s="30" t="str">
        <f aca="false">IF(B408="Floor sticker","VL","")</f>
        <v/>
      </c>
      <c r="I408" s="31" t="str">
        <f aca="false">IF(B408="Street furniture 2m2","STR","")</f>
        <v/>
      </c>
      <c r="J408" s="31" t="str">
        <f aca="false">IF(B408="Full back uni","FB","")</f>
        <v/>
      </c>
      <c r="K408" s="31" t="str">
        <f aca="false">IF(B408="Window side 2m² Bus","2m2B","")</f>
        <v/>
      </c>
      <c r="L408" s="31" t="str">
        <f aca="false">IF(B408="Window sticker Raam","RM","")</f>
        <v/>
      </c>
      <c r="M408" s="31" t="str">
        <f aca="false">IF(B408="Side 3m Freestyle","FREE","")</f>
        <v/>
      </c>
      <c r="N408" s="31" t="str">
        <f aca="false">IF(B408="Wobbler","WOB","")</f>
        <v/>
      </c>
      <c r="O408" s="31" t="str">
        <f aca="false">IF(B408="Super side 10m² Hermelijn - Trambus","10m2H","")</f>
        <v/>
      </c>
      <c r="P408" s="31" t="str">
        <f aca="false">IF(B408="Roofpanel A7","ROOFXL","")</f>
        <v/>
      </c>
      <c r="Q408" s="32" t="str">
        <f aca="false">IF(B408="Roof panel tram L Hermelijn","ROOFL","")</f>
        <v/>
      </c>
      <c r="R408" s="31" t="str">
        <f aca="false">IF(B408="Roof panel Tram M PCC","DPCC","")</f>
        <v/>
      </c>
      <c r="S408" s="31" t="str">
        <f aca="false">IF(B408="Side pack L A5","SPALBA5",IF(B408="Side pack XL A7","SPALBA7",""))</f>
        <v/>
      </c>
      <c r="T408" s="31" t="str">
        <f aca="false">IF(B408="Window side 2m² Hermelijn","2m2H","")</f>
        <v/>
      </c>
      <c r="U408" s="32" t="str">
        <f aca="false">IF(B408="Window side 2m² Tram","2m2A","")</f>
        <v>2m2A</v>
      </c>
      <c r="V408" s="30" t="str">
        <f aca="false">IF(B408="Inside banner HERMELIJN","BRVH","")</f>
        <v/>
      </c>
      <c r="W408" s="30" t="str">
        <f aca="false">IF(B408="Super side 4m²","4m2","")</f>
        <v/>
      </c>
      <c r="X408" s="7" t="n">
        <v>1</v>
      </c>
      <c r="Y408" s="33" t="str">
        <f aca="false">IF(OR(F408&lt;&gt;"",G408&lt;&gt;"",H408&lt;&gt;"",I408&lt;&gt;"",J408&lt;&gt;"",K408&lt;&gt;"",L408&lt;&gt;"",M408&lt;&gt;"",N408&lt;&gt;"",O408&lt;&gt;"",P408&lt;&gt;"",Q408&lt;&gt;"",R408&lt;&gt;"",S408&lt;&gt;"",T408&lt;&gt;"",U408&lt;&gt;"",V408&lt;&gt;"",W408&lt;&gt;""),"*"&amp;F408&amp;G408&amp;H408&amp;I408&amp;J408&amp;K408&amp;L408&amp;M408&amp;N408&amp;O408&amp;P408&amp;Q408&amp;R408&amp;S408&amp;T408&amp;U408&amp;V408&amp;W408&amp;"*","")</f>
        <v>*2m2A*</v>
      </c>
      <c r="Z408" s="4"/>
      <c r="AA408" s="4"/>
      <c r="AB408" s="7" t="n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customFormat="false" ht="25" hidden="false" customHeight="true" outlineLevel="0" collapsed="false">
      <c r="A409" s="5" t="n">
        <v>7336</v>
      </c>
      <c r="B409" s="6" t="s">
        <v>35</v>
      </c>
      <c r="C409" s="26" t="s">
        <v>37</v>
      </c>
      <c r="D409" s="27" t="n">
        <v>44522</v>
      </c>
      <c r="E409" s="28"/>
      <c r="F409" s="29" t="str">
        <f aca="false">IF(B409="Premetro VERTIKAAL","MV",IF(B409="Side 3m","3M",IF(B409="Premetro HORIZONTAAL","MH",IF(B409="Window back","CV",IF(B409="Window Back eco","CVE","")))))</f>
        <v/>
      </c>
      <c r="G409" s="30" t="str">
        <f aca="false">IF(B409="Inside banner","BRV","")</f>
        <v/>
      </c>
      <c r="H409" s="30" t="str">
        <f aca="false">IF(B409="Floor sticker","VL","")</f>
        <v/>
      </c>
      <c r="I409" s="31" t="str">
        <f aca="false">IF(B409="Street furniture 2m2","STR","")</f>
        <v/>
      </c>
      <c r="J409" s="31" t="str">
        <f aca="false">IF(B409="Full back uni","FB","")</f>
        <v/>
      </c>
      <c r="K409" s="31" t="str">
        <f aca="false">IF(B409="Window side 2m² Bus","2m2B","")</f>
        <v/>
      </c>
      <c r="L409" s="31" t="str">
        <f aca="false">IF(B409="Window sticker Raam","RM","")</f>
        <v/>
      </c>
      <c r="M409" s="31" t="str">
        <f aca="false">IF(B409="Side 3m Freestyle","FREE","")</f>
        <v/>
      </c>
      <c r="N409" s="31" t="str">
        <f aca="false">IF(B409="Wobbler","WOB","")</f>
        <v/>
      </c>
      <c r="O409" s="31" t="str">
        <f aca="false">IF(B409="Super side 10m² Hermelijn - Trambus","10m2H","")</f>
        <v/>
      </c>
      <c r="P409" s="31" t="str">
        <f aca="false">IF(B409="Roofpanel A7","ROOFXL","")</f>
        <v/>
      </c>
      <c r="Q409" s="32" t="str">
        <f aca="false">IF(B409="Roof panel tram L Hermelijn","ROOFL","")</f>
        <v/>
      </c>
      <c r="R409" s="31" t="str">
        <f aca="false">IF(B409="Roof panel Tram M PCC","DPCC","")</f>
        <v/>
      </c>
      <c r="S409" s="31" t="str">
        <f aca="false">IF(B409="Side pack L A5","SPALBA5",IF(B409="Side pack XL A7","SPALBA7",""))</f>
        <v/>
      </c>
      <c r="T409" s="31" t="str">
        <f aca="false">IF(B409="Window side 2m² Hermelijn","2m2H","")</f>
        <v/>
      </c>
      <c r="U409" s="32" t="str">
        <f aca="false">IF(B409="Window side 2m² Tram","2m2A","")</f>
        <v/>
      </c>
      <c r="V409" s="30" t="str">
        <f aca="false">IF(B409="Inside banner HERMELIJN","BRVH","")</f>
        <v/>
      </c>
      <c r="W409" s="30" t="str">
        <f aca="false">IF(B409="Super side 4m²","4m2","")</f>
        <v/>
      </c>
      <c r="X409" s="7" t="n">
        <v>4</v>
      </c>
      <c r="Y409" s="33" t="str">
        <f aca="false">IF(OR(F409&lt;&gt;"",G409&lt;&gt;"",H409&lt;&gt;"",I409&lt;&gt;"",J409&lt;&gt;"",K409&lt;&gt;"",L409&lt;&gt;"",M409&lt;&gt;"",N409&lt;&gt;"",O409&lt;&gt;"",P409&lt;&gt;"",Q409&lt;&gt;"",R409&lt;&gt;"",S409&lt;&gt;"",T409&lt;&gt;"",U409&lt;&gt;"",V409&lt;&gt;"",W409&lt;&gt;""),"*"&amp;F409&amp;G409&amp;H409&amp;I409&amp;J409&amp;K409&amp;L409&amp;M409&amp;N409&amp;O409&amp;P409&amp;Q409&amp;R409&amp;S409&amp;T409&amp;U409&amp;V409&amp;W409&amp;"*","")</f>
        <v/>
      </c>
      <c r="Z409" s="4"/>
      <c r="AA409" s="4"/>
      <c r="AB409" s="7" t="n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customFormat="false" ht="25" hidden="false" customHeight="true" outlineLevel="0" collapsed="false">
      <c r="A410" s="5" t="n">
        <v>7337</v>
      </c>
      <c r="B410" s="6" t="s">
        <v>23</v>
      </c>
      <c r="C410" s="26" t="s">
        <v>99</v>
      </c>
      <c r="D410" s="27" t="n">
        <v>44522</v>
      </c>
      <c r="E410" s="28"/>
      <c r="F410" s="29" t="str">
        <f aca="false">IF(B410="Premetro VERTIKAAL","MV",IF(B410="Side 3m","3M",IF(B410="Premetro HORIZONTAAL","MH",IF(B410="Window back","CV",IF(B410="Window Back eco","CVE","")))))</f>
        <v/>
      </c>
      <c r="G410" s="30" t="str">
        <f aca="false">IF(B410="Inside banner","BRV","")</f>
        <v/>
      </c>
      <c r="H410" s="30" t="str">
        <f aca="false">IF(B410="Floor sticker","VL","")</f>
        <v/>
      </c>
      <c r="I410" s="31" t="str">
        <f aca="false">IF(B410="Street furniture 2m2","STR","")</f>
        <v/>
      </c>
      <c r="J410" s="31" t="str">
        <f aca="false">IF(B410="Full back uni","FB","")</f>
        <v/>
      </c>
      <c r="K410" s="31" t="str">
        <f aca="false">IF(B410="Window side 2m² Bus","2m2B","")</f>
        <v/>
      </c>
      <c r="L410" s="31" t="str">
        <f aca="false">IF(B410="Window sticker Raam","RM","")</f>
        <v/>
      </c>
      <c r="M410" s="31" t="str">
        <f aca="false">IF(B410="Side 3m Freestyle","FREE","")</f>
        <v/>
      </c>
      <c r="N410" s="31" t="str">
        <f aca="false">IF(B410="Wobbler","WOB","")</f>
        <v>WOB</v>
      </c>
      <c r="O410" s="31" t="str">
        <f aca="false">IF(B410="Super side 10m² Hermelijn - Trambus","10m2H","")</f>
        <v/>
      </c>
      <c r="P410" s="31" t="str">
        <f aca="false">IF(B410="Roofpanel A7","ROOFXL","")</f>
        <v/>
      </c>
      <c r="Q410" s="32" t="str">
        <f aca="false">IF(B410="Roof panel tram L Hermelijn","ROOFL","")</f>
        <v/>
      </c>
      <c r="R410" s="31" t="str">
        <f aca="false">IF(B410="Roof panel Tram M PCC","DPCC","")</f>
        <v/>
      </c>
      <c r="S410" s="31" t="str">
        <f aca="false">IF(B410="Side pack L A5","SPALBA5",IF(B410="Side pack XL A7","SPALBA7",""))</f>
        <v/>
      </c>
      <c r="T410" s="31" t="str">
        <f aca="false">IF(B410="Window side 2m² Hermelijn","2m2H","")</f>
        <v/>
      </c>
      <c r="U410" s="32" t="str">
        <f aca="false">IF(B410="Window side 2m² Tram","2m2A","")</f>
        <v/>
      </c>
      <c r="V410" s="30" t="str">
        <f aca="false">IF(B410="Inside banner HERMELIJN","BRVH","")</f>
        <v/>
      </c>
      <c r="W410" s="30" t="str">
        <f aca="false">IF(B410="Super side 4m²","4m2","")</f>
        <v/>
      </c>
      <c r="X410" s="7" t="n">
        <v>6</v>
      </c>
      <c r="Y410" s="33" t="str">
        <f aca="false">IF(OR(F410&lt;&gt;"",G410&lt;&gt;"",H410&lt;&gt;"",I410&lt;&gt;"",J410&lt;&gt;"",K410&lt;&gt;"",L410&lt;&gt;"",M410&lt;&gt;"",N410&lt;&gt;"",O410&lt;&gt;"",P410&lt;&gt;"",Q410&lt;&gt;"",R410&lt;&gt;"",S410&lt;&gt;"",T410&lt;&gt;"",U410&lt;&gt;"",V410&lt;&gt;"",W410&lt;&gt;""),"*"&amp;F410&amp;G410&amp;H410&amp;I410&amp;J410&amp;K410&amp;L410&amp;M410&amp;N410&amp;O410&amp;P410&amp;Q410&amp;R410&amp;S410&amp;T410&amp;U410&amp;V410&amp;W410&amp;"*","")</f>
        <v>*WOB*</v>
      </c>
      <c r="Z410" s="4"/>
      <c r="AA410" s="4"/>
      <c r="AB410" s="7" t="n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customFormat="false" ht="25" hidden="false" customHeight="true" outlineLevel="0" collapsed="false">
      <c r="A411" s="5" t="n">
        <v>7338</v>
      </c>
      <c r="B411" s="6" t="s">
        <v>137</v>
      </c>
      <c r="C411" s="26" t="s">
        <v>152</v>
      </c>
      <c r="D411" s="27" t="n">
        <v>44571</v>
      </c>
      <c r="E411" s="28"/>
      <c r="F411" s="29" t="str">
        <f aca="false">IF(B411="Premetro VERTIKAAL","MV",IF(B411="Side 3m","3M",IF(B411="Premetro HORIZONTAAL","MH",IF(B411="Window back","CV",IF(B411="Window Back eco","CVE","")))))</f>
        <v/>
      </c>
      <c r="G411" s="30" t="str">
        <f aca="false">IF(B411="Inside banner","BRV","")</f>
        <v/>
      </c>
      <c r="H411" s="30" t="str">
        <f aca="false">IF(B411="Floor sticker","VL","")</f>
        <v/>
      </c>
      <c r="I411" s="31" t="str">
        <f aca="false">IF(B411="Street furniture 2m2","STR","")</f>
        <v/>
      </c>
      <c r="J411" s="31" t="str">
        <f aca="false">IF(B411="Full back uni","FB","")</f>
        <v/>
      </c>
      <c r="K411" s="31" t="str">
        <f aca="false">IF(B411="Window side 2m² Bus","2m2B","")</f>
        <v/>
      </c>
      <c r="L411" s="31" t="str">
        <f aca="false">IF(B411="Window sticker Raam","RM","")</f>
        <v/>
      </c>
      <c r="M411" s="31" t="str">
        <f aca="false">IF(B411="Side 3m Freestyle","FREE","")</f>
        <v/>
      </c>
      <c r="N411" s="31" t="str">
        <f aca="false">IF(B411="Wobbler","WOB","")</f>
        <v/>
      </c>
      <c r="O411" s="31" t="str">
        <f aca="false">IF(B411="Super side 10m² Hermelijn - Trambus","10m2H","")</f>
        <v/>
      </c>
      <c r="P411" s="31" t="str">
        <f aca="false">IF(B411="Roofpanel A7","ROOFXL","")</f>
        <v/>
      </c>
      <c r="Q411" s="32" t="str">
        <f aca="false">IF(B411="Roof panel tram L Hermelijn","ROOFL","")</f>
        <v/>
      </c>
      <c r="R411" s="31" t="str">
        <f aca="false">IF(B411="Roof panel Tram M PCC","DPCC","")</f>
        <v/>
      </c>
      <c r="S411" s="31" t="str">
        <f aca="false">IF(B411="Side pack L A5","SPALBA5",IF(B411="Side pack XL A7","SPALBA7",""))</f>
        <v/>
      </c>
      <c r="T411" s="31" t="str">
        <f aca="false">IF(B411="Window side 2m² Hermelijn","2m2H","")</f>
        <v/>
      </c>
      <c r="U411" s="32" t="str">
        <f aca="false">IF(B411="Window side 2m² Tram","2m2A","")</f>
        <v>2m2A</v>
      </c>
      <c r="V411" s="30" t="str">
        <f aca="false">IF(B411="Inside banner HERMELIJN","BRVH","")</f>
        <v/>
      </c>
      <c r="W411" s="30" t="str">
        <f aca="false">IF(B411="Super side 4m²","4m2","")</f>
        <v/>
      </c>
      <c r="X411" s="7" t="n">
        <v>1</v>
      </c>
      <c r="Y411" s="33" t="str">
        <f aca="false">IF(OR(F411&lt;&gt;"",G411&lt;&gt;"",H411&lt;&gt;"",I411&lt;&gt;"",J411&lt;&gt;"",K411&lt;&gt;"",L411&lt;&gt;"",M411&lt;&gt;"",N411&lt;&gt;"",O411&lt;&gt;"",P411&lt;&gt;"",Q411&lt;&gt;"",R411&lt;&gt;"",S411&lt;&gt;"",T411&lt;&gt;"",U411&lt;&gt;"",V411&lt;&gt;"",W411&lt;&gt;""),"*"&amp;F411&amp;G411&amp;H411&amp;I411&amp;J411&amp;K411&amp;L411&amp;M411&amp;N411&amp;O411&amp;P411&amp;Q411&amp;R411&amp;S411&amp;T411&amp;U411&amp;V411&amp;W411&amp;"*","")</f>
        <v>*2m2A*</v>
      </c>
      <c r="Z411" s="4"/>
      <c r="AA411" s="4"/>
      <c r="AB411" s="7" t="n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customFormat="false" ht="25" hidden="false" customHeight="true" outlineLevel="0" collapsed="false">
      <c r="A412" s="5" t="n">
        <v>7340</v>
      </c>
      <c r="B412" s="6" t="s">
        <v>32</v>
      </c>
      <c r="C412" s="26" t="s">
        <v>108</v>
      </c>
      <c r="D412" s="27" t="n">
        <v>44571</v>
      </c>
      <c r="E412" s="36" t="n">
        <v>44582</v>
      </c>
      <c r="F412" s="29" t="str">
        <f aca="false">IF(B412="Premetro VERTIKAAL","MV",IF(B412="Side 3m","3M",IF(B412="Premetro HORIZONTAAL","MH",IF(B412="Window back","CV",IF(B412="Window Back eco","CVE","")))))</f>
        <v/>
      </c>
      <c r="G412" s="30" t="str">
        <f aca="false">IF(B412="Inside banner","BRV","")</f>
        <v/>
      </c>
      <c r="H412" s="30" t="str">
        <f aca="false">IF(B412="Floor sticker","VL","")</f>
        <v/>
      </c>
      <c r="I412" s="31" t="str">
        <f aca="false">IF(B412="Street furniture 2m2","STR","")</f>
        <v/>
      </c>
      <c r="J412" s="31" t="str">
        <f aca="false">IF(B412="Full back uni","FB","")</f>
        <v/>
      </c>
      <c r="K412" s="31" t="str">
        <f aca="false">IF(B412="Window side 2m² Bus","2m2B","")</f>
        <v/>
      </c>
      <c r="L412" s="31" t="str">
        <f aca="false">IF(B412="Window sticker Raam","RM","")</f>
        <v>RM</v>
      </c>
      <c r="M412" s="31" t="str">
        <f aca="false">IF(B412="Side 3m Freestyle","FREE","")</f>
        <v/>
      </c>
      <c r="N412" s="31" t="str">
        <f aca="false">IF(B412="Wobbler","WOB","")</f>
        <v/>
      </c>
      <c r="O412" s="31" t="str">
        <f aca="false">IF(B412="Super side 10m² Hermelijn - Trambus","10m2H","")</f>
        <v/>
      </c>
      <c r="P412" s="31" t="str">
        <f aca="false">IF(B412="Roofpanel A7","ROOFXL","")</f>
        <v/>
      </c>
      <c r="Q412" s="32" t="str">
        <f aca="false">IF(B412="Roof panel tram L Hermelijn","ROOFL","")</f>
        <v/>
      </c>
      <c r="R412" s="31" t="str">
        <f aca="false">IF(B412="Roof panel Tram M PCC","DPCC","")</f>
        <v/>
      </c>
      <c r="S412" s="31" t="str">
        <f aca="false">IF(B412="Side pack L A5","SPALBA5",IF(B412="Side pack XL A7","SPALBA7",""))</f>
        <v/>
      </c>
      <c r="T412" s="31" t="str">
        <f aca="false">IF(B412="Window side 2m² Hermelijn","2m2H","")</f>
        <v/>
      </c>
      <c r="U412" s="32" t="str">
        <f aca="false">IF(B412="Window side 2m² Tram","2m2A","")</f>
        <v/>
      </c>
      <c r="V412" s="30" t="str">
        <f aca="false">IF(B412="Inside banner HERMELIJN","BRVH","")</f>
        <v/>
      </c>
      <c r="W412" s="30" t="str">
        <f aca="false">IF(B412="Super side 4m²","4m2","")</f>
        <v/>
      </c>
      <c r="X412" s="7" t="n">
        <v>1</v>
      </c>
      <c r="Y412" s="33" t="str">
        <f aca="false">IF(OR(F412&lt;&gt;"",G412&lt;&gt;"",H412&lt;&gt;"",I412&lt;&gt;"",J412&lt;&gt;"",K412&lt;&gt;"",L412&lt;&gt;"",M412&lt;&gt;"",N412&lt;&gt;"",O412&lt;&gt;"",P412&lt;&gt;"",Q412&lt;&gt;"",R412&lt;&gt;"",S412&lt;&gt;"",T412&lt;&gt;"",U412&lt;&gt;"",V412&lt;&gt;"",W412&lt;&gt;""),"*"&amp;F412&amp;G412&amp;H412&amp;I412&amp;J412&amp;K412&amp;L412&amp;M412&amp;N412&amp;O412&amp;P412&amp;Q412&amp;R412&amp;S412&amp;T412&amp;U412&amp;V412&amp;W412&amp;"*","")</f>
        <v>*RM*</v>
      </c>
      <c r="Z412" s="4"/>
      <c r="AA412" s="4"/>
      <c r="AB412" s="7" t="n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customFormat="false" ht="25" hidden="false" customHeight="true" outlineLevel="0" collapsed="false">
      <c r="A413" s="5" t="n">
        <v>7340</v>
      </c>
      <c r="B413" s="6" t="s">
        <v>32</v>
      </c>
      <c r="C413" s="26" t="s">
        <v>108</v>
      </c>
      <c r="D413" s="27" t="n">
        <v>44571</v>
      </c>
      <c r="E413" s="36" t="n">
        <v>44582</v>
      </c>
      <c r="F413" s="29" t="str">
        <f aca="false">IF(B413="Premetro VERTIKAAL","MV",IF(B413="Side 3m","3M",IF(B413="Premetro HORIZONTAAL","MH",IF(B413="Window back","CV",IF(B413="Window Back eco","CVE","")))))</f>
        <v/>
      </c>
      <c r="G413" s="30" t="str">
        <f aca="false">IF(B413="Inside banner","BRV","")</f>
        <v/>
      </c>
      <c r="H413" s="30" t="str">
        <f aca="false">IF(B413="Floor sticker","VL","")</f>
        <v/>
      </c>
      <c r="I413" s="31" t="str">
        <f aca="false">IF(B413="Street furniture 2m2","STR","")</f>
        <v/>
      </c>
      <c r="J413" s="31" t="str">
        <f aca="false">IF(B413="Full back uni","FB","")</f>
        <v/>
      </c>
      <c r="K413" s="31" t="str">
        <f aca="false">IF(B413="Window side 2m² Bus","2m2B","")</f>
        <v/>
      </c>
      <c r="L413" s="31" t="str">
        <f aca="false">IF(B413="Window sticker Raam","RM","")</f>
        <v>RM</v>
      </c>
      <c r="M413" s="31" t="str">
        <f aca="false">IF(B413="Side 3m Freestyle","FREE","")</f>
        <v/>
      </c>
      <c r="N413" s="31" t="str">
        <f aca="false">IF(B413="Wobbler","WOB","")</f>
        <v/>
      </c>
      <c r="O413" s="31" t="str">
        <f aca="false">IF(B413="Super side 10m² Hermelijn - Trambus","10m2H","")</f>
        <v/>
      </c>
      <c r="P413" s="31" t="str">
        <f aca="false">IF(B413="Roofpanel A7","ROOFXL","")</f>
        <v/>
      </c>
      <c r="Q413" s="32" t="str">
        <f aca="false">IF(B413="Roof panel tram L Hermelijn","ROOFL","")</f>
        <v/>
      </c>
      <c r="R413" s="31" t="str">
        <f aca="false">IF(B413="Roof panel Tram M PCC","DPCC","")</f>
        <v/>
      </c>
      <c r="S413" s="31" t="str">
        <f aca="false">IF(B413="Side pack L A5","SPALBA5",IF(B413="Side pack XL A7","SPALBA7",""))</f>
        <v/>
      </c>
      <c r="T413" s="31" t="str">
        <f aca="false">IF(B413="Window side 2m² Hermelijn","2m2H","")</f>
        <v/>
      </c>
      <c r="U413" s="32" t="str">
        <f aca="false">IF(B413="Window side 2m² Tram","2m2A","")</f>
        <v/>
      </c>
      <c r="V413" s="30" t="str">
        <f aca="false">IF(B413="Inside banner HERMELIJN","BRVH","")</f>
        <v/>
      </c>
      <c r="W413" s="30" t="str">
        <f aca="false">IF(B413="Super side 4m²","4m2","")</f>
        <v/>
      </c>
      <c r="X413" s="7" t="n">
        <v>1</v>
      </c>
      <c r="Y413" s="33" t="str">
        <f aca="false">IF(OR(F413&lt;&gt;"",G413&lt;&gt;"",H413&lt;&gt;"",I413&lt;&gt;"",J413&lt;&gt;"",K413&lt;&gt;"",L413&lt;&gt;"",M413&lt;&gt;"",N413&lt;&gt;"",O413&lt;&gt;"",P413&lt;&gt;"",Q413&lt;&gt;"",R413&lt;&gt;"",S413&lt;&gt;"",T413&lt;&gt;"",U413&lt;&gt;"",V413&lt;&gt;"",W413&lt;&gt;""),"*"&amp;F413&amp;G413&amp;H413&amp;I413&amp;J413&amp;K413&amp;L413&amp;M413&amp;N413&amp;O413&amp;P413&amp;Q413&amp;R413&amp;S413&amp;T413&amp;U413&amp;V413&amp;W413&amp;"*","")</f>
        <v>*RM*</v>
      </c>
      <c r="Z413" s="4"/>
      <c r="AA413" s="4"/>
      <c r="AB413" s="7" t="n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customFormat="false" ht="25" hidden="false" customHeight="true" outlineLevel="0" collapsed="false">
      <c r="A414" s="5" t="n">
        <v>7342</v>
      </c>
      <c r="B414" s="6" t="s">
        <v>137</v>
      </c>
      <c r="C414" s="26" t="s">
        <v>149</v>
      </c>
      <c r="D414" s="27" t="n">
        <v>44550</v>
      </c>
      <c r="E414" s="36" t="n">
        <v>44582</v>
      </c>
      <c r="F414" s="29" t="str">
        <f aca="false">IF(B414="Premetro VERTIKAAL","MV",IF(B414="Side 3m","3M",IF(B414="Premetro HORIZONTAAL","MH",IF(B414="Window back","CV",IF(B414="Window Back eco","CVE","")))))</f>
        <v/>
      </c>
      <c r="G414" s="30" t="str">
        <f aca="false">IF(B414="Inside banner","BRV","")</f>
        <v/>
      </c>
      <c r="H414" s="30" t="str">
        <f aca="false">IF(B414="Floor sticker","VL","")</f>
        <v/>
      </c>
      <c r="I414" s="31" t="str">
        <f aca="false">IF(B414="Street furniture 2m2","STR","")</f>
        <v/>
      </c>
      <c r="J414" s="31" t="str">
        <f aca="false">IF(B414="Full back uni","FB","")</f>
        <v/>
      </c>
      <c r="K414" s="31" t="str">
        <f aca="false">IF(B414="Window side 2m² Bus","2m2B","")</f>
        <v/>
      </c>
      <c r="L414" s="31" t="str">
        <f aca="false">IF(B414="Window sticker Raam","RM","")</f>
        <v/>
      </c>
      <c r="M414" s="31" t="str">
        <f aca="false">IF(B414="Side 3m Freestyle","FREE","")</f>
        <v/>
      </c>
      <c r="N414" s="31" t="str">
        <f aca="false">IF(B414="Wobbler","WOB","")</f>
        <v/>
      </c>
      <c r="O414" s="31" t="str">
        <f aca="false">IF(B414="Super side 10m² Hermelijn - Trambus","10m2H","")</f>
        <v/>
      </c>
      <c r="P414" s="31" t="str">
        <f aca="false">IF(B414="Roofpanel A7","ROOFXL","")</f>
        <v/>
      </c>
      <c r="Q414" s="32" t="str">
        <f aca="false">IF(B414="Roof panel tram L Hermelijn","ROOFL","")</f>
        <v/>
      </c>
      <c r="R414" s="31" t="str">
        <f aca="false">IF(B414="Roof panel Tram M PCC","DPCC","")</f>
        <v/>
      </c>
      <c r="S414" s="31" t="str">
        <f aca="false">IF(B414="Side pack L A5","SPALBA5",IF(B414="Side pack XL A7","SPALBA7",""))</f>
        <v/>
      </c>
      <c r="T414" s="31" t="str">
        <f aca="false">IF(B414="Window side 2m² Hermelijn","2m2H","")</f>
        <v/>
      </c>
      <c r="U414" s="32" t="str">
        <f aca="false">IF(B414="Window side 2m² Tram","2m2A","")</f>
        <v>2m2A</v>
      </c>
      <c r="V414" s="30" t="str">
        <f aca="false">IF(B414="Inside banner HERMELIJN","BRVH","")</f>
        <v/>
      </c>
      <c r="W414" s="30" t="str">
        <f aca="false">IF(B414="Super side 4m²","4m2","")</f>
        <v/>
      </c>
      <c r="X414" s="7" t="n">
        <v>1</v>
      </c>
      <c r="Y414" s="33" t="str">
        <f aca="false">IF(OR(F414&lt;&gt;"",G414&lt;&gt;"",H414&lt;&gt;"",I414&lt;&gt;"",J414&lt;&gt;"",K414&lt;&gt;"",L414&lt;&gt;"",M414&lt;&gt;"",N414&lt;&gt;"",O414&lt;&gt;"",P414&lt;&gt;"",Q414&lt;&gt;"",R414&lt;&gt;"",S414&lt;&gt;"",T414&lt;&gt;"",U414&lt;&gt;"",V414&lt;&gt;"",W414&lt;&gt;""),"*"&amp;F414&amp;G414&amp;H414&amp;I414&amp;J414&amp;K414&amp;L414&amp;M414&amp;N414&amp;O414&amp;P414&amp;Q414&amp;R414&amp;S414&amp;T414&amp;U414&amp;V414&amp;W414&amp;"*","")</f>
        <v>*2m2A*</v>
      </c>
      <c r="Z414" s="4"/>
      <c r="AA414" s="4"/>
      <c r="AB414" s="7" t="n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customFormat="false" ht="25" hidden="false" customHeight="true" outlineLevel="0" collapsed="false">
      <c r="A415" s="5" t="n">
        <v>7342</v>
      </c>
      <c r="B415" s="6" t="s">
        <v>137</v>
      </c>
      <c r="C415" s="26" t="s">
        <v>141</v>
      </c>
      <c r="D415" s="27" t="n">
        <v>44564</v>
      </c>
      <c r="E415" s="36" t="n">
        <v>44582</v>
      </c>
      <c r="F415" s="29" t="str">
        <f aca="false">IF(B415="Premetro VERTIKAAL","MV",IF(B415="Side 3m","3M",IF(B415="Premetro HORIZONTAAL","MH",IF(B415="Window back","CV",IF(B415="Window Back eco","CVE","")))))</f>
        <v/>
      </c>
      <c r="G415" s="30" t="str">
        <f aca="false">IF(B415="Inside banner","BRV","")</f>
        <v/>
      </c>
      <c r="H415" s="30" t="str">
        <f aca="false">IF(B415="Floor sticker","VL","")</f>
        <v/>
      </c>
      <c r="I415" s="31" t="str">
        <f aca="false">IF(B415="Street furniture 2m2","STR","")</f>
        <v/>
      </c>
      <c r="J415" s="31" t="str">
        <f aca="false">IF(B415="Full back uni","FB","")</f>
        <v/>
      </c>
      <c r="K415" s="31" t="str">
        <f aca="false">IF(B415="Window side 2m² Bus","2m2B","")</f>
        <v/>
      </c>
      <c r="L415" s="31" t="str">
        <f aca="false">IF(B415="Window sticker Raam","RM","")</f>
        <v/>
      </c>
      <c r="M415" s="31" t="str">
        <f aca="false">IF(B415="Side 3m Freestyle","FREE","")</f>
        <v/>
      </c>
      <c r="N415" s="31" t="str">
        <f aca="false">IF(B415="Wobbler","WOB","")</f>
        <v/>
      </c>
      <c r="O415" s="31" t="str">
        <f aca="false">IF(B415="Super side 10m² Hermelijn - Trambus","10m2H","")</f>
        <v/>
      </c>
      <c r="P415" s="31" t="str">
        <f aca="false">IF(B415="Roofpanel A7","ROOFXL","")</f>
        <v/>
      </c>
      <c r="Q415" s="32" t="str">
        <f aca="false">IF(B415="Roof panel tram L Hermelijn","ROOFL","")</f>
        <v/>
      </c>
      <c r="R415" s="31" t="str">
        <f aca="false">IF(B415="Roof panel Tram M PCC","DPCC","")</f>
        <v/>
      </c>
      <c r="S415" s="31" t="str">
        <f aca="false">IF(B415="Side pack L A5","SPALBA5",IF(B415="Side pack XL A7","SPALBA7",""))</f>
        <v/>
      </c>
      <c r="T415" s="31" t="str">
        <f aca="false">IF(B415="Window side 2m² Hermelijn","2m2H","")</f>
        <v/>
      </c>
      <c r="U415" s="32" t="str">
        <f aca="false">IF(B415="Window side 2m² Tram","2m2A","")</f>
        <v>2m2A</v>
      </c>
      <c r="V415" s="30" t="str">
        <f aca="false">IF(B415="Inside banner HERMELIJN","BRVH","")</f>
        <v/>
      </c>
      <c r="W415" s="30" t="str">
        <f aca="false">IF(B415="Super side 4m²","4m2","")</f>
        <v/>
      </c>
      <c r="X415" s="7" t="n">
        <v>1</v>
      </c>
      <c r="Y415" s="33" t="str">
        <f aca="false">IF(OR(F415&lt;&gt;"",G415&lt;&gt;"",H415&lt;&gt;"",I415&lt;&gt;"",J415&lt;&gt;"",K415&lt;&gt;"",L415&lt;&gt;"",M415&lt;&gt;"",N415&lt;&gt;"",O415&lt;&gt;"",P415&lt;&gt;"",Q415&lt;&gt;"",R415&lt;&gt;"",S415&lt;&gt;"",T415&lt;&gt;"",U415&lt;&gt;"",V415&lt;&gt;"",W415&lt;&gt;""),"*"&amp;F415&amp;G415&amp;H415&amp;I415&amp;J415&amp;K415&amp;L415&amp;M415&amp;N415&amp;O415&amp;P415&amp;Q415&amp;R415&amp;S415&amp;T415&amp;U415&amp;V415&amp;W415&amp;"*","")</f>
        <v>*2m2A*</v>
      </c>
      <c r="Z415" s="4"/>
      <c r="AA415" s="4"/>
      <c r="AB415" s="7" t="n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customFormat="false" ht="25" hidden="false" customHeight="true" outlineLevel="0" collapsed="false">
      <c r="A416" s="5" t="n">
        <v>7342</v>
      </c>
      <c r="B416" s="6" t="s">
        <v>32</v>
      </c>
      <c r="C416" s="26" t="s">
        <v>39</v>
      </c>
      <c r="D416" s="27" t="n">
        <v>44564</v>
      </c>
      <c r="E416" s="36" t="n">
        <v>44582</v>
      </c>
      <c r="F416" s="29" t="str">
        <f aca="false">IF(B416="Premetro VERTIKAAL","MV",IF(B416="Side 3m","3M",IF(B416="Premetro HORIZONTAAL","MH",IF(B416="Window back","CV",IF(B416="Window Back eco","CVE","")))))</f>
        <v/>
      </c>
      <c r="G416" s="30" t="str">
        <f aca="false">IF(B416="Inside banner","BRV","")</f>
        <v/>
      </c>
      <c r="H416" s="30" t="str">
        <f aca="false">IF(B416="Floor sticker","VL","")</f>
        <v/>
      </c>
      <c r="I416" s="31" t="str">
        <f aca="false">IF(B416="Street furniture 2m2","STR","")</f>
        <v/>
      </c>
      <c r="J416" s="31" t="str">
        <f aca="false">IF(B416="Full back uni","FB","")</f>
        <v/>
      </c>
      <c r="K416" s="31" t="str">
        <f aca="false">IF(B416="Window side 2m² Bus","2m2B","")</f>
        <v/>
      </c>
      <c r="L416" s="31" t="str">
        <f aca="false">IF(B416="Window sticker Raam","RM","")</f>
        <v>RM</v>
      </c>
      <c r="M416" s="31" t="str">
        <f aca="false">IF(B416="Side 3m Freestyle","FREE","")</f>
        <v/>
      </c>
      <c r="N416" s="31" t="str">
        <f aca="false">IF(B416="Wobbler","WOB","")</f>
        <v/>
      </c>
      <c r="O416" s="31" t="str">
        <f aca="false">IF(B416="Super side 10m² Hermelijn - Trambus","10m2H","")</f>
        <v/>
      </c>
      <c r="P416" s="31" t="str">
        <f aca="false">IF(B416="Roofpanel A7","ROOFXL","")</f>
        <v/>
      </c>
      <c r="Q416" s="32" t="str">
        <f aca="false">IF(B416="Roof panel tram L Hermelijn","ROOFL","")</f>
        <v/>
      </c>
      <c r="R416" s="31" t="str">
        <f aca="false">IF(B416="Roof panel Tram M PCC","DPCC","")</f>
        <v/>
      </c>
      <c r="S416" s="31" t="str">
        <f aca="false">IF(B416="Side pack L A5","SPALBA5",IF(B416="Side pack XL A7","SPALBA7",""))</f>
        <v/>
      </c>
      <c r="T416" s="31" t="str">
        <f aca="false">IF(B416="Window side 2m² Hermelijn","2m2H","")</f>
        <v/>
      </c>
      <c r="U416" s="32" t="str">
        <f aca="false">IF(B416="Window side 2m² Tram","2m2A","")</f>
        <v/>
      </c>
      <c r="V416" s="30" t="str">
        <f aca="false">IF(B416="Inside banner HERMELIJN","BRVH","")</f>
        <v/>
      </c>
      <c r="W416" s="30" t="str">
        <f aca="false">IF(B416="Super side 4m²","4m2","")</f>
        <v/>
      </c>
      <c r="X416" s="7" t="n">
        <v>1</v>
      </c>
      <c r="Y416" s="33" t="str">
        <f aca="false">IF(OR(F416&lt;&gt;"",G416&lt;&gt;"",H416&lt;&gt;"",I416&lt;&gt;"",J416&lt;&gt;"",K416&lt;&gt;"",L416&lt;&gt;"",M416&lt;&gt;"",N416&lt;&gt;"",O416&lt;&gt;"",P416&lt;&gt;"",Q416&lt;&gt;"",R416&lt;&gt;"",S416&lt;&gt;"",T416&lt;&gt;"",U416&lt;&gt;"",V416&lt;&gt;"",W416&lt;&gt;""),"*"&amp;F416&amp;G416&amp;H416&amp;I416&amp;J416&amp;K416&amp;L416&amp;M416&amp;N416&amp;O416&amp;P416&amp;Q416&amp;R416&amp;S416&amp;T416&amp;U416&amp;V416&amp;W416&amp;"*","")</f>
        <v>*RM*</v>
      </c>
      <c r="Z416" s="4"/>
      <c r="AA416" s="4"/>
      <c r="AB416" s="7" t="n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customFormat="false" ht="25" hidden="false" customHeight="true" outlineLevel="0" collapsed="false">
      <c r="A417" s="5" t="n">
        <v>7342</v>
      </c>
      <c r="B417" s="6" t="s">
        <v>32</v>
      </c>
      <c r="C417" s="26" t="s">
        <v>40</v>
      </c>
      <c r="D417" s="27" t="n">
        <v>44564</v>
      </c>
      <c r="E417" s="36" t="n">
        <v>44582</v>
      </c>
      <c r="F417" s="29" t="str">
        <f aca="false">IF(B417="Premetro VERTIKAAL","MV",IF(B417="Side 3m","3M",IF(B417="Premetro HORIZONTAAL","MH",IF(B417="Window back","CV",IF(B417="Window Back eco","CVE","")))))</f>
        <v/>
      </c>
      <c r="G417" s="30" t="str">
        <f aca="false">IF(B417="Inside banner","BRV","")</f>
        <v/>
      </c>
      <c r="H417" s="30" t="str">
        <f aca="false">IF(B417="Floor sticker","VL","")</f>
        <v/>
      </c>
      <c r="I417" s="31" t="str">
        <f aca="false">IF(B417="Street furniture 2m2","STR","")</f>
        <v/>
      </c>
      <c r="J417" s="31" t="str">
        <f aca="false">IF(B417="Full back uni","FB","")</f>
        <v/>
      </c>
      <c r="K417" s="31" t="str">
        <f aca="false">IF(B417="Window side 2m² Bus","2m2B","")</f>
        <v/>
      </c>
      <c r="L417" s="31" t="str">
        <f aca="false">IF(B417="Window sticker Raam","RM","")</f>
        <v>RM</v>
      </c>
      <c r="M417" s="31" t="str">
        <f aca="false">IF(B417="Side 3m Freestyle","FREE","")</f>
        <v/>
      </c>
      <c r="N417" s="31" t="str">
        <f aca="false">IF(B417="Wobbler","WOB","")</f>
        <v/>
      </c>
      <c r="O417" s="31" t="str">
        <f aca="false">IF(B417="Super side 10m² Hermelijn - Trambus","10m2H","")</f>
        <v/>
      </c>
      <c r="P417" s="31" t="str">
        <f aca="false">IF(B417="Roofpanel A7","ROOFXL","")</f>
        <v/>
      </c>
      <c r="Q417" s="32" t="str">
        <f aca="false">IF(B417="Roof panel tram L Hermelijn","ROOFL","")</f>
        <v/>
      </c>
      <c r="R417" s="31" t="str">
        <f aca="false">IF(B417="Roof panel Tram M PCC","DPCC","")</f>
        <v/>
      </c>
      <c r="S417" s="31" t="str">
        <f aca="false">IF(B417="Side pack L A5","SPALBA5",IF(B417="Side pack XL A7","SPALBA7",""))</f>
        <v/>
      </c>
      <c r="T417" s="31" t="str">
        <f aca="false">IF(B417="Window side 2m² Hermelijn","2m2H","")</f>
        <v/>
      </c>
      <c r="U417" s="32" t="str">
        <f aca="false">IF(B417="Window side 2m² Tram","2m2A","")</f>
        <v/>
      </c>
      <c r="V417" s="30" t="str">
        <f aca="false">IF(B417="Inside banner HERMELIJN","BRVH","")</f>
        <v/>
      </c>
      <c r="W417" s="30" t="str">
        <f aca="false">IF(B417="Super side 4m²","4m2","")</f>
        <v/>
      </c>
      <c r="X417" s="7" t="n">
        <v>1</v>
      </c>
      <c r="Y417" s="33" t="str">
        <f aca="false">IF(OR(F417&lt;&gt;"",G417&lt;&gt;"",H417&lt;&gt;"",I417&lt;&gt;"",J417&lt;&gt;"",K417&lt;&gt;"",L417&lt;&gt;"",M417&lt;&gt;"",N417&lt;&gt;"",O417&lt;&gt;"",P417&lt;&gt;"",Q417&lt;&gt;"",R417&lt;&gt;"",S417&lt;&gt;"",T417&lt;&gt;"",U417&lt;&gt;"",V417&lt;&gt;"",W417&lt;&gt;""),"*"&amp;F417&amp;G417&amp;H417&amp;I417&amp;J417&amp;K417&amp;L417&amp;M417&amp;N417&amp;O417&amp;P417&amp;Q417&amp;R417&amp;S417&amp;T417&amp;U417&amp;V417&amp;W417&amp;"*","")</f>
        <v>*RM*</v>
      </c>
      <c r="Z417" s="4"/>
      <c r="AA417" s="4"/>
      <c r="AB417" s="7" t="n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customFormat="false" ht="25" hidden="false" customHeight="true" outlineLevel="0" collapsed="false">
      <c r="A418" s="5" t="n">
        <v>7342</v>
      </c>
      <c r="B418" s="6" t="s">
        <v>32</v>
      </c>
      <c r="C418" s="26" t="s">
        <v>114</v>
      </c>
      <c r="D418" s="27" t="n">
        <v>44564</v>
      </c>
      <c r="E418" s="36" t="n">
        <v>44582</v>
      </c>
      <c r="F418" s="29" t="str">
        <f aca="false">IF(B418="Premetro VERTIKAAL","MV",IF(B418="Side 3m","3M",IF(B418="Premetro HORIZONTAAL","MH",IF(B418="Window back","CV",IF(B418="Window Back eco","CVE","")))))</f>
        <v/>
      </c>
      <c r="G418" s="30" t="str">
        <f aca="false">IF(B418="Inside banner","BRV","")</f>
        <v/>
      </c>
      <c r="H418" s="30" t="str">
        <f aca="false">IF(B418="Floor sticker","VL","")</f>
        <v/>
      </c>
      <c r="I418" s="31" t="str">
        <f aca="false">IF(B418="Street furniture 2m2","STR","")</f>
        <v/>
      </c>
      <c r="J418" s="31" t="str">
        <f aca="false">IF(B418="Full back uni","FB","")</f>
        <v/>
      </c>
      <c r="K418" s="31" t="str">
        <f aca="false">IF(B418="Window side 2m² Bus","2m2B","")</f>
        <v/>
      </c>
      <c r="L418" s="31" t="str">
        <f aca="false">IF(B418="Window sticker Raam","RM","")</f>
        <v>RM</v>
      </c>
      <c r="M418" s="31" t="str">
        <f aca="false">IF(B418="Side 3m Freestyle","FREE","")</f>
        <v/>
      </c>
      <c r="N418" s="31" t="str">
        <f aca="false">IF(B418="Wobbler","WOB","")</f>
        <v/>
      </c>
      <c r="O418" s="31" t="str">
        <f aca="false">IF(B418="Super side 10m² Hermelijn - Trambus","10m2H","")</f>
        <v/>
      </c>
      <c r="P418" s="31" t="str">
        <f aca="false">IF(B418="Roofpanel A7","ROOFXL","")</f>
        <v/>
      </c>
      <c r="Q418" s="32" t="str">
        <f aca="false">IF(B418="Roof panel tram L Hermelijn","ROOFL","")</f>
        <v/>
      </c>
      <c r="R418" s="31" t="str">
        <f aca="false">IF(B418="Roof panel Tram M PCC","DPCC","")</f>
        <v/>
      </c>
      <c r="S418" s="31" t="str">
        <f aca="false">IF(B418="Side pack L A5","SPALBA5",IF(B418="Side pack XL A7","SPALBA7",""))</f>
        <v/>
      </c>
      <c r="T418" s="31" t="str">
        <f aca="false">IF(B418="Window side 2m² Hermelijn","2m2H","")</f>
        <v/>
      </c>
      <c r="U418" s="32" t="str">
        <f aca="false">IF(B418="Window side 2m² Tram","2m2A","")</f>
        <v/>
      </c>
      <c r="V418" s="30" t="str">
        <f aca="false">IF(B418="Inside banner HERMELIJN","BRVH","")</f>
        <v/>
      </c>
      <c r="W418" s="30" t="str">
        <f aca="false">IF(B418="Super side 4m²","4m2","")</f>
        <v/>
      </c>
      <c r="X418" s="7" t="n">
        <v>1</v>
      </c>
      <c r="Y418" s="33" t="str">
        <f aca="false">IF(OR(F418&lt;&gt;"",G418&lt;&gt;"",H418&lt;&gt;"",I418&lt;&gt;"",J418&lt;&gt;"",K418&lt;&gt;"",L418&lt;&gt;"",M418&lt;&gt;"",N418&lt;&gt;"",O418&lt;&gt;"",P418&lt;&gt;"",Q418&lt;&gt;"",R418&lt;&gt;"",S418&lt;&gt;"",T418&lt;&gt;"",U418&lt;&gt;"",V418&lt;&gt;"",W418&lt;&gt;""),"*"&amp;F418&amp;G418&amp;H418&amp;I418&amp;J418&amp;K418&amp;L418&amp;M418&amp;N418&amp;O418&amp;P418&amp;Q418&amp;R418&amp;S418&amp;T418&amp;U418&amp;V418&amp;W418&amp;"*","")</f>
        <v>*RM*</v>
      </c>
      <c r="Z418" s="4"/>
      <c r="AA418" s="4"/>
      <c r="AB418" s="7" t="n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customFormat="false" ht="25" hidden="false" customHeight="true" outlineLevel="0" collapsed="false">
      <c r="A419" s="5" t="n">
        <v>7342</v>
      </c>
      <c r="B419" s="6" t="s">
        <v>32</v>
      </c>
      <c r="C419" s="26" t="s">
        <v>114</v>
      </c>
      <c r="D419" s="27" t="n">
        <v>44564</v>
      </c>
      <c r="E419" s="36" t="n">
        <v>44582</v>
      </c>
      <c r="F419" s="29" t="str">
        <f aca="false">IF(B419="Premetro VERTIKAAL","MV",IF(B419="Side 3m","3M",IF(B419="Premetro HORIZONTAAL","MH",IF(B419="Window back","CV",IF(B419="Window Back eco","CVE","")))))</f>
        <v/>
      </c>
      <c r="G419" s="30" t="str">
        <f aca="false">IF(B419="Inside banner","BRV","")</f>
        <v/>
      </c>
      <c r="H419" s="30" t="str">
        <f aca="false">IF(B419="Floor sticker","VL","")</f>
        <v/>
      </c>
      <c r="I419" s="31" t="str">
        <f aca="false">IF(B419="Street furniture 2m2","STR","")</f>
        <v/>
      </c>
      <c r="J419" s="31" t="str">
        <f aca="false">IF(B419="Full back uni","FB","")</f>
        <v/>
      </c>
      <c r="K419" s="31" t="str">
        <f aca="false">IF(B419="Window side 2m² Bus","2m2B","")</f>
        <v/>
      </c>
      <c r="L419" s="31" t="str">
        <f aca="false">IF(B419="Window sticker Raam","RM","")</f>
        <v>RM</v>
      </c>
      <c r="M419" s="31" t="str">
        <f aca="false">IF(B419="Side 3m Freestyle","FREE","")</f>
        <v/>
      </c>
      <c r="N419" s="31" t="str">
        <f aca="false">IF(B419="Wobbler","WOB","")</f>
        <v/>
      </c>
      <c r="O419" s="31" t="str">
        <f aca="false">IF(B419="Super side 10m² Hermelijn - Trambus","10m2H","")</f>
        <v/>
      </c>
      <c r="P419" s="31" t="str">
        <f aca="false">IF(B419="Roofpanel A7","ROOFXL","")</f>
        <v/>
      </c>
      <c r="Q419" s="32" t="str">
        <f aca="false">IF(B419="Roof panel tram L Hermelijn","ROOFL","")</f>
        <v/>
      </c>
      <c r="R419" s="31" t="str">
        <f aca="false">IF(B419="Roof panel Tram M PCC","DPCC","")</f>
        <v/>
      </c>
      <c r="S419" s="31" t="str">
        <f aca="false">IF(B419="Side pack L A5","SPALBA5",IF(B419="Side pack XL A7","SPALBA7",""))</f>
        <v/>
      </c>
      <c r="T419" s="31" t="str">
        <f aca="false">IF(B419="Window side 2m² Hermelijn","2m2H","")</f>
        <v/>
      </c>
      <c r="U419" s="32" t="str">
        <f aca="false">IF(B419="Window side 2m² Tram","2m2A","")</f>
        <v/>
      </c>
      <c r="V419" s="30" t="str">
        <f aca="false">IF(B419="Inside banner HERMELIJN","BRVH","")</f>
        <v/>
      </c>
      <c r="W419" s="30" t="str">
        <f aca="false">IF(B419="Super side 4m²","4m2","")</f>
        <v/>
      </c>
      <c r="X419" s="7" t="n">
        <v>1</v>
      </c>
      <c r="Y419" s="33" t="str">
        <f aca="false">IF(OR(F419&lt;&gt;"",G419&lt;&gt;"",H419&lt;&gt;"",I419&lt;&gt;"",J419&lt;&gt;"",K419&lt;&gt;"",L419&lt;&gt;"",M419&lt;&gt;"",N419&lt;&gt;"",O419&lt;&gt;"",P419&lt;&gt;"",Q419&lt;&gt;"",R419&lt;&gt;"",S419&lt;&gt;"",T419&lt;&gt;"",U419&lt;&gt;"",V419&lt;&gt;"",W419&lt;&gt;""),"*"&amp;F419&amp;G419&amp;H419&amp;I419&amp;J419&amp;K419&amp;L419&amp;M419&amp;N419&amp;O419&amp;P419&amp;Q419&amp;R419&amp;S419&amp;T419&amp;U419&amp;V419&amp;W419&amp;"*","")</f>
        <v>*RM*</v>
      </c>
      <c r="Z419" s="4"/>
      <c r="AA419" s="4"/>
      <c r="AB419" s="7" t="n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customFormat="false" ht="25" hidden="false" customHeight="true" outlineLevel="0" collapsed="false">
      <c r="A420" s="5" t="n">
        <v>7343</v>
      </c>
      <c r="B420" s="6" t="s">
        <v>32</v>
      </c>
      <c r="C420" s="26" t="s">
        <v>114</v>
      </c>
      <c r="D420" s="27" t="n">
        <v>44564</v>
      </c>
      <c r="E420" s="28"/>
      <c r="F420" s="29" t="str">
        <f aca="false">IF(B420="Premetro VERTIKAAL","MV",IF(B420="Side 3m","3M",IF(B420="Premetro HORIZONTAAL","MH",IF(B420="Window back","CV",IF(B420="Window Back eco","CVE","")))))</f>
        <v/>
      </c>
      <c r="G420" s="30" t="str">
        <f aca="false">IF(B420="Inside banner","BRV","")</f>
        <v/>
      </c>
      <c r="H420" s="30" t="str">
        <f aca="false">IF(B420="Floor sticker","VL","")</f>
        <v/>
      </c>
      <c r="I420" s="31" t="str">
        <f aca="false">IF(B420="Street furniture 2m2","STR","")</f>
        <v/>
      </c>
      <c r="J420" s="31" t="str">
        <f aca="false">IF(B420="Full back uni","FB","")</f>
        <v/>
      </c>
      <c r="K420" s="31" t="str">
        <f aca="false">IF(B420="Window side 2m² Bus","2m2B","")</f>
        <v/>
      </c>
      <c r="L420" s="31" t="str">
        <f aca="false">IF(B420="Window sticker Raam","RM","")</f>
        <v>RM</v>
      </c>
      <c r="M420" s="31" t="str">
        <f aca="false">IF(B420="Side 3m Freestyle","FREE","")</f>
        <v/>
      </c>
      <c r="N420" s="31" t="str">
        <f aca="false">IF(B420="Wobbler","WOB","")</f>
        <v/>
      </c>
      <c r="O420" s="31" t="str">
        <f aca="false">IF(B420="Super side 10m² Hermelijn - Trambus","10m2H","")</f>
        <v/>
      </c>
      <c r="P420" s="31" t="str">
        <f aca="false">IF(B420="Roofpanel A7","ROOFXL","")</f>
        <v/>
      </c>
      <c r="Q420" s="32" t="str">
        <f aca="false">IF(B420="Roof panel tram L Hermelijn","ROOFL","")</f>
        <v/>
      </c>
      <c r="R420" s="31" t="str">
        <f aca="false">IF(B420="Roof panel Tram M PCC","DPCC","")</f>
        <v/>
      </c>
      <c r="S420" s="31" t="str">
        <f aca="false">IF(B420="Side pack L A5","SPALBA5",IF(B420="Side pack XL A7","SPALBA7",""))</f>
        <v/>
      </c>
      <c r="T420" s="31" t="str">
        <f aca="false">IF(B420="Window side 2m² Hermelijn","2m2H","")</f>
        <v/>
      </c>
      <c r="U420" s="32" t="str">
        <f aca="false">IF(B420="Window side 2m² Tram","2m2A","")</f>
        <v/>
      </c>
      <c r="V420" s="30" t="str">
        <f aca="false">IF(B420="Inside banner HERMELIJN","BRVH","")</f>
        <v/>
      </c>
      <c r="W420" s="30" t="str">
        <f aca="false">IF(B420="Super side 4m²","4m2","")</f>
        <v/>
      </c>
      <c r="X420" s="7" t="n">
        <v>1</v>
      </c>
      <c r="Y420" s="33" t="str">
        <f aca="false">IF(OR(F420&lt;&gt;"",G420&lt;&gt;"",H420&lt;&gt;"",I420&lt;&gt;"",J420&lt;&gt;"",K420&lt;&gt;"",L420&lt;&gt;"",M420&lt;&gt;"",N420&lt;&gt;"",O420&lt;&gt;"",P420&lt;&gt;"",Q420&lt;&gt;"",R420&lt;&gt;"",S420&lt;&gt;"",T420&lt;&gt;"",U420&lt;&gt;"",V420&lt;&gt;"",W420&lt;&gt;""),"*"&amp;F420&amp;G420&amp;H420&amp;I420&amp;J420&amp;K420&amp;L420&amp;M420&amp;N420&amp;O420&amp;P420&amp;Q420&amp;R420&amp;S420&amp;T420&amp;U420&amp;V420&amp;W420&amp;"*","")</f>
        <v>*RM*</v>
      </c>
      <c r="Z420" s="4"/>
      <c r="AA420" s="4"/>
      <c r="AB420" s="7" t="n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customFormat="false" ht="25" hidden="false" customHeight="true" outlineLevel="0" collapsed="false">
      <c r="A421" s="5" t="n">
        <v>7343</v>
      </c>
      <c r="B421" s="6" t="s">
        <v>32</v>
      </c>
      <c r="C421" s="26" t="s">
        <v>114</v>
      </c>
      <c r="D421" s="27" t="n">
        <v>44564</v>
      </c>
      <c r="E421" s="28"/>
      <c r="F421" s="29" t="str">
        <f aca="false">IF(B421="Premetro VERTIKAAL","MV",IF(B421="Side 3m","3M",IF(B421="Premetro HORIZONTAAL","MH",IF(B421="Window back","CV",IF(B421="Window Back eco","CVE","")))))</f>
        <v/>
      </c>
      <c r="G421" s="30" t="str">
        <f aca="false">IF(B421="Inside banner","BRV","")</f>
        <v/>
      </c>
      <c r="H421" s="30" t="str">
        <f aca="false">IF(B421="Floor sticker","VL","")</f>
        <v/>
      </c>
      <c r="I421" s="31" t="str">
        <f aca="false">IF(B421="Street furniture 2m2","STR","")</f>
        <v/>
      </c>
      <c r="J421" s="31" t="str">
        <f aca="false">IF(B421="Full back uni","FB","")</f>
        <v/>
      </c>
      <c r="K421" s="31" t="str">
        <f aca="false">IF(B421="Window side 2m² Bus","2m2B","")</f>
        <v/>
      </c>
      <c r="L421" s="31" t="str">
        <f aca="false">IF(B421="Window sticker Raam","RM","")</f>
        <v>RM</v>
      </c>
      <c r="M421" s="31" t="str">
        <f aca="false">IF(B421="Side 3m Freestyle","FREE","")</f>
        <v/>
      </c>
      <c r="N421" s="31" t="str">
        <f aca="false">IF(B421="Wobbler","WOB","")</f>
        <v/>
      </c>
      <c r="O421" s="31" t="str">
        <f aca="false">IF(B421="Super side 10m² Hermelijn - Trambus","10m2H","")</f>
        <v/>
      </c>
      <c r="P421" s="31" t="str">
        <f aca="false">IF(B421="Roofpanel A7","ROOFXL","")</f>
        <v/>
      </c>
      <c r="Q421" s="32" t="str">
        <f aca="false">IF(B421="Roof panel tram L Hermelijn","ROOFL","")</f>
        <v/>
      </c>
      <c r="R421" s="31" t="str">
        <f aca="false">IF(B421="Roof panel Tram M PCC","DPCC","")</f>
        <v/>
      </c>
      <c r="S421" s="31" t="str">
        <f aca="false">IF(B421="Side pack L A5","SPALBA5",IF(B421="Side pack XL A7","SPALBA7",""))</f>
        <v/>
      </c>
      <c r="T421" s="31" t="str">
        <f aca="false">IF(B421="Window side 2m² Hermelijn","2m2H","")</f>
        <v/>
      </c>
      <c r="U421" s="32" t="str">
        <f aca="false">IF(B421="Window side 2m² Tram","2m2A","")</f>
        <v/>
      </c>
      <c r="V421" s="30" t="str">
        <f aca="false">IF(B421="Inside banner HERMELIJN","BRVH","")</f>
        <v/>
      </c>
      <c r="W421" s="30" t="str">
        <f aca="false">IF(B421="Super side 4m²","4m2","")</f>
        <v/>
      </c>
      <c r="X421" s="7" t="n">
        <v>1</v>
      </c>
      <c r="Y421" s="33" t="str">
        <f aca="false">IF(OR(F421&lt;&gt;"",G421&lt;&gt;"",H421&lt;&gt;"",I421&lt;&gt;"",J421&lt;&gt;"",K421&lt;&gt;"",L421&lt;&gt;"",M421&lt;&gt;"",N421&lt;&gt;"",O421&lt;&gt;"",P421&lt;&gt;"",Q421&lt;&gt;"",R421&lt;&gt;"",S421&lt;&gt;"",T421&lt;&gt;"",U421&lt;&gt;"",V421&lt;&gt;"",W421&lt;&gt;""),"*"&amp;F421&amp;G421&amp;H421&amp;I421&amp;J421&amp;K421&amp;L421&amp;M421&amp;N421&amp;O421&amp;P421&amp;Q421&amp;R421&amp;S421&amp;T421&amp;U421&amp;V421&amp;W421&amp;"*","")</f>
        <v>*RM*</v>
      </c>
      <c r="Z421" s="4"/>
      <c r="AA421" s="4"/>
      <c r="AB421" s="7" t="n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customFormat="false" ht="25" hidden="false" customHeight="true" outlineLevel="0" collapsed="false">
      <c r="A422" s="5" t="n">
        <v>7343</v>
      </c>
      <c r="B422" s="6" t="s">
        <v>32</v>
      </c>
      <c r="C422" s="26" t="s">
        <v>39</v>
      </c>
      <c r="D422" s="27" t="n">
        <v>44564</v>
      </c>
      <c r="E422" s="28"/>
      <c r="F422" s="29" t="str">
        <f aca="false">IF(B422="Premetro VERTIKAAL","MV",IF(B422="Side 3m","3M",IF(B422="Premetro HORIZONTAAL","MH",IF(B422="Window back","CV",IF(B422="Window Back eco","CVE","")))))</f>
        <v/>
      </c>
      <c r="G422" s="30" t="str">
        <f aca="false">IF(B422="Inside banner","BRV","")</f>
        <v/>
      </c>
      <c r="H422" s="30" t="str">
        <f aca="false">IF(B422="Floor sticker","VL","")</f>
        <v/>
      </c>
      <c r="I422" s="31" t="str">
        <f aca="false">IF(B422="Street furniture 2m2","STR","")</f>
        <v/>
      </c>
      <c r="J422" s="31" t="str">
        <f aca="false">IF(B422="Full back uni","FB","")</f>
        <v/>
      </c>
      <c r="K422" s="31" t="str">
        <f aca="false">IF(B422="Window side 2m² Bus","2m2B","")</f>
        <v/>
      </c>
      <c r="L422" s="31" t="str">
        <f aca="false">IF(B422="Window sticker Raam","RM","")</f>
        <v>RM</v>
      </c>
      <c r="M422" s="31" t="str">
        <f aca="false">IF(B422="Side 3m Freestyle","FREE","")</f>
        <v/>
      </c>
      <c r="N422" s="31" t="str">
        <f aca="false">IF(B422="Wobbler","WOB","")</f>
        <v/>
      </c>
      <c r="O422" s="31" t="str">
        <f aca="false">IF(B422="Super side 10m² Hermelijn - Trambus","10m2H","")</f>
        <v/>
      </c>
      <c r="P422" s="31" t="str">
        <f aca="false">IF(B422="Roofpanel A7","ROOFXL","")</f>
        <v/>
      </c>
      <c r="Q422" s="32" t="str">
        <f aca="false">IF(B422="Roof panel tram L Hermelijn","ROOFL","")</f>
        <v/>
      </c>
      <c r="R422" s="31" t="str">
        <f aca="false">IF(B422="Roof panel Tram M PCC","DPCC","")</f>
        <v/>
      </c>
      <c r="S422" s="31" t="str">
        <f aca="false">IF(B422="Side pack L A5","SPALBA5",IF(B422="Side pack XL A7","SPALBA7",""))</f>
        <v/>
      </c>
      <c r="T422" s="31" t="str">
        <f aca="false">IF(B422="Window side 2m² Hermelijn","2m2H","")</f>
        <v/>
      </c>
      <c r="U422" s="32" t="str">
        <f aca="false">IF(B422="Window side 2m² Tram","2m2A","")</f>
        <v/>
      </c>
      <c r="V422" s="30" t="str">
        <f aca="false">IF(B422="Inside banner HERMELIJN","BRVH","")</f>
        <v/>
      </c>
      <c r="W422" s="30" t="str">
        <f aca="false">IF(B422="Super side 4m²","4m2","")</f>
        <v/>
      </c>
      <c r="X422" s="7" t="n">
        <v>1</v>
      </c>
      <c r="Y422" s="33" t="str">
        <f aca="false">IF(OR(F422&lt;&gt;"",G422&lt;&gt;"",H422&lt;&gt;"",I422&lt;&gt;"",J422&lt;&gt;"",K422&lt;&gt;"",L422&lt;&gt;"",M422&lt;&gt;"",N422&lt;&gt;"",O422&lt;&gt;"",P422&lt;&gt;"",Q422&lt;&gt;"",R422&lt;&gt;"",S422&lt;&gt;"",T422&lt;&gt;"",U422&lt;&gt;"",V422&lt;&gt;"",W422&lt;&gt;""),"*"&amp;F422&amp;G422&amp;H422&amp;I422&amp;J422&amp;K422&amp;L422&amp;M422&amp;N422&amp;O422&amp;P422&amp;Q422&amp;R422&amp;S422&amp;T422&amp;U422&amp;V422&amp;W422&amp;"*","")</f>
        <v>*RM*</v>
      </c>
      <c r="Z422" s="4"/>
      <c r="AA422" s="4"/>
      <c r="AB422" s="7" t="n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customFormat="false" ht="25" hidden="false" customHeight="true" outlineLevel="0" collapsed="false">
      <c r="A423" s="5" t="n">
        <v>7343</v>
      </c>
      <c r="B423" s="6" t="s">
        <v>32</v>
      </c>
      <c r="C423" s="26" t="s">
        <v>40</v>
      </c>
      <c r="D423" s="27" t="n">
        <v>44564</v>
      </c>
      <c r="E423" s="28"/>
      <c r="F423" s="29" t="str">
        <f aca="false">IF(B423="Premetro VERTIKAAL","MV",IF(B423="Side 3m","3M",IF(B423="Premetro HORIZONTAAL","MH",IF(B423="Window back","CV",IF(B423="Window Back eco","CVE","")))))</f>
        <v/>
      </c>
      <c r="G423" s="30" t="str">
        <f aca="false">IF(B423="Inside banner","BRV","")</f>
        <v/>
      </c>
      <c r="H423" s="30" t="str">
        <f aca="false">IF(B423="Floor sticker","VL","")</f>
        <v/>
      </c>
      <c r="I423" s="31" t="str">
        <f aca="false">IF(B423="Street furniture 2m2","STR","")</f>
        <v/>
      </c>
      <c r="J423" s="31" t="str">
        <f aca="false">IF(B423="Full back uni","FB","")</f>
        <v/>
      </c>
      <c r="K423" s="31" t="str">
        <f aca="false">IF(B423="Window side 2m² Bus","2m2B","")</f>
        <v/>
      </c>
      <c r="L423" s="31" t="str">
        <f aca="false">IF(B423="Window sticker Raam","RM","")</f>
        <v>RM</v>
      </c>
      <c r="M423" s="31" t="str">
        <f aca="false">IF(B423="Side 3m Freestyle","FREE","")</f>
        <v/>
      </c>
      <c r="N423" s="31" t="str">
        <f aca="false">IF(B423="Wobbler","WOB","")</f>
        <v/>
      </c>
      <c r="O423" s="31" t="str">
        <f aca="false">IF(B423="Super side 10m² Hermelijn - Trambus","10m2H","")</f>
        <v/>
      </c>
      <c r="P423" s="31" t="str">
        <f aca="false">IF(B423="Roofpanel A7","ROOFXL","")</f>
        <v/>
      </c>
      <c r="Q423" s="32" t="str">
        <f aca="false">IF(B423="Roof panel tram L Hermelijn","ROOFL","")</f>
        <v/>
      </c>
      <c r="R423" s="31" t="str">
        <f aca="false">IF(B423="Roof panel Tram M PCC","DPCC","")</f>
        <v/>
      </c>
      <c r="S423" s="31" t="str">
        <f aca="false">IF(B423="Side pack L A5","SPALBA5",IF(B423="Side pack XL A7","SPALBA7",""))</f>
        <v/>
      </c>
      <c r="T423" s="31" t="str">
        <f aca="false">IF(B423="Window side 2m² Hermelijn","2m2H","")</f>
        <v/>
      </c>
      <c r="U423" s="32" t="str">
        <f aca="false">IF(B423="Window side 2m² Tram","2m2A","")</f>
        <v/>
      </c>
      <c r="V423" s="30" t="str">
        <f aca="false">IF(B423="Inside banner HERMELIJN","BRVH","")</f>
        <v/>
      </c>
      <c r="W423" s="30" t="str">
        <f aca="false">IF(B423="Super side 4m²","4m2","")</f>
        <v/>
      </c>
      <c r="X423" s="7" t="n">
        <v>1</v>
      </c>
      <c r="Y423" s="33" t="str">
        <f aca="false">IF(OR(F423&lt;&gt;"",G423&lt;&gt;"",H423&lt;&gt;"",I423&lt;&gt;"",J423&lt;&gt;"",K423&lt;&gt;"",L423&lt;&gt;"",M423&lt;&gt;"",N423&lt;&gt;"",O423&lt;&gt;"",P423&lt;&gt;"",Q423&lt;&gt;"",R423&lt;&gt;"",S423&lt;&gt;"",T423&lt;&gt;"",U423&lt;&gt;"",V423&lt;&gt;"",W423&lt;&gt;""),"*"&amp;F423&amp;G423&amp;H423&amp;I423&amp;J423&amp;K423&amp;L423&amp;M423&amp;N423&amp;O423&amp;P423&amp;Q423&amp;R423&amp;S423&amp;T423&amp;U423&amp;V423&amp;W423&amp;"*","")</f>
        <v>*RM*</v>
      </c>
      <c r="Z423" s="4"/>
      <c r="AA423" s="4"/>
      <c r="AB423" s="7" t="n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customFormat="false" ht="25" hidden="false" customHeight="true" outlineLevel="0" collapsed="false">
      <c r="A424" s="5" t="n">
        <v>7344</v>
      </c>
      <c r="B424" s="6" t="s">
        <v>32</v>
      </c>
      <c r="C424" s="26" t="s">
        <v>114</v>
      </c>
      <c r="D424" s="27" t="n">
        <v>44564</v>
      </c>
      <c r="E424" s="36" t="n">
        <v>44582</v>
      </c>
      <c r="F424" s="29" t="str">
        <f aca="false">IF(B424="Premetro VERTIKAAL","MV",IF(B424="Side 3m","3M",IF(B424="Premetro HORIZONTAAL","MH",IF(B424="Window back","CV",IF(B424="Window Back eco","CVE","")))))</f>
        <v/>
      </c>
      <c r="G424" s="30" t="str">
        <f aca="false">IF(B424="Inside banner","BRV","")</f>
        <v/>
      </c>
      <c r="H424" s="30" t="str">
        <f aca="false">IF(B424="Floor sticker","VL","")</f>
        <v/>
      </c>
      <c r="I424" s="31" t="str">
        <f aca="false">IF(B424="Street furniture 2m2","STR","")</f>
        <v/>
      </c>
      <c r="J424" s="31" t="str">
        <f aca="false">IF(B424="Full back uni","FB","")</f>
        <v/>
      </c>
      <c r="K424" s="31" t="str">
        <f aca="false">IF(B424="Window side 2m² Bus","2m2B","")</f>
        <v/>
      </c>
      <c r="L424" s="31" t="str">
        <f aca="false">IF(B424="Window sticker Raam","RM","")</f>
        <v>RM</v>
      </c>
      <c r="M424" s="31" t="str">
        <f aca="false">IF(B424="Side 3m Freestyle","FREE","")</f>
        <v/>
      </c>
      <c r="N424" s="31" t="str">
        <f aca="false">IF(B424="Wobbler","WOB","")</f>
        <v/>
      </c>
      <c r="O424" s="31" t="str">
        <f aca="false">IF(B424="Super side 10m² Hermelijn - Trambus","10m2H","")</f>
        <v/>
      </c>
      <c r="P424" s="31" t="str">
        <f aca="false">IF(B424="Roofpanel A7","ROOFXL","")</f>
        <v/>
      </c>
      <c r="Q424" s="32" t="str">
        <f aca="false">IF(B424="Roof panel tram L Hermelijn","ROOFL","")</f>
        <v/>
      </c>
      <c r="R424" s="31" t="str">
        <f aca="false">IF(B424="Roof panel Tram M PCC","DPCC","")</f>
        <v/>
      </c>
      <c r="S424" s="31" t="str">
        <f aca="false">IF(B424="Side pack L A5","SPALBA5",IF(B424="Side pack XL A7","SPALBA7",""))</f>
        <v/>
      </c>
      <c r="T424" s="31" t="str">
        <f aca="false">IF(B424="Window side 2m² Hermelijn","2m2H","")</f>
        <v/>
      </c>
      <c r="U424" s="32" t="str">
        <f aca="false">IF(B424="Window side 2m² Tram","2m2A","")</f>
        <v/>
      </c>
      <c r="V424" s="30" t="str">
        <f aca="false">IF(B424="Inside banner HERMELIJN","BRVH","")</f>
        <v/>
      </c>
      <c r="W424" s="30" t="str">
        <f aca="false">IF(B424="Super side 4m²","4m2","")</f>
        <v/>
      </c>
      <c r="X424" s="7" t="n">
        <v>1</v>
      </c>
      <c r="Y424" s="33" t="str">
        <f aca="false">IF(OR(F424&lt;&gt;"",G424&lt;&gt;"",H424&lt;&gt;"",I424&lt;&gt;"",J424&lt;&gt;"",K424&lt;&gt;"",L424&lt;&gt;"",M424&lt;&gt;"",N424&lt;&gt;"",O424&lt;&gt;"",P424&lt;&gt;"",Q424&lt;&gt;"",R424&lt;&gt;"",S424&lt;&gt;"",T424&lt;&gt;"",U424&lt;&gt;"",V424&lt;&gt;"",W424&lt;&gt;""),"*"&amp;F424&amp;G424&amp;H424&amp;I424&amp;J424&amp;K424&amp;L424&amp;M424&amp;N424&amp;O424&amp;P424&amp;Q424&amp;R424&amp;S424&amp;T424&amp;U424&amp;V424&amp;W424&amp;"*","")</f>
        <v>*RM*</v>
      </c>
      <c r="Z424" s="4"/>
      <c r="AA424" s="4"/>
      <c r="AB424" s="7" t="n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customFormat="false" ht="25" hidden="false" customHeight="true" outlineLevel="0" collapsed="false">
      <c r="A425" s="5" t="n">
        <v>7344</v>
      </c>
      <c r="B425" s="6" t="s">
        <v>32</v>
      </c>
      <c r="C425" s="26" t="s">
        <v>114</v>
      </c>
      <c r="D425" s="27" t="n">
        <v>44564</v>
      </c>
      <c r="E425" s="36" t="n">
        <v>44582</v>
      </c>
      <c r="F425" s="29" t="str">
        <f aca="false">IF(B425="Premetro VERTIKAAL","MV",IF(B425="Side 3m","3M",IF(B425="Premetro HORIZONTAAL","MH",IF(B425="Window back","CV",IF(B425="Window Back eco","CVE","")))))</f>
        <v/>
      </c>
      <c r="G425" s="30" t="str">
        <f aca="false">IF(B425="Inside banner","BRV","")</f>
        <v/>
      </c>
      <c r="H425" s="30" t="str">
        <f aca="false">IF(B425="Floor sticker","VL","")</f>
        <v/>
      </c>
      <c r="I425" s="31" t="str">
        <f aca="false">IF(B425="Street furniture 2m2","STR","")</f>
        <v/>
      </c>
      <c r="J425" s="31" t="str">
        <f aca="false">IF(B425="Full back uni","FB","")</f>
        <v/>
      </c>
      <c r="K425" s="31" t="str">
        <f aca="false">IF(B425="Window side 2m² Bus","2m2B","")</f>
        <v/>
      </c>
      <c r="L425" s="31" t="str">
        <f aca="false">IF(B425="Window sticker Raam","RM","")</f>
        <v>RM</v>
      </c>
      <c r="M425" s="31" t="str">
        <f aca="false">IF(B425="Side 3m Freestyle","FREE","")</f>
        <v/>
      </c>
      <c r="N425" s="31" t="str">
        <f aca="false">IF(B425="Wobbler","WOB","")</f>
        <v/>
      </c>
      <c r="O425" s="31" t="str">
        <f aca="false">IF(B425="Super side 10m² Hermelijn - Trambus","10m2H","")</f>
        <v/>
      </c>
      <c r="P425" s="31" t="str">
        <f aca="false">IF(B425="Roofpanel A7","ROOFXL","")</f>
        <v/>
      </c>
      <c r="Q425" s="32" t="str">
        <f aca="false">IF(B425="Roof panel tram L Hermelijn","ROOFL","")</f>
        <v/>
      </c>
      <c r="R425" s="31" t="str">
        <f aca="false">IF(B425="Roof panel Tram M PCC","DPCC","")</f>
        <v/>
      </c>
      <c r="S425" s="31" t="str">
        <f aca="false">IF(B425="Side pack L A5","SPALBA5",IF(B425="Side pack XL A7","SPALBA7",""))</f>
        <v/>
      </c>
      <c r="T425" s="31" t="str">
        <f aca="false">IF(B425="Window side 2m² Hermelijn","2m2H","")</f>
        <v/>
      </c>
      <c r="U425" s="32" t="str">
        <f aca="false">IF(B425="Window side 2m² Tram","2m2A","")</f>
        <v/>
      </c>
      <c r="V425" s="30" t="str">
        <f aca="false">IF(B425="Inside banner HERMELIJN","BRVH","")</f>
        <v/>
      </c>
      <c r="W425" s="30" t="str">
        <f aca="false">IF(B425="Super side 4m²","4m2","")</f>
        <v/>
      </c>
      <c r="X425" s="7" t="n">
        <v>1</v>
      </c>
      <c r="Y425" s="33" t="str">
        <f aca="false">IF(OR(F425&lt;&gt;"",G425&lt;&gt;"",H425&lt;&gt;"",I425&lt;&gt;"",J425&lt;&gt;"",K425&lt;&gt;"",L425&lt;&gt;"",M425&lt;&gt;"",N425&lt;&gt;"",O425&lt;&gt;"",P425&lt;&gt;"",Q425&lt;&gt;"",R425&lt;&gt;"",S425&lt;&gt;"",T425&lt;&gt;"",U425&lt;&gt;"",V425&lt;&gt;"",W425&lt;&gt;""),"*"&amp;F425&amp;G425&amp;H425&amp;I425&amp;J425&amp;K425&amp;L425&amp;M425&amp;N425&amp;O425&amp;P425&amp;Q425&amp;R425&amp;S425&amp;T425&amp;U425&amp;V425&amp;W425&amp;"*","")</f>
        <v>*RM*</v>
      </c>
      <c r="Z425" s="4"/>
      <c r="AA425" s="4"/>
      <c r="AB425" s="7" t="n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customFormat="false" ht="25" hidden="false" customHeight="true" outlineLevel="0" collapsed="false">
      <c r="A426" s="5" t="n">
        <v>7344</v>
      </c>
      <c r="B426" s="6" t="s">
        <v>32</v>
      </c>
      <c r="C426" s="26" t="s">
        <v>39</v>
      </c>
      <c r="D426" s="27" t="n">
        <v>44564</v>
      </c>
      <c r="E426" s="36" t="n">
        <v>44582</v>
      </c>
      <c r="F426" s="29" t="str">
        <f aca="false">IF(B426="Premetro VERTIKAAL","MV",IF(B426="Side 3m","3M",IF(B426="Premetro HORIZONTAAL","MH",IF(B426="Window back","CV",IF(B426="Window Back eco","CVE","")))))</f>
        <v/>
      </c>
      <c r="G426" s="30" t="str">
        <f aca="false">IF(B426="Inside banner","BRV","")</f>
        <v/>
      </c>
      <c r="H426" s="30" t="str">
        <f aca="false">IF(B426="Floor sticker","VL","")</f>
        <v/>
      </c>
      <c r="I426" s="31" t="str">
        <f aca="false">IF(B426="Street furniture 2m2","STR","")</f>
        <v/>
      </c>
      <c r="J426" s="31" t="str">
        <f aca="false">IF(B426="Full back uni","FB","")</f>
        <v/>
      </c>
      <c r="K426" s="31" t="str">
        <f aca="false">IF(B426="Window side 2m² Bus","2m2B","")</f>
        <v/>
      </c>
      <c r="L426" s="31" t="str">
        <f aca="false">IF(B426="Window sticker Raam","RM","")</f>
        <v>RM</v>
      </c>
      <c r="M426" s="31" t="str">
        <f aca="false">IF(B426="Side 3m Freestyle","FREE","")</f>
        <v/>
      </c>
      <c r="N426" s="31" t="str">
        <f aca="false">IF(B426="Wobbler","WOB","")</f>
        <v/>
      </c>
      <c r="O426" s="31" t="str">
        <f aca="false">IF(B426="Super side 10m² Hermelijn - Trambus","10m2H","")</f>
        <v/>
      </c>
      <c r="P426" s="31" t="str">
        <f aca="false">IF(B426="Roofpanel A7","ROOFXL","")</f>
        <v/>
      </c>
      <c r="Q426" s="32" t="str">
        <f aca="false">IF(B426="Roof panel tram L Hermelijn","ROOFL","")</f>
        <v/>
      </c>
      <c r="R426" s="31" t="str">
        <f aca="false">IF(B426="Roof panel Tram M PCC","DPCC","")</f>
        <v/>
      </c>
      <c r="S426" s="31" t="str">
        <f aca="false">IF(B426="Side pack L A5","SPALBA5",IF(B426="Side pack XL A7","SPALBA7",""))</f>
        <v/>
      </c>
      <c r="T426" s="31" t="str">
        <f aca="false">IF(B426="Window side 2m² Hermelijn","2m2H","")</f>
        <v/>
      </c>
      <c r="U426" s="32" t="str">
        <f aca="false">IF(B426="Window side 2m² Tram","2m2A","")</f>
        <v/>
      </c>
      <c r="V426" s="30" t="str">
        <f aca="false">IF(B426="Inside banner HERMELIJN","BRVH","")</f>
        <v/>
      </c>
      <c r="W426" s="30" t="str">
        <f aca="false">IF(B426="Super side 4m²","4m2","")</f>
        <v/>
      </c>
      <c r="X426" s="7" t="n">
        <v>1</v>
      </c>
      <c r="Y426" s="33" t="str">
        <f aca="false">IF(OR(F426&lt;&gt;"",G426&lt;&gt;"",H426&lt;&gt;"",I426&lt;&gt;"",J426&lt;&gt;"",K426&lt;&gt;"",L426&lt;&gt;"",M426&lt;&gt;"",N426&lt;&gt;"",O426&lt;&gt;"",P426&lt;&gt;"",Q426&lt;&gt;"",R426&lt;&gt;"",S426&lt;&gt;"",T426&lt;&gt;"",U426&lt;&gt;"",V426&lt;&gt;"",W426&lt;&gt;""),"*"&amp;F426&amp;G426&amp;H426&amp;I426&amp;J426&amp;K426&amp;L426&amp;M426&amp;N426&amp;O426&amp;P426&amp;Q426&amp;R426&amp;S426&amp;T426&amp;U426&amp;V426&amp;W426&amp;"*","")</f>
        <v>*RM*</v>
      </c>
      <c r="Z426" s="4"/>
      <c r="AA426" s="4"/>
      <c r="AB426" s="7" t="n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customFormat="false" ht="25" hidden="false" customHeight="true" outlineLevel="0" collapsed="false">
      <c r="A427" s="5" t="n">
        <v>7344</v>
      </c>
      <c r="B427" s="6" t="s">
        <v>32</v>
      </c>
      <c r="C427" s="26" t="s">
        <v>40</v>
      </c>
      <c r="D427" s="27" t="n">
        <v>44564</v>
      </c>
      <c r="E427" s="36" t="n">
        <v>44582</v>
      </c>
      <c r="F427" s="29" t="str">
        <f aca="false">IF(B427="Premetro VERTIKAAL","MV",IF(B427="Side 3m","3M",IF(B427="Premetro HORIZONTAAL","MH",IF(B427="Window back","CV",IF(B427="Window Back eco","CVE","")))))</f>
        <v/>
      </c>
      <c r="G427" s="30" t="str">
        <f aca="false">IF(B427="Inside banner","BRV","")</f>
        <v/>
      </c>
      <c r="H427" s="30" t="str">
        <f aca="false">IF(B427="Floor sticker","VL","")</f>
        <v/>
      </c>
      <c r="I427" s="31" t="str">
        <f aca="false">IF(B427="Street furniture 2m2","STR","")</f>
        <v/>
      </c>
      <c r="J427" s="31" t="str">
        <f aca="false">IF(B427="Full back uni","FB","")</f>
        <v/>
      </c>
      <c r="K427" s="31" t="str">
        <f aca="false">IF(B427="Window side 2m² Bus","2m2B","")</f>
        <v/>
      </c>
      <c r="L427" s="31" t="str">
        <f aca="false">IF(B427="Window sticker Raam","RM","")</f>
        <v>RM</v>
      </c>
      <c r="M427" s="31" t="str">
        <f aca="false">IF(B427="Side 3m Freestyle","FREE","")</f>
        <v/>
      </c>
      <c r="N427" s="31" t="str">
        <f aca="false">IF(B427="Wobbler","WOB","")</f>
        <v/>
      </c>
      <c r="O427" s="31" t="str">
        <f aca="false">IF(B427="Super side 10m² Hermelijn - Trambus","10m2H","")</f>
        <v/>
      </c>
      <c r="P427" s="31" t="str">
        <f aca="false">IF(B427="Roofpanel A7","ROOFXL","")</f>
        <v/>
      </c>
      <c r="Q427" s="32" t="str">
        <f aca="false">IF(B427="Roof panel tram L Hermelijn","ROOFL","")</f>
        <v/>
      </c>
      <c r="R427" s="31" t="str">
        <f aca="false">IF(B427="Roof panel Tram M PCC","DPCC","")</f>
        <v/>
      </c>
      <c r="S427" s="31" t="str">
        <f aca="false">IF(B427="Side pack L A5","SPALBA5",IF(B427="Side pack XL A7","SPALBA7",""))</f>
        <v/>
      </c>
      <c r="T427" s="31" t="str">
        <f aca="false">IF(B427="Window side 2m² Hermelijn","2m2H","")</f>
        <v/>
      </c>
      <c r="U427" s="32" t="str">
        <f aca="false">IF(B427="Window side 2m² Tram","2m2A","")</f>
        <v/>
      </c>
      <c r="V427" s="30" t="str">
        <f aca="false">IF(B427="Inside banner HERMELIJN","BRVH","")</f>
        <v/>
      </c>
      <c r="W427" s="30" t="str">
        <f aca="false">IF(B427="Super side 4m²","4m2","")</f>
        <v/>
      </c>
      <c r="X427" s="7" t="n">
        <v>1</v>
      </c>
      <c r="Y427" s="33" t="str">
        <f aca="false">IF(OR(F427&lt;&gt;"",G427&lt;&gt;"",H427&lt;&gt;"",I427&lt;&gt;"",J427&lt;&gt;"",K427&lt;&gt;"",L427&lt;&gt;"",M427&lt;&gt;"",N427&lt;&gt;"",O427&lt;&gt;"",P427&lt;&gt;"",Q427&lt;&gt;"",R427&lt;&gt;"",S427&lt;&gt;"",T427&lt;&gt;"",U427&lt;&gt;"",V427&lt;&gt;"",W427&lt;&gt;""),"*"&amp;F427&amp;G427&amp;H427&amp;I427&amp;J427&amp;K427&amp;L427&amp;M427&amp;N427&amp;O427&amp;P427&amp;Q427&amp;R427&amp;S427&amp;T427&amp;U427&amp;V427&amp;W427&amp;"*","")</f>
        <v>*RM*</v>
      </c>
      <c r="Z427" s="4"/>
      <c r="AA427" s="4"/>
      <c r="AB427" s="7" t="n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customFormat="false" ht="25" hidden="false" customHeight="true" outlineLevel="0" collapsed="false">
      <c r="A428" s="5" t="n">
        <v>7345</v>
      </c>
      <c r="B428" s="6" t="s">
        <v>32</v>
      </c>
      <c r="C428" s="26" t="s">
        <v>114</v>
      </c>
      <c r="D428" s="27" t="n">
        <v>44564</v>
      </c>
      <c r="E428" s="36" t="n">
        <v>44582</v>
      </c>
      <c r="F428" s="29" t="str">
        <f aca="false">IF(B428="Premetro VERTIKAAL","MV",IF(B428="Side 3m","3M",IF(B428="Premetro HORIZONTAAL","MH",IF(B428="Window back","CV",IF(B428="Window Back eco","CVE","")))))</f>
        <v/>
      </c>
      <c r="G428" s="30" t="str">
        <f aca="false">IF(B428="Inside banner","BRV","")</f>
        <v/>
      </c>
      <c r="H428" s="30" t="str">
        <f aca="false">IF(B428="Floor sticker","VL","")</f>
        <v/>
      </c>
      <c r="I428" s="31" t="str">
        <f aca="false">IF(B428="Street furniture 2m2","STR","")</f>
        <v/>
      </c>
      <c r="J428" s="31" t="str">
        <f aca="false">IF(B428="Full back uni","FB","")</f>
        <v/>
      </c>
      <c r="K428" s="31" t="str">
        <f aca="false">IF(B428="Window side 2m² Bus","2m2B","")</f>
        <v/>
      </c>
      <c r="L428" s="31" t="str">
        <f aca="false">IF(B428="Window sticker Raam","RM","")</f>
        <v>RM</v>
      </c>
      <c r="M428" s="31" t="str">
        <f aca="false">IF(B428="Side 3m Freestyle","FREE","")</f>
        <v/>
      </c>
      <c r="N428" s="31" t="str">
        <f aca="false">IF(B428="Wobbler","WOB","")</f>
        <v/>
      </c>
      <c r="O428" s="31" t="str">
        <f aca="false">IF(B428="Super side 10m² Hermelijn - Trambus","10m2H","")</f>
        <v/>
      </c>
      <c r="P428" s="31" t="str">
        <f aca="false">IF(B428="Roofpanel A7","ROOFXL","")</f>
        <v/>
      </c>
      <c r="Q428" s="32" t="str">
        <f aca="false">IF(B428="Roof panel tram L Hermelijn","ROOFL","")</f>
        <v/>
      </c>
      <c r="R428" s="31" t="str">
        <f aca="false">IF(B428="Roof panel Tram M PCC","DPCC","")</f>
        <v/>
      </c>
      <c r="S428" s="31" t="str">
        <f aca="false">IF(B428="Side pack L A5","SPALBA5",IF(B428="Side pack XL A7","SPALBA7",""))</f>
        <v/>
      </c>
      <c r="T428" s="31" t="str">
        <f aca="false">IF(B428="Window side 2m² Hermelijn","2m2H","")</f>
        <v/>
      </c>
      <c r="U428" s="32" t="str">
        <f aca="false">IF(B428="Window side 2m² Tram","2m2A","")</f>
        <v/>
      </c>
      <c r="V428" s="30" t="str">
        <f aca="false">IF(B428="Inside banner HERMELIJN","BRVH","")</f>
        <v/>
      </c>
      <c r="W428" s="30" t="str">
        <f aca="false">IF(B428="Super side 4m²","4m2","")</f>
        <v/>
      </c>
      <c r="X428" s="7" t="n">
        <v>1</v>
      </c>
      <c r="Y428" s="33" t="str">
        <f aca="false">IF(OR(F428&lt;&gt;"",G428&lt;&gt;"",H428&lt;&gt;"",I428&lt;&gt;"",J428&lt;&gt;"",K428&lt;&gt;"",L428&lt;&gt;"",M428&lt;&gt;"",N428&lt;&gt;"",O428&lt;&gt;"",P428&lt;&gt;"",Q428&lt;&gt;"",R428&lt;&gt;"",S428&lt;&gt;"",T428&lt;&gt;"",U428&lt;&gt;"",V428&lt;&gt;"",W428&lt;&gt;""),"*"&amp;F428&amp;G428&amp;H428&amp;I428&amp;J428&amp;K428&amp;L428&amp;M428&amp;N428&amp;O428&amp;P428&amp;Q428&amp;R428&amp;S428&amp;T428&amp;U428&amp;V428&amp;W428&amp;"*","")</f>
        <v>*RM*</v>
      </c>
      <c r="Z428" s="4"/>
      <c r="AA428" s="4"/>
      <c r="AB428" s="7" t="n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customFormat="false" ht="25" hidden="false" customHeight="true" outlineLevel="0" collapsed="false">
      <c r="A429" s="5" t="n">
        <v>7345</v>
      </c>
      <c r="B429" s="6" t="s">
        <v>32</v>
      </c>
      <c r="C429" s="26" t="s">
        <v>114</v>
      </c>
      <c r="D429" s="27" t="n">
        <v>44564</v>
      </c>
      <c r="E429" s="36" t="n">
        <v>44582</v>
      </c>
      <c r="F429" s="29" t="str">
        <f aca="false">IF(B429="Premetro VERTIKAAL","MV",IF(B429="Side 3m","3M",IF(B429="Premetro HORIZONTAAL","MH",IF(B429="Window back","CV",IF(B429="Window Back eco","CVE","")))))</f>
        <v/>
      </c>
      <c r="G429" s="30" t="str">
        <f aca="false">IF(B429="Inside banner","BRV","")</f>
        <v/>
      </c>
      <c r="H429" s="30" t="str">
        <f aca="false">IF(B429="Floor sticker","VL","")</f>
        <v/>
      </c>
      <c r="I429" s="31" t="str">
        <f aca="false">IF(B429="Street furniture 2m2","STR","")</f>
        <v/>
      </c>
      <c r="J429" s="31" t="str">
        <f aca="false">IF(B429="Full back uni","FB","")</f>
        <v/>
      </c>
      <c r="K429" s="31" t="str">
        <f aca="false">IF(B429="Window side 2m² Bus","2m2B","")</f>
        <v/>
      </c>
      <c r="L429" s="31" t="str">
        <f aca="false">IF(B429="Window sticker Raam","RM","")</f>
        <v>RM</v>
      </c>
      <c r="M429" s="31" t="str">
        <f aca="false">IF(B429="Side 3m Freestyle","FREE","")</f>
        <v/>
      </c>
      <c r="N429" s="31" t="str">
        <f aca="false">IF(B429="Wobbler","WOB","")</f>
        <v/>
      </c>
      <c r="O429" s="31" t="str">
        <f aca="false">IF(B429="Super side 10m² Hermelijn - Trambus","10m2H","")</f>
        <v/>
      </c>
      <c r="P429" s="31" t="str">
        <f aca="false">IF(B429="Roofpanel A7","ROOFXL","")</f>
        <v/>
      </c>
      <c r="Q429" s="32" t="str">
        <f aca="false">IF(B429="Roof panel tram L Hermelijn","ROOFL","")</f>
        <v/>
      </c>
      <c r="R429" s="31" t="str">
        <f aca="false">IF(B429="Roof panel Tram M PCC","DPCC","")</f>
        <v/>
      </c>
      <c r="S429" s="31" t="str">
        <f aca="false">IF(B429="Side pack L A5","SPALBA5",IF(B429="Side pack XL A7","SPALBA7",""))</f>
        <v/>
      </c>
      <c r="T429" s="31" t="str">
        <f aca="false">IF(B429="Window side 2m² Hermelijn","2m2H","")</f>
        <v/>
      </c>
      <c r="U429" s="32" t="str">
        <f aca="false">IF(B429="Window side 2m² Tram","2m2A","")</f>
        <v/>
      </c>
      <c r="V429" s="30" t="str">
        <f aca="false">IF(B429="Inside banner HERMELIJN","BRVH","")</f>
        <v/>
      </c>
      <c r="W429" s="30" t="str">
        <f aca="false">IF(B429="Super side 4m²","4m2","")</f>
        <v/>
      </c>
      <c r="X429" s="7" t="n">
        <v>1</v>
      </c>
      <c r="Y429" s="33" t="str">
        <f aca="false">IF(OR(F429&lt;&gt;"",G429&lt;&gt;"",H429&lt;&gt;"",I429&lt;&gt;"",J429&lt;&gt;"",K429&lt;&gt;"",L429&lt;&gt;"",M429&lt;&gt;"",N429&lt;&gt;"",O429&lt;&gt;"",P429&lt;&gt;"",Q429&lt;&gt;"",R429&lt;&gt;"",S429&lt;&gt;"",T429&lt;&gt;"",U429&lt;&gt;"",V429&lt;&gt;"",W429&lt;&gt;""),"*"&amp;F429&amp;G429&amp;H429&amp;I429&amp;J429&amp;K429&amp;L429&amp;M429&amp;N429&amp;O429&amp;P429&amp;Q429&amp;R429&amp;S429&amp;T429&amp;U429&amp;V429&amp;W429&amp;"*","")</f>
        <v>*RM*</v>
      </c>
      <c r="Z429" s="4"/>
      <c r="AA429" s="4"/>
      <c r="AB429" s="7" t="n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customFormat="false" ht="25" hidden="false" customHeight="true" outlineLevel="0" collapsed="false">
      <c r="A430" s="5" t="n">
        <v>7345</v>
      </c>
      <c r="B430" s="6" t="s">
        <v>23</v>
      </c>
      <c r="C430" s="26" t="s">
        <v>99</v>
      </c>
      <c r="D430" s="27" t="n">
        <v>44522</v>
      </c>
      <c r="E430" s="36" t="n">
        <v>44582</v>
      </c>
      <c r="F430" s="29" t="str">
        <f aca="false">IF(B430="Premetro VERTIKAAL","MV",IF(B430="Side 3m","3M",IF(B430="Premetro HORIZONTAAL","MH",IF(B430="Window back","CV",IF(B430="Window Back eco","CVE","")))))</f>
        <v/>
      </c>
      <c r="G430" s="30" t="str">
        <f aca="false">IF(B430="Inside banner","BRV","")</f>
        <v/>
      </c>
      <c r="H430" s="30" t="str">
        <f aca="false">IF(B430="Floor sticker","VL","")</f>
        <v/>
      </c>
      <c r="I430" s="31" t="str">
        <f aca="false">IF(B430="Street furniture 2m2","STR","")</f>
        <v/>
      </c>
      <c r="J430" s="31" t="str">
        <f aca="false">IF(B430="Full back uni","FB","")</f>
        <v/>
      </c>
      <c r="K430" s="31" t="str">
        <f aca="false">IF(B430="Window side 2m² Bus","2m2B","")</f>
        <v/>
      </c>
      <c r="L430" s="31" t="str">
        <f aca="false">IF(B430="Window sticker Raam","RM","")</f>
        <v/>
      </c>
      <c r="M430" s="31" t="str">
        <f aca="false">IF(B430="Side 3m Freestyle","FREE","")</f>
        <v/>
      </c>
      <c r="N430" s="31" t="str">
        <f aca="false">IF(B430="Wobbler","WOB","")</f>
        <v>WOB</v>
      </c>
      <c r="O430" s="31" t="str">
        <f aca="false">IF(B430="Super side 10m² Hermelijn - Trambus","10m2H","")</f>
        <v/>
      </c>
      <c r="P430" s="31" t="str">
        <f aca="false">IF(B430="Roofpanel A7","ROOFXL","")</f>
        <v/>
      </c>
      <c r="Q430" s="32" t="str">
        <f aca="false">IF(B430="Roof panel tram L Hermelijn","ROOFL","")</f>
        <v/>
      </c>
      <c r="R430" s="31" t="str">
        <f aca="false">IF(B430="Roof panel Tram M PCC","DPCC","")</f>
        <v/>
      </c>
      <c r="S430" s="31" t="str">
        <f aca="false">IF(B430="Side pack L A5","SPALBA5",IF(B430="Side pack XL A7","SPALBA7",""))</f>
        <v/>
      </c>
      <c r="T430" s="31" t="str">
        <f aca="false">IF(B430="Window side 2m² Hermelijn","2m2H","")</f>
        <v/>
      </c>
      <c r="U430" s="32" t="str">
        <f aca="false">IF(B430="Window side 2m² Tram","2m2A","")</f>
        <v/>
      </c>
      <c r="V430" s="30" t="str">
        <f aca="false">IF(B430="Inside banner HERMELIJN","BRVH","")</f>
        <v/>
      </c>
      <c r="W430" s="30" t="str">
        <f aca="false">IF(B430="Super side 4m²","4m2","")</f>
        <v/>
      </c>
      <c r="X430" s="7" t="n">
        <v>6</v>
      </c>
      <c r="Y430" s="33" t="str">
        <f aca="false">IF(OR(F430&lt;&gt;"",G430&lt;&gt;"",H430&lt;&gt;"",I430&lt;&gt;"",J430&lt;&gt;"",K430&lt;&gt;"",L430&lt;&gt;"",M430&lt;&gt;"",N430&lt;&gt;"",O430&lt;&gt;"",P430&lt;&gt;"",Q430&lt;&gt;"",R430&lt;&gt;"",S430&lt;&gt;"",T430&lt;&gt;"",U430&lt;&gt;"",V430&lt;&gt;"",W430&lt;&gt;""),"*"&amp;F430&amp;G430&amp;H430&amp;I430&amp;J430&amp;K430&amp;L430&amp;M430&amp;N430&amp;O430&amp;P430&amp;Q430&amp;R430&amp;S430&amp;T430&amp;U430&amp;V430&amp;W430&amp;"*","")</f>
        <v>*WOB*</v>
      </c>
      <c r="Z430" s="4"/>
      <c r="AA430" s="4"/>
      <c r="AB430" s="7" t="n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customFormat="false" ht="25" hidden="false" customHeight="true" outlineLevel="0" collapsed="false">
      <c r="A431" s="5" t="n">
        <v>7345</v>
      </c>
      <c r="B431" s="6" t="s">
        <v>35</v>
      </c>
      <c r="C431" s="26" t="s">
        <v>37</v>
      </c>
      <c r="D431" s="27" t="n">
        <v>44522</v>
      </c>
      <c r="E431" s="36" t="n">
        <v>44582</v>
      </c>
      <c r="F431" s="29" t="str">
        <f aca="false">IF(B431="Premetro VERTIKAAL","MV",IF(B431="Side 3m","3M",IF(B431="Premetro HORIZONTAAL","MH",IF(B431="Window back","CV",IF(B431="Window Back eco","CVE","")))))</f>
        <v/>
      </c>
      <c r="G431" s="30" t="str">
        <f aca="false">IF(B431="Inside banner","BRV","")</f>
        <v/>
      </c>
      <c r="H431" s="30" t="str">
        <f aca="false">IF(B431="Floor sticker","VL","")</f>
        <v/>
      </c>
      <c r="I431" s="31" t="str">
        <f aca="false">IF(B431="Street furniture 2m2","STR","")</f>
        <v/>
      </c>
      <c r="J431" s="31" t="str">
        <f aca="false">IF(B431="Full back uni","FB","")</f>
        <v/>
      </c>
      <c r="K431" s="31" t="str">
        <f aca="false">IF(B431="Window side 2m² Bus","2m2B","")</f>
        <v/>
      </c>
      <c r="L431" s="31" t="str">
        <f aca="false">IF(B431="Window sticker Raam","RM","")</f>
        <v/>
      </c>
      <c r="M431" s="31" t="str">
        <f aca="false">IF(B431="Side 3m Freestyle","FREE","")</f>
        <v/>
      </c>
      <c r="N431" s="31" t="str">
        <f aca="false">IF(B431="Wobbler","WOB","")</f>
        <v/>
      </c>
      <c r="O431" s="31" t="str">
        <f aca="false">IF(B431="Super side 10m² Hermelijn - Trambus","10m2H","")</f>
        <v/>
      </c>
      <c r="P431" s="31" t="str">
        <f aca="false">IF(B431="Roofpanel A7","ROOFXL","")</f>
        <v/>
      </c>
      <c r="Q431" s="32" t="str">
        <f aca="false">IF(B431="Roof panel tram L Hermelijn","ROOFL","")</f>
        <v/>
      </c>
      <c r="R431" s="31" t="str">
        <f aca="false">IF(B431="Roof panel Tram M PCC","DPCC","")</f>
        <v/>
      </c>
      <c r="S431" s="31" t="str">
        <f aca="false">IF(B431="Side pack L A5","SPALBA5",IF(B431="Side pack XL A7","SPALBA7",""))</f>
        <v/>
      </c>
      <c r="T431" s="31" t="str">
        <f aca="false">IF(B431="Window side 2m² Hermelijn","2m2H","")</f>
        <v/>
      </c>
      <c r="U431" s="32" t="str">
        <f aca="false">IF(B431="Window side 2m² Tram","2m2A","")</f>
        <v/>
      </c>
      <c r="V431" s="30" t="str">
        <f aca="false">IF(B431="Inside banner HERMELIJN","BRVH","")</f>
        <v/>
      </c>
      <c r="W431" s="30" t="str">
        <f aca="false">IF(B431="Super side 4m²","4m2","")</f>
        <v/>
      </c>
      <c r="X431" s="7" t="n">
        <v>4</v>
      </c>
      <c r="Y431" s="33" t="str">
        <f aca="false">IF(OR(F431&lt;&gt;"",G431&lt;&gt;"",H431&lt;&gt;"",I431&lt;&gt;"",J431&lt;&gt;"",K431&lt;&gt;"",L431&lt;&gt;"",M431&lt;&gt;"",N431&lt;&gt;"",O431&lt;&gt;"",P431&lt;&gt;"",Q431&lt;&gt;"",R431&lt;&gt;"",S431&lt;&gt;"",T431&lt;&gt;"",U431&lt;&gt;"",V431&lt;&gt;"",W431&lt;&gt;""),"*"&amp;F431&amp;G431&amp;H431&amp;I431&amp;J431&amp;K431&amp;L431&amp;M431&amp;N431&amp;O431&amp;P431&amp;Q431&amp;R431&amp;S431&amp;T431&amp;U431&amp;V431&amp;W431&amp;"*","")</f>
        <v/>
      </c>
      <c r="Z431" s="4"/>
      <c r="AA431" s="4"/>
      <c r="AB431" s="7" t="n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customFormat="false" ht="25" hidden="false" customHeight="true" outlineLevel="0" collapsed="false">
      <c r="A432" s="5" t="n">
        <v>7346</v>
      </c>
      <c r="B432" s="6" t="s">
        <v>137</v>
      </c>
      <c r="C432" s="26" t="s">
        <v>152</v>
      </c>
      <c r="D432" s="27" t="n">
        <v>44571</v>
      </c>
      <c r="E432" s="28"/>
      <c r="F432" s="29" t="str">
        <f aca="false">IF(B432="Premetro VERTIKAAL","MV",IF(B432="Side 3m","3M",IF(B432="Premetro HORIZONTAAL","MH",IF(B432="Window back","CV",IF(B432="Window Back eco","CVE","")))))</f>
        <v/>
      </c>
      <c r="G432" s="30" t="str">
        <f aca="false">IF(B432="Inside banner","BRV","")</f>
        <v/>
      </c>
      <c r="H432" s="30" t="str">
        <f aca="false">IF(B432="Floor sticker","VL","")</f>
        <v/>
      </c>
      <c r="I432" s="31" t="str">
        <f aca="false">IF(B432="Street furniture 2m2","STR","")</f>
        <v/>
      </c>
      <c r="J432" s="31" t="str">
        <f aca="false">IF(B432="Full back uni","FB","")</f>
        <v/>
      </c>
      <c r="K432" s="31" t="str">
        <f aca="false">IF(B432="Window side 2m² Bus","2m2B","")</f>
        <v/>
      </c>
      <c r="L432" s="31" t="str">
        <f aca="false">IF(B432="Window sticker Raam","RM","")</f>
        <v/>
      </c>
      <c r="M432" s="31" t="str">
        <f aca="false">IF(B432="Side 3m Freestyle","FREE","")</f>
        <v/>
      </c>
      <c r="N432" s="31" t="str">
        <f aca="false">IF(B432="Wobbler","WOB","")</f>
        <v/>
      </c>
      <c r="O432" s="31" t="str">
        <f aca="false">IF(B432="Super side 10m² Hermelijn - Trambus","10m2H","")</f>
        <v/>
      </c>
      <c r="P432" s="31" t="str">
        <f aca="false">IF(B432="Roofpanel A7","ROOFXL","")</f>
        <v/>
      </c>
      <c r="Q432" s="32" t="str">
        <f aca="false">IF(B432="Roof panel tram L Hermelijn","ROOFL","")</f>
        <v/>
      </c>
      <c r="R432" s="31" t="str">
        <f aca="false">IF(B432="Roof panel Tram M PCC","DPCC","")</f>
        <v/>
      </c>
      <c r="S432" s="31" t="str">
        <f aca="false">IF(B432="Side pack L A5","SPALBA5",IF(B432="Side pack XL A7","SPALBA7",""))</f>
        <v/>
      </c>
      <c r="T432" s="31" t="str">
        <f aca="false">IF(B432="Window side 2m² Hermelijn","2m2H","")</f>
        <v/>
      </c>
      <c r="U432" s="32" t="str">
        <f aca="false">IF(B432="Window side 2m² Tram","2m2A","")</f>
        <v>2m2A</v>
      </c>
      <c r="V432" s="30" t="str">
        <f aca="false">IF(B432="Inside banner HERMELIJN","BRVH","")</f>
        <v/>
      </c>
      <c r="W432" s="30" t="str">
        <f aca="false">IF(B432="Super side 4m²","4m2","")</f>
        <v/>
      </c>
      <c r="X432" s="7" t="n">
        <v>1</v>
      </c>
      <c r="Y432" s="33" t="str">
        <f aca="false">IF(OR(F432&lt;&gt;"",G432&lt;&gt;"",H432&lt;&gt;"",I432&lt;&gt;"",J432&lt;&gt;"",K432&lt;&gt;"",L432&lt;&gt;"",M432&lt;&gt;"",N432&lt;&gt;"",O432&lt;&gt;"",P432&lt;&gt;"",Q432&lt;&gt;"",R432&lt;&gt;"",S432&lt;&gt;"",T432&lt;&gt;"",U432&lt;&gt;"",V432&lt;&gt;"",W432&lt;&gt;""),"*"&amp;F432&amp;G432&amp;H432&amp;I432&amp;J432&amp;K432&amp;L432&amp;M432&amp;N432&amp;O432&amp;P432&amp;Q432&amp;R432&amp;S432&amp;T432&amp;U432&amp;V432&amp;W432&amp;"*","")</f>
        <v>*2m2A*</v>
      </c>
      <c r="Z432" s="4"/>
      <c r="AA432" s="4"/>
      <c r="AB432" s="7" t="n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customFormat="false" ht="25" hidden="false" customHeight="true" outlineLevel="0" collapsed="false">
      <c r="A433" s="5" t="n">
        <v>7349</v>
      </c>
      <c r="B433" s="6" t="s">
        <v>137</v>
      </c>
      <c r="C433" s="26" t="s">
        <v>149</v>
      </c>
      <c r="D433" s="27" t="n">
        <v>44550</v>
      </c>
      <c r="E433" s="28"/>
      <c r="F433" s="29" t="str">
        <f aca="false">IF(B433="Premetro VERTIKAAL","MV",IF(B433="Side 3m","3M",IF(B433="Premetro HORIZONTAAL","MH",IF(B433="Window back","CV",IF(B433="Window Back eco","CVE","")))))</f>
        <v/>
      </c>
      <c r="G433" s="30" t="str">
        <f aca="false">IF(B433="Inside banner","BRV","")</f>
        <v/>
      </c>
      <c r="H433" s="30" t="str">
        <f aca="false">IF(B433="Floor sticker","VL","")</f>
        <v/>
      </c>
      <c r="I433" s="31" t="str">
        <f aca="false">IF(B433="Street furniture 2m2","STR","")</f>
        <v/>
      </c>
      <c r="J433" s="31" t="str">
        <f aca="false">IF(B433="Full back uni","FB","")</f>
        <v/>
      </c>
      <c r="K433" s="31" t="str">
        <f aca="false">IF(B433="Window side 2m² Bus","2m2B","")</f>
        <v/>
      </c>
      <c r="L433" s="31" t="str">
        <f aca="false">IF(B433="Window sticker Raam","RM","")</f>
        <v/>
      </c>
      <c r="M433" s="31" t="str">
        <f aca="false">IF(B433="Side 3m Freestyle","FREE","")</f>
        <v/>
      </c>
      <c r="N433" s="31" t="str">
        <f aca="false">IF(B433="Wobbler","WOB","")</f>
        <v/>
      </c>
      <c r="O433" s="31" t="str">
        <f aca="false">IF(B433="Super side 10m² Hermelijn - Trambus","10m2H","")</f>
        <v/>
      </c>
      <c r="P433" s="31" t="str">
        <f aca="false">IF(B433="Roofpanel A7","ROOFXL","")</f>
        <v/>
      </c>
      <c r="Q433" s="32" t="str">
        <f aca="false">IF(B433="Roof panel tram L Hermelijn","ROOFL","")</f>
        <v/>
      </c>
      <c r="R433" s="31" t="str">
        <f aca="false">IF(B433="Roof panel Tram M PCC","DPCC","")</f>
        <v/>
      </c>
      <c r="S433" s="31" t="str">
        <f aca="false">IF(B433="Side pack L A5","SPALBA5",IF(B433="Side pack XL A7","SPALBA7",""))</f>
        <v/>
      </c>
      <c r="T433" s="31" t="str">
        <f aca="false">IF(B433="Window side 2m² Hermelijn","2m2H","")</f>
        <v/>
      </c>
      <c r="U433" s="32" t="str">
        <f aca="false">IF(B433="Window side 2m² Tram","2m2A","")</f>
        <v>2m2A</v>
      </c>
      <c r="V433" s="30" t="str">
        <f aca="false">IF(B433="Inside banner HERMELIJN","BRVH","")</f>
        <v/>
      </c>
      <c r="W433" s="30" t="str">
        <f aca="false">IF(B433="Super side 4m²","4m2","")</f>
        <v/>
      </c>
      <c r="X433" s="7" t="n">
        <v>1</v>
      </c>
      <c r="Y433" s="33" t="str">
        <f aca="false">IF(OR(F433&lt;&gt;"",G433&lt;&gt;"",H433&lt;&gt;"",I433&lt;&gt;"",J433&lt;&gt;"",K433&lt;&gt;"",L433&lt;&gt;"",M433&lt;&gt;"",N433&lt;&gt;"",O433&lt;&gt;"",P433&lt;&gt;"",Q433&lt;&gt;"",R433&lt;&gt;"",S433&lt;&gt;"",T433&lt;&gt;"",U433&lt;&gt;"",V433&lt;&gt;"",W433&lt;&gt;""),"*"&amp;F433&amp;G433&amp;H433&amp;I433&amp;J433&amp;K433&amp;L433&amp;M433&amp;N433&amp;O433&amp;P433&amp;Q433&amp;R433&amp;S433&amp;T433&amp;U433&amp;V433&amp;W433&amp;"*","")</f>
        <v>*2m2A*</v>
      </c>
      <c r="Z433" s="4"/>
      <c r="AA433" s="4"/>
      <c r="AB433" s="7" t="n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customFormat="false" ht="25" hidden="false" customHeight="true" outlineLevel="0" collapsed="false">
      <c r="A434" s="5" t="n">
        <v>7349</v>
      </c>
      <c r="B434" s="6" t="s">
        <v>32</v>
      </c>
      <c r="C434" s="26" t="s">
        <v>39</v>
      </c>
      <c r="D434" s="27" t="n">
        <v>44564</v>
      </c>
      <c r="E434" s="28"/>
      <c r="F434" s="29" t="str">
        <f aca="false">IF(B434="Premetro VERTIKAAL","MV",IF(B434="Side 3m","3M",IF(B434="Premetro HORIZONTAAL","MH",IF(B434="Window back","CV",IF(B434="Window Back eco","CVE","")))))</f>
        <v/>
      </c>
      <c r="G434" s="30" t="str">
        <f aca="false">IF(B434="Inside banner","BRV","")</f>
        <v/>
      </c>
      <c r="H434" s="30" t="str">
        <f aca="false">IF(B434="Floor sticker","VL","")</f>
        <v/>
      </c>
      <c r="I434" s="31" t="str">
        <f aca="false">IF(B434="Street furniture 2m2","STR","")</f>
        <v/>
      </c>
      <c r="J434" s="31" t="str">
        <f aca="false">IF(B434="Full back uni","FB","")</f>
        <v/>
      </c>
      <c r="K434" s="31" t="str">
        <f aca="false">IF(B434="Window side 2m² Bus","2m2B","")</f>
        <v/>
      </c>
      <c r="L434" s="31" t="str">
        <f aca="false">IF(B434="Window sticker Raam","RM","")</f>
        <v>RM</v>
      </c>
      <c r="M434" s="31" t="str">
        <f aca="false">IF(B434="Side 3m Freestyle","FREE","")</f>
        <v/>
      </c>
      <c r="N434" s="31" t="str">
        <f aca="false">IF(B434="Wobbler","WOB","")</f>
        <v/>
      </c>
      <c r="O434" s="31" t="str">
        <f aca="false">IF(B434="Super side 10m² Hermelijn - Trambus","10m2H","")</f>
        <v/>
      </c>
      <c r="P434" s="31" t="str">
        <f aca="false">IF(B434="Roofpanel A7","ROOFXL","")</f>
        <v/>
      </c>
      <c r="Q434" s="32" t="str">
        <f aca="false">IF(B434="Roof panel tram L Hermelijn","ROOFL","")</f>
        <v/>
      </c>
      <c r="R434" s="31" t="str">
        <f aca="false">IF(B434="Roof panel Tram M PCC","DPCC","")</f>
        <v/>
      </c>
      <c r="S434" s="31" t="str">
        <f aca="false">IF(B434="Side pack L A5","SPALBA5",IF(B434="Side pack XL A7","SPALBA7",""))</f>
        <v/>
      </c>
      <c r="T434" s="31" t="str">
        <f aca="false">IF(B434="Window side 2m² Hermelijn","2m2H","")</f>
        <v/>
      </c>
      <c r="U434" s="32" t="str">
        <f aca="false">IF(B434="Window side 2m² Tram","2m2A","")</f>
        <v/>
      </c>
      <c r="V434" s="30" t="str">
        <f aca="false">IF(B434="Inside banner HERMELIJN","BRVH","")</f>
        <v/>
      </c>
      <c r="W434" s="30" t="str">
        <f aca="false">IF(B434="Super side 4m²","4m2","")</f>
        <v/>
      </c>
      <c r="X434" s="7" t="n">
        <v>1</v>
      </c>
      <c r="Y434" s="33" t="str">
        <f aca="false">IF(OR(F434&lt;&gt;"",G434&lt;&gt;"",H434&lt;&gt;"",I434&lt;&gt;"",J434&lt;&gt;"",K434&lt;&gt;"",L434&lt;&gt;"",M434&lt;&gt;"",N434&lt;&gt;"",O434&lt;&gt;"",P434&lt;&gt;"",Q434&lt;&gt;"",R434&lt;&gt;"",S434&lt;&gt;"",T434&lt;&gt;"",U434&lt;&gt;"",V434&lt;&gt;"",W434&lt;&gt;""),"*"&amp;F434&amp;G434&amp;H434&amp;I434&amp;J434&amp;K434&amp;L434&amp;M434&amp;N434&amp;O434&amp;P434&amp;Q434&amp;R434&amp;S434&amp;T434&amp;U434&amp;V434&amp;W434&amp;"*","")</f>
        <v>*RM*</v>
      </c>
      <c r="Z434" s="4"/>
      <c r="AA434" s="4"/>
      <c r="AB434" s="7" t="n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customFormat="false" ht="25" hidden="false" customHeight="true" outlineLevel="0" collapsed="false">
      <c r="A435" s="5" t="n">
        <v>7349</v>
      </c>
      <c r="B435" s="6" t="s">
        <v>32</v>
      </c>
      <c r="C435" s="26" t="s">
        <v>40</v>
      </c>
      <c r="D435" s="27" t="n">
        <v>44564</v>
      </c>
      <c r="E435" s="28"/>
      <c r="F435" s="29" t="str">
        <f aca="false">IF(B435="Premetro VERTIKAAL","MV",IF(B435="Side 3m","3M",IF(B435="Premetro HORIZONTAAL","MH",IF(B435="Window back","CV",IF(B435="Window Back eco","CVE","")))))</f>
        <v/>
      </c>
      <c r="G435" s="30" t="str">
        <f aca="false">IF(B435="Inside banner","BRV","")</f>
        <v/>
      </c>
      <c r="H435" s="30" t="str">
        <f aca="false">IF(B435="Floor sticker","VL","")</f>
        <v/>
      </c>
      <c r="I435" s="31" t="str">
        <f aca="false">IF(B435="Street furniture 2m2","STR","")</f>
        <v/>
      </c>
      <c r="J435" s="31" t="str">
        <f aca="false">IF(B435="Full back uni","FB","")</f>
        <v/>
      </c>
      <c r="K435" s="31" t="str">
        <f aca="false">IF(B435="Window side 2m² Bus","2m2B","")</f>
        <v/>
      </c>
      <c r="L435" s="31" t="str">
        <f aca="false">IF(B435="Window sticker Raam","RM","")</f>
        <v>RM</v>
      </c>
      <c r="M435" s="31" t="str">
        <f aca="false">IF(B435="Side 3m Freestyle","FREE","")</f>
        <v/>
      </c>
      <c r="N435" s="31" t="str">
        <f aca="false">IF(B435="Wobbler","WOB","")</f>
        <v/>
      </c>
      <c r="O435" s="31" t="str">
        <f aca="false">IF(B435="Super side 10m² Hermelijn - Trambus","10m2H","")</f>
        <v/>
      </c>
      <c r="P435" s="31" t="str">
        <f aca="false">IF(B435="Roofpanel A7","ROOFXL","")</f>
        <v/>
      </c>
      <c r="Q435" s="32" t="str">
        <f aca="false">IF(B435="Roof panel tram L Hermelijn","ROOFL","")</f>
        <v/>
      </c>
      <c r="R435" s="31" t="str">
        <f aca="false">IF(B435="Roof panel Tram M PCC","DPCC","")</f>
        <v/>
      </c>
      <c r="S435" s="31" t="str">
        <f aca="false">IF(B435="Side pack L A5","SPALBA5",IF(B435="Side pack XL A7","SPALBA7",""))</f>
        <v/>
      </c>
      <c r="T435" s="31" t="str">
        <f aca="false">IF(B435="Window side 2m² Hermelijn","2m2H","")</f>
        <v/>
      </c>
      <c r="U435" s="32" t="str">
        <f aca="false">IF(B435="Window side 2m² Tram","2m2A","")</f>
        <v/>
      </c>
      <c r="V435" s="30" t="str">
        <f aca="false">IF(B435="Inside banner HERMELIJN","BRVH","")</f>
        <v/>
      </c>
      <c r="W435" s="30" t="str">
        <f aca="false">IF(B435="Super side 4m²","4m2","")</f>
        <v/>
      </c>
      <c r="X435" s="7" t="n">
        <v>1</v>
      </c>
      <c r="Y435" s="33" t="str">
        <f aca="false">IF(OR(F435&lt;&gt;"",G435&lt;&gt;"",H435&lt;&gt;"",I435&lt;&gt;"",J435&lt;&gt;"",K435&lt;&gt;"",L435&lt;&gt;"",M435&lt;&gt;"",N435&lt;&gt;"",O435&lt;&gt;"",P435&lt;&gt;"",Q435&lt;&gt;"",R435&lt;&gt;"",S435&lt;&gt;"",T435&lt;&gt;"",U435&lt;&gt;"",V435&lt;&gt;"",W435&lt;&gt;""),"*"&amp;F435&amp;G435&amp;H435&amp;I435&amp;J435&amp;K435&amp;L435&amp;M435&amp;N435&amp;O435&amp;P435&amp;Q435&amp;R435&amp;S435&amp;T435&amp;U435&amp;V435&amp;W435&amp;"*","")</f>
        <v>*RM*</v>
      </c>
      <c r="Z435" s="4"/>
      <c r="AA435" s="4"/>
      <c r="AB435" s="7" t="n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customFormat="false" ht="25" hidden="false" customHeight="true" outlineLevel="0" collapsed="false">
      <c r="A436" s="5" t="n">
        <v>7349</v>
      </c>
      <c r="B436" s="6" t="s">
        <v>32</v>
      </c>
      <c r="C436" s="26" t="s">
        <v>114</v>
      </c>
      <c r="D436" s="27" t="n">
        <v>44564</v>
      </c>
      <c r="E436" s="28"/>
      <c r="F436" s="29" t="str">
        <f aca="false">IF(B436="Premetro VERTIKAAL","MV",IF(B436="Side 3m","3M",IF(B436="Premetro HORIZONTAAL","MH",IF(B436="Window back","CV",IF(B436="Window Back eco","CVE","")))))</f>
        <v/>
      </c>
      <c r="G436" s="30" t="str">
        <f aca="false">IF(B436="Inside banner","BRV","")</f>
        <v/>
      </c>
      <c r="H436" s="30" t="str">
        <f aca="false">IF(B436="Floor sticker","VL","")</f>
        <v/>
      </c>
      <c r="I436" s="31" t="str">
        <f aca="false">IF(B436="Street furniture 2m2","STR","")</f>
        <v/>
      </c>
      <c r="J436" s="31" t="str">
        <f aca="false">IF(B436="Full back uni","FB","")</f>
        <v/>
      </c>
      <c r="K436" s="31" t="str">
        <f aca="false">IF(B436="Window side 2m² Bus","2m2B","")</f>
        <v/>
      </c>
      <c r="L436" s="31" t="str">
        <f aca="false">IF(B436="Window sticker Raam","RM","")</f>
        <v>RM</v>
      </c>
      <c r="M436" s="31" t="str">
        <f aca="false">IF(B436="Side 3m Freestyle","FREE","")</f>
        <v/>
      </c>
      <c r="N436" s="31" t="str">
        <f aca="false">IF(B436="Wobbler","WOB","")</f>
        <v/>
      </c>
      <c r="O436" s="31" t="str">
        <f aca="false">IF(B436="Super side 10m² Hermelijn - Trambus","10m2H","")</f>
        <v/>
      </c>
      <c r="P436" s="31" t="str">
        <f aca="false">IF(B436="Roofpanel A7","ROOFXL","")</f>
        <v/>
      </c>
      <c r="Q436" s="32" t="str">
        <f aca="false">IF(B436="Roof panel tram L Hermelijn","ROOFL","")</f>
        <v/>
      </c>
      <c r="R436" s="31" t="str">
        <f aca="false">IF(B436="Roof panel Tram M PCC","DPCC","")</f>
        <v/>
      </c>
      <c r="S436" s="31" t="str">
        <f aca="false">IF(B436="Side pack L A5","SPALBA5",IF(B436="Side pack XL A7","SPALBA7",""))</f>
        <v/>
      </c>
      <c r="T436" s="31" t="str">
        <f aca="false">IF(B436="Window side 2m² Hermelijn","2m2H","")</f>
        <v/>
      </c>
      <c r="U436" s="32" t="str">
        <f aca="false">IF(B436="Window side 2m² Tram","2m2A","")</f>
        <v/>
      </c>
      <c r="V436" s="30" t="str">
        <f aca="false">IF(B436="Inside banner HERMELIJN","BRVH","")</f>
        <v/>
      </c>
      <c r="W436" s="30" t="str">
        <f aca="false">IF(B436="Super side 4m²","4m2","")</f>
        <v/>
      </c>
      <c r="X436" s="7" t="n">
        <v>1</v>
      </c>
      <c r="Y436" s="33" t="str">
        <f aca="false">IF(OR(F436&lt;&gt;"",G436&lt;&gt;"",H436&lt;&gt;"",I436&lt;&gt;"",J436&lt;&gt;"",K436&lt;&gt;"",L436&lt;&gt;"",M436&lt;&gt;"",N436&lt;&gt;"",O436&lt;&gt;"",P436&lt;&gt;"",Q436&lt;&gt;"",R436&lt;&gt;"",S436&lt;&gt;"",T436&lt;&gt;"",U436&lt;&gt;"",V436&lt;&gt;"",W436&lt;&gt;""),"*"&amp;F436&amp;G436&amp;H436&amp;I436&amp;J436&amp;K436&amp;L436&amp;M436&amp;N436&amp;O436&amp;P436&amp;Q436&amp;R436&amp;S436&amp;T436&amp;U436&amp;V436&amp;W436&amp;"*","")</f>
        <v>*RM*</v>
      </c>
      <c r="Z436" s="4"/>
      <c r="AA436" s="4"/>
      <c r="AB436" s="7" t="n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customFormat="false" ht="25" hidden="false" customHeight="true" outlineLevel="0" collapsed="false">
      <c r="A437" s="5" t="n">
        <v>7349</v>
      </c>
      <c r="B437" s="6" t="s">
        <v>32</v>
      </c>
      <c r="C437" s="26" t="s">
        <v>114</v>
      </c>
      <c r="D437" s="27" t="n">
        <v>44564</v>
      </c>
      <c r="E437" s="28"/>
      <c r="F437" s="29" t="str">
        <f aca="false">IF(B437="Premetro VERTIKAAL","MV",IF(B437="Side 3m","3M",IF(B437="Premetro HORIZONTAAL","MH",IF(B437="Window back","CV",IF(B437="Window Back eco","CVE","")))))</f>
        <v/>
      </c>
      <c r="G437" s="30" t="str">
        <f aca="false">IF(B437="Inside banner","BRV","")</f>
        <v/>
      </c>
      <c r="H437" s="30" t="str">
        <f aca="false">IF(B437="Floor sticker","VL","")</f>
        <v/>
      </c>
      <c r="I437" s="31" t="str">
        <f aca="false">IF(B437="Street furniture 2m2","STR","")</f>
        <v/>
      </c>
      <c r="J437" s="31" t="str">
        <f aca="false">IF(B437="Full back uni","FB","")</f>
        <v/>
      </c>
      <c r="K437" s="31" t="str">
        <f aca="false">IF(B437="Window side 2m² Bus","2m2B","")</f>
        <v/>
      </c>
      <c r="L437" s="31" t="str">
        <f aca="false">IF(B437="Window sticker Raam","RM","")</f>
        <v>RM</v>
      </c>
      <c r="M437" s="31" t="str">
        <f aca="false">IF(B437="Side 3m Freestyle","FREE","")</f>
        <v/>
      </c>
      <c r="N437" s="31" t="str">
        <f aca="false">IF(B437="Wobbler","WOB","")</f>
        <v/>
      </c>
      <c r="O437" s="31" t="str">
        <f aca="false">IF(B437="Super side 10m² Hermelijn - Trambus","10m2H","")</f>
        <v/>
      </c>
      <c r="P437" s="31" t="str">
        <f aca="false">IF(B437="Roofpanel A7","ROOFXL","")</f>
        <v/>
      </c>
      <c r="Q437" s="32" t="str">
        <f aca="false">IF(B437="Roof panel tram L Hermelijn","ROOFL","")</f>
        <v/>
      </c>
      <c r="R437" s="31" t="str">
        <f aca="false">IF(B437="Roof panel Tram M PCC","DPCC","")</f>
        <v/>
      </c>
      <c r="S437" s="31" t="str">
        <f aca="false">IF(B437="Side pack L A5","SPALBA5",IF(B437="Side pack XL A7","SPALBA7",""))</f>
        <v/>
      </c>
      <c r="T437" s="31" t="str">
        <f aca="false">IF(B437="Window side 2m² Hermelijn","2m2H","")</f>
        <v/>
      </c>
      <c r="U437" s="32" t="str">
        <f aca="false">IF(B437="Window side 2m² Tram","2m2A","")</f>
        <v/>
      </c>
      <c r="V437" s="30" t="str">
        <f aca="false">IF(B437="Inside banner HERMELIJN","BRVH","")</f>
        <v/>
      </c>
      <c r="W437" s="30" t="str">
        <f aca="false">IF(B437="Super side 4m²","4m2","")</f>
        <v/>
      </c>
      <c r="X437" s="7" t="n">
        <v>1</v>
      </c>
      <c r="Y437" s="33" t="str">
        <f aca="false">IF(OR(F437&lt;&gt;"",G437&lt;&gt;"",H437&lt;&gt;"",I437&lt;&gt;"",J437&lt;&gt;"",K437&lt;&gt;"",L437&lt;&gt;"",M437&lt;&gt;"",N437&lt;&gt;"",O437&lt;&gt;"",P437&lt;&gt;"",Q437&lt;&gt;"",R437&lt;&gt;"",S437&lt;&gt;"",T437&lt;&gt;"",U437&lt;&gt;"",V437&lt;&gt;"",W437&lt;&gt;""),"*"&amp;F437&amp;G437&amp;H437&amp;I437&amp;J437&amp;K437&amp;L437&amp;M437&amp;N437&amp;O437&amp;P437&amp;Q437&amp;R437&amp;S437&amp;T437&amp;U437&amp;V437&amp;W437&amp;"*","")</f>
        <v>*RM*</v>
      </c>
      <c r="Z437" s="4"/>
      <c r="AA437" s="4"/>
      <c r="AB437" s="7" t="n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customFormat="false" ht="25" hidden="false" customHeight="true" outlineLevel="0" collapsed="false">
      <c r="A438" s="5" t="n">
        <v>7350</v>
      </c>
      <c r="B438" s="6" t="s">
        <v>137</v>
      </c>
      <c r="C438" s="26" t="s">
        <v>141</v>
      </c>
      <c r="D438" s="27" t="n">
        <v>44564</v>
      </c>
      <c r="E438" s="28"/>
      <c r="F438" s="29" t="str">
        <f aca="false">IF(B438="Premetro VERTIKAAL","MV",IF(B438="Side 3m","3M",IF(B438="Premetro HORIZONTAAL","MH",IF(B438="Window back","CV",IF(B438="Window Back eco","CVE","")))))</f>
        <v/>
      </c>
      <c r="G438" s="30" t="str">
        <f aca="false">IF(B438="Inside banner","BRV","")</f>
        <v/>
      </c>
      <c r="H438" s="30" t="str">
        <f aca="false">IF(B438="Floor sticker","VL","")</f>
        <v/>
      </c>
      <c r="I438" s="31" t="str">
        <f aca="false">IF(B438="Street furniture 2m2","STR","")</f>
        <v/>
      </c>
      <c r="J438" s="31" t="str">
        <f aca="false">IF(B438="Full back uni","FB","")</f>
        <v/>
      </c>
      <c r="K438" s="31" t="str">
        <f aca="false">IF(B438="Window side 2m² Bus","2m2B","")</f>
        <v/>
      </c>
      <c r="L438" s="31" t="str">
        <f aca="false">IF(B438="Window sticker Raam","RM","")</f>
        <v/>
      </c>
      <c r="M438" s="31" t="str">
        <f aca="false">IF(B438="Side 3m Freestyle","FREE","")</f>
        <v/>
      </c>
      <c r="N438" s="31" t="str">
        <f aca="false">IF(B438="Wobbler","WOB","")</f>
        <v/>
      </c>
      <c r="O438" s="31" t="str">
        <f aca="false">IF(B438="Super side 10m² Hermelijn - Trambus","10m2H","")</f>
        <v/>
      </c>
      <c r="P438" s="31" t="str">
        <f aca="false">IF(B438="Roofpanel A7","ROOFXL","")</f>
        <v/>
      </c>
      <c r="Q438" s="32" t="str">
        <f aca="false">IF(B438="Roof panel tram L Hermelijn","ROOFL","")</f>
        <v/>
      </c>
      <c r="R438" s="31" t="str">
        <f aca="false">IF(B438="Roof panel Tram M PCC","DPCC","")</f>
        <v/>
      </c>
      <c r="S438" s="31" t="str">
        <f aca="false">IF(B438="Side pack L A5","SPALBA5",IF(B438="Side pack XL A7","SPALBA7",""))</f>
        <v/>
      </c>
      <c r="T438" s="31" t="str">
        <f aca="false">IF(B438="Window side 2m² Hermelijn","2m2H","")</f>
        <v/>
      </c>
      <c r="U438" s="32" t="str">
        <f aca="false">IF(B438="Window side 2m² Tram","2m2A","")</f>
        <v>2m2A</v>
      </c>
      <c r="V438" s="30" t="str">
        <f aca="false">IF(B438="Inside banner HERMELIJN","BRVH","")</f>
        <v/>
      </c>
      <c r="W438" s="30" t="str">
        <f aca="false">IF(B438="Super side 4m²","4m2","")</f>
        <v/>
      </c>
      <c r="X438" s="7" t="n">
        <v>1</v>
      </c>
      <c r="Y438" s="33" t="str">
        <f aca="false">IF(OR(F438&lt;&gt;"",G438&lt;&gt;"",H438&lt;&gt;"",I438&lt;&gt;"",J438&lt;&gt;"",K438&lt;&gt;"",L438&lt;&gt;"",M438&lt;&gt;"",N438&lt;&gt;"",O438&lt;&gt;"",P438&lt;&gt;"",Q438&lt;&gt;"",R438&lt;&gt;"",S438&lt;&gt;"",T438&lt;&gt;"",U438&lt;&gt;"",V438&lt;&gt;"",W438&lt;&gt;""),"*"&amp;F438&amp;G438&amp;H438&amp;I438&amp;J438&amp;K438&amp;L438&amp;M438&amp;N438&amp;O438&amp;P438&amp;Q438&amp;R438&amp;S438&amp;T438&amp;U438&amp;V438&amp;W438&amp;"*","")</f>
        <v>*2m2A*</v>
      </c>
      <c r="Z438" s="4"/>
      <c r="AA438" s="4"/>
      <c r="AB438" s="7" t="n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customFormat="false" ht="25" hidden="false" customHeight="true" outlineLevel="0" collapsed="false">
      <c r="A439" s="5" t="n">
        <v>7350</v>
      </c>
      <c r="B439" s="6" t="s">
        <v>32</v>
      </c>
      <c r="C439" s="26" t="s">
        <v>108</v>
      </c>
      <c r="D439" s="27" t="n">
        <v>44571</v>
      </c>
      <c r="E439" s="36" t="n">
        <v>44582</v>
      </c>
      <c r="F439" s="29" t="str">
        <f aca="false">IF(B439="Premetro VERTIKAAL","MV",IF(B439="Side 3m","3M",IF(B439="Premetro HORIZONTAAL","MH",IF(B439="Window back","CV",IF(B439="Window Back eco","CVE","")))))</f>
        <v/>
      </c>
      <c r="G439" s="30" t="str">
        <f aca="false">IF(B439="Inside banner","BRV","")</f>
        <v/>
      </c>
      <c r="H439" s="30" t="str">
        <f aca="false">IF(B439="Floor sticker","VL","")</f>
        <v/>
      </c>
      <c r="I439" s="31" t="str">
        <f aca="false">IF(B439="Street furniture 2m2","STR","")</f>
        <v/>
      </c>
      <c r="J439" s="31" t="str">
        <f aca="false">IF(B439="Full back uni","FB","")</f>
        <v/>
      </c>
      <c r="K439" s="31" t="str">
        <f aca="false">IF(B439="Window side 2m² Bus","2m2B","")</f>
        <v/>
      </c>
      <c r="L439" s="31" t="str">
        <f aca="false">IF(B439="Window sticker Raam","RM","")</f>
        <v>RM</v>
      </c>
      <c r="M439" s="31" t="str">
        <f aca="false">IF(B439="Side 3m Freestyle","FREE","")</f>
        <v/>
      </c>
      <c r="N439" s="31" t="str">
        <f aca="false">IF(B439="Wobbler","WOB","")</f>
        <v/>
      </c>
      <c r="O439" s="31" t="str">
        <f aca="false">IF(B439="Super side 10m² Hermelijn - Trambus","10m2H","")</f>
        <v/>
      </c>
      <c r="P439" s="31" t="str">
        <f aca="false">IF(B439="Roofpanel A7","ROOFXL","")</f>
        <v/>
      </c>
      <c r="Q439" s="32" t="str">
        <f aca="false">IF(B439="Roof panel tram L Hermelijn","ROOFL","")</f>
        <v/>
      </c>
      <c r="R439" s="31" t="str">
        <f aca="false">IF(B439="Roof panel Tram M PCC","DPCC","")</f>
        <v/>
      </c>
      <c r="S439" s="31" t="str">
        <f aca="false">IF(B439="Side pack L A5","SPALBA5",IF(B439="Side pack XL A7","SPALBA7",""))</f>
        <v/>
      </c>
      <c r="T439" s="31" t="str">
        <f aca="false">IF(B439="Window side 2m² Hermelijn","2m2H","")</f>
        <v/>
      </c>
      <c r="U439" s="32" t="str">
        <f aca="false">IF(B439="Window side 2m² Tram","2m2A","")</f>
        <v/>
      </c>
      <c r="V439" s="30" t="str">
        <f aca="false">IF(B439="Inside banner HERMELIJN","BRVH","")</f>
        <v/>
      </c>
      <c r="W439" s="30" t="str">
        <f aca="false">IF(B439="Super side 4m²","4m2","")</f>
        <v/>
      </c>
      <c r="X439" s="7" t="n">
        <v>1</v>
      </c>
      <c r="Y439" s="33" t="str">
        <f aca="false">IF(OR(F439&lt;&gt;"",G439&lt;&gt;"",H439&lt;&gt;"",I439&lt;&gt;"",J439&lt;&gt;"",K439&lt;&gt;"",L439&lt;&gt;"",M439&lt;&gt;"",N439&lt;&gt;"",O439&lt;&gt;"",P439&lt;&gt;"",Q439&lt;&gt;"",R439&lt;&gt;"",S439&lt;&gt;"",T439&lt;&gt;"",U439&lt;&gt;"",V439&lt;&gt;"",W439&lt;&gt;""),"*"&amp;F439&amp;G439&amp;H439&amp;I439&amp;J439&amp;K439&amp;L439&amp;M439&amp;N439&amp;O439&amp;P439&amp;Q439&amp;R439&amp;S439&amp;T439&amp;U439&amp;V439&amp;W439&amp;"*","")</f>
        <v>*RM*</v>
      </c>
      <c r="Z439" s="4"/>
      <c r="AA439" s="4"/>
      <c r="AB439" s="7" t="n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customFormat="false" ht="25" hidden="false" customHeight="true" outlineLevel="0" collapsed="false">
      <c r="A440" s="5" t="n">
        <v>7350</v>
      </c>
      <c r="B440" s="6" t="s">
        <v>32</v>
      </c>
      <c r="C440" s="26" t="s">
        <v>108</v>
      </c>
      <c r="D440" s="27" t="n">
        <v>44571</v>
      </c>
      <c r="E440" s="36" t="n">
        <v>44582</v>
      </c>
      <c r="F440" s="29" t="str">
        <f aca="false">IF(B440="Premetro VERTIKAAL","MV",IF(B440="Side 3m","3M",IF(B440="Premetro HORIZONTAAL","MH",IF(B440="Window back","CV",IF(B440="Window Back eco","CVE","")))))</f>
        <v/>
      </c>
      <c r="G440" s="30" t="str">
        <f aca="false">IF(B440="Inside banner","BRV","")</f>
        <v/>
      </c>
      <c r="H440" s="30" t="str">
        <f aca="false">IF(B440="Floor sticker","VL","")</f>
        <v/>
      </c>
      <c r="I440" s="31" t="str">
        <f aca="false">IF(B440="Street furniture 2m2","STR","")</f>
        <v/>
      </c>
      <c r="J440" s="31" t="str">
        <f aca="false">IF(B440="Full back uni","FB","")</f>
        <v/>
      </c>
      <c r="K440" s="31" t="str">
        <f aca="false">IF(B440="Window side 2m² Bus","2m2B","")</f>
        <v/>
      </c>
      <c r="L440" s="31" t="str">
        <f aca="false">IF(B440="Window sticker Raam","RM","")</f>
        <v>RM</v>
      </c>
      <c r="M440" s="31" t="str">
        <f aca="false">IF(B440="Side 3m Freestyle","FREE","")</f>
        <v/>
      </c>
      <c r="N440" s="31" t="str">
        <f aca="false">IF(B440="Wobbler","WOB","")</f>
        <v/>
      </c>
      <c r="O440" s="31" t="str">
        <f aca="false">IF(B440="Super side 10m² Hermelijn - Trambus","10m2H","")</f>
        <v/>
      </c>
      <c r="P440" s="31" t="str">
        <f aca="false">IF(B440="Roofpanel A7","ROOFXL","")</f>
        <v/>
      </c>
      <c r="Q440" s="32" t="str">
        <f aca="false">IF(B440="Roof panel tram L Hermelijn","ROOFL","")</f>
        <v/>
      </c>
      <c r="R440" s="31" t="str">
        <f aca="false">IF(B440="Roof panel Tram M PCC","DPCC","")</f>
        <v/>
      </c>
      <c r="S440" s="31" t="str">
        <f aca="false">IF(B440="Side pack L A5","SPALBA5",IF(B440="Side pack XL A7","SPALBA7",""))</f>
        <v/>
      </c>
      <c r="T440" s="31" t="str">
        <f aca="false">IF(B440="Window side 2m² Hermelijn","2m2H","")</f>
        <v/>
      </c>
      <c r="U440" s="32" t="str">
        <f aca="false">IF(B440="Window side 2m² Tram","2m2A","")</f>
        <v/>
      </c>
      <c r="V440" s="30" t="str">
        <f aca="false">IF(B440="Inside banner HERMELIJN","BRVH","")</f>
        <v/>
      </c>
      <c r="W440" s="30" t="str">
        <f aca="false">IF(B440="Super side 4m²","4m2","")</f>
        <v/>
      </c>
      <c r="X440" s="7" t="n">
        <v>1</v>
      </c>
      <c r="Y440" s="33" t="str">
        <f aca="false">IF(OR(F440&lt;&gt;"",G440&lt;&gt;"",H440&lt;&gt;"",I440&lt;&gt;"",J440&lt;&gt;"",K440&lt;&gt;"",L440&lt;&gt;"",M440&lt;&gt;"",N440&lt;&gt;"",O440&lt;&gt;"",P440&lt;&gt;"",Q440&lt;&gt;"",R440&lt;&gt;"",S440&lt;&gt;"",T440&lt;&gt;"",U440&lt;&gt;"",V440&lt;&gt;"",W440&lt;&gt;""),"*"&amp;F440&amp;G440&amp;H440&amp;I440&amp;J440&amp;K440&amp;L440&amp;M440&amp;N440&amp;O440&amp;P440&amp;Q440&amp;R440&amp;S440&amp;T440&amp;U440&amp;V440&amp;W440&amp;"*","")</f>
        <v>*RM*</v>
      </c>
      <c r="Z440" s="4"/>
      <c r="AA440" s="4"/>
      <c r="AB440" s="7" t="n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customFormat="false" ht="25" hidden="false" customHeight="true" outlineLevel="0" collapsed="false">
      <c r="A441" s="5" t="n">
        <v>7351</v>
      </c>
      <c r="B441" s="6" t="s">
        <v>32</v>
      </c>
      <c r="C441" s="26" t="s">
        <v>108</v>
      </c>
      <c r="D441" s="27" t="n">
        <v>44571</v>
      </c>
      <c r="E441" s="28"/>
      <c r="F441" s="29" t="str">
        <f aca="false">IF(B441="Premetro VERTIKAAL","MV",IF(B441="Side 3m","3M",IF(B441="Premetro HORIZONTAAL","MH",IF(B441="Window back","CV",IF(B441="Window Back eco","CVE","")))))</f>
        <v/>
      </c>
      <c r="G441" s="30" t="str">
        <f aca="false">IF(B441="Inside banner","BRV","")</f>
        <v/>
      </c>
      <c r="H441" s="30" t="str">
        <f aca="false">IF(B441="Floor sticker","VL","")</f>
        <v/>
      </c>
      <c r="I441" s="31" t="str">
        <f aca="false">IF(B441="Street furniture 2m2","STR","")</f>
        <v/>
      </c>
      <c r="J441" s="31" t="str">
        <f aca="false">IF(B441="Full back uni","FB","")</f>
        <v/>
      </c>
      <c r="K441" s="31" t="str">
        <f aca="false">IF(B441="Window side 2m² Bus","2m2B","")</f>
        <v/>
      </c>
      <c r="L441" s="31" t="str">
        <f aca="false">IF(B441="Window sticker Raam","RM","")</f>
        <v>RM</v>
      </c>
      <c r="M441" s="31" t="str">
        <f aca="false">IF(B441="Side 3m Freestyle","FREE","")</f>
        <v/>
      </c>
      <c r="N441" s="31" t="str">
        <f aca="false">IF(B441="Wobbler","WOB","")</f>
        <v/>
      </c>
      <c r="O441" s="31" t="str">
        <f aca="false">IF(B441="Super side 10m² Hermelijn - Trambus","10m2H","")</f>
        <v/>
      </c>
      <c r="P441" s="31" t="str">
        <f aca="false">IF(B441="Roofpanel A7","ROOFXL","")</f>
        <v/>
      </c>
      <c r="Q441" s="32" t="str">
        <f aca="false">IF(B441="Roof panel tram L Hermelijn","ROOFL","")</f>
        <v/>
      </c>
      <c r="R441" s="31" t="str">
        <f aca="false">IF(B441="Roof panel Tram M PCC","DPCC","")</f>
        <v/>
      </c>
      <c r="S441" s="31" t="str">
        <f aca="false">IF(B441="Side pack L A5","SPALBA5",IF(B441="Side pack XL A7","SPALBA7",""))</f>
        <v/>
      </c>
      <c r="T441" s="31" t="str">
        <f aca="false">IF(B441="Window side 2m² Hermelijn","2m2H","")</f>
        <v/>
      </c>
      <c r="U441" s="32" t="str">
        <f aca="false">IF(B441="Window side 2m² Tram","2m2A","")</f>
        <v/>
      </c>
      <c r="V441" s="30" t="str">
        <f aca="false">IF(B441="Inside banner HERMELIJN","BRVH","")</f>
        <v/>
      </c>
      <c r="W441" s="30" t="str">
        <f aca="false">IF(B441="Super side 4m²","4m2","")</f>
        <v/>
      </c>
      <c r="X441" s="7" t="n">
        <v>1</v>
      </c>
      <c r="Y441" s="33" t="str">
        <f aca="false">IF(OR(F441&lt;&gt;"",G441&lt;&gt;"",H441&lt;&gt;"",I441&lt;&gt;"",J441&lt;&gt;"",K441&lt;&gt;"",L441&lt;&gt;"",M441&lt;&gt;"",N441&lt;&gt;"",O441&lt;&gt;"",P441&lt;&gt;"",Q441&lt;&gt;"",R441&lt;&gt;"",S441&lt;&gt;"",T441&lt;&gt;"",U441&lt;&gt;"",V441&lt;&gt;"",W441&lt;&gt;""),"*"&amp;F441&amp;G441&amp;H441&amp;I441&amp;J441&amp;K441&amp;L441&amp;M441&amp;N441&amp;O441&amp;P441&amp;Q441&amp;R441&amp;S441&amp;T441&amp;U441&amp;V441&amp;W441&amp;"*","")</f>
        <v>*RM*</v>
      </c>
      <c r="Z441" s="4"/>
      <c r="AA441" s="4"/>
      <c r="AB441" s="7" t="n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customFormat="false" ht="25" hidden="false" customHeight="true" outlineLevel="0" collapsed="false">
      <c r="A442" s="5" t="n">
        <v>7351</v>
      </c>
      <c r="B442" s="6" t="s">
        <v>32</v>
      </c>
      <c r="C442" s="26" t="s">
        <v>108</v>
      </c>
      <c r="D442" s="27" t="n">
        <v>44571</v>
      </c>
      <c r="E442" s="28"/>
      <c r="F442" s="29" t="str">
        <f aca="false">IF(B442="Premetro VERTIKAAL","MV",IF(B442="Side 3m","3M",IF(B442="Premetro HORIZONTAAL","MH",IF(B442="Window back","CV",IF(B442="Window Back eco","CVE","")))))</f>
        <v/>
      </c>
      <c r="G442" s="30" t="str">
        <f aca="false">IF(B442="Inside banner","BRV","")</f>
        <v/>
      </c>
      <c r="H442" s="30" t="str">
        <f aca="false">IF(B442="Floor sticker","VL","")</f>
        <v/>
      </c>
      <c r="I442" s="31" t="str">
        <f aca="false">IF(B442="Street furniture 2m2","STR","")</f>
        <v/>
      </c>
      <c r="J442" s="31" t="str">
        <f aca="false">IF(B442="Full back uni","FB","")</f>
        <v/>
      </c>
      <c r="K442" s="31" t="str">
        <f aca="false">IF(B442="Window side 2m² Bus","2m2B","")</f>
        <v/>
      </c>
      <c r="L442" s="31" t="str">
        <f aca="false">IF(B442="Window sticker Raam","RM","")</f>
        <v>RM</v>
      </c>
      <c r="M442" s="31" t="str">
        <f aca="false">IF(B442="Side 3m Freestyle","FREE","")</f>
        <v/>
      </c>
      <c r="N442" s="31" t="str">
        <f aca="false">IF(B442="Wobbler","WOB","")</f>
        <v/>
      </c>
      <c r="O442" s="31" t="str">
        <f aca="false">IF(B442="Super side 10m² Hermelijn - Trambus","10m2H","")</f>
        <v/>
      </c>
      <c r="P442" s="31" t="str">
        <f aca="false">IF(B442="Roofpanel A7","ROOFXL","")</f>
        <v/>
      </c>
      <c r="Q442" s="32" t="str">
        <f aca="false">IF(B442="Roof panel tram L Hermelijn","ROOFL","")</f>
        <v/>
      </c>
      <c r="R442" s="31" t="str">
        <f aca="false">IF(B442="Roof panel Tram M PCC","DPCC","")</f>
        <v/>
      </c>
      <c r="S442" s="31" t="str">
        <f aca="false">IF(B442="Side pack L A5","SPALBA5",IF(B442="Side pack XL A7","SPALBA7",""))</f>
        <v/>
      </c>
      <c r="T442" s="31" t="str">
        <f aca="false">IF(B442="Window side 2m² Hermelijn","2m2H","")</f>
        <v/>
      </c>
      <c r="U442" s="32" t="str">
        <f aca="false">IF(B442="Window side 2m² Tram","2m2A","")</f>
        <v/>
      </c>
      <c r="V442" s="30" t="str">
        <f aca="false">IF(B442="Inside banner HERMELIJN","BRVH","")</f>
        <v/>
      </c>
      <c r="W442" s="30" t="str">
        <f aca="false">IF(B442="Super side 4m²","4m2","")</f>
        <v/>
      </c>
      <c r="X442" s="7" t="n">
        <v>1</v>
      </c>
      <c r="Y442" s="33" t="str">
        <f aca="false">IF(OR(F442&lt;&gt;"",G442&lt;&gt;"",H442&lt;&gt;"",I442&lt;&gt;"",J442&lt;&gt;"",K442&lt;&gt;"",L442&lt;&gt;"",M442&lt;&gt;"",N442&lt;&gt;"",O442&lt;&gt;"",P442&lt;&gt;"",Q442&lt;&gt;"",R442&lt;&gt;"",S442&lt;&gt;"",T442&lt;&gt;"",U442&lt;&gt;"",V442&lt;&gt;"",W442&lt;&gt;""),"*"&amp;F442&amp;G442&amp;H442&amp;I442&amp;J442&amp;K442&amp;L442&amp;M442&amp;N442&amp;O442&amp;P442&amp;Q442&amp;R442&amp;S442&amp;T442&amp;U442&amp;V442&amp;W442&amp;"*","")</f>
        <v>*RM*</v>
      </c>
      <c r="Z442" s="4"/>
      <c r="AA442" s="4"/>
      <c r="AB442" s="7" t="n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customFormat="false" ht="25" hidden="false" customHeight="true" outlineLevel="0" collapsed="false">
      <c r="A443" s="5" t="n">
        <v>7353</v>
      </c>
      <c r="B443" s="6" t="s">
        <v>137</v>
      </c>
      <c r="C443" s="26" t="s">
        <v>152</v>
      </c>
      <c r="D443" s="27" t="n">
        <v>44571</v>
      </c>
      <c r="E443" s="28"/>
      <c r="F443" s="29" t="str">
        <f aca="false">IF(B443="Premetro VERTIKAAL","MV",IF(B443="Side 3m","3M",IF(B443="Premetro HORIZONTAAL","MH",IF(B443="Window back","CV",IF(B443="Window Back eco","CVE","")))))</f>
        <v/>
      </c>
      <c r="G443" s="30" t="str">
        <f aca="false">IF(B443="Inside banner","BRV","")</f>
        <v/>
      </c>
      <c r="H443" s="30" t="str">
        <f aca="false">IF(B443="Floor sticker","VL","")</f>
        <v/>
      </c>
      <c r="I443" s="31" t="str">
        <f aca="false">IF(B443="Street furniture 2m2","STR","")</f>
        <v/>
      </c>
      <c r="J443" s="31" t="str">
        <f aca="false">IF(B443="Full back uni","FB","")</f>
        <v/>
      </c>
      <c r="K443" s="31" t="str">
        <f aca="false">IF(B443="Window side 2m² Bus","2m2B","")</f>
        <v/>
      </c>
      <c r="L443" s="31" t="str">
        <f aca="false">IF(B443="Window sticker Raam","RM","")</f>
        <v/>
      </c>
      <c r="M443" s="31" t="str">
        <f aca="false">IF(B443="Side 3m Freestyle","FREE","")</f>
        <v/>
      </c>
      <c r="N443" s="31" t="str">
        <f aca="false">IF(B443="Wobbler","WOB","")</f>
        <v/>
      </c>
      <c r="O443" s="31" t="str">
        <f aca="false">IF(B443="Super side 10m² Hermelijn - Trambus","10m2H","")</f>
        <v/>
      </c>
      <c r="P443" s="31" t="str">
        <f aca="false">IF(B443="Roofpanel A7","ROOFXL","")</f>
        <v/>
      </c>
      <c r="Q443" s="32" t="str">
        <f aca="false">IF(B443="Roof panel tram L Hermelijn","ROOFL","")</f>
        <v/>
      </c>
      <c r="R443" s="31" t="str">
        <f aca="false">IF(B443="Roof panel Tram M PCC","DPCC","")</f>
        <v/>
      </c>
      <c r="S443" s="31" t="str">
        <f aca="false">IF(B443="Side pack L A5","SPALBA5",IF(B443="Side pack XL A7","SPALBA7",""))</f>
        <v/>
      </c>
      <c r="T443" s="31" t="str">
        <f aca="false">IF(B443="Window side 2m² Hermelijn","2m2H","")</f>
        <v/>
      </c>
      <c r="U443" s="32" t="str">
        <f aca="false">IF(B443="Window side 2m² Tram","2m2A","")</f>
        <v>2m2A</v>
      </c>
      <c r="V443" s="30" t="str">
        <f aca="false">IF(B443="Inside banner HERMELIJN","BRVH","")</f>
        <v/>
      </c>
      <c r="W443" s="30" t="str">
        <f aca="false">IF(B443="Super side 4m²","4m2","")</f>
        <v/>
      </c>
      <c r="X443" s="7" t="n">
        <v>1</v>
      </c>
      <c r="Y443" s="33" t="str">
        <f aca="false">IF(OR(F443&lt;&gt;"",G443&lt;&gt;"",H443&lt;&gt;"",I443&lt;&gt;"",J443&lt;&gt;"",K443&lt;&gt;"",L443&lt;&gt;"",M443&lt;&gt;"",N443&lt;&gt;"",O443&lt;&gt;"",P443&lt;&gt;"",Q443&lt;&gt;"",R443&lt;&gt;"",S443&lt;&gt;"",T443&lt;&gt;"",U443&lt;&gt;"",V443&lt;&gt;"",W443&lt;&gt;""),"*"&amp;F443&amp;G443&amp;H443&amp;I443&amp;J443&amp;K443&amp;L443&amp;M443&amp;N443&amp;O443&amp;P443&amp;Q443&amp;R443&amp;S443&amp;T443&amp;U443&amp;V443&amp;W443&amp;"*","")</f>
        <v>*2m2A*</v>
      </c>
      <c r="Z443" s="4"/>
      <c r="AA443" s="4"/>
      <c r="AB443" s="7" t="n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customFormat="false" ht="25" hidden="false" customHeight="true" outlineLevel="0" collapsed="false">
      <c r="A444" s="5" t="n">
        <v>7353</v>
      </c>
      <c r="B444" s="6" t="s">
        <v>32</v>
      </c>
      <c r="C444" s="26" t="s">
        <v>114</v>
      </c>
      <c r="D444" s="27" t="n">
        <v>44564</v>
      </c>
      <c r="E444" s="36" t="n">
        <v>44582</v>
      </c>
      <c r="F444" s="29" t="str">
        <f aca="false">IF(B444="Premetro VERTIKAAL","MV",IF(B444="Side 3m","3M",IF(B444="Premetro HORIZONTAAL","MH",IF(B444="Window back","CV",IF(B444="Window Back eco","CVE","")))))</f>
        <v/>
      </c>
      <c r="G444" s="30" t="str">
        <f aca="false">IF(B444="Inside banner","BRV","")</f>
        <v/>
      </c>
      <c r="H444" s="30" t="str">
        <f aca="false">IF(B444="Floor sticker","VL","")</f>
        <v/>
      </c>
      <c r="I444" s="31" t="str">
        <f aca="false">IF(B444="Street furniture 2m2","STR","")</f>
        <v/>
      </c>
      <c r="J444" s="31" t="str">
        <f aca="false">IF(B444="Full back uni","FB","")</f>
        <v/>
      </c>
      <c r="K444" s="31" t="str">
        <f aca="false">IF(B444="Window side 2m² Bus","2m2B","")</f>
        <v/>
      </c>
      <c r="L444" s="31" t="str">
        <f aca="false">IF(B444="Window sticker Raam","RM","")</f>
        <v>RM</v>
      </c>
      <c r="M444" s="31" t="str">
        <f aca="false">IF(B444="Side 3m Freestyle","FREE","")</f>
        <v/>
      </c>
      <c r="N444" s="31" t="str">
        <f aca="false">IF(B444="Wobbler","WOB","")</f>
        <v/>
      </c>
      <c r="O444" s="31" t="str">
        <f aca="false">IF(B444="Super side 10m² Hermelijn - Trambus","10m2H","")</f>
        <v/>
      </c>
      <c r="P444" s="31" t="str">
        <f aca="false">IF(B444="Roofpanel A7","ROOFXL","")</f>
        <v/>
      </c>
      <c r="Q444" s="32" t="str">
        <f aca="false">IF(B444="Roof panel tram L Hermelijn","ROOFL","")</f>
        <v/>
      </c>
      <c r="R444" s="31" t="str">
        <f aca="false">IF(B444="Roof panel Tram M PCC","DPCC","")</f>
        <v/>
      </c>
      <c r="S444" s="31" t="str">
        <f aca="false">IF(B444="Side pack L A5","SPALBA5",IF(B444="Side pack XL A7","SPALBA7",""))</f>
        <v/>
      </c>
      <c r="T444" s="31" t="str">
        <f aca="false">IF(B444="Window side 2m² Hermelijn","2m2H","")</f>
        <v/>
      </c>
      <c r="U444" s="32" t="str">
        <f aca="false">IF(B444="Window side 2m² Tram","2m2A","")</f>
        <v/>
      </c>
      <c r="V444" s="30" t="str">
        <f aca="false">IF(B444="Inside banner HERMELIJN","BRVH","")</f>
        <v/>
      </c>
      <c r="W444" s="30" t="str">
        <f aca="false">IF(B444="Super side 4m²","4m2","")</f>
        <v/>
      </c>
      <c r="X444" s="7" t="n">
        <v>1</v>
      </c>
      <c r="Y444" s="33" t="str">
        <f aca="false">IF(OR(F444&lt;&gt;"",G444&lt;&gt;"",H444&lt;&gt;"",I444&lt;&gt;"",J444&lt;&gt;"",K444&lt;&gt;"",L444&lt;&gt;"",M444&lt;&gt;"",N444&lt;&gt;"",O444&lt;&gt;"",P444&lt;&gt;"",Q444&lt;&gt;"",R444&lt;&gt;"",S444&lt;&gt;"",T444&lt;&gt;"",U444&lt;&gt;"",V444&lt;&gt;"",W444&lt;&gt;""),"*"&amp;F444&amp;G444&amp;H444&amp;I444&amp;J444&amp;K444&amp;L444&amp;M444&amp;N444&amp;O444&amp;P444&amp;Q444&amp;R444&amp;S444&amp;T444&amp;U444&amp;V444&amp;W444&amp;"*","")</f>
        <v>*RM*</v>
      </c>
      <c r="Z444" s="4"/>
      <c r="AA444" s="4"/>
      <c r="AB444" s="7" t="n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customFormat="false" ht="25" hidden="false" customHeight="true" outlineLevel="0" collapsed="false">
      <c r="A445" s="5" t="n">
        <v>7353</v>
      </c>
      <c r="B445" s="6" t="s">
        <v>32</v>
      </c>
      <c r="C445" s="26" t="s">
        <v>114</v>
      </c>
      <c r="D445" s="27" t="n">
        <v>44564</v>
      </c>
      <c r="E445" s="36" t="n">
        <v>44582</v>
      </c>
      <c r="F445" s="29" t="str">
        <f aca="false">IF(B445="Premetro VERTIKAAL","MV",IF(B445="Side 3m","3M",IF(B445="Premetro HORIZONTAAL","MH",IF(B445="Window back","CV",IF(B445="Window Back eco","CVE","")))))</f>
        <v/>
      </c>
      <c r="G445" s="30" t="str">
        <f aca="false">IF(B445="Inside banner","BRV","")</f>
        <v/>
      </c>
      <c r="H445" s="30" t="str">
        <f aca="false">IF(B445="Floor sticker","VL","")</f>
        <v/>
      </c>
      <c r="I445" s="31" t="str">
        <f aca="false">IF(B445="Street furniture 2m2","STR","")</f>
        <v/>
      </c>
      <c r="J445" s="31" t="str">
        <f aca="false">IF(B445="Full back uni","FB","")</f>
        <v/>
      </c>
      <c r="K445" s="31" t="str">
        <f aca="false">IF(B445="Window side 2m² Bus","2m2B","")</f>
        <v/>
      </c>
      <c r="L445" s="31" t="str">
        <f aca="false">IF(B445="Window sticker Raam","RM","")</f>
        <v>RM</v>
      </c>
      <c r="M445" s="31" t="str">
        <f aca="false">IF(B445="Side 3m Freestyle","FREE","")</f>
        <v/>
      </c>
      <c r="N445" s="31" t="str">
        <f aca="false">IF(B445="Wobbler","WOB","")</f>
        <v/>
      </c>
      <c r="O445" s="31" t="str">
        <f aca="false">IF(B445="Super side 10m² Hermelijn - Trambus","10m2H","")</f>
        <v/>
      </c>
      <c r="P445" s="31" t="str">
        <f aca="false">IF(B445="Roofpanel A7","ROOFXL","")</f>
        <v/>
      </c>
      <c r="Q445" s="32" t="str">
        <f aca="false">IF(B445="Roof panel tram L Hermelijn","ROOFL","")</f>
        <v/>
      </c>
      <c r="R445" s="31" t="str">
        <f aca="false">IF(B445="Roof panel Tram M PCC","DPCC","")</f>
        <v/>
      </c>
      <c r="S445" s="31" t="str">
        <f aca="false">IF(B445="Side pack L A5","SPALBA5",IF(B445="Side pack XL A7","SPALBA7",""))</f>
        <v/>
      </c>
      <c r="T445" s="31" t="str">
        <f aca="false">IF(B445="Window side 2m² Hermelijn","2m2H","")</f>
        <v/>
      </c>
      <c r="U445" s="32" t="str">
        <f aca="false">IF(B445="Window side 2m² Tram","2m2A","")</f>
        <v/>
      </c>
      <c r="V445" s="30" t="str">
        <f aca="false">IF(B445="Inside banner HERMELIJN","BRVH","")</f>
        <v/>
      </c>
      <c r="W445" s="30" t="str">
        <f aca="false">IF(B445="Super side 4m²","4m2","")</f>
        <v/>
      </c>
      <c r="X445" s="7" t="n">
        <v>1</v>
      </c>
      <c r="Y445" s="33" t="str">
        <f aca="false">IF(OR(F445&lt;&gt;"",G445&lt;&gt;"",H445&lt;&gt;"",I445&lt;&gt;"",J445&lt;&gt;"",K445&lt;&gt;"",L445&lt;&gt;"",M445&lt;&gt;"",N445&lt;&gt;"",O445&lt;&gt;"",P445&lt;&gt;"",Q445&lt;&gt;"",R445&lt;&gt;"",S445&lt;&gt;"",T445&lt;&gt;"",U445&lt;&gt;"",V445&lt;&gt;"",W445&lt;&gt;""),"*"&amp;F445&amp;G445&amp;H445&amp;I445&amp;J445&amp;K445&amp;L445&amp;M445&amp;N445&amp;O445&amp;P445&amp;Q445&amp;R445&amp;S445&amp;T445&amp;U445&amp;V445&amp;W445&amp;"*","")</f>
        <v>*RM*</v>
      </c>
      <c r="Z445" s="4"/>
      <c r="AA445" s="4"/>
      <c r="AB445" s="7" t="n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customFormat="false" ht="25" hidden="false" customHeight="true" outlineLevel="0" collapsed="false">
      <c r="A446" s="5" t="n">
        <v>7353</v>
      </c>
      <c r="B446" s="6" t="s">
        <v>32</v>
      </c>
      <c r="C446" s="26" t="s">
        <v>39</v>
      </c>
      <c r="D446" s="27" t="n">
        <v>44564</v>
      </c>
      <c r="E446" s="36" t="n">
        <v>44582</v>
      </c>
      <c r="F446" s="29" t="str">
        <f aca="false">IF(B446="Premetro VERTIKAAL","MV",IF(B446="Side 3m","3M",IF(B446="Premetro HORIZONTAAL","MH",IF(B446="Window back","CV",IF(B446="Window Back eco","CVE","")))))</f>
        <v/>
      </c>
      <c r="G446" s="30" t="str">
        <f aca="false">IF(B446="Inside banner","BRV","")</f>
        <v/>
      </c>
      <c r="H446" s="30" t="str">
        <f aca="false">IF(B446="Floor sticker","VL","")</f>
        <v/>
      </c>
      <c r="I446" s="31" t="str">
        <f aca="false">IF(B446="Street furniture 2m2","STR","")</f>
        <v/>
      </c>
      <c r="J446" s="31" t="str">
        <f aca="false">IF(B446="Full back uni","FB","")</f>
        <v/>
      </c>
      <c r="K446" s="31" t="str">
        <f aca="false">IF(B446="Window side 2m² Bus","2m2B","")</f>
        <v/>
      </c>
      <c r="L446" s="31" t="str">
        <f aca="false">IF(B446="Window sticker Raam","RM","")</f>
        <v>RM</v>
      </c>
      <c r="M446" s="31" t="str">
        <f aca="false">IF(B446="Side 3m Freestyle","FREE","")</f>
        <v/>
      </c>
      <c r="N446" s="31" t="str">
        <f aca="false">IF(B446="Wobbler","WOB","")</f>
        <v/>
      </c>
      <c r="O446" s="31" t="str">
        <f aca="false">IF(B446="Super side 10m² Hermelijn - Trambus","10m2H","")</f>
        <v/>
      </c>
      <c r="P446" s="31" t="str">
        <f aca="false">IF(B446="Roofpanel A7","ROOFXL","")</f>
        <v/>
      </c>
      <c r="Q446" s="32" t="str">
        <f aca="false">IF(B446="Roof panel tram L Hermelijn","ROOFL","")</f>
        <v/>
      </c>
      <c r="R446" s="31" t="str">
        <f aca="false">IF(B446="Roof panel Tram M PCC","DPCC","")</f>
        <v/>
      </c>
      <c r="S446" s="31" t="str">
        <f aca="false">IF(B446="Side pack L A5","SPALBA5",IF(B446="Side pack XL A7","SPALBA7",""))</f>
        <v/>
      </c>
      <c r="T446" s="31" t="str">
        <f aca="false">IF(B446="Window side 2m² Hermelijn","2m2H","")</f>
        <v/>
      </c>
      <c r="U446" s="32" t="str">
        <f aca="false">IF(B446="Window side 2m² Tram","2m2A","")</f>
        <v/>
      </c>
      <c r="V446" s="30" t="str">
        <f aca="false">IF(B446="Inside banner HERMELIJN","BRVH","")</f>
        <v/>
      </c>
      <c r="W446" s="30" t="str">
        <f aca="false">IF(B446="Super side 4m²","4m2","")</f>
        <v/>
      </c>
      <c r="X446" s="7" t="n">
        <v>1</v>
      </c>
      <c r="Y446" s="33" t="str">
        <f aca="false">IF(OR(F446&lt;&gt;"",G446&lt;&gt;"",H446&lt;&gt;"",I446&lt;&gt;"",J446&lt;&gt;"",K446&lt;&gt;"",L446&lt;&gt;"",M446&lt;&gt;"",N446&lt;&gt;"",O446&lt;&gt;"",P446&lt;&gt;"",Q446&lt;&gt;"",R446&lt;&gt;"",S446&lt;&gt;"",T446&lt;&gt;"",U446&lt;&gt;"",V446&lt;&gt;"",W446&lt;&gt;""),"*"&amp;F446&amp;G446&amp;H446&amp;I446&amp;J446&amp;K446&amp;L446&amp;M446&amp;N446&amp;O446&amp;P446&amp;Q446&amp;R446&amp;S446&amp;T446&amp;U446&amp;V446&amp;W446&amp;"*","")</f>
        <v>*RM*</v>
      </c>
      <c r="Z446" s="4"/>
      <c r="AA446" s="4"/>
      <c r="AB446" s="7" t="n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customFormat="false" ht="25" hidden="false" customHeight="true" outlineLevel="0" collapsed="false">
      <c r="A447" s="5" t="n">
        <v>7353</v>
      </c>
      <c r="B447" s="6" t="s">
        <v>32</v>
      </c>
      <c r="C447" s="26" t="s">
        <v>40</v>
      </c>
      <c r="D447" s="27" t="n">
        <v>44564</v>
      </c>
      <c r="E447" s="36" t="n">
        <v>44582</v>
      </c>
      <c r="F447" s="29" t="str">
        <f aca="false">IF(B447="Premetro VERTIKAAL","MV",IF(B447="Side 3m","3M",IF(B447="Premetro HORIZONTAAL","MH",IF(B447="Window back","CV",IF(B447="Window Back eco","CVE","")))))</f>
        <v/>
      </c>
      <c r="G447" s="30" t="str">
        <f aca="false">IF(B447="Inside banner","BRV","")</f>
        <v/>
      </c>
      <c r="H447" s="30" t="str">
        <f aca="false">IF(B447="Floor sticker","VL","")</f>
        <v/>
      </c>
      <c r="I447" s="31" t="str">
        <f aca="false">IF(B447="Street furniture 2m2","STR","")</f>
        <v/>
      </c>
      <c r="J447" s="31" t="str">
        <f aca="false">IF(B447="Full back uni","FB","")</f>
        <v/>
      </c>
      <c r="K447" s="31" t="str">
        <f aca="false">IF(B447="Window side 2m² Bus","2m2B","")</f>
        <v/>
      </c>
      <c r="L447" s="31" t="str">
        <f aca="false">IF(B447="Window sticker Raam","RM","")</f>
        <v>RM</v>
      </c>
      <c r="M447" s="31" t="str">
        <f aca="false">IF(B447="Side 3m Freestyle","FREE","")</f>
        <v/>
      </c>
      <c r="N447" s="31" t="str">
        <f aca="false">IF(B447="Wobbler","WOB","")</f>
        <v/>
      </c>
      <c r="O447" s="31" t="str">
        <f aca="false">IF(B447="Super side 10m² Hermelijn - Trambus","10m2H","")</f>
        <v/>
      </c>
      <c r="P447" s="31" t="str">
        <f aca="false">IF(B447="Roofpanel A7","ROOFXL","")</f>
        <v/>
      </c>
      <c r="Q447" s="32" t="str">
        <f aca="false">IF(B447="Roof panel tram L Hermelijn","ROOFL","")</f>
        <v/>
      </c>
      <c r="R447" s="31" t="str">
        <f aca="false">IF(B447="Roof panel Tram M PCC","DPCC","")</f>
        <v/>
      </c>
      <c r="S447" s="31" t="str">
        <f aca="false">IF(B447="Side pack L A5","SPALBA5",IF(B447="Side pack XL A7","SPALBA7",""))</f>
        <v/>
      </c>
      <c r="T447" s="31" t="str">
        <f aca="false">IF(B447="Window side 2m² Hermelijn","2m2H","")</f>
        <v/>
      </c>
      <c r="U447" s="32" t="str">
        <f aca="false">IF(B447="Window side 2m² Tram","2m2A","")</f>
        <v/>
      </c>
      <c r="V447" s="30" t="str">
        <f aca="false">IF(B447="Inside banner HERMELIJN","BRVH","")</f>
        <v/>
      </c>
      <c r="W447" s="30" t="str">
        <f aca="false">IF(B447="Super side 4m²","4m2","")</f>
        <v/>
      </c>
      <c r="X447" s="7" t="n">
        <v>1</v>
      </c>
      <c r="Y447" s="33" t="str">
        <f aca="false">IF(OR(F447&lt;&gt;"",G447&lt;&gt;"",H447&lt;&gt;"",I447&lt;&gt;"",J447&lt;&gt;"",K447&lt;&gt;"",L447&lt;&gt;"",M447&lt;&gt;"",N447&lt;&gt;"",O447&lt;&gt;"",P447&lt;&gt;"",Q447&lt;&gt;"",R447&lt;&gt;"",S447&lt;&gt;"",T447&lt;&gt;"",U447&lt;&gt;"",V447&lt;&gt;"",W447&lt;&gt;""),"*"&amp;F447&amp;G447&amp;H447&amp;I447&amp;J447&amp;K447&amp;L447&amp;M447&amp;N447&amp;O447&amp;P447&amp;Q447&amp;R447&amp;S447&amp;T447&amp;U447&amp;V447&amp;W447&amp;"*","")</f>
        <v>*RM*</v>
      </c>
      <c r="Z447" s="4"/>
      <c r="AA447" s="4"/>
      <c r="AB447" s="7" t="n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customFormat="false" ht="25" hidden="false" customHeight="true" outlineLevel="0" collapsed="false">
      <c r="A448" s="5" t="n">
        <v>7354</v>
      </c>
      <c r="B448" s="6" t="s">
        <v>137</v>
      </c>
      <c r="C448" s="26" t="s">
        <v>152</v>
      </c>
      <c r="D448" s="27" t="n">
        <v>44571</v>
      </c>
      <c r="E448" s="28"/>
      <c r="F448" s="29" t="str">
        <f aca="false">IF(B448="Premetro VERTIKAAL","MV",IF(B448="Side 3m","3M",IF(B448="Premetro HORIZONTAAL","MH",IF(B448="Window back","CV",IF(B448="Window Back eco","CVE","")))))</f>
        <v/>
      </c>
      <c r="G448" s="30" t="str">
        <f aca="false">IF(B448="Inside banner","BRV","")</f>
        <v/>
      </c>
      <c r="H448" s="30" t="str">
        <f aca="false">IF(B448="Floor sticker","VL","")</f>
        <v/>
      </c>
      <c r="I448" s="31" t="str">
        <f aca="false">IF(B448="Street furniture 2m2","STR","")</f>
        <v/>
      </c>
      <c r="J448" s="31" t="str">
        <f aca="false">IF(B448="Full back uni","FB","")</f>
        <v/>
      </c>
      <c r="K448" s="31" t="str">
        <f aca="false">IF(B448="Window side 2m² Bus","2m2B","")</f>
        <v/>
      </c>
      <c r="L448" s="31" t="str">
        <f aca="false">IF(B448="Window sticker Raam","RM","")</f>
        <v/>
      </c>
      <c r="M448" s="31" t="str">
        <f aca="false">IF(B448="Side 3m Freestyle","FREE","")</f>
        <v/>
      </c>
      <c r="N448" s="31" t="str">
        <f aca="false">IF(B448="Wobbler","WOB","")</f>
        <v/>
      </c>
      <c r="O448" s="31" t="str">
        <f aca="false">IF(B448="Super side 10m² Hermelijn - Trambus","10m2H","")</f>
        <v/>
      </c>
      <c r="P448" s="31" t="str">
        <f aca="false">IF(B448="Roofpanel A7","ROOFXL","")</f>
        <v/>
      </c>
      <c r="Q448" s="32" t="str">
        <f aca="false">IF(B448="Roof panel tram L Hermelijn","ROOFL","")</f>
        <v/>
      </c>
      <c r="R448" s="31" t="str">
        <f aca="false">IF(B448="Roof panel Tram M PCC","DPCC","")</f>
        <v/>
      </c>
      <c r="S448" s="31" t="str">
        <f aca="false">IF(B448="Side pack L A5","SPALBA5",IF(B448="Side pack XL A7","SPALBA7",""))</f>
        <v/>
      </c>
      <c r="T448" s="31" t="str">
        <f aca="false">IF(B448="Window side 2m² Hermelijn","2m2H","")</f>
        <v/>
      </c>
      <c r="U448" s="32" t="str">
        <f aca="false">IF(B448="Window side 2m² Tram","2m2A","")</f>
        <v>2m2A</v>
      </c>
      <c r="V448" s="30" t="str">
        <f aca="false">IF(B448="Inside banner HERMELIJN","BRVH","")</f>
        <v/>
      </c>
      <c r="W448" s="30" t="str">
        <f aca="false">IF(B448="Super side 4m²","4m2","")</f>
        <v/>
      </c>
      <c r="X448" s="7" t="n">
        <v>1</v>
      </c>
      <c r="Y448" s="33" t="str">
        <f aca="false">IF(OR(F448&lt;&gt;"",G448&lt;&gt;"",H448&lt;&gt;"",I448&lt;&gt;"",J448&lt;&gt;"",K448&lt;&gt;"",L448&lt;&gt;"",M448&lt;&gt;"",N448&lt;&gt;"",O448&lt;&gt;"",P448&lt;&gt;"",Q448&lt;&gt;"",R448&lt;&gt;"",S448&lt;&gt;"",T448&lt;&gt;"",U448&lt;&gt;"",V448&lt;&gt;"",W448&lt;&gt;""),"*"&amp;F448&amp;G448&amp;H448&amp;I448&amp;J448&amp;K448&amp;L448&amp;M448&amp;N448&amp;O448&amp;P448&amp;Q448&amp;R448&amp;S448&amp;T448&amp;U448&amp;V448&amp;W448&amp;"*","")</f>
        <v>*2m2A*</v>
      </c>
      <c r="Z448" s="4"/>
      <c r="AA448" s="4"/>
      <c r="AB448" s="7" t="n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customFormat="false" ht="25" hidden="false" customHeight="true" outlineLevel="0" collapsed="false">
      <c r="A449" s="5" t="n">
        <v>7355</v>
      </c>
      <c r="B449" s="6" t="s">
        <v>100</v>
      </c>
      <c r="C449" s="26" t="s">
        <v>102</v>
      </c>
      <c r="D449" s="27" t="n">
        <v>44550</v>
      </c>
      <c r="E449" s="28"/>
      <c r="F449" s="29" t="str">
        <f aca="false">IF(B449="Premetro VERTIKAAL","MV",IF(B449="Side 3m","3M",IF(B449="Premetro HORIZONTAAL","MH",IF(B449="Window back","CV",IF(B449="Window Back eco","CVE","")))))</f>
        <v>3M</v>
      </c>
      <c r="G449" s="30" t="str">
        <f aca="false">IF(B449="Inside banner","BRV","")</f>
        <v/>
      </c>
      <c r="H449" s="30" t="str">
        <f aca="false">IF(B449="Floor sticker","VL","")</f>
        <v/>
      </c>
      <c r="I449" s="31" t="str">
        <f aca="false">IF(B449="Street furniture 2m2","STR","")</f>
        <v/>
      </c>
      <c r="J449" s="31" t="str">
        <f aca="false">IF(B449="Full back uni","FB","")</f>
        <v/>
      </c>
      <c r="K449" s="31" t="str">
        <f aca="false">IF(B449="Window side 2m² Bus","2m2B","")</f>
        <v/>
      </c>
      <c r="L449" s="31" t="str">
        <f aca="false">IF(B449="Window sticker Raam","RM","")</f>
        <v/>
      </c>
      <c r="M449" s="31" t="str">
        <f aca="false">IF(B449="Side 3m Freestyle","FREE","")</f>
        <v/>
      </c>
      <c r="N449" s="31" t="str">
        <f aca="false">IF(B449="Wobbler","WOB","")</f>
        <v/>
      </c>
      <c r="O449" s="31" t="str">
        <f aca="false">IF(B449="Super side 10m² Hermelijn - Trambus","10m2H","")</f>
        <v/>
      </c>
      <c r="P449" s="31" t="str">
        <f aca="false">IF(B449="Roofpanel A7","ROOFXL","")</f>
        <v/>
      </c>
      <c r="Q449" s="32" t="str">
        <f aca="false">IF(B449="Roof panel tram L Hermelijn","ROOFL","")</f>
        <v/>
      </c>
      <c r="R449" s="31" t="str">
        <f aca="false">IF(B449="Roof panel Tram M PCC","DPCC","")</f>
        <v/>
      </c>
      <c r="S449" s="31" t="str">
        <f aca="false">IF(B449="Side pack L A5","SPALBA5",IF(B449="Side pack XL A7","SPALBA7",""))</f>
        <v/>
      </c>
      <c r="T449" s="31" t="str">
        <f aca="false">IF(B449="Window side 2m² Hermelijn","2m2H","")</f>
        <v/>
      </c>
      <c r="U449" s="32" t="str">
        <f aca="false">IF(B449="Window side 2m² Tram","2m2A","")</f>
        <v/>
      </c>
      <c r="V449" s="30" t="str">
        <f aca="false">IF(B449="Inside banner HERMELIJN","BRVH","")</f>
        <v/>
      </c>
      <c r="W449" s="30" t="str">
        <f aca="false">IF(B449="Super side 4m²","4m2","")</f>
        <v/>
      </c>
      <c r="X449" s="7" t="n">
        <v>1</v>
      </c>
      <c r="Y449" s="33" t="str">
        <f aca="false">IF(OR(F449&lt;&gt;"",G449&lt;&gt;"",H449&lt;&gt;"",I449&lt;&gt;"",J449&lt;&gt;"",K449&lt;&gt;"",L449&lt;&gt;"",M449&lt;&gt;"",N449&lt;&gt;"",O449&lt;&gt;"",P449&lt;&gt;"",Q449&lt;&gt;"",R449&lt;&gt;"",S449&lt;&gt;"",T449&lt;&gt;"",U449&lt;&gt;"",V449&lt;&gt;"",W449&lt;&gt;""),"*"&amp;F449&amp;G449&amp;H449&amp;I449&amp;J449&amp;K449&amp;L449&amp;M449&amp;N449&amp;O449&amp;P449&amp;Q449&amp;R449&amp;S449&amp;T449&amp;U449&amp;V449&amp;W449&amp;"*","")</f>
        <v>*3M*</v>
      </c>
      <c r="Z449" s="4"/>
      <c r="AA449" s="4"/>
      <c r="AB449" s="7" t="n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customFormat="false" ht="25" hidden="false" customHeight="true" outlineLevel="0" collapsed="false">
      <c r="A450" s="5" t="n">
        <v>7355</v>
      </c>
      <c r="B450" s="6" t="s">
        <v>32</v>
      </c>
      <c r="C450" s="26" t="s">
        <v>39</v>
      </c>
      <c r="D450" s="27" t="n">
        <v>44564</v>
      </c>
      <c r="E450" s="28"/>
      <c r="F450" s="29" t="str">
        <f aca="false">IF(B450="Premetro VERTIKAAL","MV",IF(B450="Side 3m","3M",IF(B450="Premetro HORIZONTAAL","MH",IF(B450="Window back","CV",IF(B450="Window Back eco","CVE","")))))</f>
        <v/>
      </c>
      <c r="G450" s="30" t="str">
        <f aca="false">IF(B450="Inside banner","BRV","")</f>
        <v/>
      </c>
      <c r="H450" s="30" t="str">
        <f aca="false">IF(B450="Floor sticker","VL","")</f>
        <v/>
      </c>
      <c r="I450" s="31" t="str">
        <f aca="false">IF(B450="Street furniture 2m2","STR","")</f>
        <v/>
      </c>
      <c r="J450" s="31" t="str">
        <f aca="false">IF(B450="Full back uni","FB","")</f>
        <v/>
      </c>
      <c r="K450" s="31" t="str">
        <f aca="false">IF(B450="Window side 2m² Bus","2m2B","")</f>
        <v/>
      </c>
      <c r="L450" s="31" t="str">
        <f aca="false">IF(B450="Window sticker Raam","RM","")</f>
        <v>RM</v>
      </c>
      <c r="M450" s="31" t="str">
        <f aca="false">IF(B450="Side 3m Freestyle","FREE","")</f>
        <v/>
      </c>
      <c r="N450" s="31" t="str">
        <f aca="false">IF(B450="Wobbler","WOB","")</f>
        <v/>
      </c>
      <c r="O450" s="31" t="str">
        <f aca="false">IF(B450="Super side 10m² Hermelijn - Trambus","10m2H","")</f>
        <v/>
      </c>
      <c r="P450" s="31" t="str">
        <f aca="false">IF(B450="Roofpanel A7","ROOFXL","")</f>
        <v/>
      </c>
      <c r="Q450" s="32" t="str">
        <f aca="false">IF(B450="Roof panel tram L Hermelijn","ROOFL","")</f>
        <v/>
      </c>
      <c r="R450" s="31" t="str">
        <f aca="false">IF(B450="Roof panel Tram M PCC","DPCC","")</f>
        <v/>
      </c>
      <c r="S450" s="31" t="str">
        <f aca="false">IF(B450="Side pack L A5","SPALBA5",IF(B450="Side pack XL A7","SPALBA7",""))</f>
        <v/>
      </c>
      <c r="T450" s="31" t="str">
        <f aca="false">IF(B450="Window side 2m² Hermelijn","2m2H","")</f>
        <v/>
      </c>
      <c r="U450" s="32" t="str">
        <f aca="false">IF(B450="Window side 2m² Tram","2m2A","")</f>
        <v/>
      </c>
      <c r="V450" s="30" t="str">
        <f aca="false">IF(B450="Inside banner HERMELIJN","BRVH","")</f>
        <v/>
      </c>
      <c r="W450" s="30" t="str">
        <f aca="false">IF(B450="Super side 4m²","4m2","")</f>
        <v/>
      </c>
      <c r="X450" s="7" t="n">
        <v>1</v>
      </c>
      <c r="Y450" s="33" t="str">
        <f aca="false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 t="n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customFormat="false" ht="25" hidden="false" customHeight="true" outlineLevel="0" collapsed="false">
      <c r="A451" s="5" t="n">
        <v>7355</v>
      </c>
      <c r="B451" s="6" t="s">
        <v>32</v>
      </c>
      <c r="C451" s="26" t="s">
        <v>40</v>
      </c>
      <c r="D451" s="27" t="n">
        <v>44564</v>
      </c>
      <c r="E451" s="28"/>
      <c r="F451" s="29" t="str">
        <f aca="false">IF(B451="Premetro VERTIKAAL","MV",IF(B451="Side 3m","3M",IF(B451="Premetro HORIZONTAAL","MH",IF(B451="Window back","CV",IF(B451="Window Back eco","CVE","")))))</f>
        <v/>
      </c>
      <c r="G451" s="30" t="str">
        <f aca="false">IF(B451="Inside banner","BRV","")</f>
        <v/>
      </c>
      <c r="H451" s="30" t="str">
        <f aca="false">IF(B451="Floor sticker","VL","")</f>
        <v/>
      </c>
      <c r="I451" s="31" t="str">
        <f aca="false">IF(B451="Street furniture 2m2","STR","")</f>
        <v/>
      </c>
      <c r="J451" s="31" t="str">
        <f aca="false">IF(B451="Full back uni","FB","")</f>
        <v/>
      </c>
      <c r="K451" s="31" t="str">
        <f aca="false">IF(B451="Window side 2m² Bus","2m2B","")</f>
        <v/>
      </c>
      <c r="L451" s="31" t="str">
        <f aca="false">IF(B451="Window sticker Raam","RM","")</f>
        <v>RM</v>
      </c>
      <c r="M451" s="31" t="str">
        <f aca="false">IF(B451="Side 3m Freestyle","FREE","")</f>
        <v/>
      </c>
      <c r="N451" s="31" t="str">
        <f aca="false">IF(B451="Wobbler","WOB","")</f>
        <v/>
      </c>
      <c r="O451" s="31" t="str">
        <f aca="false">IF(B451="Super side 10m² Hermelijn - Trambus","10m2H","")</f>
        <v/>
      </c>
      <c r="P451" s="31" t="str">
        <f aca="false">IF(B451="Roofpanel A7","ROOFXL","")</f>
        <v/>
      </c>
      <c r="Q451" s="32" t="str">
        <f aca="false">IF(B451="Roof panel tram L Hermelijn","ROOFL","")</f>
        <v/>
      </c>
      <c r="R451" s="31" t="str">
        <f aca="false">IF(B451="Roof panel Tram M PCC","DPCC","")</f>
        <v/>
      </c>
      <c r="S451" s="31" t="str">
        <f aca="false">IF(B451="Side pack L A5","SPALBA5",IF(B451="Side pack XL A7","SPALBA7",""))</f>
        <v/>
      </c>
      <c r="T451" s="31" t="str">
        <f aca="false">IF(B451="Window side 2m² Hermelijn","2m2H","")</f>
        <v/>
      </c>
      <c r="U451" s="32" t="str">
        <f aca="false">IF(B451="Window side 2m² Tram","2m2A","")</f>
        <v/>
      </c>
      <c r="V451" s="30" t="str">
        <f aca="false">IF(B451="Inside banner HERMELIJN","BRVH","")</f>
        <v/>
      </c>
      <c r="W451" s="30" t="str">
        <f aca="false">IF(B451="Super side 4m²","4m2","")</f>
        <v/>
      </c>
      <c r="X451" s="7" t="n">
        <v>1</v>
      </c>
      <c r="Y451" s="33" t="str">
        <f aca="false">IF(OR(F451&lt;&gt;"",G451&lt;&gt;"",H451&lt;&gt;"",I451&lt;&gt;"",J451&lt;&gt;"",K451&lt;&gt;"",L451&lt;&gt;"",M451&lt;&gt;"",N451&lt;&gt;"",O451&lt;&gt;"",P451&lt;&gt;"",Q451&lt;&gt;"",R451&lt;&gt;"",S451&lt;&gt;"",T451&lt;&gt;"",U451&lt;&gt;"",V451&lt;&gt;"",W451&lt;&gt;""),"*"&amp;F451&amp;G451&amp;H451&amp;I451&amp;J451&amp;K451&amp;L451&amp;M451&amp;N451&amp;O451&amp;P451&amp;Q451&amp;R451&amp;S451&amp;T451&amp;U451&amp;V451&amp;W451&amp;"*","")</f>
        <v>*RM*</v>
      </c>
      <c r="Z451" s="4"/>
      <c r="AA451" s="4"/>
      <c r="AB451" s="7" t="n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customFormat="false" ht="25" hidden="false" customHeight="true" outlineLevel="0" collapsed="false">
      <c r="A452" s="5" t="n">
        <v>7355</v>
      </c>
      <c r="B452" s="6" t="s">
        <v>32</v>
      </c>
      <c r="C452" s="26" t="s">
        <v>114</v>
      </c>
      <c r="D452" s="27" t="n">
        <v>44564</v>
      </c>
      <c r="E452" s="28"/>
      <c r="F452" s="29" t="str">
        <f aca="false">IF(B452="Premetro VERTIKAAL","MV",IF(B452="Side 3m","3M",IF(B452="Premetro HORIZONTAAL","MH",IF(B452="Window back","CV",IF(B452="Window Back eco","CVE","")))))</f>
        <v/>
      </c>
      <c r="G452" s="30" t="str">
        <f aca="false">IF(B452="Inside banner","BRV","")</f>
        <v/>
      </c>
      <c r="H452" s="30" t="str">
        <f aca="false">IF(B452="Floor sticker","VL","")</f>
        <v/>
      </c>
      <c r="I452" s="31" t="str">
        <f aca="false">IF(B452="Street furniture 2m2","STR","")</f>
        <v/>
      </c>
      <c r="J452" s="31" t="str">
        <f aca="false">IF(B452="Full back uni","FB","")</f>
        <v/>
      </c>
      <c r="K452" s="31" t="str">
        <f aca="false">IF(B452="Window side 2m² Bus","2m2B","")</f>
        <v/>
      </c>
      <c r="L452" s="31" t="str">
        <f aca="false">IF(B452="Window sticker Raam","RM","")</f>
        <v>RM</v>
      </c>
      <c r="M452" s="31" t="str">
        <f aca="false">IF(B452="Side 3m Freestyle","FREE","")</f>
        <v/>
      </c>
      <c r="N452" s="31" t="str">
        <f aca="false">IF(B452="Wobbler","WOB","")</f>
        <v/>
      </c>
      <c r="O452" s="31" t="str">
        <f aca="false">IF(B452="Super side 10m² Hermelijn - Trambus","10m2H","")</f>
        <v/>
      </c>
      <c r="P452" s="31" t="str">
        <f aca="false">IF(B452="Roofpanel A7","ROOFXL","")</f>
        <v/>
      </c>
      <c r="Q452" s="32" t="str">
        <f aca="false">IF(B452="Roof panel tram L Hermelijn","ROOFL","")</f>
        <v/>
      </c>
      <c r="R452" s="31" t="str">
        <f aca="false">IF(B452="Roof panel Tram M PCC","DPCC","")</f>
        <v/>
      </c>
      <c r="S452" s="31" t="str">
        <f aca="false">IF(B452="Side pack L A5","SPALBA5",IF(B452="Side pack XL A7","SPALBA7",""))</f>
        <v/>
      </c>
      <c r="T452" s="31" t="str">
        <f aca="false">IF(B452="Window side 2m² Hermelijn","2m2H","")</f>
        <v/>
      </c>
      <c r="U452" s="32" t="str">
        <f aca="false">IF(B452="Window side 2m² Tram","2m2A","")</f>
        <v/>
      </c>
      <c r="V452" s="30" t="str">
        <f aca="false">IF(B452="Inside banner HERMELIJN","BRVH","")</f>
        <v/>
      </c>
      <c r="W452" s="30" t="str">
        <f aca="false">IF(B452="Super side 4m²","4m2","")</f>
        <v/>
      </c>
      <c r="X452" s="7" t="n">
        <v>1</v>
      </c>
      <c r="Y452" s="33" t="str">
        <f aca="false">IF(OR(F452&lt;&gt;"",G452&lt;&gt;"",H452&lt;&gt;"",I452&lt;&gt;"",J452&lt;&gt;"",K452&lt;&gt;"",L452&lt;&gt;"",M452&lt;&gt;"",N452&lt;&gt;"",O452&lt;&gt;"",P452&lt;&gt;"",Q452&lt;&gt;"",R452&lt;&gt;"",S452&lt;&gt;"",T452&lt;&gt;"",U452&lt;&gt;"",V452&lt;&gt;"",W452&lt;&gt;""),"*"&amp;F452&amp;G452&amp;H452&amp;I452&amp;J452&amp;K452&amp;L452&amp;M452&amp;N452&amp;O452&amp;P452&amp;Q452&amp;R452&amp;S452&amp;T452&amp;U452&amp;V452&amp;W452&amp;"*","")</f>
        <v>*RM*</v>
      </c>
      <c r="Z452" s="4"/>
      <c r="AA452" s="4"/>
      <c r="AB452" s="7" t="n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customFormat="false" ht="25" hidden="false" customHeight="true" outlineLevel="0" collapsed="false">
      <c r="A453" s="5" t="n">
        <v>7355</v>
      </c>
      <c r="B453" s="6" t="s">
        <v>32</v>
      </c>
      <c r="C453" s="26" t="s">
        <v>114</v>
      </c>
      <c r="D453" s="27" t="n">
        <v>44564</v>
      </c>
      <c r="E453" s="28"/>
      <c r="F453" s="29" t="str">
        <f aca="false">IF(B453="Premetro VERTIKAAL","MV",IF(B453="Side 3m","3M",IF(B453="Premetro HORIZONTAAL","MH",IF(B453="Window back","CV",IF(B453="Window Back eco","CVE","")))))</f>
        <v/>
      </c>
      <c r="G453" s="30" t="str">
        <f aca="false">IF(B453="Inside banner","BRV","")</f>
        <v/>
      </c>
      <c r="H453" s="30" t="str">
        <f aca="false">IF(B453="Floor sticker","VL","")</f>
        <v/>
      </c>
      <c r="I453" s="31" t="str">
        <f aca="false">IF(B453="Street furniture 2m2","STR","")</f>
        <v/>
      </c>
      <c r="J453" s="31" t="str">
        <f aca="false">IF(B453="Full back uni","FB","")</f>
        <v/>
      </c>
      <c r="K453" s="31" t="str">
        <f aca="false">IF(B453="Window side 2m² Bus","2m2B","")</f>
        <v/>
      </c>
      <c r="L453" s="31" t="str">
        <f aca="false">IF(B453="Window sticker Raam","RM","")</f>
        <v>RM</v>
      </c>
      <c r="M453" s="31" t="str">
        <f aca="false">IF(B453="Side 3m Freestyle","FREE","")</f>
        <v/>
      </c>
      <c r="N453" s="31" t="str">
        <f aca="false">IF(B453="Wobbler","WOB","")</f>
        <v/>
      </c>
      <c r="O453" s="31" t="str">
        <f aca="false">IF(B453="Super side 10m² Hermelijn - Trambus","10m2H","")</f>
        <v/>
      </c>
      <c r="P453" s="31" t="str">
        <f aca="false">IF(B453="Roofpanel A7","ROOFXL","")</f>
        <v/>
      </c>
      <c r="Q453" s="32" t="str">
        <f aca="false">IF(B453="Roof panel tram L Hermelijn","ROOFL","")</f>
        <v/>
      </c>
      <c r="R453" s="31" t="str">
        <f aca="false">IF(B453="Roof panel Tram M PCC","DPCC","")</f>
        <v/>
      </c>
      <c r="S453" s="31" t="str">
        <f aca="false">IF(B453="Side pack L A5","SPALBA5",IF(B453="Side pack XL A7","SPALBA7",""))</f>
        <v/>
      </c>
      <c r="T453" s="31" t="str">
        <f aca="false">IF(B453="Window side 2m² Hermelijn","2m2H","")</f>
        <v/>
      </c>
      <c r="U453" s="32" t="str">
        <f aca="false">IF(B453="Window side 2m² Tram","2m2A","")</f>
        <v/>
      </c>
      <c r="V453" s="30" t="str">
        <f aca="false">IF(B453="Inside banner HERMELIJN","BRVH","")</f>
        <v/>
      </c>
      <c r="W453" s="30" t="str">
        <f aca="false">IF(B453="Super side 4m²","4m2","")</f>
        <v/>
      </c>
      <c r="X453" s="7" t="n">
        <v>1</v>
      </c>
      <c r="Y453" s="33" t="str">
        <f aca="false">IF(OR(F453&lt;&gt;"",G453&lt;&gt;"",H453&lt;&gt;"",I453&lt;&gt;"",J453&lt;&gt;"",K453&lt;&gt;"",L453&lt;&gt;"",M453&lt;&gt;"",N453&lt;&gt;"",O453&lt;&gt;"",P453&lt;&gt;"",Q453&lt;&gt;"",R453&lt;&gt;"",S453&lt;&gt;"",T453&lt;&gt;"",U453&lt;&gt;"",V453&lt;&gt;"",W453&lt;&gt;""),"*"&amp;F453&amp;G453&amp;H453&amp;I453&amp;J453&amp;K453&amp;L453&amp;M453&amp;N453&amp;O453&amp;P453&amp;Q453&amp;R453&amp;S453&amp;T453&amp;U453&amp;V453&amp;W453&amp;"*","")</f>
        <v>*RM*</v>
      </c>
      <c r="Z453" s="4"/>
      <c r="AA453" s="4"/>
      <c r="AB453" s="7" t="n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customFormat="false" ht="25" hidden="false" customHeight="true" outlineLevel="0" collapsed="false">
      <c r="A454" s="5" t="n">
        <v>7356</v>
      </c>
      <c r="B454" s="6" t="s">
        <v>32</v>
      </c>
      <c r="C454" s="26" t="s">
        <v>114</v>
      </c>
      <c r="D454" s="27" t="n">
        <v>44564</v>
      </c>
      <c r="E454" s="36" t="n">
        <v>44582</v>
      </c>
      <c r="F454" s="29" t="str">
        <f aca="false">IF(B454="Premetro VERTIKAAL","MV",IF(B454="Side 3m","3M",IF(B454="Premetro HORIZONTAAL","MH",IF(B454="Window back","CV",IF(B454="Window Back eco","CVE","")))))</f>
        <v/>
      </c>
      <c r="G454" s="30" t="str">
        <f aca="false">IF(B454="Inside banner","BRV","")</f>
        <v/>
      </c>
      <c r="H454" s="30" t="str">
        <f aca="false">IF(B454="Floor sticker","VL","")</f>
        <v/>
      </c>
      <c r="I454" s="31" t="str">
        <f aca="false">IF(B454="Street furniture 2m2","STR","")</f>
        <v/>
      </c>
      <c r="J454" s="31" t="str">
        <f aca="false">IF(B454="Full back uni","FB","")</f>
        <v/>
      </c>
      <c r="K454" s="31" t="str">
        <f aca="false">IF(B454="Window side 2m² Bus","2m2B","")</f>
        <v/>
      </c>
      <c r="L454" s="31" t="str">
        <f aca="false">IF(B454="Window sticker Raam","RM","")</f>
        <v>RM</v>
      </c>
      <c r="M454" s="31" t="str">
        <f aca="false">IF(B454="Side 3m Freestyle","FREE","")</f>
        <v/>
      </c>
      <c r="N454" s="31" t="str">
        <f aca="false">IF(B454="Wobbler","WOB","")</f>
        <v/>
      </c>
      <c r="O454" s="31" t="str">
        <f aca="false">IF(B454="Super side 10m² Hermelijn - Trambus","10m2H","")</f>
        <v/>
      </c>
      <c r="P454" s="31" t="str">
        <f aca="false">IF(B454="Roofpanel A7","ROOFXL","")</f>
        <v/>
      </c>
      <c r="Q454" s="32" t="str">
        <f aca="false">IF(B454="Roof panel tram L Hermelijn","ROOFL","")</f>
        <v/>
      </c>
      <c r="R454" s="31" t="str">
        <f aca="false">IF(B454="Roof panel Tram M PCC","DPCC","")</f>
        <v/>
      </c>
      <c r="S454" s="31" t="str">
        <f aca="false">IF(B454="Side pack L A5","SPALBA5",IF(B454="Side pack XL A7","SPALBA7",""))</f>
        <v/>
      </c>
      <c r="T454" s="31" t="str">
        <f aca="false">IF(B454="Window side 2m² Hermelijn","2m2H","")</f>
        <v/>
      </c>
      <c r="U454" s="32" t="str">
        <f aca="false">IF(B454="Window side 2m² Tram","2m2A","")</f>
        <v/>
      </c>
      <c r="V454" s="30" t="str">
        <f aca="false">IF(B454="Inside banner HERMELIJN","BRVH","")</f>
        <v/>
      </c>
      <c r="W454" s="30" t="str">
        <f aca="false">IF(B454="Super side 4m²","4m2","")</f>
        <v/>
      </c>
      <c r="X454" s="7" t="n">
        <v>1</v>
      </c>
      <c r="Y454" s="33" t="str">
        <f aca="false">IF(OR(F454&lt;&gt;"",G454&lt;&gt;"",H454&lt;&gt;"",I454&lt;&gt;"",J454&lt;&gt;"",K454&lt;&gt;"",L454&lt;&gt;"",M454&lt;&gt;"",N454&lt;&gt;"",O454&lt;&gt;"",P454&lt;&gt;"",Q454&lt;&gt;"",R454&lt;&gt;"",S454&lt;&gt;"",T454&lt;&gt;"",U454&lt;&gt;"",V454&lt;&gt;"",W454&lt;&gt;""),"*"&amp;F454&amp;G454&amp;H454&amp;I454&amp;J454&amp;K454&amp;L454&amp;M454&amp;N454&amp;O454&amp;P454&amp;Q454&amp;R454&amp;S454&amp;T454&amp;U454&amp;V454&amp;W454&amp;"*","")</f>
        <v>*RM*</v>
      </c>
      <c r="Z454" s="4"/>
      <c r="AA454" s="4"/>
      <c r="AB454" s="7" t="n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customFormat="false" ht="25" hidden="false" customHeight="true" outlineLevel="0" collapsed="false">
      <c r="A455" s="5" t="n">
        <v>7356</v>
      </c>
      <c r="B455" s="6" t="s">
        <v>32</v>
      </c>
      <c r="C455" s="26" t="s">
        <v>114</v>
      </c>
      <c r="D455" s="27" t="n">
        <v>44564</v>
      </c>
      <c r="E455" s="36" t="n">
        <v>44582</v>
      </c>
      <c r="F455" s="29" t="str">
        <f aca="false">IF(B455="Premetro VERTIKAAL","MV",IF(B455="Side 3m","3M",IF(B455="Premetro HORIZONTAAL","MH",IF(B455="Window back","CV",IF(B455="Window Back eco","CVE","")))))</f>
        <v/>
      </c>
      <c r="G455" s="30" t="str">
        <f aca="false">IF(B455="Inside banner","BRV","")</f>
        <v/>
      </c>
      <c r="H455" s="30" t="str">
        <f aca="false">IF(B455="Floor sticker","VL","")</f>
        <v/>
      </c>
      <c r="I455" s="31" t="str">
        <f aca="false">IF(B455="Street furniture 2m2","STR","")</f>
        <v/>
      </c>
      <c r="J455" s="31" t="str">
        <f aca="false">IF(B455="Full back uni","FB","")</f>
        <v/>
      </c>
      <c r="K455" s="31" t="str">
        <f aca="false">IF(B455="Window side 2m² Bus","2m2B","")</f>
        <v/>
      </c>
      <c r="L455" s="31" t="str">
        <f aca="false">IF(B455="Window sticker Raam","RM","")</f>
        <v>RM</v>
      </c>
      <c r="M455" s="31" t="str">
        <f aca="false">IF(B455="Side 3m Freestyle","FREE","")</f>
        <v/>
      </c>
      <c r="N455" s="31" t="str">
        <f aca="false">IF(B455="Wobbler","WOB","")</f>
        <v/>
      </c>
      <c r="O455" s="31" t="str">
        <f aca="false">IF(B455="Super side 10m² Hermelijn - Trambus","10m2H","")</f>
        <v/>
      </c>
      <c r="P455" s="31" t="str">
        <f aca="false">IF(B455="Roofpanel A7","ROOFXL","")</f>
        <v/>
      </c>
      <c r="Q455" s="32" t="str">
        <f aca="false">IF(B455="Roof panel tram L Hermelijn","ROOFL","")</f>
        <v/>
      </c>
      <c r="R455" s="31" t="str">
        <f aca="false">IF(B455="Roof panel Tram M PCC","DPCC","")</f>
        <v/>
      </c>
      <c r="S455" s="31" t="str">
        <f aca="false">IF(B455="Side pack L A5","SPALBA5",IF(B455="Side pack XL A7","SPALBA7",""))</f>
        <v/>
      </c>
      <c r="T455" s="31" t="str">
        <f aca="false">IF(B455="Window side 2m² Hermelijn","2m2H","")</f>
        <v/>
      </c>
      <c r="U455" s="32" t="str">
        <f aca="false">IF(B455="Window side 2m² Tram","2m2A","")</f>
        <v/>
      </c>
      <c r="V455" s="30" t="str">
        <f aca="false">IF(B455="Inside banner HERMELIJN","BRVH","")</f>
        <v/>
      </c>
      <c r="W455" s="30" t="str">
        <f aca="false">IF(B455="Super side 4m²","4m2","")</f>
        <v/>
      </c>
      <c r="X455" s="7" t="n">
        <v>1</v>
      </c>
      <c r="Y455" s="33" t="str">
        <f aca="false">IF(OR(F455&lt;&gt;"",G455&lt;&gt;"",H455&lt;&gt;"",I455&lt;&gt;"",J455&lt;&gt;"",K455&lt;&gt;"",L455&lt;&gt;"",M455&lt;&gt;"",N455&lt;&gt;"",O455&lt;&gt;"",P455&lt;&gt;"",Q455&lt;&gt;"",R455&lt;&gt;"",S455&lt;&gt;"",T455&lt;&gt;"",U455&lt;&gt;"",V455&lt;&gt;"",W455&lt;&gt;""),"*"&amp;F455&amp;G455&amp;H455&amp;I455&amp;J455&amp;K455&amp;L455&amp;M455&amp;N455&amp;O455&amp;P455&amp;Q455&amp;R455&amp;S455&amp;T455&amp;U455&amp;V455&amp;W455&amp;"*","")</f>
        <v>*RM*</v>
      </c>
      <c r="Z455" s="4"/>
      <c r="AA455" s="4"/>
      <c r="AB455" s="7" t="n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customFormat="false" ht="25" hidden="false" customHeight="true" outlineLevel="0" collapsed="false">
      <c r="A456" s="5" t="n">
        <v>7357</v>
      </c>
      <c r="B456" s="6" t="s">
        <v>137</v>
      </c>
      <c r="C456" s="26" t="s">
        <v>141</v>
      </c>
      <c r="D456" s="27" t="n">
        <v>44564</v>
      </c>
      <c r="E456" s="36" t="n">
        <v>44582</v>
      </c>
      <c r="F456" s="29" t="str">
        <f aca="false">IF(B456="Premetro VERTIKAAL","MV",IF(B456="Side 3m","3M",IF(B456="Premetro HORIZONTAAL","MH",IF(B456="Window back","CV",IF(B456="Window Back eco","CVE","")))))</f>
        <v/>
      </c>
      <c r="G456" s="30" t="str">
        <f aca="false">IF(B456="Inside banner","BRV","")</f>
        <v/>
      </c>
      <c r="H456" s="30" t="str">
        <f aca="false">IF(B456="Floor sticker","VL","")</f>
        <v/>
      </c>
      <c r="I456" s="31" t="str">
        <f aca="false">IF(B456="Street furniture 2m2","STR","")</f>
        <v/>
      </c>
      <c r="J456" s="31" t="str">
        <f aca="false">IF(B456="Full back uni","FB","")</f>
        <v/>
      </c>
      <c r="K456" s="31" t="str">
        <f aca="false">IF(B456="Window side 2m² Bus","2m2B","")</f>
        <v/>
      </c>
      <c r="L456" s="31" t="str">
        <f aca="false">IF(B456="Window sticker Raam","RM","")</f>
        <v/>
      </c>
      <c r="M456" s="31" t="str">
        <f aca="false">IF(B456="Side 3m Freestyle","FREE","")</f>
        <v/>
      </c>
      <c r="N456" s="31" t="str">
        <f aca="false">IF(B456="Wobbler","WOB","")</f>
        <v/>
      </c>
      <c r="O456" s="31" t="str">
        <f aca="false">IF(B456="Super side 10m² Hermelijn - Trambus","10m2H","")</f>
        <v/>
      </c>
      <c r="P456" s="31" t="str">
        <f aca="false">IF(B456="Roofpanel A7","ROOFXL","")</f>
        <v/>
      </c>
      <c r="Q456" s="32" t="str">
        <f aca="false">IF(B456="Roof panel tram L Hermelijn","ROOFL","")</f>
        <v/>
      </c>
      <c r="R456" s="31" t="str">
        <f aca="false">IF(B456="Roof panel Tram M PCC","DPCC","")</f>
        <v/>
      </c>
      <c r="S456" s="31" t="str">
        <f aca="false">IF(B456="Side pack L A5","SPALBA5",IF(B456="Side pack XL A7","SPALBA7",""))</f>
        <v/>
      </c>
      <c r="T456" s="31" t="str">
        <f aca="false">IF(B456="Window side 2m² Hermelijn","2m2H","")</f>
        <v/>
      </c>
      <c r="U456" s="32" t="str">
        <f aca="false">IF(B456="Window side 2m² Tram","2m2A","")</f>
        <v>2m2A</v>
      </c>
      <c r="V456" s="30" t="str">
        <f aca="false">IF(B456="Inside banner HERMELIJN","BRVH","")</f>
        <v/>
      </c>
      <c r="W456" s="30" t="str">
        <f aca="false">IF(B456="Super side 4m²","4m2","")</f>
        <v/>
      </c>
      <c r="X456" s="7" t="n">
        <v>1</v>
      </c>
      <c r="Y456" s="33" t="str">
        <f aca="false">IF(OR(F456&lt;&gt;"",G456&lt;&gt;"",H456&lt;&gt;"",I456&lt;&gt;"",J456&lt;&gt;"",K456&lt;&gt;"",L456&lt;&gt;"",M456&lt;&gt;"",N456&lt;&gt;"",O456&lt;&gt;"",P456&lt;&gt;"",Q456&lt;&gt;"",R456&lt;&gt;"",S456&lt;&gt;"",T456&lt;&gt;"",U456&lt;&gt;"",V456&lt;&gt;"",W456&lt;&gt;""),"*"&amp;F456&amp;G456&amp;H456&amp;I456&amp;J456&amp;K456&amp;L456&amp;M456&amp;N456&amp;O456&amp;P456&amp;Q456&amp;R456&amp;S456&amp;T456&amp;U456&amp;V456&amp;W456&amp;"*","")</f>
        <v>*2m2A*</v>
      </c>
      <c r="Z456" s="4"/>
      <c r="AA456" s="4"/>
      <c r="AB456" s="7" t="n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customFormat="false" ht="25" hidden="false" customHeight="true" outlineLevel="0" collapsed="false">
      <c r="A457" s="5" t="n">
        <v>7357</v>
      </c>
      <c r="B457" s="6" t="s">
        <v>32</v>
      </c>
      <c r="C457" s="26" t="s">
        <v>108</v>
      </c>
      <c r="D457" s="27" t="n">
        <v>44571</v>
      </c>
      <c r="E457" s="36" t="n">
        <v>44582</v>
      </c>
      <c r="F457" s="29" t="str">
        <f aca="false">IF(B457="Premetro VERTIKAAL","MV",IF(B457="Side 3m","3M",IF(B457="Premetro HORIZONTAAL","MH",IF(B457="Window back","CV",IF(B457="Window Back eco","CVE","")))))</f>
        <v/>
      </c>
      <c r="G457" s="30" t="str">
        <f aca="false">IF(B457="Inside banner","BRV","")</f>
        <v/>
      </c>
      <c r="H457" s="30" t="str">
        <f aca="false">IF(B457="Floor sticker","VL","")</f>
        <v/>
      </c>
      <c r="I457" s="31" t="str">
        <f aca="false">IF(B457="Street furniture 2m2","STR","")</f>
        <v/>
      </c>
      <c r="J457" s="31" t="str">
        <f aca="false">IF(B457="Full back uni","FB","")</f>
        <v/>
      </c>
      <c r="K457" s="31" t="str">
        <f aca="false">IF(B457="Window side 2m² Bus","2m2B","")</f>
        <v/>
      </c>
      <c r="L457" s="31" t="str">
        <f aca="false">IF(B457="Window sticker Raam","RM","")</f>
        <v>RM</v>
      </c>
      <c r="M457" s="31" t="str">
        <f aca="false">IF(B457="Side 3m Freestyle","FREE","")</f>
        <v/>
      </c>
      <c r="N457" s="31" t="str">
        <f aca="false">IF(B457="Wobbler","WOB","")</f>
        <v/>
      </c>
      <c r="O457" s="31" t="str">
        <f aca="false">IF(B457="Super side 10m² Hermelijn - Trambus","10m2H","")</f>
        <v/>
      </c>
      <c r="P457" s="31" t="str">
        <f aca="false">IF(B457="Roofpanel A7","ROOFXL","")</f>
        <v/>
      </c>
      <c r="Q457" s="32" t="str">
        <f aca="false">IF(B457="Roof panel tram L Hermelijn","ROOFL","")</f>
        <v/>
      </c>
      <c r="R457" s="31" t="str">
        <f aca="false">IF(B457="Roof panel Tram M PCC","DPCC","")</f>
        <v/>
      </c>
      <c r="S457" s="31" t="str">
        <f aca="false">IF(B457="Side pack L A5","SPALBA5",IF(B457="Side pack XL A7","SPALBA7",""))</f>
        <v/>
      </c>
      <c r="T457" s="31" t="str">
        <f aca="false">IF(B457="Window side 2m² Hermelijn","2m2H","")</f>
        <v/>
      </c>
      <c r="U457" s="32" t="str">
        <f aca="false">IF(B457="Window side 2m² Tram","2m2A","")</f>
        <v/>
      </c>
      <c r="V457" s="30" t="str">
        <f aca="false">IF(B457="Inside banner HERMELIJN","BRVH","")</f>
        <v/>
      </c>
      <c r="W457" s="30" t="str">
        <f aca="false">IF(B457="Super side 4m²","4m2","")</f>
        <v/>
      </c>
      <c r="X457" s="7" t="n">
        <v>1</v>
      </c>
      <c r="Y457" s="33" t="str">
        <f aca="false">IF(OR(F457&lt;&gt;"",G457&lt;&gt;"",H457&lt;&gt;"",I457&lt;&gt;"",J457&lt;&gt;"",K457&lt;&gt;"",L457&lt;&gt;"",M457&lt;&gt;"",N457&lt;&gt;"",O457&lt;&gt;"",P457&lt;&gt;"",Q457&lt;&gt;"",R457&lt;&gt;"",S457&lt;&gt;"",T457&lt;&gt;"",U457&lt;&gt;"",V457&lt;&gt;"",W457&lt;&gt;""),"*"&amp;F457&amp;G457&amp;H457&amp;I457&amp;J457&amp;K457&amp;L457&amp;M457&amp;N457&amp;O457&amp;P457&amp;Q457&amp;R457&amp;S457&amp;T457&amp;U457&amp;V457&amp;W457&amp;"*","")</f>
        <v>*RM*</v>
      </c>
      <c r="Z457" s="4"/>
      <c r="AA457" s="4"/>
      <c r="AB457" s="7" t="n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customFormat="false" ht="25" hidden="false" customHeight="true" outlineLevel="0" collapsed="false">
      <c r="A458" s="5" t="n">
        <v>7357</v>
      </c>
      <c r="B458" s="6" t="s">
        <v>32</v>
      </c>
      <c r="C458" s="26" t="s">
        <v>108</v>
      </c>
      <c r="D458" s="27" t="n">
        <v>44571</v>
      </c>
      <c r="E458" s="36" t="n">
        <v>44582</v>
      </c>
      <c r="F458" s="29" t="str">
        <f aca="false">IF(B458="Premetro VERTIKAAL","MV",IF(B458="Side 3m","3M",IF(B458="Premetro HORIZONTAAL","MH",IF(B458="Window back","CV",IF(B458="Window Back eco","CVE","")))))</f>
        <v/>
      </c>
      <c r="G458" s="30" t="str">
        <f aca="false">IF(B458="Inside banner","BRV","")</f>
        <v/>
      </c>
      <c r="H458" s="30" t="str">
        <f aca="false">IF(B458="Floor sticker","VL","")</f>
        <v/>
      </c>
      <c r="I458" s="31" t="str">
        <f aca="false">IF(B458="Street furniture 2m2","STR","")</f>
        <v/>
      </c>
      <c r="J458" s="31" t="str">
        <f aca="false">IF(B458="Full back uni","FB","")</f>
        <v/>
      </c>
      <c r="K458" s="31" t="str">
        <f aca="false">IF(B458="Window side 2m² Bus","2m2B","")</f>
        <v/>
      </c>
      <c r="L458" s="31" t="str">
        <f aca="false">IF(B458="Window sticker Raam","RM","")</f>
        <v>RM</v>
      </c>
      <c r="M458" s="31" t="str">
        <f aca="false">IF(B458="Side 3m Freestyle","FREE","")</f>
        <v/>
      </c>
      <c r="N458" s="31" t="str">
        <f aca="false">IF(B458="Wobbler","WOB","")</f>
        <v/>
      </c>
      <c r="O458" s="31" t="str">
        <f aca="false">IF(B458="Super side 10m² Hermelijn - Trambus","10m2H","")</f>
        <v/>
      </c>
      <c r="P458" s="31" t="str">
        <f aca="false">IF(B458="Roofpanel A7","ROOFXL","")</f>
        <v/>
      </c>
      <c r="Q458" s="32" t="str">
        <f aca="false">IF(B458="Roof panel tram L Hermelijn","ROOFL","")</f>
        <v/>
      </c>
      <c r="R458" s="31" t="str">
        <f aca="false">IF(B458="Roof panel Tram M PCC","DPCC","")</f>
        <v/>
      </c>
      <c r="S458" s="31" t="str">
        <f aca="false">IF(B458="Side pack L A5","SPALBA5",IF(B458="Side pack XL A7","SPALBA7",""))</f>
        <v/>
      </c>
      <c r="T458" s="31" t="str">
        <f aca="false">IF(B458="Window side 2m² Hermelijn","2m2H","")</f>
        <v/>
      </c>
      <c r="U458" s="32" t="str">
        <f aca="false">IF(B458="Window side 2m² Tram","2m2A","")</f>
        <v/>
      </c>
      <c r="V458" s="30" t="str">
        <f aca="false">IF(B458="Inside banner HERMELIJN","BRVH","")</f>
        <v/>
      </c>
      <c r="W458" s="30" t="str">
        <f aca="false">IF(B458="Super side 4m²","4m2","")</f>
        <v/>
      </c>
      <c r="X458" s="7" t="n">
        <v>1</v>
      </c>
      <c r="Y458" s="33" t="str">
        <f aca="false">IF(OR(F458&lt;&gt;"",G458&lt;&gt;"",H458&lt;&gt;"",I458&lt;&gt;"",J458&lt;&gt;"",K458&lt;&gt;"",L458&lt;&gt;"",M458&lt;&gt;"",N458&lt;&gt;"",O458&lt;&gt;"",P458&lt;&gt;"",Q458&lt;&gt;"",R458&lt;&gt;"",S458&lt;&gt;"",T458&lt;&gt;"",U458&lt;&gt;"",V458&lt;&gt;"",W458&lt;&gt;""),"*"&amp;F458&amp;G458&amp;H458&amp;I458&amp;J458&amp;K458&amp;L458&amp;M458&amp;N458&amp;O458&amp;P458&amp;Q458&amp;R458&amp;S458&amp;T458&amp;U458&amp;V458&amp;W458&amp;"*","")</f>
        <v>*RM*</v>
      </c>
      <c r="Z458" s="4"/>
      <c r="AA458" s="4"/>
      <c r="AB458" s="7" t="n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customFormat="false" ht="25" hidden="false" customHeight="true" outlineLevel="0" collapsed="false">
      <c r="A459" s="5" t="n">
        <v>7358</v>
      </c>
      <c r="B459" s="6" t="s">
        <v>32</v>
      </c>
      <c r="C459" s="26" t="s">
        <v>170</v>
      </c>
      <c r="D459" s="27" t="n">
        <v>44480</v>
      </c>
      <c r="E459" s="28"/>
      <c r="F459" s="29" t="str">
        <f aca="false">IF(B459="Premetro VERTIKAAL","MV",IF(B459="Side 3m","3M",IF(B459="Premetro HORIZONTAAL","MH",IF(B459="Window back","CV",IF(B459="Window Back eco","CVE","")))))</f>
        <v/>
      </c>
      <c r="G459" s="30" t="str">
        <f aca="false">IF(B459="Inside banner","BRV","")</f>
        <v/>
      </c>
      <c r="H459" s="30" t="str">
        <f aca="false">IF(B459="Floor sticker","VL","")</f>
        <v/>
      </c>
      <c r="I459" s="31" t="str">
        <f aca="false">IF(B459="Street furniture 2m2","STR","")</f>
        <v/>
      </c>
      <c r="J459" s="31" t="str">
        <f aca="false">IF(B459="Full back uni","FB","")</f>
        <v/>
      </c>
      <c r="K459" s="31" t="str">
        <f aca="false">IF(B459="Window side 2m² Bus","2m2B","")</f>
        <v/>
      </c>
      <c r="L459" s="31" t="str">
        <f aca="false">IF(B459="Window sticker Raam","RM","")</f>
        <v>RM</v>
      </c>
      <c r="M459" s="31" t="str">
        <f aca="false">IF(B459="Side 3m Freestyle","FREE","")</f>
        <v/>
      </c>
      <c r="N459" s="31" t="str">
        <f aca="false">IF(B459="Wobbler","WOB","")</f>
        <v/>
      </c>
      <c r="O459" s="31" t="str">
        <f aca="false">IF(B459="Super side 10m² Hermelijn - Trambus","10m2H","")</f>
        <v/>
      </c>
      <c r="P459" s="31" t="str">
        <f aca="false">IF(B459="Roofpanel A7","ROOFXL","")</f>
        <v/>
      </c>
      <c r="Q459" s="32" t="str">
        <f aca="false">IF(B459="Roof panel tram L Hermelijn","ROOFL","")</f>
        <v/>
      </c>
      <c r="R459" s="31" t="str">
        <f aca="false">IF(B459="Roof panel Tram M PCC","DPCC","")</f>
        <v/>
      </c>
      <c r="S459" s="31" t="str">
        <f aca="false">IF(B459="Side pack L A5","SPALBA5",IF(B459="Side pack XL A7","SPALBA7",""))</f>
        <v/>
      </c>
      <c r="T459" s="31" t="str">
        <f aca="false">IF(B459="Window side 2m² Hermelijn","2m2H","")</f>
        <v/>
      </c>
      <c r="U459" s="32" t="str">
        <f aca="false">IF(B459="Window side 2m² Tram","2m2A","")</f>
        <v/>
      </c>
      <c r="V459" s="30" t="str">
        <f aca="false">IF(B459="Inside banner HERMELIJN","BRVH","")</f>
        <v/>
      </c>
      <c r="W459" s="30" t="str">
        <f aca="false">IF(B459="Super side 4m²","4m2","")</f>
        <v/>
      </c>
      <c r="X459" s="7" t="n">
        <v>1</v>
      </c>
      <c r="Y459" s="33" t="str">
        <f aca="false">IF(OR(F459&lt;&gt;"",G459&lt;&gt;"",H459&lt;&gt;"",I459&lt;&gt;"",J459&lt;&gt;"",K459&lt;&gt;"",L459&lt;&gt;"",M459&lt;&gt;"",N459&lt;&gt;"",O459&lt;&gt;"",P459&lt;&gt;"",Q459&lt;&gt;"",R459&lt;&gt;"",S459&lt;&gt;"",T459&lt;&gt;"",U459&lt;&gt;"",V459&lt;&gt;"",W459&lt;&gt;""),"*"&amp;F459&amp;G459&amp;H459&amp;I459&amp;J459&amp;K459&amp;L459&amp;M459&amp;N459&amp;O459&amp;P459&amp;Q459&amp;R459&amp;S459&amp;T459&amp;U459&amp;V459&amp;W459&amp;"*","")</f>
        <v>*RM*</v>
      </c>
      <c r="Z459" s="4"/>
      <c r="AA459" s="4"/>
      <c r="AB459" s="7" t="n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customFormat="false" ht="25" hidden="false" customHeight="true" outlineLevel="0" collapsed="false">
      <c r="A460" s="5" t="n">
        <v>7358</v>
      </c>
      <c r="B460" s="6" t="s">
        <v>32</v>
      </c>
      <c r="C460" s="26" t="s">
        <v>170</v>
      </c>
      <c r="D460" s="27" t="n">
        <v>44480</v>
      </c>
      <c r="E460" s="28"/>
      <c r="F460" s="29" t="str">
        <f aca="false">IF(B460="Premetro VERTIKAAL","MV",IF(B460="Side 3m","3M",IF(B460="Premetro HORIZONTAAL","MH",IF(B460="Window back","CV",IF(B460="Window Back eco","CVE","")))))</f>
        <v/>
      </c>
      <c r="G460" s="30" t="str">
        <f aca="false">IF(B460="Inside banner","BRV","")</f>
        <v/>
      </c>
      <c r="H460" s="30" t="str">
        <f aca="false">IF(B460="Floor sticker","VL","")</f>
        <v/>
      </c>
      <c r="I460" s="31" t="str">
        <f aca="false">IF(B460="Street furniture 2m2","STR","")</f>
        <v/>
      </c>
      <c r="J460" s="31" t="str">
        <f aca="false">IF(B460="Full back uni","FB","")</f>
        <v/>
      </c>
      <c r="K460" s="31" t="str">
        <f aca="false">IF(B460="Window side 2m² Bus","2m2B","")</f>
        <v/>
      </c>
      <c r="L460" s="31" t="str">
        <f aca="false">IF(B460="Window sticker Raam","RM","")</f>
        <v>RM</v>
      </c>
      <c r="M460" s="31" t="str">
        <f aca="false">IF(B460="Side 3m Freestyle","FREE","")</f>
        <v/>
      </c>
      <c r="N460" s="31" t="str">
        <f aca="false">IF(B460="Wobbler","WOB","")</f>
        <v/>
      </c>
      <c r="O460" s="31" t="str">
        <f aca="false">IF(B460="Super side 10m² Hermelijn - Trambus","10m2H","")</f>
        <v/>
      </c>
      <c r="P460" s="31" t="str">
        <f aca="false">IF(B460="Roofpanel A7","ROOFXL","")</f>
        <v/>
      </c>
      <c r="Q460" s="32" t="str">
        <f aca="false">IF(B460="Roof panel tram L Hermelijn","ROOFL","")</f>
        <v/>
      </c>
      <c r="R460" s="31" t="str">
        <f aca="false">IF(B460="Roof panel Tram M PCC","DPCC","")</f>
        <v/>
      </c>
      <c r="S460" s="31" t="str">
        <f aca="false">IF(B460="Side pack L A5","SPALBA5",IF(B460="Side pack XL A7","SPALBA7",""))</f>
        <v/>
      </c>
      <c r="T460" s="31" t="str">
        <f aca="false">IF(B460="Window side 2m² Hermelijn","2m2H","")</f>
        <v/>
      </c>
      <c r="U460" s="32" t="str">
        <f aca="false">IF(B460="Window side 2m² Tram","2m2A","")</f>
        <v/>
      </c>
      <c r="V460" s="30" t="str">
        <f aca="false">IF(B460="Inside banner HERMELIJN","BRVH","")</f>
        <v/>
      </c>
      <c r="W460" s="30" t="str">
        <f aca="false">IF(B460="Super side 4m²","4m2","")</f>
        <v/>
      </c>
      <c r="X460" s="7" t="n">
        <v>1</v>
      </c>
      <c r="Y460" s="33" t="str">
        <f aca="false">IF(OR(F460&lt;&gt;"",G460&lt;&gt;"",H460&lt;&gt;"",I460&lt;&gt;"",J460&lt;&gt;"",K460&lt;&gt;"",L460&lt;&gt;"",M460&lt;&gt;"",N460&lt;&gt;"",O460&lt;&gt;"",P460&lt;&gt;"",Q460&lt;&gt;"",R460&lt;&gt;"",S460&lt;&gt;"",T460&lt;&gt;"",U460&lt;&gt;"",V460&lt;&gt;"",W460&lt;&gt;""),"*"&amp;F460&amp;G460&amp;H460&amp;I460&amp;J460&amp;K460&amp;L460&amp;M460&amp;N460&amp;O460&amp;P460&amp;Q460&amp;R460&amp;S460&amp;T460&amp;U460&amp;V460&amp;W460&amp;"*","")</f>
        <v>*RM*</v>
      </c>
      <c r="Z460" s="4"/>
      <c r="AA460" s="4"/>
      <c r="AB460" s="7" t="n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customFormat="false" ht="25" hidden="false" customHeight="true" outlineLevel="0" collapsed="false">
      <c r="A461" s="5" t="n">
        <v>7359</v>
      </c>
      <c r="B461" s="6" t="s">
        <v>137</v>
      </c>
      <c r="C461" s="26" t="s">
        <v>152</v>
      </c>
      <c r="D461" s="27" t="n">
        <v>44571</v>
      </c>
      <c r="E461" s="36" t="n">
        <v>44582</v>
      </c>
      <c r="F461" s="29" t="str">
        <f aca="false">IF(B461="Premetro VERTIKAAL","MV",IF(B461="Side 3m","3M",IF(B461="Premetro HORIZONTAAL","MH",IF(B461="Window back","CV",IF(B461="Window Back eco","CVE","")))))</f>
        <v/>
      </c>
      <c r="G461" s="30" t="str">
        <f aca="false">IF(B461="Inside banner","BRV","")</f>
        <v/>
      </c>
      <c r="H461" s="30" t="str">
        <f aca="false">IF(B461="Floor sticker","VL","")</f>
        <v/>
      </c>
      <c r="I461" s="31" t="str">
        <f aca="false">IF(B461="Street furniture 2m2","STR","")</f>
        <v/>
      </c>
      <c r="J461" s="31" t="str">
        <f aca="false">IF(B461="Full back uni","FB","")</f>
        <v/>
      </c>
      <c r="K461" s="31" t="str">
        <f aca="false">IF(B461="Window side 2m² Bus","2m2B","")</f>
        <v/>
      </c>
      <c r="L461" s="31" t="str">
        <f aca="false">IF(B461="Window sticker Raam","RM","")</f>
        <v/>
      </c>
      <c r="M461" s="31" t="str">
        <f aca="false">IF(B461="Side 3m Freestyle","FREE","")</f>
        <v/>
      </c>
      <c r="N461" s="31" t="str">
        <f aca="false">IF(B461="Wobbler","WOB","")</f>
        <v/>
      </c>
      <c r="O461" s="31" t="str">
        <f aca="false">IF(B461="Super side 10m² Hermelijn - Trambus","10m2H","")</f>
        <v/>
      </c>
      <c r="P461" s="31" t="str">
        <f aca="false">IF(B461="Roofpanel A7","ROOFXL","")</f>
        <v/>
      </c>
      <c r="Q461" s="32" t="str">
        <f aca="false">IF(B461="Roof panel tram L Hermelijn","ROOFL","")</f>
        <v/>
      </c>
      <c r="R461" s="31" t="str">
        <f aca="false">IF(B461="Roof panel Tram M PCC","DPCC","")</f>
        <v/>
      </c>
      <c r="S461" s="31" t="str">
        <f aca="false">IF(B461="Side pack L A5","SPALBA5",IF(B461="Side pack XL A7","SPALBA7",""))</f>
        <v/>
      </c>
      <c r="T461" s="31" t="str">
        <f aca="false">IF(B461="Window side 2m² Hermelijn","2m2H","")</f>
        <v/>
      </c>
      <c r="U461" s="32" t="str">
        <f aca="false">IF(B461="Window side 2m² Tram","2m2A","")</f>
        <v>2m2A</v>
      </c>
      <c r="V461" s="30" t="str">
        <f aca="false">IF(B461="Inside banner HERMELIJN","BRVH","")</f>
        <v/>
      </c>
      <c r="W461" s="30" t="str">
        <f aca="false">IF(B461="Super side 4m²","4m2","")</f>
        <v/>
      </c>
      <c r="X461" s="7" t="n">
        <v>1</v>
      </c>
      <c r="Y461" s="33" t="str">
        <f aca="false">IF(OR(F461&lt;&gt;"",G461&lt;&gt;"",H461&lt;&gt;"",I461&lt;&gt;"",J461&lt;&gt;"",K461&lt;&gt;"",L461&lt;&gt;"",M461&lt;&gt;"",N461&lt;&gt;"",O461&lt;&gt;"",P461&lt;&gt;"",Q461&lt;&gt;"",R461&lt;&gt;"",S461&lt;&gt;"",T461&lt;&gt;"",U461&lt;&gt;"",V461&lt;&gt;"",W461&lt;&gt;""),"*"&amp;F461&amp;G461&amp;H461&amp;I461&amp;J461&amp;K461&amp;L461&amp;M461&amp;N461&amp;O461&amp;P461&amp;Q461&amp;R461&amp;S461&amp;T461&amp;U461&amp;V461&amp;W461&amp;"*","")</f>
        <v>*2m2A*</v>
      </c>
      <c r="Z461" s="4"/>
      <c r="AA461" s="4"/>
      <c r="AB461" s="7" t="n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customFormat="false" ht="25" hidden="false" customHeight="true" outlineLevel="0" collapsed="false">
      <c r="A462" s="5" t="n">
        <v>7359</v>
      </c>
      <c r="B462" s="6" t="s">
        <v>137</v>
      </c>
      <c r="C462" s="26" t="s">
        <v>149</v>
      </c>
      <c r="D462" s="27" t="n">
        <v>44550</v>
      </c>
      <c r="E462" s="36" t="n">
        <v>44582</v>
      </c>
      <c r="F462" s="29" t="str">
        <f aca="false">IF(B462="Premetro VERTIKAAL","MV",IF(B462="Side 3m","3M",IF(B462="Premetro HORIZONTAAL","MH",IF(B462="Window back","CV",IF(B462="Window Back eco","CVE","")))))</f>
        <v/>
      </c>
      <c r="G462" s="30" t="str">
        <f aca="false">IF(B462="Inside banner","BRV","")</f>
        <v/>
      </c>
      <c r="H462" s="30" t="str">
        <f aca="false">IF(B462="Floor sticker","VL","")</f>
        <v/>
      </c>
      <c r="I462" s="31" t="str">
        <f aca="false">IF(B462="Street furniture 2m2","STR","")</f>
        <v/>
      </c>
      <c r="J462" s="31" t="str">
        <f aca="false">IF(B462="Full back uni","FB","")</f>
        <v/>
      </c>
      <c r="K462" s="31" t="str">
        <f aca="false">IF(B462="Window side 2m² Bus","2m2B","")</f>
        <v/>
      </c>
      <c r="L462" s="31" t="str">
        <f aca="false">IF(B462="Window sticker Raam","RM","")</f>
        <v/>
      </c>
      <c r="M462" s="31" t="str">
        <f aca="false">IF(B462="Side 3m Freestyle","FREE","")</f>
        <v/>
      </c>
      <c r="N462" s="31" t="str">
        <f aca="false">IF(B462="Wobbler","WOB","")</f>
        <v/>
      </c>
      <c r="O462" s="31" t="str">
        <f aca="false">IF(B462="Super side 10m² Hermelijn - Trambus","10m2H","")</f>
        <v/>
      </c>
      <c r="P462" s="31" t="str">
        <f aca="false">IF(B462="Roofpanel A7","ROOFXL","")</f>
        <v/>
      </c>
      <c r="Q462" s="32" t="str">
        <f aca="false">IF(B462="Roof panel tram L Hermelijn","ROOFL","")</f>
        <v/>
      </c>
      <c r="R462" s="31" t="str">
        <f aca="false">IF(B462="Roof panel Tram M PCC","DPCC","")</f>
        <v/>
      </c>
      <c r="S462" s="31" t="str">
        <f aca="false">IF(B462="Side pack L A5","SPALBA5",IF(B462="Side pack XL A7","SPALBA7",""))</f>
        <v/>
      </c>
      <c r="T462" s="31" t="str">
        <f aca="false">IF(B462="Window side 2m² Hermelijn","2m2H","")</f>
        <v/>
      </c>
      <c r="U462" s="32" t="str">
        <f aca="false">IF(B462="Window side 2m² Tram","2m2A","")</f>
        <v>2m2A</v>
      </c>
      <c r="V462" s="30" t="str">
        <f aca="false">IF(B462="Inside banner HERMELIJN","BRVH","")</f>
        <v/>
      </c>
      <c r="W462" s="30" t="str">
        <f aca="false">IF(B462="Super side 4m²","4m2","")</f>
        <v/>
      </c>
      <c r="X462" s="7" t="n">
        <v>1</v>
      </c>
      <c r="Y462" s="33" t="str">
        <f aca="false">IF(OR(F462&lt;&gt;"",G462&lt;&gt;"",H462&lt;&gt;"",I462&lt;&gt;"",J462&lt;&gt;"",K462&lt;&gt;"",L462&lt;&gt;"",M462&lt;&gt;"",N462&lt;&gt;"",O462&lt;&gt;"",P462&lt;&gt;"",Q462&lt;&gt;"",R462&lt;&gt;"",S462&lt;&gt;"",T462&lt;&gt;"",U462&lt;&gt;"",V462&lt;&gt;"",W462&lt;&gt;""),"*"&amp;F462&amp;G462&amp;H462&amp;I462&amp;J462&amp;K462&amp;L462&amp;M462&amp;N462&amp;O462&amp;P462&amp;Q462&amp;R462&amp;S462&amp;T462&amp;U462&amp;V462&amp;W462&amp;"*","")</f>
        <v>*2m2A*</v>
      </c>
      <c r="Z462" s="4"/>
      <c r="AA462" s="4"/>
      <c r="AB462" s="7" t="n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customFormat="false" ht="25" hidden="false" customHeight="true" outlineLevel="0" collapsed="false">
      <c r="A463" s="5" t="n">
        <v>7359</v>
      </c>
      <c r="B463" s="6" t="s">
        <v>32</v>
      </c>
      <c r="C463" s="26" t="s">
        <v>39</v>
      </c>
      <c r="D463" s="27" t="n">
        <v>44564</v>
      </c>
      <c r="E463" s="36" t="n">
        <v>44582</v>
      </c>
      <c r="F463" s="29" t="str">
        <f aca="false">IF(B463="Premetro VERTIKAAL","MV",IF(B463="Side 3m","3M",IF(B463="Premetro HORIZONTAAL","MH",IF(B463="Window back","CV",IF(B463="Window Back eco","CVE","")))))</f>
        <v/>
      </c>
      <c r="G463" s="30" t="str">
        <f aca="false">IF(B463="Inside banner","BRV","")</f>
        <v/>
      </c>
      <c r="H463" s="30" t="str">
        <f aca="false">IF(B463="Floor sticker","VL","")</f>
        <v/>
      </c>
      <c r="I463" s="31" t="str">
        <f aca="false">IF(B463="Street furniture 2m2","STR","")</f>
        <v/>
      </c>
      <c r="J463" s="31" t="str">
        <f aca="false">IF(B463="Full back uni","FB","")</f>
        <v/>
      </c>
      <c r="K463" s="31" t="str">
        <f aca="false">IF(B463="Window side 2m² Bus","2m2B","")</f>
        <v/>
      </c>
      <c r="L463" s="31" t="str">
        <f aca="false">IF(B463="Window sticker Raam","RM","")</f>
        <v>RM</v>
      </c>
      <c r="M463" s="31" t="str">
        <f aca="false">IF(B463="Side 3m Freestyle","FREE","")</f>
        <v/>
      </c>
      <c r="N463" s="31" t="str">
        <f aca="false">IF(B463="Wobbler","WOB","")</f>
        <v/>
      </c>
      <c r="O463" s="31" t="str">
        <f aca="false">IF(B463="Super side 10m² Hermelijn - Trambus","10m2H","")</f>
        <v/>
      </c>
      <c r="P463" s="31" t="str">
        <f aca="false">IF(B463="Roofpanel A7","ROOFXL","")</f>
        <v/>
      </c>
      <c r="Q463" s="32" t="str">
        <f aca="false">IF(B463="Roof panel tram L Hermelijn","ROOFL","")</f>
        <v/>
      </c>
      <c r="R463" s="31" t="str">
        <f aca="false">IF(B463="Roof panel Tram M PCC","DPCC","")</f>
        <v/>
      </c>
      <c r="S463" s="31" t="str">
        <f aca="false">IF(B463="Side pack L A5","SPALBA5",IF(B463="Side pack XL A7","SPALBA7",""))</f>
        <v/>
      </c>
      <c r="T463" s="31" t="str">
        <f aca="false">IF(B463="Window side 2m² Hermelijn","2m2H","")</f>
        <v/>
      </c>
      <c r="U463" s="32" t="str">
        <f aca="false">IF(B463="Window side 2m² Tram","2m2A","")</f>
        <v/>
      </c>
      <c r="V463" s="30" t="str">
        <f aca="false">IF(B463="Inside banner HERMELIJN","BRVH","")</f>
        <v/>
      </c>
      <c r="W463" s="30" t="str">
        <f aca="false">IF(B463="Super side 4m²","4m2","")</f>
        <v/>
      </c>
      <c r="X463" s="7" t="n">
        <v>1</v>
      </c>
      <c r="Y463" s="33" t="str">
        <f aca="false">IF(OR(F463&lt;&gt;"",G463&lt;&gt;"",H463&lt;&gt;"",I463&lt;&gt;"",J463&lt;&gt;"",K463&lt;&gt;"",L463&lt;&gt;"",M463&lt;&gt;"",N463&lt;&gt;"",O463&lt;&gt;"",P463&lt;&gt;"",Q463&lt;&gt;"",R463&lt;&gt;"",S463&lt;&gt;"",T463&lt;&gt;"",U463&lt;&gt;"",V463&lt;&gt;"",W463&lt;&gt;""),"*"&amp;F463&amp;G463&amp;H463&amp;I463&amp;J463&amp;K463&amp;L463&amp;M463&amp;N463&amp;O463&amp;P463&amp;Q463&amp;R463&amp;S463&amp;T463&amp;U463&amp;V463&amp;W463&amp;"*","")</f>
        <v>*RM*</v>
      </c>
      <c r="Z463" s="4"/>
      <c r="AA463" s="4"/>
      <c r="AB463" s="7" t="n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customFormat="false" ht="25" hidden="false" customHeight="true" outlineLevel="0" collapsed="false">
      <c r="A464" s="5" t="n">
        <v>7359</v>
      </c>
      <c r="B464" s="6" t="s">
        <v>32</v>
      </c>
      <c r="C464" s="26" t="s">
        <v>40</v>
      </c>
      <c r="D464" s="27" t="n">
        <v>44564</v>
      </c>
      <c r="E464" s="36" t="n">
        <v>44582</v>
      </c>
      <c r="F464" s="29" t="str">
        <f aca="false">IF(B464="Premetro VERTIKAAL","MV",IF(B464="Side 3m","3M",IF(B464="Premetro HORIZONTAAL","MH",IF(B464="Window back","CV",IF(B464="Window Back eco","CVE","")))))</f>
        <v/>
      </c>
      <c r="G464" s="30" t="str">
        <f aca="false">IF(B464="Inside banner","BRV","")</f>
        <v/>
      </c>
      <c r="H464" s="30" t="str">
        <f aca="false">IF(B464="Floor sticker","VL","")</f>
        <v/>
      </c>
      <c r="I464" s="31" t="str">
        <f aca="false">IF(B464="Street furniture 2m2","STR","")</f>
        <v/>
      </c>
      <c r="J464" s="31" t="str">
        <f aca="false">IF(B464="Full back uni","FB","")</f>
        <v/>
      </c>
      <c r="K464" s="31" t="str">
        <f aca="false">IF(B464="Window side 2m² Bus","2m2B","")</f>
        <v/>
      </c>
      <c r="L464" s="31" t="str">
        <f aca="false">IF(B464="Window sticker Raam","RM","")</f>
        <v>RM</v>
      </c>
      <c r="M464" s="31" t="str">
        <f aca="false">IF(B464="Side 3m Freestyle","FREE","")</f>
        <v/>
      </c>
      <c r="N464" s="31" t="str">
        <f aca="false">IF(B464="Wobbler","WOB","")</f>
        <v/>
      </c>
      <c r="O464" s="31" t="str">
        <f aca="false">IF(B464="Super side 10m² Hermelijn - Trambus","10m2H","")</f>
        <v/>
      </c>
      <c r="P464" s="31" t="str">
        <f aca="false">IF(B464="Roofpanel A7","ROOFXL","")</f>
        <v/>
      </c>
      <c r="Q464" s="32" t="str">
        <f aca="false">IF(B464="Roof panel tram L Hermelijn","ROOFL","")</f>
        <v/>
      </c>
      <c r="R464" s="31" t="str">
        <f aca="false">IF(B464="Roof panel Tram M PCC","DPCC","")</f>
        <v/>
      </c>
      <c r="S464" s="31" t="str">
        <f aca="false">IF(B464="Side pack L A5","SPALBA5",IF(B464="Side pack XL A7","SPALBA7",""))</f>
        <v/>
      </c>
      <c r="T464" s="31" t="str">
        <f aca="false">IF(B464="Window side 2m² Hermelijn","2m2H","")</f>
        <v/>
      </c>
      <c r="U464" s="32" t="str">
        <f aca="false">IF(B464="Window side 2m² Tram","2m2A","")</f>
        <v/>
      </c>
      <c r="V464" s="30" t="str">
        <f aca="false">IF(B464="Inside banner HERMELIJN","BRVH","")</f>
        <v/>
      </c>
      <c r="W464" s="30" t="str">
        <f aca="false">IF(B464="Super side 4m²","4m2","")</f>
        <v/>
      </c>
      <c r="X464" s="7" t="n">
        <v>1</v>
      </c>
      <c r="Y464" s="33" t="str">
        <f aca="false">IF(OR(F464&lt;&gt;"",G464&lt;&gt;"",H464&lt;&gt;"",I464&lt;&gt;"",J464&lt;&gt;"",K464&lt;&gt;"",L464&lt;&gt;"",M464&lt;&gt;"",N464&lt;&gt;"",O464&lt;&gt;"",P464&lt;&gt;"",Q464&lt;&gt;"",R464&lt;&gt;"",S464&lt;&gt;"",T464&lt;&gt;"",U464&lt;&gt;"",V464&lt;&gt;"",W464&lt;&gt;""),"*"&amp;F464&amp;G464&amp;H464&amp;I464&amp;J464&amp;K464&amp;L464&amp;M464&amp;N464&amp;O464&amp;P464&amp;Q464&amp;R464&amp;S464&amp;T464&amp;U464&amp;V464&amp;W464&amp;"*","")</f>
        <v>*RM*</v>
      </c>
      <c r="Z464" s="4"/>
      <c r="AA464" s="4"/>
      <c r="AB464" s="7" t="n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customFormat="false" ht="25" hidden="false" customHeight="true" outlineLevel="0" collapsed="false">
      <c r="A465" s="5" t="n">
        <v>7359</v>
      </c>
      <c r="B465" s="6" t="s">
        <v>32</v>
      </c>
      <c r="C465" s="26" t="s">
        <v>114</v>
      </c>
      <c r="D465" s="27" t="n">
        <v>44564</v>
      </c>
      <c r="E465" s="36" t="n">
        <v>44582</v>
      </c>
      <c r="F465" s="29" t="str">
        <f aca="false">IF(B465="Premetro VERTIKAAL","MV",IF(B465="Side 3m","3M",IF(B465="Premetro HORIZONTAAL","MH",IF(B465="Window back","CV",IF(B465="Window Back eco","CVE","")))))</f>
        <v/>
      </c>
      <c r="G465" s="30" t="str">
        <f aca="false">IF(B465="Inside banner","BRV","")</f>
        <v/>
      </c>
      <c r="H465" s="30" t="str">
        <f aca="false">IF(B465="Floor sticker","VL","")</f>
        <v/>
      </c>
      <c r="I465" s="31" t="str">
        <f aca="false">IF(B465="Street furniture 2m2","STR","")</f>
        <v/>
      </c>
      <c r="J465" s="31" t="str">
        <f aca="false">IF(B465="Full back uni","FB","")</f>
        <v/>
      </c>
      <c r="K465" s="31" t="str">
        <f aca="false">IF(B465="Window side 2m² Bus","2m2B","")</f>
        <v/>
      </c>
      <c r="L465" s="31" t="str">
        <f aca="false">IF(B465="Window sticker Raam","RM","")</f>
        <v>RM</v>
      </c>
      <c r="M465" s="31" t="str">
        <f aca="false">IF(B465="Side 3m Freestyle","FREE","")</f>
        <v/>
      </c>
      <c r="N465" s="31" t="str">
        <f aca="false">IF(B465="Wobbler","WOB","")</f>
        <v/>
      </c>
      <c r="O465" s="31" t="str">
        <f aca="false">IF(B465="Super side 10m² Hermelijn - Trambus","10m2H","")</f>
        <v/>
      </c>
      <c r="P465" s="31" t="str">
        <f aca="false">IF(B465="Roofpanel A7","ROOFXL","")</f>
        <v/>
      </c>
      <c r="Q465" s="32" t="str">
        <f aca="false">IF(B465="Roof panel tram L Hermelijn","ROOFL","")</f>
        <v/>
      </c>
      <c r="R465" s="31" t="str">
        <f aca="false">IF(B465="Roof panel Tram M PCC","DPCC","")</f>
        <v/>
      </c>
      <c r="S465" s="31" t="str">
        <f aca="false">IF(B465="Side pack L A5","SPALBA5",IF(B465="Side pack XL A7","SPALBA7",""))</f>
        <v/>
      </c>
      <c r="T465" s="31" t="str">
        <f aca="false">IF(B465="Window side 2m² Hermelijn","2m2H","")</f>
        <v/>
      </c>
      <c r="U465" s="32" t="str">
        <f aca="false">IF(B465="Window side 2m² Tram","2m2A","")</f>
        <v/>
      </c>
      <c r="V465" s="30" t="str">
        <f aca="false">IF(B465="Inside banner HERMELIJN","BRVH","")</f>
        <v/>
      </c>
      <c r="W465" s="30" t="str">
        <f aca="false">IF(B465="Super side 4m²","4m2","")</f>
        <v/>
      </c>
      <c r="X465" s="7" t="n">
        <v>1</v>
      </c>
      <c r="Y465" s="33" t="str">
        <f aca="false">IF(OR(F465&lt;&gt;"",G465&lt;&gt;"",H465&lt;&gt;"",I465&lt;&gt;"",J465&lt;&gt;"",K465&lt;&gt;"",L465&lt;&gt;"",M465&lt;&gt;"",N465&lt;&gt;"",O465&lt;&gt;"",P465&lt;&gt;"",Q465&lt;&gt;"",R465&lt;&gt;"",S465&lt;&gt;"",T465&lt;&gt;"",U465&lt;&gt;"",V465&lt;&gt;"",W465&lt;&gt;""),"*"&amp;F465&amp;G465&amp;H465&amp;I465&amp;J465&amp;K465&amp;L465&amp;M465&amp;N465&amp;O465&amp;P465&amp;Q465&amp;R465&amp;S465&amp;T465&amp;U465&amp;V465&amp;W465&amp;"*","")</f>
        <v>*RM*</v>
      </c>
      <c r="Z465" s="4"/>
      <c r="AA465" s="4"/>
      <c r="AB465" s="7" t="n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customFormat="false" ht="25" hidden="false" customHeight="true" outlineLevel="0" collapsed="false">
      <c r="A466" s="5" t="n">
        <v>7359</v>
      </c>
      <c r="B466" s="6" t="s">
        <v>32</v>
      </c>
      <c r="C466" s="26" t="s">
        <v>114</v>
      </c>
      <c r="D466" s="27" t="n">
        <v>44564</v>
      </c>
      <c r="E466" s="36" t="n">
        <v>44582</v>
      </c>
      <c r="F466" s="29" t="str">
        <f aca="false">IF(B466="Premetro VERTIKAAL","MV",IF(B466="Side 3m","3M",IF(B466="Premetro HORIZONTAAL","MH",IF(B466="Window back","CV",IF(B466="Window Back eco","CVE","")))))</f>
        <v/>
      </c>
      <c r="G466" s="30" t="str">
        <f aca="false">IF(B466="Inside banner","BRV","")</f>
        <v/>
      </c>
      <c r="H466" s="30" t="str">
        <f aca="false">IF(B466="Floor sticker","VL","")</f>
        <v/>
      </c>
      <c r="I466" s="31" t="str">
        <f aca="false">IF(B466="Street furniture 2m2","STR","")</f>
        <v/>
      </c>
      <c r="J466" s="31" t="str">
        <f aca="false">IF(B466="Full back uni","FB","")</f>
        <v/>
      </c>
      <c r="K466" s="31" t="str">
        <f aca="false">IF(B466="Window side 2m² Bus","2m2B","")</f>
        <v/>
      </c>
      <c r="L466" s="31" t="str">
        <f aca="false">IF(B466="Window sticker Raam","RM","")</f>
        <v>RM</v>
      </c>
      <c r="M466" s="31" t="str">
        <f aca="false">IF(B466="Side 3m Freestyle","FREE","")</f>
        <v/>
      </c>
      <c r="N466" s="31" t="str">
        <f aca="false">IF(B466="Wobbler","WOB","")</f>
        <v/>
      </c>
      <c r="O466" s="31" t="str">
        <f aca="false">IF(B466="Super side 10m² Hermelijn - Trambus","10m2H","")</f>
        <v/>
      </c>
      <c r="P466" s="31" t="str">
        <f aca="false">IF(B466="Roofpanel A7","ROOFXL","")</f>
        <v/>
      </c>
      <c r="Q466" s="32" t="str">
        <f aca="false">IF(B466="Roof panel tram L Hermelijn","ROOFL","")</f>
        <v/>
      </c>
      <c r="R466" s="31" t="str">
        <f aca="false">IF(B466="Roof panel Tram M PCC","DPCC","")</f>
        <v/>
      </c>
      <c r="S466" s="31" t="str">
        <f aca="false">IF(B466="Side pack L A5","SPALBA5",IF(B466="Side pack XL A7","SPALBA7",""))</f>
        <v/>
      </c>
      <c r="T466" s="31" t="str">
        <f aca="false">IF(B466="Window side 2m² Hermelijn","2m2H","")</f>
        <v/>
      </c>
      <c r="U466" s="32" t="str">
        <f aca="false">IF(B466="Window side 2m² Tram","2m2A","")</f>
        <v/>
      </c>
      <c r="V466" s="30" t="str">
        <f aca="false">IF(B466="Inside banner HERMELIJN","BRVH","")</f>
        <v/>
      </c>
      <c r="W466" s="30" t="str">
        <f aca="false">IF(B466="Super side 4m²","4m2","")</f>
        <v/>
      </c>
      <c r="X466" s="7" t="n">
        <v>1</v>
      </c>
      <c r="Y466" s="33" t="str">
        <f aca="false">IF(OR(F466&lt;&gt;"",G466&lt;&gt;"",H466&lt;&gt;"",I466&lt;&gt;"",J466&lt;&gt;"",K466&lt;&gt;"",L466&lt;&gt;"",M466&lt;&gt;"",N466&lt;&gt;"",O466&lt;&gt;"",P466&lt;&gt;"",Q466&lt;&gt;"",R466&lt;&gt;"",S466&lt;&gt;"",T466&lt;&gt;"",U466&lt;&gt;"",V466&lt;&gt;"",W466&lt;&gt;""),"*"&amp;F466&amp;G466&amp;H466&amp;I466&amp;J466&amp;K466&amp;L466&amp;M466&amp;N466&amp;O466&amp;P466&amp;Q466&amp;R466&amp;S466&amp;T466&amp;U466&amp;V466&amp;W466&amp;"*","")</f>
        <v>*RM*</v>
      </c>
      <c r="Z466" s="4"/>
      <c r="AA466" s="4"/>
      <c r="AB466" s="7" t="n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customFormat="false" ht="25" hidden="false" customHeight="true" outlineLevel="0" collapsed="false">
      <c r="A467" s="5" t="n">
        <v>7362</v>
      </c>
      <c r="B467" s="6" t="s">
        <v>137</v>
      </c>
      <c r="C467" s="26" t="s">
        <v>151</v>
      </c>
      <c r="D467" s="27" t="n">
        <v>44571</v>
      </c>
      <c r="E467" s="28"/>
      <c r="F467" s="29" t="str">
        <f aca="false">IF(B467="Premetro VERTIKAAL","MV",IF(B467="Side 3m","3M",IF(B467="Premetro HORIZONTAAL","MH",IF(B467="Window back","CV",IF(B467="Window Back eco","CVE","")))))</f>
        <v/>
      </c>
      <c r="G467" s="30" t="str">
        <f aca="false">IF(B467="Inside banner","BRV","")</f>
        <v/>
      </c>
      <c r="H467" s="30" t="str">
        <f aca="false">IF(B467="Floor sticker","VL","")</f>
        <v/>
      </c>
      <c r="I467" s="31" t="str">
        <f aca="false">IF(B467="Street furniture 2m2","STR","")</f>
        <v/>
      </c>
      <c r="J467" s="31" t="str">
        <f aca="false">IF(B467="Full back uni","FB","")</f>
        <v/>
      </c>
      <c r="K467" s="31" t="str">
        <f aca="false">IF(B467="Window side 2m² Bus","2m2B","")</f>
        <v/>
      </c>
      <c r="L467" s="31" t="str">
        <f aca="false">IF(B467="Window sticker Raam","RM","")</f>
        <v/>
      </c>
      <c r="M467" s="31" t="str">
        <f aca="false">IF(B467="Side 3m Freestyle","FREE","")</f>
        <v/>
      </c>
      <c r="N467" s="31" t="str">
        <f aca="false">IF(B467="Wobbler","WOB","")</f>
        <v/>
      </c>
      <c r="O467" s="31" t="str">
        <f aca="false">IF(B467="Super side 10m² Hermelijn - Trambus","10m2H","")</f>
        <v/>
      </c>
      <c r="P467" s="31" t="str">
        <f aca="false">IF(B467="Roofpanel A7","ROOFXL","")</f>
        <v/>
      </c>
      <c r="Q467" s="32" t="str">
        <f aca="false">IF(B467="Roof panel tram L Hermelijn","ROOFL","")</f>
        <v/>
      </c>
      <c r="R467" s="31" t="str">
        <f aca="false">IF(B467="Roof panel Tram M PCC","DPCC","")</f>
        <v/>
      </c>
      <c r="S467" s="31" t="str">
        <f aca="false">IF(B467="Side pack L A5","SPALBA5",IF(B467="Side pack XL A7","SPALBA7",""))</f>
        <v/>
      </c>
      <c r="T467" s="31" t="str">
        <f aca="false">IF(B467="Window side 2m² Hermelijn","2m2H","")</f>
        <v/>
      </c>
      <c r="U467" s="32" t="str">
        <f aca="false">IF(B467="Window side 2m² Tram","2m2A","")</f>
        <v>2m2A</v>
      </c>
      <c r="V467" s="30" t="str">
        <f aca="false">IF(B467="Inside banner HERMELIJN","BRVH","")</f>
        <v/>
      </c>
      <c r="W467" s="30" t="str">
        <f aca="false">IF(B467="Super side 4m²","4m2","")</f>
        <v/>
      </c>
      <c r="X467" s="7" t="n">
        <v>1</v>
      </c>
      <c r="Y467" s="33" t="str">
        <f aca="false">IF(OR(F467&lt;&gt;"",G467&lt;&gt;"",H467&lt;&gt;"",I467&lt;&gt;"",J467&lt;&gt;"",K467&lt;&gt;"",L467&lt;&gt;"",M467&lt;&gt;"",N467&lt;&gt;"",O467&lt;&gt;"",P467&lt;&gt;"",Q467&lt;&gt;"",R467&lt;&gt;"",S467&lt;&gt;"",T467&lt;&gt;"",U467&lt;&gt;"",V467&lt;&gt;"",W467&lt;&gt;""),"*"&amp;F467&amp;G467&amp;H467&amp;I467&amp;J467&amp;K467&amp;L467&amp;M467&amp;N467&amp;O467&amp;P467&amp;Q467&amp;R467&amp;S467&amp;T467&amp;U467&amp;V467&amp;W467&amp;"*","")</f>
        <v>*2m2A*</v>
      </c>
      <c r="Z467" s="4"/>
      <c r="AA467" s="4"/>
      <c r="AB467" s="7" t="n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customFormat="false" ht="25" hidden="false" customHeight="true" outlineLevel="0" collapsed="false">
      <c r="A468" s="5" t="n">
        <v>7362</v>
      </c>
      <c r="B468" s="6" t="s">
        <v>32</v>
      </c>
      <c r="C468" s="26" t="s">
        <v>108</v>
      </c>
      <c r="D468" s="27" t="n">
        <v>44571</v>
      </c>
      <c r="E468" s="36" t="n">
        <v>44582</v>
      </c>
      <c r="F468" s="29" t="str">
        <f aca="false">IF(B468="Premetro VERTIKAAL","MV",IF(B468="Side 3m","3M",IF(B468="Premetro HORIZONTAAL","MH",IF(B468="Window back","CV",IF(B468="Window Back eco","CVE","")))))</f>
        <v/>
      </c>
      <c r="G468" s="30" t="str">
        <f aca="false">IF(B468="Inside banner","BRV","")</f>
        <v/>
      </c>
      <c r="H468" s="30" t="str">
        <f aca="false">IF(B468="Floor sticker","VL","")</f>
        <v/>
      </c>
      <c r="I468" s="31" t="str">
        <f aca="false">IF(B468="Street furniture 2m2","STR","")</f>
        <v/>
      </c>
      <c r="J468" s="31" t="str">
        <f aca="false">IF(B468="Full back uni","FB","")</f>
        <v/>
      </c>
      <c r="K468" s="31" t="str">
        <f aca="false">IF(B468="Window side 2m² Bus","2m2B","")</f>
        <v/>
      </c>
      <c r="L468" s="31" t="str">
        <f aca="false">IF(B468="Window sticker Raam","RM","")</f>
        <v>RM</v>
      </c>
      <c r="M468" s="31" t="str">
        <f aca="false">IF(B468="Side 3m Freestyle","FREE","")</f>
        <v/>
      </c>
      <c r="N468" s="31" t="str">
        <f aca="false">IF(B468="Wobbler","WOB","")</f>
        <v/>
      </c>
      <c r="O468" s="31" t="str">
        <f aca="false">IF(B468="Super side 10m² Hermelijn - Trambus","10m2H","")</f>
        <v/>
      </c>
      <c r="P468" s="31" t="str">
        <f aca="false">IF(B468="Roofpanel A7","ROOFXL","")</f>
        <v/>
      </c>
      <c r="Q468" s="32" t="str">
        <f aca="false">IF(B468="Roof panel tram L Hermelijn","ROOFL","")</f>
        <v/>
      </c>
      <c r="R468" s="31" t="str">
        <f aca="false">IF(B468="Roof panel Tram M PCC","DPCC","")</f>
        <v/>
      </c>
      <c r="S468" s="31" t="str">
        <f aca="false">IF(B468="Side pack L A5","SPALBA5",IF(B468="Side pack XL A7","SPALBA7",""))</f>
        <v/>
      </c>
      <c r="T468" s="31" t="str">
        <f aca="false">IF(B468="Window side 2m² Hermelijn","2m2H","")</f>
        <v/>
      </c>
      <c r="U468" s="32" t="str">
        <f aca="false">IF(B468="Window side 2m² Tram","2m2A","")</f>
        <v/>
      </c>
      <c r="V468" s="30" t="str">
        <f aca="false">IF(B468="Inside banner HERMELIJN","BRVH","")</f>
        <v/>
      </c>
      <c r="W468" s="30" t="str">
        <f aca="false">IF(B468="Super side 4m²","4m2","")</f>
        <v/>
      </c>
      <c r="X468" s="7" t="n">
        <v>1</v>
      </c>
      <c r="Y468" s="33" t="str">
        <f aca="false">IF(OR(F468&lt;&gt;"",G468&lt;&gt;"",H468&lt;&gt;"",I468&lt;&gt;"",J468&lt;&gt;"",K468&lt;&gt;"",L468&lt;&gt;"",M468&lt;&gt;"",N468&lt;&gt;"",O468&lt;&gt;"",P468&lt;&gt;"",Q468&lt;&gt;"",R468&lt;&gt;"",S468&lt;&gt;"",T468&lt;&gt;"",U468&lt;&gt;"",V468&lt;&gt;"",W468&lt;&gt;""),"*"&amp;F468&amp;G468&amp;H468&amp;I468&amp;J468&amp;K468&amp;L468&amp;M468&amp;N468&amp;O468&amp;P468&amp;Q468&amp;R468&amp;S468&amp;T468&amp;U468&amp;V468&amp;W468&amp;"*","")</f>
        <v>*RM*</v>
      </c>
      <c r="Z468" s="4"/>
      <c r="AA468" s="4"/>
      <c r="AB468" s="7" t="n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customFormat="false" ht="25" hidden="false" customHeight="true" outlineLevel="0" collapsed="false">
      <c r="A469" s="5" t="n">
        <v>7362</v>
      </c>
      <c r="B469" s="6" t="s">
        <v>32</v>
      </c>
      <c r="C469" s="26" t="s">
        <v>108</v>
      </c>
      <c r="D469" s="27" t="n">
        <v>44571</v>
      </c>
      <c r="E469" s="36" t="n">
        <v>44582</v>
      </c>
      <c r="F469" s="29" t="str">
        <f aca="false">IF(B469="Premetro VERTIKAAL","MV",IF(B469="Side 3m","3M",IF(B469="Premetro HORIZONTAAL","MH",IF(B469="Window back","CV",IF(B469="Window Back eco","CVE","")))))</f>
        <v/>
      </c>
      <c r="G469" s="30" t="str">
        <f aca="false">IF(B469="Inside banner","BRV","")</f>
        <v/>
      </c>
      <c r="H469" s="30" t="str">
        <f aca="false">IF(B469="Floor sticker","VL","")</f>
        <v/>
      </c>
      <c r="I469" s="31" t="str">
        <f aca="false">IF(B469="Street furniture 2m2","STR","")</f>
        <v/>
      </c>
      <c r="J469" s="31" t="str">
        <f aca="false">IF(B469="Full back uni","FB","")</f>
        <v/>
      </c>
      <c r="K469" s="31" t="str">
        <f aca="false">IF(B469="Window side 2m² Bus","2m2B","")</f>
        <v/>
      </c>
      <c r="L469" s="31" t="str">
        <f aca="false">IF(B469="Window sticker Raam","RM","")</f>
        <v>RM</v>
      </c>
      <c r="M469" s="31" t="str">
        <f aca="false">IF(B469="Side 3m Freestyle","FREE","")</f>
        <v/>
      </c>
      <c r="N469" s="31" t="str">
        <f aca="false">IF(B469="Wobbler","WOB","")</f>
        <v/>
      </c>
      <c r="O469" s="31" t="str">
        <f aca="false">IF(B469="Super side 10m² Hermelijn - Trambus","10m2H","")</f>
        <v/>
      </c>
      <c r="P469" s="31" t="str">
        <f aca="false">IF(B469="Roofpanel A7","ROOFXL","")</f>
        <v/>
      </c>
      <c r="Q469" s="32" t="str">
        <f aca="false">IF(B469="Roof panel tram L Hermelijn","ROOFL","")</f>
        <v/>
      </c>
      <c r="R469" s="31" t="str">
        <f aca="false">IF(B469="Roof panel Tram M PCC","DPCC","")</f>
        <v/>
      </c>
      <c r="S469" s="31" t="str">
        <f aca="false">IF(B469="Side pack L A5","SPALBA5",IF(B469="Side pack XL A7","SPALBA7",""))</f>
        <v/>
      </c>
      <c r="T469" s="31" t="str">
        <f aca="false">IF(B469="Window side 2m² Hermelijn","2m2H","")</f>
        <v/>
      </c>
      <c r="U469" s="32" t="str">
        <f aca="false">IF(B469="Window side 2m² Tram","2m2A","")</f>
        <v/>
      </c>
      <c r="V469" s="30" t="str">
        <f aca="false">IF(B469="Inside banner HERMELIJN","BRVH","")</f>
        <v/>
      </c>
      <c r="W469" s="30" t="str">
        <f aca="false">IF(B469="Super side 4m²","4m2","")</f>
        <v/>
      </c>
      <c r="X469" s="7" t="n">
        <v>1</v>
      </c>
      <c r="Y469" s="33" t="str">
        <f aca="false">IF(OR(F469&lt;&gt;"",G469&lt;&gt;"",H469&lt;&gt;"",I469&lt;&gt;"",J469&lt;&gt;"",K469&lt;&gt;"",L469&lt;&gt;"",M469&lt;&gt;"",N469&lt;&gt;"",O469&lt;&gt;"",P469&lt;&gt;"",Q469&lt;&gt;"",R469&lt;&gt;"",S469&lt;&gt;"",T469&lt;&gt;"",U469&lt;&gt;"",V469&lt;&gt;"",W469&lt;&gt;""),"*"&amp;F469&amp;G469&amp;H469&amp;I469&amp;J469&amp;K469&amp;L469&amp;M469&amp;N469&amp;O469&amp;P469&amp;Q469&amp;R469&amp;S469&amp;T469&amp;U469&amp;V469&amp;W469&amp;"*","")</f>
        <v>*RM*</v>
      </c>
      <c r="Z469" s="4"/>
      <c r="AA469" s="4"/>
      <c r="AB469" s="7" t="n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customFormat="false" ht="25" hidden="false" customHeight="true" outlineLevel="0" collapsed="false">
      <c r="A470" s="5" t="n">
        <v>101606</v>
      </c>
      <c r="B470" s="6" t="s">
        <v>51</v>
      </c>
      <c r="C470" s="26" t="s">
        <v>173</v>
      </c>
      <c r="D470" s="27" t="n">
        <v>44396</v>
      </c>
      <c r="E470" s="28"/>
      <c r="F470" s="29" t="str">
        <f aca="false">IF(B470="Premetro VERTIKAAL","MV",IF(B470="Side 3m","3M",IF(B470="Premetro HORIZONTAAL","MH",IF(B470="Window back","CV",IF(B470="Window Back eco","CVE","")))))</f>
        <v>CV</v>
      </c>
      <c r="G470" s="30" t="str">
        <f aca="false">IF(B470="Inside banner","BRV","")</f>
        <v/>
      </c>
      <c r="H470" s="30" t="str">
        <f aca="false">IF(B470="Floor sticker","VL","")</f>
        <v/>
      </c>
      <c r="I470" s="31" t="str">
        <f aca="false">IF(B470="Street furniture 2m2","STR","")</f>
        <v/>
      </c>
      <c r="J470" s="31" t="str">
        <f aca="false">IF(B470="Full back uni","FB","")</f>
        <v/>
      </c>
      <c r="K470" s="31" t="str">
        <f aca="false">IF(B470="Window side 2m² Bus","2m2B","")</f>
        <v/>
      </c>
      <c r="L470" s="31" t="str">
        <f aca="false">IF(B470="Window sticker Raam","RM","")</f>
        <v/>
      </c>
      <c r="M470" s="31" t="str">
        <f aca="false">IF(B470="Side 3m Freestyle","FREE","")</f>
        <v/>
      </c>
      <c r="N470" s="31" t="str">
        <f aca="false">IF(B470="Wobbler","WOB","")</f>
        <v/>
      </c>
      <c r="O470" s="31" t="str">
        <f aca="false">IF(B470="Super side 10m² Hermelijn - Trambus","10m2H","")</f>
        <v/>
      </c>
      <c r="P470" s="31" t="str">
        <f aca="false">IF(B470="Roofpanel A7","ROOFXL","")</f>
        <v/>
      </c>
      <c r="Q470" s="32" t="str">
        <f aca="false">IF(B470="Roof panel tram L Hermelijn","ROOFL","")</f>
        <v/>
      </c>
      <c r="R470" s="31" t="str">
        <f aca="false">IF(B470="Roof panel Tram M PCC","DPCC","")</f>
        <v/>
      </c>
      <c r="S470" s="31" t="str">
        <f aca="false">IF(B470="Side pack L A5","SPALBA5",IF(B470="Side pack XL A7","SPALBA7",""))</f>
        <v/>
      </c>
      <c r="T470" s="31" t="str">
        <f aca="false">IF(B470="Window side 2m² Hermelijn","2m2H","")</f>
        <v/>
      </c>
      <c r="U470" s="32" t="str">
        <f aca="false">IF(B470="Window side 2m² Tram","2m2A","")</f>
        <v/>
      </c>
      <c r="V470" s="30" t="str">
        <f aca="false">IF(B470="Inside banner HERMELIJN","BRVH","")</f>
        <v/>
      </c>
      <c r="W470" s="30" t="str">
        <f aca="false">IF(B470="Super side 4m²","4m2","")</f>
        <v/>
      </c>
      <c r="X470" s="7" t="n">
        <v>1</v>
      </c>
      <c r="Y470" s="33" t="str">
        <f aca="false">IF(OR(F470&lt;&gt;"",G470&lt;&gt;"",H470&lt;&gt;"",I470&lt;&gt;"",J470&lt;&gt;"",K470&lt;&gt;"",L470&lt;&gt;"",M470&lt;&gt;"",N470&lt;&gt;"",O470&lt;&gt;"",P470&lt;&gt;"",Q470&lt;&gt;"",R470&lt;&gt;"",S470&lt;&gt;"",T470&lt;&gt;"",U470&lt;&gt;"",V470&lt;&gt;"",W470&lt;&gt;""),"*"&amp;F470&amp;G470&amp;H470&amp;I470&amp;J470&amp;K470&amp;L470&amp;M470&amp;N470&amp;O470&amp;P470&amp;Q470&amp;R470&amp;S470&amp;T470&amp;U470&amp;V470&amp;W470&amp;"*","")</f>
        <v>*CV*</v>
      </c>
      <c r="Z470" s="4"/>
      <c r="AA470" s="4"/>
      <c r="AB470" s="7" t="n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customFormat="false" ht="25" hidden="false" customHeight="true" outlineLevel="0" collapsed="false">
      <c r="A471" s="5" t="n">
        <v>112228</v>
      </c>
      <c r="B471" s="6" t="s">
        <v>51</v>
      </c>
      <c r="C471" s="26" t="s">
        <v>175</v>
      </c>
      <c r="D471" s="27" t="n">
        <v>44487</v>
      </c>
      <c r="E471" s="28"/>
      <c r="F471" s="29" t="str">
        <f aca="false">IF(B471="Premetro VERTIKAAL","MV",IF(B471="Side 3m","3M",IF(B471="Premetro HORIZONTAAL","MH",IF(B471="Window back","CV",IF(B471="Window Back eco","CVE","")))))</f>
        <v>CV</v>
      </c>
      <c r="G471" s="30" t="str">
        <f aca="false">IF(B471="Inside banner","BRV","")</f>
        <v/>
      </c>
      <c r="H471" s="30" t="str">
        <f aca="false">IF(B471="Floor sticker","VL","")</f>
        <v/>
      </c>
      <c r="I471" s="31" t="str">
        <f aca="false">IF(B471="Street furniture 2m2","STR","")</f>
        <v/>
      </c>
      <c r="J471" s="31" t="str">
        <f aca="false">IF(B471="Full back uni","FB","")</f>
        <v/>
      </c>
      <c r="K471" s="31" t="str">
        <f aca="false">IF(B471="Window side 2m² Bus","2m2B","")</f>
        <v/>
      </c>
      <c r="L471" s="31" t="str">
        <f aca="false">IF(B471="Window sticker Raam","RM","")</f>
        <v/>
      </c>
      <c r="M471" s="31" t="str">
        <f aca="false">IF(B471="Side 3m Freestyle","FREE","")</f>
        <v/>
      </c>
      <c r="N471" s="31" t="str">
        <f aca="false">IF(B471="Wobbler","WOB","")</f>
        <v/>
      </c>
      <c r="O471" s="31" t="str">
        <f aca="false">IF(B471="Super side 10m² Hermelijn - Trambus","10m2H","")</f>
        <v/>
      </c>
      <c r="P471" s="31" t="str">
        <f aca="false">IF(B471="Roofpanel A7","ROOFXL","")</f>
        <v/>
      </c>
      <c r="Q471" s="32" t="str">
        <f aca="false">IF(B471="Roof panel tram L Hermelijn","ROOFL","")</f>
        <v/>
      </c>
      <c r="R471" s="31" t="str">
        <f aca="false">IF(B471="Roof panel Tram M PCC","DPCC","")</f>
        <v/>
      </c>
      <c r="S471" s="31" t="str">
        <f aca="false">IF(B471="Side pack L A5","SPALBA5",IF(B471="Side pack XL A7","SPALBA7",""))</f>
        <v/>
      </c>
      <c r="T471" s="31" t="str">
        <f aca="false">IF(B471="Window side 2m² Hermelijn","2m2H","")</f>
        <v/>
      </c>
      <c r="U471" s="32" t="str">
        <f aca="false">IF(B471="Window side 2m² Tram","2m2A","")</f>
        <v/>
      </c>
      <c r="V471" s="30" t="str">
        <f aca="false">IF(B471="Inside banner HERMELIJN","BRVH","")</f>
        <v/>
      </c>
      <c r="W471" s="30" t="str">
        <f aca="false">IF(B471="Super side 4m²","4m2","")</f>
        <v/>
      </c>
      <c r="X471" s="7" t="n">
        <v>1</v>
      </c>
      <c r="Y471" s="33" t="str">
        <f aca="false">IF(OR(F471&lt;&gt;"",G471&lt;&gt;"",H471&lt;&gt;"",I471&lt;&gt;"",J471&lt;&gt;"",K471&lt;&gt;"",L471&lt;&gt;"",M471&lt;&gt;"",N471&lt;&gt;"",O471&lt;&gt;"",P471&lt;&gt;"",Q471&lt;&gt;"",R471&lt;&gt;"",S471&lt;&gt;"",T471&lt;&gt;"",U471&lt;&gt;"",V471&lt;&gt;"",W471&lt;&gt;""),"*"&amp;F471&amp;G471&amp;H471&amp;I471&amp;J471&amp;K471&amp;L471&amp;M471&amp;N471&amp;O471&amp;P471&amp;Q471&amp;R471&amp;S471&amp;T471&amp;U471&amp;V471&amp;W471&amp;"*","")</f>
        <v>*CV*</v>
      </c>
      <c r="Z471" s="4"/>
      <c r="AA471" s="4"/>
      <c r="AB471" s="7" t="n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customFormat="false" ht="25" hidden="false" customHeight="true" outlineLevel="0" collapsed="false">
      <c r="A472" s="5" t="n">
        <v>112232</v>
      </c>
      <c r="B472" s="6" t="s">
        <v>51</v>
      </c>
      <c r="C472" s="26" t="s">
        <v>175</v>
      </c>
      <c r="D472" s="27" t="n">
        <v>44487</v>
      </c>
      <c r="E472" s="28"/>
      <c r="F472" s="29" t="str">
        <f aca="false">IF(B472="Premetro VERTIKAAL","MV",IF(B472="Side 3m","3M",IF(B472="Premetro HORIZONTAAL","MH",IF(B472="Window back","CV",IF(B472="Window Back eco","CVE","")))))</f>
        <v>CV</v>
      </c>
      <c r="G472" s="30" t="str">
        <f aca="false">IF(B472="Inside banner","BRV","")</f>
        <v/>
      </c>
      <c r="H472" s="30" t="str">
        <f aca="false">IF(B472="Floor sticker","VL","")</f>
        <v/>
      </c>
      <c r="I472" s="31" t="str">
        <f aca="false">IF(B472="Street furniture 2m2","STR","")</f>
        <v/>
      </c>
      <c r="J472" s="31" t="str">
        <f aca="false">IF(B472="Full back uni","FB","")</f>
        <v/>
      </c>
      <c r="K472" s="31" t="str">
        <f aca="false">IF(B472="Window side 2m² Bus","2m2B","")</f>
        <v/>
      </c>
      <c r="L472" s="31" t="str">
        <f aca="false">IF(B472="Window sticker Raam","RM","")</f>
        <v/>
      </c>
      <c r="M472" s="31" t="str">
        <f aca="false">IF(B472="Side 3m Freestyle","FREE","")</f>
        <v/>
      </c>
      <c r="N472" s="31" t="str">
        <f aca="false">IF(B472="Wobbler","WOB","")</f>
        <v/>
      </c>
      <c r="O472" s="31" t="str">
        <f aca="false">IF(B472="Super side 10m² Hermelijn - Trambus","10m2H","")</f>
        <v/>
      </c>
      <c r="P472" s="31" t="str">
        <f aca="false">IF(B472="Roofpanel A7","ROOFXL","")</f>
        <v/>
      </c>
      <c r="Q472" s="32" t="str">
        <f aca="false">IF(B472="Roof panel tram L Hermelijn","ROOFL","")</f>
        <v/>
      </c>
      <c r="R472" s="31" t="str">
        <f aca="false">IF(B472="Roof panel Tram M PCC","DPCC","")</f>
        <v/>
      </c>
      <c r="S472" s="31" t="str">
        <f aca="false">IF(B472="Side pack L A5","SPALBA5",IF(B472="Side pack XL A7","SPALBA7",""))</f>
        <v/>
      </c>
      <c r="T472" s="31" t="str">
        <f aca="false">IF(B472="Window side 2m² Hermelijn","2m2H","")</f>
        <v/>
      </c>
      <c r="U472" s="32" t="str">
        <f aca="false">IF(B472="Window side 2m² Tram","2m2A","")</f>
        <v/>
      </c>
      <c r="V472" s="30" t="str">
        <f aca="false">IF(B472="Inside banner HERMELIJN","BRVH","")</f>
        <v/>
      </c>
      <c r="W472" s="30" t="str">
        <f aca="false">IF(B472="Super side 4m²","4m2","")</f>
        <v/>
      </c>
      <c r="X472" s="7" t="n">
        <v>1</v>
      </c>
      <c r="Y472" s="33" t="str">
        <f aca="false">IF(OR(F472&lt;&gt;"",G472&lt;&gt;"",H472&lt;&gt;"",I472&lt;&gt;"",J472&lt;&gt;"",K472&lt;&gt;"",L472&lt;&gt;"",M472&lt;&gt;"",N472&lt;&gt;"",O472&lt;&gt;"",P472&lt;&gt;"",Q472&lt;&gt;"",R472&lt;&gt;"",S472&lt;&gt;"",T472&lt;&gt;"",U472&lt;&gt;"",V472&lt;&gt;"",W472&lt;&gt;""),"*"&amp;F472&amp;G472&amp;H472&amp;I472&amp;J472&amp;K472&amp;L472&amp;M472&amp;N472&amp;O472&amp;P472&amp;Q472&amp;R472&amp;S472&amp;T472&amp;U472&amp;V472&amp;W472&amp;"*","")</f>
        <v>*CV*</v>
      </c>
      <c r="Z472" s="4"/>
      <c r="AA472" s="4"/>
      <c r="AB472" s="7" t="n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customFormat="false" ht="25" hidden="false" customHeight="true" outlineLevel="0" collapsed="false">
      <c r="A473" s="5" t="n">
        <v>112238</v>
      </c>
      <c r="B473" s="6" t="s">
        <v>51</v>
      </c>
      <c r="C473" s="26" t="s">
        <v>175</v>
      </c>
      <c r="D473" s="27" t="n">
        <v>44487</v>
      </c>
      <c r="E473" s="28"/>
      <c r="F473" s="29" t="str">
        <f aca="false">IF(B473="Premetro VERTIKAAL","MV",IF(B473="Side 3m","3M",IF(B473="Premetro HORIZONTAAL","MH",IF(B473="Window back","CV",IF(B473="Window Back eco","CVE","")))))</f>
        <v>CV</v>
      </c>
      <c r="G473" s="30" t="str">
        <f aca="false">IF(B473="Inside banner","BRV","")</f>
        <v/>
      </c>
      <c r="H473" s="30" t="str">
        <f aca="false">IF(B473="Floor sticker","VL","")</f>
        <v/>
      </c>
      <c r="I473" s="31" t="str">
        <f aca="false">IF(B473="Street furniture 2m2","STR","")</f>
        <v/>
      </c>
      <c r="J473" s="31" t="str">
        <f aca="false">IF(B473="Full back uni","FB","")</f>
        <v/>
      </c>
      <c r="K473" s="31" t="str">
        <f aca="false">IF(B473="Window side 2m² Bus","2m2B","")</f>
        <v/>
      </c>
      <c r="L473" s="31" t="str">
        <f aca="false">IF(B473="Window sticker Raam","RM","")</f>
        <v/>
      </c>
      <c r="M473" s="31" t="str">
        <f aca="false">IF(B473="Side 3m Freestyle","FREE","")</f>
        <v/>
      </c>
      <c r="N473" s="31" t="str">
        <f aca="false">IF(B473="Wobbler","WOB","")</f>
        <v/>
      </c>
      <c r="O473" s="31" t="str">
        <f aca="false">IF(B473="Super side 10m² Hermelijn - Trambus","10m2H","")</f>
        <v/>
      </c>
      <c r="P473" s="31" t="str">
        <f aca="false">IF(B473="Roofpanel A7","ROOFXL","")</f>
        <v/>
      </c>
      <c r="Q473" s="32" t="str">
        <f aca="false">IF(B473="Roof panel tram L Hermelijn","ROOFL","")</f>
        <v/>
      </c>
      <c r="R473" s="31" t="str">
        <f aca="false">IF(B473="Roof panel Tram M PCC","DPCC","")</f>
        <v/>
      </c>
      <c r="S473" s="31" t="str">
        <f aca="false">IF(B473="Side pack L A5","SPALBA5",IF(B473="Side pack XL A7","SPALBA7",""))</f>
        <v/>
      </c>
      <c r="T473" s="31" t="str">
        <f aca="false">IF(B473="Window side 2m² Hermelijn","2m2H","")</f>
        <v/>
      </c>
      <c r="U473" s="32" t="str">
        <f aca="false">IF(B473="Window side 2m² Tram","2m2A","")</f>
        <v/>
      </c>
      <c r="V473" s="30" t="str">
        <f aca="false">IF(B473="Inside banner HERMELIJN","BRVH","")</f>
        <v/>
      </c>
      <c r="W473" s="30" t="str">
        <f aca="false">IF(B473="Super side 4m²","4m2","")</f>
        <v/>
      </c>
      <c r="X473" s="7" t="n">
        <v>1</v>
      </c>
      <c r="Y473" s="33" t="str">
        <f aca="false">IF(OR(F473&lt;&gt;"",G473&lt;&gt;"",H473&lt;&gt;"",I473&lt;&gt;"",J473&lt;&gt;"",K473&lt;&gt;"",L473&lt;&gt;"",M473&lt;&gt;"",N473&lt;&gt;"",O473&lt;&gt;"",P473&lt;&gt;"",Q473&lt;&gt;"",R473&lt;&gt;"",S473&lt;&gt;"",T473&lt;&gt;"",U473&lt;&gt;"",V473&lt;&gt;"",W473&lt;&gt;""),"*"&amp;F473&amp;G473&amp;H473&amp;I473&amp;J473&amp;K473&amp;L473&amp;M473&amp;N473&amp;O473&amp;P473&amp;Q473&amp;R473&amp;S473&amp;T473&amp;U473&amp;V473&amp;W473&amp;"*","")</f>
        <v>*CV*</v>
      </c>
      <c r="Z473" s="4"/>
      <c r="AA473" s="4"/>
      <c r="AB473" s="7" t="n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/>
  <printOptions headings="false" gridLines="false" gridLinesSet="true" horizontalCentered="false" verticalCentered="false"/>
  <pageMargins left="0" right="0" top="0.7875" bottom="0.1965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J4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51" activeCellId="0" sqref="B251"/>
    </sheetView>
  </sheetViews>
  <sheetFormatPr defaultColWidth="8.5390625" defaultRowHeight="25" zeroHeight="false" outlineLevelRow="0" outlineLevelCol="0"/>
  <cols>
    <col collapsed="false" customWidth="true" hidden="false" outlineLevel="0" max="1" min="1" style="13" width="7.64"/>
    <col collapsed="false" customWidth="true" hidden="false" outlineLevel="0" max="2" min="2" style="13" width="18.63"/>
    <col collapsed="false" customWidth="true" hidden="false" outlineLevel="0" max="3" min="3" style="14" width="23.63"/>
    <col collapsed="false" customWidth="true" hidden="false" outlineLevel="0" max="4" min="4" style="15" width="6.64"/>
    <col collapsed="false" customWidth="true" hidden="false" outlineLevel="0" max="5" min="5" style="38" width="14.63"/>
    <col collapsed="false" customWidth="true" hidden="true" outlineLevel="0" max="23" min="6" style="0" width="9.14"/>
    <col collapsed="false" customWidth="true" hidden="false" outlineLevel="0" max="24" min="24" style="0" width="3.18"/>
    <col collapsed="false" customWidth="true" hidden="false" outlineLevel="0" max="25" min="25" style="17" width="25.63"/>
    <col collapsed="false" customWidth="true" hidden="false" outlineLevel="0" max="28" min="28" style="0" width="6.27"/>
  </cols>
  <sheetData>
    <row r="1" customFormat="false" ht="25" hidden="false" customHeight="true" outlineLevel="0" collapsed="false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customFormat="false" ht="25" hidden="false" customHeight="true" outlineLevel="0" collapsed="false">
      <c r="A2" s="5" t="n">
        <v>1192</v>
      </c>
      <c r="B2" s="6" t="s">
        <v>19</v>
      </c>
      <c r="C2" s="26" t="s">
        <v>22</v>
      </c>
      <c r="D2" s="27" t="n">
        <v>44368</v>
      </c>
      <c r="E2" s="39" t="s">
        <v>211</v>
      </c>
      <c r="F2" s="29" t="str">
        <f aca="false">IF(B2="Premetro VERTIKAAL","MV",IF(B2="Side 3m","3M",IF(B2="Premetro HORIZONTAAL","MH",IF(B2="Window back","CV",IF(B2="Window Back eco","CVE","")))))</f>
        <v/>
      </c>
      <c r="G2" s="30" t="str">
        <f aca="false">IF(B2="Inside banner","BRV","")</f>
        <v/>
      </c>
      <c r="H2" s="30" t="str">
        <f aca="false">IF(B2="Floor sticker","VL","")</f>
        <v>VL</v>
      </c>
      <c r="I2" s="31" t="str">
        <f aca="false">IF(B2="Street furniture 2m2","STR","")</f>
        <v/>
      </c>
      <c r="J2" s="31" t="str">
        <f aca="false">IF(B2="Full back uni","FB","")</f>
        <v/>
      </c>
      <c r="K2" s="31" t="str">
        <f aca="false">IF(B2="Window side 2m² Bus","2m2B","")</f>
        <v/>
      </c>
      <c r="L2" s="31" t="str">
        <f aca="false">IF(B2="Window sticker Raam","RM","")</f>
        <v/>
      </c>
      <c r="M2" s="31" t="str">
        <f aca="false">IF(B2="Side 3m Freestyle","FREE","")</f>
        <v/>
      </c>
      <c r="N2" s="31" t="str">
        <f aca="false">IF(B2="Wobbler","WOB","")</f>
        <v/>
      </c>
      <c r="O2" s="31" t="str">
        <f aca="false">IF(B2="Super side 10m² Hermelijn - Trambus","10m2H","")</f>
        <v/>
      </c>
      <c r="P2" s="31" t="str">
        <f aca="false">IF(B2="Roofpanel A7","ROOFXL","")</f>
        <v/>
      </c>
      <c r="Q2" s="32" t="str">
        <f aca="false">IF(B2="Roof panel tram L Hermelijn","ROOFL","")</f>
        <v/>
      </c>
      <c r="R2" s="31" t="str">
        <f aca="false">IF(B2="Roof panel Tram M PCC","DPCC","")</f>
        <v/>
      </c>
      <c r="S2" s="31" t="str">
        <f aca="false">IF(B2="Side pack L A5","SPALBA5",IF(B2="Side pack XL A7","SPALBA7",""))</f>
        <v/>
      </c>
      <c r="T2" s="31" t="str">
        <f aca="false">IF(B2="Window side 2m² Hermelijn","2m2H","")</f>
        <v/>
      </c>
      <c r="U2" s="32" t="str">
        <f aca="false">IF(B2="Window side 2m² Tram","2m2A","")</f>
        <v/>
      </c>
      <c r="V2" s="30" t="str">
        <f aca="false">IF(B2="Inside banner HERMELIJN","BRVH","")</f>
        <v/>
      </c>
      <c r="W2" s="30" t="str">
        <f aca="false">IF(B2="Super side 4m²","4m2","")</f>
        <v/>
      </c>
      <c r="X2" s="7" t="n">
        <v>1</v>
      </c>
      <c r="Y2" s="33" t="str">
        <f aca="false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 t="n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customFormat="false" ht="25" hidden="false" customHeight="true" outlineLevel="0" collapsed="false">
      <c r="A3" s="5" t="n">
        <v>2018</v>
      </c>
      <c r="B3" s="6" t="s">
        <v>23</v>
      </c>
      <c r="C3" s="26" t="s">
        <v>25</v>
      </c>
      <c r="D3" s="27" t="n">
        <v>44368</v>
      </c>
      <c r="E3" s="40" t="s">
        <v>212</v>
      </c>
      <c r="F3" s="29" t="str">
        <f aca="false">IF(B3="Premetro VERTIKAAL","MV",IF(B3="Side 3m","3M",IF(B3="Premetro HORIZONTAAL","MH",IF(B3="Window back","CV",IF(B3="Window Back eco","CVE","")))))</f>
        <v/>
      </c>
      <c r="G3" s="30" t="str">
        <f aca="false">IF(B3="Inside banner","BRV","")</f>
        <v/>
      </c>
      <c r="H3" s="30" t="str">
        <f aca="false">IF(B3="Floor sticker","VL","")</f>
        <v/>
      </c>
      <c r="I3" s="31" t="str">
        <f aca="false">IF(B3="Street furniture 2m2","STR","")</f>
        <v/>
      </c>
      <c r="J3" s="31" t="str">
        <f aca="false">IF(B3="Full back uni","FB","")</f>
        <v/>
      </c>
      <c r="K3" s="31" t="str">
        <f aca="false">IF(B3="Window side 2m² Bus","2m2B","")</f>
        <v/>
      </c>
      <c r="L3" s="31" t="str">
        <f aca="false">IF(B3="Window sticker Raam","RM","")</f>
        <v/>
      </c>
      <c r="M3" s="31" t="str">
        <f aca="false">IF(B3="Side 3m Freestyle","FREE","")</f>
        <v/>
      </c>
      <c r="N3" s="31" t="str">
        <f aca="false">IF(B3="Wobbler","WOB","")</f>
        <v>WOB</v>
      </c>
      <c r="O3" s="31" t="str">
        <f aca="false">IF(B3="Super side 10m² Hermelijn - Trambus","10m2H","")</f>
        <v/>
      </c>
      <c r="P3" s="31" t="str">
        <f aca="false">IF(B3="Roofpanel A7","ROOFXL","")</f>
        <v/>
      </c>
      <c r="Q3" s="32" t="str">
        <f aca="false">IF(B3="Roof panel tram L Hermelijn","ROOFL","")</f>
        <v/>
      </c>
      <c r="R3" s="31" t="str">
        <f aca="false">IF(B3="Roof panel Tram M PCC","DPCC","")</f>
        <v/>
      </c>
      <c r="S3" s="31" t="str">
        <f aca="false">IF(B3="Side pack L A5","SPALBA5",IF(B3="Side pack XL A7","SPALBA7",""))</f>
        <v/>
      </c>
      <c r="T3" s="31" t="str">
        <f aca="false">IF(B3="Window side 2m² Hermelijn","2m2H","")</f>
        <v/>
      </c>
      <c r="U3" s="32" t="str">
        <f aca="false">IF(B3="Window side 2m² Tram","2m2A","")</f>
        <v/>
      </c>
      <c r="V3" s="30" t="str">
        <f aca="false">IF(B3="Inside banner HERMELIJN","BRVH","")</f>
        <v/>
      </c>
      <c r="W3" s="30" t="str">
        <f aca="false">IF(B3="Super side 4m²","4m2","")</f>
        <v/>
      </c>
      <c r="X3" s="7" t="n">
        <v>2</v>
      </c>
      <c r="Y3" s="33" t="str">
        <f aca="false">IF(OR(F3&lt;&gt;"",G3&lt;&gt;"",H3&lt;&gt;"",I3&lt;&gt;"",J3&lt;&gt;"",K3&lt;&gt;"",L3&lt;&gt;"",M3&lt;&gt;"",N3&lt;&gt;"",O3&lt;&gt;"",P3&lt;&gt;"",Q3&lt;&gt;"",R3&lt;&gt;"",S3&lt;&gt;"",T3&lt;&gt;"",U3&lt;&gt;"",V3&lt;&gt;"",W3&lt;&gt;""),"*"&amp;F3&amp;G3&amp;H3&amp;I3&amp;J3&amp;K3&amp;L3&amp;M3&amp;N3&amp;O3&amp;P3&amp;Q3&amp;R3&amp;S3&amp;T3&amp;U3&amp;V3&amp;W3&amp;"*","")</f>
        <v>*WOB*</v>
      </c>
      <c r="Z3" s="4"/>
      <c r="AA3" s="4"/>
      <c r="AB3" s="7" t="n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customFormat="false" ht="25" hidden="false" customHeight="true" outlineLevel="0" collapsed="false">
      <c r="A4" s="5" t="n">
        <v>2018</v>
      </c>
      <c r="B4" s="6" t="s">
        <v>23</v>
      </c>
      <c r="C4" s="26" t="s">
        <v>26</v>
      </c>
      <c r="D4" s="27" t="n">
        <v>44368</v>
      </c>
      <c r="E4" s="40" t="s">
        <v>212</v>
      </c>
      <c r="F4" s="29" t="str">
        <f aca="false">IF(B4="Premetro VERTIKAAL","MV",IF(B4="Side 3m","3M",IF(B4="Premetro HORIZONTAAL","MH",IF(B4="Window back","CV",IF(B4="Window Back eco","CVE","")))))</f>
        <v/>
      </c>
      <c r="G4" s="30" t="str">
        <f aca="false">IF(B4="Inside banner","BRV","")</f>
        <v/>
      </c>
      <c r="H4" s="30" t="str">
        <f aca="false">IF(B4="Floor sticker","VL","")</f>
        <v/>
      </c>
      <c r="I4" s="31" t="str">
        <f aca="false">IF(B4="Street furniture 2m2","STR","")</f>
        <v/>
      </c>
      <c r="J4" s="31" t="str">
        <f aca="false">IF(B4="Full back uni","FB","")</f>
        <v/>
      </c>
      <c r="K4" s="31" t="str">
        <f aca="false">IF(B4="Window side 2m² Bus","2m2B","")</f>
        <v/>
      </c>
      <c r="L4" s="31" t="str">
        <f aca="false">IF(B4="Window sticker Raam","RM","")</f>
        <v/>
      </c>
      <c r="M4" s="31" t="str">
        <f aca="false">IF(B4="Side 3m Freestyle","FREE","")</f>
        <v/>
      </c>
      <c r="N4" s="31" t="str">
        <f aca="false">IF(B4="Wobbler","WOB","")</f>
        <v>WOB</v>
      </c>
      <c r="O4" s="31" t="str">
        <f aca="false">IF(B4="Super side 10m² Hermelijn - Trambus","10m2H","")</f>
        <v/>
      </c>
      <c r="P4" s="31" t="str">
        <f aca="false">IF(B4="Roofpanel A7","ROOFXL","")</f>
        <v/>
      </c>
      <c r="Q4" s="32" t="str">
        <f aca="false">IF(B4="Roof panel tram L Hermelijn","ROOFL","")</f>
        <v/>
      </c>
      <c r="R4" s="31" t="str">
        <f aca="false">IF(B4="Roof panel Tram M PCC","DPCC","")</f>
        <v/>
      </c>
      <c r="S4" s="31" t="str">
        <f aca="false">IF(B4="Side pack L A5","SPALBA5",IF(B4="Side pack XL A7","SPALBA7",""))</f>
        <v/>
      </c>
      <c r="T4" s="31" t="str">
        <f aca="false">IF(B4="Window side 2m² Hermelijn","2m2H","")</f>
        <v/>
      </c>
      <c r="U4" s="32" t="str">
        <f aca="false">IF(B4="Window side 2m² Tram","2m2A","")</f>
        <v/>
      </c>
      <c r="V4" s="30" t="str">
        <f aca="false">IF(B4="Inside banner HERMELIJN","BRVH","")</f>
        <v/>
      </c>
      <c r="W4" s="30" t="str">
        <f aca="false">IF(B4="Super side 4m²","4m2","")</f>
        <v/>
      </c>
      <c r="X4" s="7" t="n">
        <v>2</v>
      </c>
      <c r="Y4" s="33" t="str">
        <f aca="false">IF(OR(F4&lt;&gt;"",G4&lt;&gt;"",H4&lt;&gt;"",I4&lt;&gt;"",J4&lt;&gt;"",K4&lt;&gt;"",L4&lt;&gt;"",M4&lt;&gt;"",N4&lt;&gt;"",O4&lt;&gt;"",P4&lt;&gt;"",Q4&lt;&gt;"",R4&lt;&gt;"",S4&lt;&gt;"",T4&lt;&gt;"",U4&lt;&gt;"",V4&lt;&gt;"",W4&lt;&gt;""),"*"&amp;F4&amp;G4&amp;H4&amp;I4&amp;J4&amp;K4&amp;L4&amp;M4&amp;N4&amp;O4&amp;P4&amp;Q4&amp;R4&amp;S4&amp;T4&amp;U4&amp;V4&amp;W4&amp;"*","")</f>
        <v>*WOB*</v>
      </c>
      <c r="Z4" s="4"/>
      <c r="AA4" s="4"/>
      <c r="AB4" s="7" t="n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customFormat="false" ht="25" hidden="false" customHeight="true" outlineLevel="0" collapsed="false">
      <c r="A5" s="5" t="n">
        <v>2018</v>
      </c>
      <c r="B5" s="6" t="s">
        <v>23</v>
      </c>
      <c r="C5" s="26" t="s">
        <v>27</v>
      </c>
      <c r="D5" s="27" t="n">
        <v>44368</v>
      </c>
      <c r="E5" s="40" t="s">
        <v>212</v>
      </c>
      <c r="F5" s="29" t="str">
        <f aca="false">IF(B5="Premetro VERTIKAAL","MV",IF(B5="Side 3m","3M",IF(B5="Premetro HORIZONTAAL","MH",IF(B5="Window back","CV",IF(B5="Window Back eco","CVE","")))))</f>
        <v/>
      </c>
      <c r="G5" s="30" t="str">
        <f aca="false">IF(B5="Inside banner","BRV","")</f>
        <v/>
      </c>
      <c r="H5" s="30" t="str">
        <f aca="false">IF(B5="Floor sticker","VL","")</f>
        <v/>
      </c>
      <c r="I5" s="31" t="str">
        <f aca="false">IF(B5="Street furniture 2m2","STR","")</f>
        <v/>
      </c>
      <c r="J5" s="31" t="str">
        <f aca="false">IF(B5="Full back uni","FB","")</f>
        <v/>
      </c>
      <c r="K5" s="31" t="str">
        <f aca="false">IF(B5="Window side 2m² Bus","2m2B","")</f>
        <v/>
      </c>
      <c r="L5" s="31" t="str">
        <f aca="false">IF(B5="Window sticker Raam","RM","")</f>
        <v/>
      </c>
      <c r="M5" s="31" t="str">
        <f aca="false">IF(B5="Side 3m Freestyle","FREE","")</f>
        <v/>
      </c>
      <c r="N5" s="31" t="str">
        <f aca="false">IF(B5="Wobbler","WOB","")</f>
        <v>WOB</v>
      </c>
      <c r="O5" s="31" t="str">
        <f aca="false">IF(B5="Super side 10m² Hermelijn - Trambus","10m2H","")</f>
        <v/>
      </c>
      <c r="P5" s="31" t="str">
        <f aca="false">IF(B5="Roofpanel A7","ROOFXL","")</f>
        <v/>
      </c>
      <c r="Q5" s="32" t="str">
        <f aca="false">IF(B5="Roof panel tram L Hermelijn","ROOFL","")</f>
        <v/>
      </c>
      <c r="R5" s="31" t="str">
        <f aca="false">IF(B5="Roof panel Tram M PCC","DPCC","")</f>
        <v/>
      </c>
      <c r="S5" s="31" t="str">
        <f aca="false">IF(B5="Side pack L A5","SPALBA5",IF(B5="Side pack XL A7","SPALBA7",""))</f>
        <v/>
      </c>
      <c r="T5" s="31" t="str">
        <f aca="false">IF(B5="Window side 2m² Hermelijn","2m2H","")</f>
        <v/>
      </c>
      <c r="U5" s="32" t="str">
        <f aca="false">IF(B5="Window side 2m² Tram","2m2A","")</f>
        <v/>
      </c>
      <c r="V5" s="30" t="str">
        <f aca="false">IF(B5="Inside banner HERMELIJN","BRVH","")</f>
        <v/>
      </c>
      <c r="W5" s="30" t="str">
        <f aca="false">IF(B5="Super side 4m²","4m2","")</f>
        <v/>
      </c>
      <c r="X5" s="7" t="n">
        <v>2</v>
      </c>
      <c r="Y5" s="33" t="str">
        <f aca="false">IF(OR(F5&lt;&gt;"",G5&lt;&gt;"",H5&lt;&gt;"",I5&lt;&gt;"",J5&lt;&gt;"",K5&lt;&gt;"",L5&lt;&gt;"",M5&lt;&gt;"",N5&lt;&gt;"",O5&lt;&gt;"",P5&lt;&gt;"",Q5&lt;&gt;"",R5&lt;&gt;"",S5&lt;&gt;"",T5&lt;&gt;"",U5&lt;&gt;"",V5&lt;&gt;"",W5&lt;&gt;""),"*"&amp;F5&amp;G5&amp;H5&amp;I5&amp;J5&amp;K5&amp;L5&amp;M5&amp;N5&amp;O5&amp;P5&amp;Q5&amp;R5&amp;S5&amp;T5&amp;U5&amp;V5&amp;W5&amp;"*","")</f>
        <v>*WOB*</v>
      </c>
      <c r="Z5" s="4"/>
      <c r="AA5" s="4"/>
      <c r="AB5" s="7" t="n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customFormat="false" ht="25" hidden="false" customHeight="true" outlineLevel="0" collapsed="false">
      <c r="A6" s="5" t="n">
        <v>2496</v>
      </c>
      <c r="B6" s="6" t="s">
        <v>19</v>
      </c>
      <c r="C6" s="26" t="s">
        <v>22</v>
      </c>
      <c r="D6" s="27" t="n">
        <v>44368</v>
      </c>
      <c r="E6" s="40" t="s">
        <v>213</v>
      </c>
      <c r="F6" s="29" t="str">
        <f aca="false">IF(B6="Premetro VERTIKAAL","MV",IF(B6="Side 3m","3M",IF(B6="Premetro HORIZONTAAL","MH",IF(B6="Window back","CV",IF(B6="Window Back eco","CVE","")))))</f>
        <v/>
      </c>
      <c r="G6" s="30" t="str">
        <f aca="false">IF(B6="Inside banner","BRV","")</f>
        <v/>
      </c>
      <c r="H6" s="30" t="str">
        <f aca="false">IF(B6="Floor sticker","VL","")</f>
        <v>VL</v>
      </c>
      <c r="I6" s="31" t="str">
        <f aca="false">IF(B6="Street furniture 2m2","STR","")</f>
        <v/>
      </c>
      <c r="J6" s="31" t="str">
        <f aca="false">IF(B6="Full back uni","FB","")</f>
        <v/>
      </c>
      <c r="K6" s="31" t="str">
        <f aca="false">IF(B6="Window side 2m² Bus","2m2B","")</f>
        <v/>
      </c>
      <c r="L6" s="31" t="str">
        <f aca="false">IF(B6="Window sticker Raam","RM","")</f>
        <v/>
      </c>
      <c r="M6" s="31" t="str">
        <f aca="false">IF(B6="Side 3m Freestyle","FREE","")</f>
        <v/>
      </c>
      <c r="N6" s="31" t="str">
        <f aca="false">IF(B6="Wobbler","WOB","")</f>
        <v/>
      </c>
      <c r="O6" s="31" t="str">
        <f aca="false">IF(B6="Super side 10m² Hermelijn - Trambus","10m2H","")</f>
        <v/>
      </c>
      <c r="P6" s="31" t="str">
        <f aca="false">IF(B6="Roofpanel A7","ROOFXL","")</f>
        <v/>
      </c>
      <c r="Q6" s="32" t="str">
        <f aca="false">IF(B6="Roof panel tram L Hermelijn","ROOFL","")</f>
        <v/>
      </c>
      <c r="R6" s="31" t="str">
        <f aca="false">IF(B6="Roof panel Tram M PCC","DPCC","")</f>
        <v/>
      </c>
      <c r="S6" s="31" t="str">
        <f aca="false">IF(B6="Side pack L A5","SPALBA5",IF(B6="Side pack XL A7","SPALBA7",""))</f>
        <v/>
      </c>
      <c r="T6" s="31" t="str">
        <f aca="false">IF(B6="Window side 2m² Hermelijn","2m2H","")</f>
        <v/>
      </c>
      <c r="U6" s="32" t="str">
        <f aca="false">IF(B6="Window side 2m² Tram","2m2A","")</f>
        <v/>
      </c>
      <c r="V6" s="30" t="str">
        <f aca="false">IF(B6="Inside banner HERMELIJN","BRVH","")</f>
        <v/>
      </c>
      <c r="W6" s="30" t="str">
        <f aca="false">IF(B6="Super side 4m²","4m2","")</f>
        <v/>
      </c>
      <c r="X6" s="7" t="n">
        <v>2</v>
      </c>
      <c r="Y6" s="33" t="str">
        <f aca="false">IF(OR(F6&lt;&gt;"",G6&lt;&gt;"",H6&lt;&gt;"",I6&lt;&gt;"",J6&lt;&gt;"",K6&lt;&gt;"",L6&lt;&gt;"",M6&lt;&gt;"",N6&lt;&gt;"",O6&lt;&gt;"",P6&lt;&gt;"",Q6&lt;&gt;"",R6&lt;&gt;"",S6&lt;&gt;"",T6&lt;&gt;"",U6&lt;&gt;"",V6&lt;&gt;"",W6&lt;&gt;""),"*"&amp;F6&amp;G6&amp;H6&amp;I6&amp;J6&amp;K6&amp;L6&amp;M6&amp;N6&amp;O6&amp;P6&amp;Q6&amp;R6&amp;S6&amp;T6&amp;U6&amp;V6&amp;W6&amp;"*","")</f>
        <v>*VL*</v>
      </c>
      <c r="Z6" s="4"/>
      <c r="AA6" s="4"/>
      <c r="AB6" s="7" t="n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customFormat="false" ht="25" hidden="false" customHeight="true" outlineLevel="0" collapsed="false">
      <c r="A7" s="5" t="n">
        <v>2496</v>
      </c>
      <c r="B7" s="6" t="s">
        <v>23</v>
      </c>
      <c r="C7" s="26" t="s">
        <v>25</v>
      </c>
      <c r="D7" s="27" t="n">
        <v>44368</v>
      </c>
      <c r="E7" s="40" t="s">
        <v>213</v>
      </c>
      <c r="F7" s="29" t="str">
        <f aca="false">IF(B7="Premetro VERTIKAAL","MV",IF(B7="Side 3m","3M",IF(B7="Premetro HORIZONTAAL","MH",IF(B7="Window back","CV",IF(B7="Window Back eco","CVE","")))))</f>
        <v/>
      </c>
      <c r="G7" s="30" t="str">
        <f aca="false">IF(B7="Inside banner","BRV","")</f>
        <v/>
      </c>
      <c r="H7" s="30" t="str">
        <f aca="false">IF(B7="Floor sticker","VL","")</f>
        <v/>
      </c>
      <c r="I7" s="31" t="str">
        <f aca="false">IF(B7="Street furniture 2m2","STR","")</f>
        <v/>
      </c>
      <c r="J7" s="31" t="str">
        <f aca="false">IF(B7="Full back uni","FB","")</f>
        <v/>
      </c>
      <c r="K7" s="31" t="str">
        <f aca="false">IF(B7="Window side 2m² Bus","2m2B","")</f>
        <v/>
      </c>
      <c r="L7" s="31" t="str">
        <f aca="false">IF(B7="Window sticker Raam","RM","")</f>
        <v/>
      </c>
      <c r="M7" s="31" t="str">
        <f aca="false">IF(B7="Side 3m Freestyle","FREE","")</f>
        <v/>
      </c>
      <c r="N7" s="31" t="str">
        <f aca="false">IF(B7="Wobbler","WOB","")</f>
        <v>WOB</v>
      </c>
      <c r="O7" s="31" t="str">
        <f aca="false">IF(B7="Super side 10m² Hermelijn - Trambus","10m2H","")</f>
        <v/>
      </c>
      <c r="P7" s="31" t="str">
        <f aca="false">IF(B7="Roofpanel A7","ROOFXL","")</f>
        <v/>
      </c>
      <c r="Q7" s="32" t="str">
        <f aca="false">IF(B7="Roof panel tram L Hermelijn","ROOFL","")</f>
        <v/>
      </c>
      <c r="R7" s="31" t="str">
        <f aca="false">IF(B7="Roof panel Tram M PCC","DPCC","")</f>
        <v/>
      </c>
      <c r="S7" s="31" t="str">
        <f aca="false">IF(B7="Side pack L A5","SPALBA5",IF(B7="Side pack XL A7","SPALBA7",""))</f>
        <v/>
      </c>
      <c r="T7" s="31" t="str">
        <f aca="false">IF(B7="Window side 2m² Hermelijn","2m2H","")</f>
        <v/>
      </c>
      <c r="U7" s="32" t="str">
        <f aca="false">IF(B7="Window side 2m² Tram","2m2A","")</f>
        <v/>
      </c>
      <c r="V7" s="30" t="str">
        <f aca="false">IF(B7="Inside banner HERMELIJN","BRVH","")</f>
        <v/>
      </c>
      <c r="W7" s="30" t="str">
        <f aca="false">IF(B7="Super side 4m²","4m2","")</f>
        <v/>
      </c>
      <c r="X7" s="7" t="n">
        <v>9</v>
      </c>
      <c r="Y7" s="33" t="str">
        <f aca="false">IF(OR(F7&lt;&gt;"",G7&lt;&gt;"",H7&lt;&gt;"",I7&lt;&gt;"",J7&lt;&gt;"",K7&lt;&gt;"",L7&lt;&gt;"",M7&lt;&gt;"",N7&lt;&gt;"",O7&lt;&gt;"",P7&lt;&gt;"",Q7&lt;&gt;"",R7&lt;&gt;"",S7&lt;&gt;"",T7&lt;&gt;"",U7&lt;&gt;"",V7&lt;&gt;"",W7&lt;&gt;""),"*"&amp;F7&amp;G7&amp;H7&amp;I7&amp;J7&amp;K7&amp;L7&amp;M7&amp;N7&amp;O7&amp;P7&amp;Q7&amp;R7&amp;S7&amp;T7&amp;U7&amp;V7&amp;W7&amp;"*","")</f>
        <v>*WOB*</v>
      </c>
      <c r="Z7" s="4"/>
      <c r="AA7" s="4"/>
      <c r="AB7" s="7" t="n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customFormat="false" ht="25" hidden="false" customHeight="true" outlineLevel="0" collapsed="false">
      <c r="A8" s="5" t="n">
        <v>2496</v>
      </c>
      <c r="B8" s="6" t="s">
        <v>29</v>
      </c>
      <c r="C8" s="26" t="s">
        <v>31</v>
      </c>
      <c r="D8" s="27" t="n">
        <v>44284</v>
      </c>
      <c r="E8" s="40" t="s">
        <v>213</v>
      </c>
      <c r="F8" s="29" t="str">
        <f aca="false">IF(B8="Premetro VERTIKAAL","MV",IF(B8="Side 3m","3M",IF(B8="Premetro HORIZONTAAL","MH",IF(B8="Window back","CV",IF(B8="Window Back eco","CVE","")))))</f>
        <v/>
      </c>
      <c r="G8" s="30" t="str">
        <f aca="false">IF(B8="Inside banner","BRV","")</f>
        <v/>
      </c>
      <c r="H8" s="30" t="str">
        <f aca="false">IF(B8="Floor sticker","VL","")</f>
        <v/>
      </c>
      <c r="I8" s="31" t="str">
        <f aca="false">IF(B8="Street furniture 2m2","STR","")</f>
        <v/>
      </c>
      <c r="J8" s="31" t="str">
        <f aca="false">IF(B8="Full back uni","FB","")</f>
        <v/>
      </c>
      <c r="K8" s="31" t="str">
        <f aca="false">IF(B8="Window side 2m² Bus","2m2B","")</f>
        <v/>
      </c>
      <c r="L8" s="31" t="str">
        <f aca="false">IF(B8="Window sticker Raam","RM","")</f>
        <v/>
      </c>
      <c r="M8" s="31" t="str">
        <f aca="false">IF(B8="Side 3m Freestyle","FREE","")</f>
        <v/>
      </c>
      <c r="N8" s="31" t="str">
        <f aca="false">IF(B8="Wobbler","WOB","")</f>
        <v/>
      </c>
      <c r="O8" s="31" t="str">
        <f aca="false">IF(B8="Super side 10m² Hermelijn - Trambus","10m2H","")</f>
        <v/>
      </c>
      <c r="P8" s="31" t="str">
        <f aca="false">IF(B8="Roofpanel A7","ROOFXL","")</f>
        <v/>
      </c>
      <c r="Q8" s="32" t="str">
        <f aca="false">IF(B8="Roof panel tram L Hermelijn","ROOFL","")</f>
        <v/>
      </c>
      <c r="R8" s="31" t="str">
        <f aca="false">IF(B8="Roof panel Tram M PCC","DPCC","")</f>
        <v/>
      </c>
      <c r="S8" s="31" t="str">
        <f aca="false">IF(B8="Side pack L A5","SPALBA5",IF(B8="Side pack XL A7","SPALBA7",""))</f>
        <v/>
      </c>
      <c r="T8" s="31" t="str">
        <f aca="false">IF(B8="Window side 2m² Hermelijn","2m2H","")</f>
        <v/>
      </c>
      <c r="U8" s="32" t="str">
        <f aca="false">IF(B8="Window side 2m² Tram","2m2A","")</f>
        <v/>
      </c>
      <c r="V8" s="30" t="str">
        <f aca="false">IF(B8="Inside banner HERMELIJN","BRVH","")</f>
        <v/>
      </c>
      <c r="W8" s="30" t="str">
        <f aca="false">IF(B8="Super side 4m²","4m2","")</f>
        <v/>
      </c>
      <c r="X8" s="7" t="n">
        <v>2</v>
      </c>
      <c r="Y8" s="33" t="str">
        <f aca="false">IF(OR(F8&lt;&gt;"",G8&lt;&gt;"",H8&lt;&gt;"",I8&lt;&gt;"",J8&lt;&gt;"",K8&lt;&gt;"",L8&lt;&gt;"",M8&lt;&gt;"",N8&lt;&gt;"",O8&lt;&gt;"",P8&lt;&gt;"",Q8&lt;&gt;"",R8&lt;&gt;"",S8&lt;&gt;"",T8&lt;&gt;"",U8&lt;&gt;"",V8&lt;&gt;"",W8&lt;&gt;""),"*"&amp;F8&amp;G8&amp;H8&amp;I8&amp;J8&amp;K8&amp;L8&amp;M8&amp;N8&amp;O8&amp;P8&amp;Q8&amp;R8&amp;S8&amp;T8&amp;U8&amp;V8&amp;W8&amp;"*","")</f>
        <v/>
      </c>
      <c r="Z8" s="4"/>
      <c r="AA8" s="4"/>
      <c r="AB8" s="7" t="n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customFormat="false" ht="25" hidden="false" customHeight="true" outlineLevel="0" collapsed="false">
      <c r="A9" s="5" t="n">
        <v>2502</v>
      </c>
      <c r="B9" s="6" t="s">
        <v>32</v>
      </c>
      <c r="C9" s="26" t="s">
        <v>34</v>
      </c>
      <c r="D9" s="27" t="n">
        <v>43906</v>
      </c>
      <c r="E9" s="40" t="s">
        <v>213</v>
      </c>
      <c r="F9" s="29" t="str">
        <f aca="false">IF(B9="Premetro VERTIKAAL","MV",IF(B9="Side 3m","3M",IF(B9="Premetro HORIZONTAAL","MH",IF(B9="Window back","CV",IF(B9="Window Back eco","CVE","")))))</f>
        <v/>
      </c>
      <c r="G9" s="30" t="str">
        <f aca="false">IF(B9="Inside banner","BRV","")</f>
        <v/>
      </c>
      <c r="H9" s="30" t="str">
        <f aca="false">IF(B9="Floor sticker","VL","")</f>
        <v/>
      </c>
      <c r="I9" s="31" t="str">
        <f aca="false">IF(B9="Street furniture 2m2","STR","")</f>
        <v/>
      </c>
      <c r="J9" s="31" t="str">
        <f aca="false">IF(B9="Full back uni","FB","")</f>
        <v/>
      </c>
      <c r="K9" s="31" t="str">
        <f aca="false">IF(B9="Window side 2m² Bus","2m2B","")</f>
        <v/>
      </c>
      <c r="L9" s="31" t="str">
        <f aca="false">IF(B9="Window sticker Raam","RM","")</f>
        <v>RM</v>
      </c>
      <c r="M9" s="31" t="str">
        <f aca="false">IF(B9="Side 3m Freestyle","FREE","")</f>
        <v/>
      </c>
      <c r="N9" s="31" t="str">
        <f aca="false">IF(B9="Wobbler","WOB","")</f>
        <v/>
      </c>
      <c r="O9" s="31" t="str">
        <f aca="false">IF(B9="Super side 10m² Hermelijn - Trambus","10m2H","")</f>
        <v/>
      </c>
      <c r="P9" s="31" t="str">
        <f aca="false">IF(B9="Roofpanel A7","ROOFXL","")</f>
        <v/>
      </c>
      <c r="Q9" s="32" t="str">
        <f aca="false">IF(B9="Roof panel tram L Hermelijn","ROOFL","")</f>
        <v/>
      </c>
      <c r="R9" s="31" t="str">
        <f aca="false">IF(B9="Roof panel Tram M PCC","DPCC","")</f>
        <v/>
      </c>
      <c r="S9" s="31" t="str">
        <f aca="false">IF(B9="Side pack L A5","SPALBA5",IF(B9="Side pack XL A7","SPALBA7",""))</f>
        <v/>
      </c>
      <c r="T9" s="31" t="str">
        <f aca="false">IF(B9="Window side 2m² Hermelijn","2m2H","")</f>
        <v/>
      </c>
      <c r="U9" s="32" t="str">
        <f aca="false">IF(B9="Window side 2m² Tram","2m2A","")</f>
        <v/>
      </c>
      <c r="V9" s="30" t="str">
        <f aca="false">IF(B9="Inside banner HERMELIJN","BRVH","")</f>
        <v/>
      </c>
      <c r="W9" s="30" t="str">
        <f aca="false">IF(B9="Super side 4m²","4m2","")</f>
        <v/>
      </c>
      <c r="X9" s="7" t="n">
        <v>1</v>
      </c>
      <c r="Y9" s="33" t="str">
        <f aca="false">IF(OR(F9&lt;&gt;"",G9&lt;&gt;"",H9&lt;&gt;"",I9&lt;&gt;"",J9&lt;&gt;"",K9&lt;&gt;"",L9&lt;&gt;"",M9&lt;&gt;"",N9&lt;&gt;"",O9&lt;&gt;"",P9&lt;&gt;"",Q9&lt;&gt;"",R9&lt;&gt;"",S9&lt;&gt;"",T9&lt;&gt;"",U9&lt;&gt;"",V9&lt;&gt;"",W9&lt;&gt;""),"*"&amp;F9&amp;G9&amp;H9&amp;I9&amp;J9&amp;K9&amp;L9&amp;M9&amp;N9&amp;O9&amp;P9&amp;Q9&amp;R9&amp;S9&amp;T9&amp;U9&amp;V9&amp;W9&amp;"*","")</f>
        <v>*RM*</v>
      </c>
      <c r="Z9" s="4"/>
      <c r="AA9" s="4"/>
      <c r="AB9" s="7" t="n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customFormat="false" ht="25" hidden="false" customHeight="true" outlineLevel="0" collapsed="false">
      <c r="A10" s="5" t="n">
        <v>2520</v>
      </c>
      <c r="B10" s="6" t="s">
        <v>19</v>
      </c>
      <c r="C10" s="26" t="s">
        <v>22</v>
      </c>
      <c r="D10" s="27" t="n">
        <v>44368</v>
      </c>
      <c r="E10" s="40" t="s">
        <v>214</v>
      </c>
      <c r="F10" s="29" t="str">
        <f aca="false">IF(B10="Premetro VERTIKAAL","MV",IF(B10="Side 3m","3M",IF(B10="Premetro HORIZONTAAL","MH",IF(B10="Window back","CV",IF(B10="Window Back eco","CVE","")))))</f>
        <v/>
      </c>
      <c r="G10" s="30" t="str">
        <f aca="false">IF(B10="Inside banner","BRV","")</f>
        <v/>
      </c>
      <c r="H10" s="30" t="str">
        <f aca="false">IF(B10="Floor sticker","VL","")</f>
        <v>VL</v>
      </c>
      <c r="I10" s="31" t="str">
        <f aca="false">IF(B10="Street furniture 2m2","STR","")</f>
        <v/>
      </c>
      <c r="J10" s="31" t="str">
        <f aca="false">IF(B10="Full back uni","FB","")</f>
        <v/>
      </c>
      <c r="K10" s="31" t="str">
        <f aca="false">IF(B10="Window side 2m² Bus","2m2B","")</f>
        <v/>
      </c>
      <c r="L10" s="31" t="str">
        <f aca="false">IF(B10="Window sticker Raam","RM","")</f>
        <v/>
      </c>
      <c r="M10" s="31" t="str">
        <f aca="false">IF(B10="Side 3m Freestyle","FREE","")</f>
        <v/>
      </c>
      <c r="N10" s="31" t="str">
        <f aca="false">IF(B10="Wobbler","WOB","")</f>
        <v/>
      </c>
      <c r="O10" s="31" t="str">
        <f aca="false">IF(B10="Super side 10m² Hermelijn - Trambus","10m2H","")</f>
        <v/>
      </c>
      <c r="P10" s="31" t="str">
        <f aca="false">IF(B10="Roofpanel A7","ROOFXL","")</f>
        <v/>
      </c>
      <c r="Q10" s="32" t="str">
        <f aca="false">IF(B10="Roof panel tram L Hermelijn","ROOFL","")</f>
        <v/>
      </c>
      <c r="R10" s="31" t="str">
        <f aca="false">IF(B10="Roof panel Tram M PCC","DPCC","")</f>
        <v/>
      </c>
      <c r="S10" s="31" t="str">
        <f aca="false">IF(B10="Side pack L A5","SPALBA5",IF(B10="Side pack XL A7","SPALBA7",""))</f>
        <v/>
      </c>
      <c r="T10" s="31" t="str">
        <f aca="false">IF(B10="Window side 2m² Hermelijn","2m2H","")</f>
        <v/>
      </c>
      <c r="U10" s="32" t="str">
        <f aca="false">IF(B10="Window side 2m² Tram","2m2A","")</f>
        <v/>
      </c>
      <c r="V10" s="30" t="str">
        <f aca="false">IF(B10="Inside banner HERMELIJN","BRVH","")</f>
        <v/>
      </c>
      <c r="W10" s="30" t="str">
        <f aca="false">IF(B10="Super side 4m²","4m2","")</f>
        <v/>
      </c>
      <c r="X10" s="7" t="n">
        <v>2</v>
      </c>
      <c r="Y10" s="33" t="str">
        <f aca="false">IF(OR(F10&lt;&gt;"",G10&lt;&gt;"",H10&lt;&gt;"",I10&lt;&gt;"",J10&lt;&gt;"",K10&lt;&gt;"",L10&lt;&gt;"",M10&lt;&gt;"",N10&lt;&gt;"",O10&lt;&gt;"",P10&lt;&gt;"",Q10&lt;&gt;"",R10&lt;&gt;"",S10&lt;&gt;"",T10&lt;&gt;"",U10&lt;&gt;"",V10&lt;&gt;"",W10&lt;&gt;""),"*"&amp;F10&amp;G10&amp;H10&amp;I10&amp;J10&amp;K10&amp;L10&amp;M10&amp;N10&amp;O10&amp;P10&amp;Q10&amp;R10&amp;S10&amp;T10&amp;U10&amp;V10&amp;W10&amp;"*","")</f>
        <v>*VL*</v>
      </c>
      <c r="Z10" s="4"/>
      <c r="AA10" s="4"/>
      <c r="AB10" s="7" t="n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customFormat="false" ht="25" hidden="false" customHeight="true" outlineLevel="0" collapsed="false">
      <c r="A11" s="5" t="n">
        <v>2520</v>
      </c>
      <c r="B11" s="6" t="s">
        <v>23</v>
      </c>
      <c r="C11" s="26" t="s">
        <v>25</v>
      </c>
      <c r="D11" s="27" t="n">
        <v>44368</v>
      </c>
      <c r="E11" s="40" t="s">
        <v>214</v>
      </c>
      <c r="F11" s="29" t="str">
        <f aca="false">IF(B11="Premetro VERTIKAAL","MV",IF(B11="Side 3m","3M",IF(B11="Premetro HORIZONTAAL","MH",IF(B11="Window back","CV",IF(B11="Window Back eco","CVE","")))))</f>
        <v/>
      </c>
      <c r="G11" s="30" t="str">
        <f aca="false">IF(B11="Inside banner","BRV","")</f>
        <v/>
      </c>
      <c r="H11" s="30" t="str">
        <f aca="false">IF(B11="Floor sticker","VL","")</f>
        <v/>
      </c>
      <c r="I11" s="31" t="str">
        <f aca="false">IF(B11="Street furniture 2m2","STR","")</f>
        <v/>
      </c>
      <c r="J11" s="31" t="str">
        <f aca="false">IF(B11="Full back uni","FB","")</f>
        <v/>
      </c>
      <c r="K11" s="31" t="str">
        <f aca="false">IF(B11="Window side 2m² Bus","2m2B","")</f>
        <v/>
      </c>
      <c r="L11" s="31" t="str">
        <f aca="false">IF(B11="Window sticker Raam","RM","")</f>
        <v/>
      </c>
      <c r="M11" s="31" t="str">
        <f aca="false">IF(B11="Side 3m Freestyle","FREE","")</f>
        <v/>
      </c>
      <c r="N11" s="31" t="str">
        <f aca="false">IF(B11="Wobbler","WOB","")</f>
        <v>WOB</v>
      </c>
      <c r="O11" s="31" t="str">
        <f aca="false">IF(B11="Super side 10m² Hermelijn - Trambus","10m2H","")</f>
        <v/>
      </c>
      <c r="P11" s="31" t="str">
        <f aca="false">IF(B11="Roofpanel A7","ROOFXL","")</f>
        <v/>
      </c>
      <c r="Q11" s="32" t="str">
        <f aca="false">IF(B11="Roof panel tram L Hermelijn","ROOFL","")</f>
        <v/>
      </c>
      <c r="R11" s="31" t="str">
        <f aca="false">IF(B11="Roof panel Tram M PCC","DPCC","")</f>
        <v/>
      </c>
      <c r="S11" s="31" t="str">
        <f aca="false">IF(B11="Side pack L A5","SPALBA5",IF(B11="Side pack XL A7","SPALBA7",""))</f>
        <v/>
      </c>
      <c r="T11" s="31" t="str">
        <f aca="false">IF(B11="Window side 2m² Hermelijn","2m2H","")</f>
        <v/>
      </c>
      <c r="U11" s="32" t="str">
        <f aca="false">IF(B11="Window side 2m² Tram","2m2A","")</f>
        <v/>
      </c>
      <c r="V11" s="30" t="str">
        <f aca="false">IF(B11="Inside banner HERMELIJN","BRVH","")</f>
        <v/>
      </c>
      <c r="W11" s="30" t="str">
        <f aca="false">IF(B11="Super side 4m²","4m2","")</f>
        <v/>
      </c>
      <c r="X11" s="7" t="n">
        <v>9</v>
      </c>
      <c r="Y11" s="33" t="str">
        <f aca="false">IF(OR(F11&lt;&gt;"",G11&lt;&gt;"",H11&lt;&gt;"",I11&lt;&gt;"",J11&lt;&gt;"",K11&lt;&gt;"",L11&lt;&gt;"",M11&lt;&gt;"",N11&lt;&gt;"",O11&lt;&gt;"",P11&lt;&gt;"",Q11&lt;&gt;"",R11&lt;&gt;"",S11&lt;&gt;"",T11&lt;&gt;"",U11&lt;&gt;"",V11&lt;&gt;"",W11&lt;&gt;""),"*"&amp;F11&amp;G11&amp;H11&amp;I11&amp;J11&amp;K11&amp;L11&amp;M11&amp;N11&amp;O11&amp;P11&amp;Q11&amp;R11&amp;S11&amp;T11&amp;U11&amp;V11&amp;W11&amp;"*","")</f>
        <v>*WOB*</v>
      </c>
      <c r="Z11" s="4"/>
      <c r="AA11" s="4"/>
      <c r="AB11" s="7" t="n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customFormat="false" ht="25" hidden="false" customHeight="true" outlineLevel="0" collapsed="false">
      <c r="A12" s="5" t="n">
        <v>2520</v>
      </c>
      <c r="B12" s="6" t="s">
        <v>35</v>
      </c>
      <c r="C12" s="26" t="s">
        <v>37</v>
      </c>
      <c r="D12" s="27" t="n">
        <v>44522</v>
      </c>
      <c r="E12" s="40" t="s">
        <v>214</v>
      </c>
      <c r="F12" s="29" t="str">
        <f aca="false">IF(B12="Premetro VERTIKAAL","MV",IF(B12="Side 3m","3M",IF(B12="Premetro HORIZONTAAL","MH",IF(B12="Window back","CV",IF(B12="Window Back eco","CVE","")))))</f>
        <v/>
      </c>
      <c r="G12" s="30" t="str">
        <f aca="false">IF(B12="Inside banner","BRV","")</f>
        <v/>
      </c>
      <c r="H12" s="30" t="str">
        <f aca="false">IF(B12="Floor sticker","VL","")</f>
        <v/>
      </c>
      <c r="I12" s="31" t="str">
        <f aca="false">IF(B12="Street furniture 2m2","STR","")</f>
        <v/>
      </c>
      <c r="J12" s="31" t="str">
        <f aca="false">IF(B12="Full back uni","FB","")</f>
        <v/>
      </c>
      <c r="K12" s="31" t="str">
        <f aca="false">IF(B12="Window side 2m² Bus","2m2B","")</f>
        <v/>
      </c>
      <c r="L12" s="31" t="str">
        <f aca="false">IF(B12="Window sticker Raam","RM","")</f>
        <v/>
      </c>
      <c r="M12" s="31" t="str">
        <f aca="false">IF(B12="Side 3m Freestyle","FREE","")</f>
        <v/>
      </c>
      <c r="N12" s="31" t="str">
        <f aca="false">IF(B12="Wobbler","WOB","")</f>
        <v/>
      </c>
      <c r="O12" s="31" t="str">
        <f aca="false">IF(B12="Super side 10m² Hermelijn - Trambus","10m2H","")</f>
        <v/>
      </c>
      <c r="P12" s="31" t="str">
        <f aca="false">IF(B12="Roofpanel A7","ROOFXL","")</f>
        <v/>
      </c>
      <c r="Q12" s="32" t="str">
        <f aca="false">IF(B12="Roof panel tram L Hermelijn","ROOFL","")</f>
        <v/>
      </c>
      <c r="R12" s="31" t="str">
        <f aca="false">IF(B12="Roof panel Tram M PCC","DPCC","")</f>
        <v/>
      </c>
      <c r="S12" s="31" t="str">
        <f aca="false">IF(B12="Side pack L A5","SPALBA5",IF(B12="Side pack XL A7","SPALBA7",""))</f>
        <v/>
      </c>
      <c r="T12" s="31" t="str">
        <f aca="false">IF(B12="Window side 2m² Hermelijn","2m2H","")</f>
        <v/>
      </c>
      <c r="U12" s="32" t="str">
        <f aca="false">IF(B12="Window side 2m² Tram","2m2A","")</f>
        <v/>
      </c>
      <c r="V12" s="30" t="str">
        <f aca="false">IF(B12="Inside banner HERMELIJN","BRVH","")</f>
        <v/>
      </c>
      <c r="W12" s="30" t="str">
        <f aca="false">IF(B12="Super side 4m²","4m2","")</f>
        <v/>
      </c>
      <c r="X12" s="7" t="n">
        <v>2</v>
      </c>
      <c r="Y12" s="33" t="str">
        <f aca="false">IF(OR(F12&lt;&gt;"",G12&lt;&gt;"",H12&lt;&gt;"",I12&lt;&gt;"",J12&lt;&gt;"",K12&lt;&gt;"",L12&lt;&gt;"",M12&lt;&gt;"",N12&lt;&gt;"",O12&lt;&gt;"",P12&lt;&gt;"",Q12&lt;&gt;"",R12&lt;&gt;"",S12&lt;&gt;"",T12&lt;&gt;"",U12&lt;&gt;"",V12&lt;&gt;"",W12&lt;&gt;""),"*"&amp;F12&amp;G12&amp;H12&amp;I12&amp;J12&amp;K12&amp;L12&amp;M12&amp;N12&amp;O12&amp;P12&amp;Q12&amp;R12&amp;S12&amp;T12&amp;U12&amp;V12&amp;W12&amp;"*","")</f>
        <v/>
      </c>
      <c r="Z12" s="4"/>
      <c r="AA12" s="4"/>
      <c r="AB12" s="7" t="n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customFormat="false" ht="25" hidden="false" customHeight="true" outlineLevel="0" collapsed="false">
      <c r="A13" s="5" t="n">
        <v>2536</v>
      </c>
      <c r="B13" s="6" t="s">
        <v>19</v>
      </c>
      <c r="C13" s="26" t="s">
        <v>22</v>
      </c>
      <c r="D13" s="27" t="n">
        <v>44368</v>
      </c>
      <c r="E13" s="40" t="s">
        <v>213</v>
      </c>
      <c r="F13" s="29" t="str">
        <f aca="false">IF(B13="Premetro VERTIKAAL","MV",IF(B13="Side 3m","3M",IF(B13="Premetro HORIZONTAAL","MH",IF(B13="Window back","CV",IF(B13="Window Back eco","CVE","")))))</f>
        <v/>
      </c>
      <c r="G13" s="30" t="str">
        <f aca="false">IF(B13="Inside banner","BRV","")</f>
        <v/>
      </c>
      <c r="H13" s="30" t="str">
        <f aca="false">IF(B13="Floor sticker","VL","")</f>
        <v>VL</v>
      </c>
      <c r="I13" s="31" t="str">
        <f aca="false">IF(B13="Street furniture 2m2","STR","")</f>
        <v/>
      </c>
      <c r="J13" s="31" t="str">
        <f aca="false">IF(B13="Full back uni","FB","")</f>
        <v/>
      </c>
      <c r="K13" s="31" t="str">
        <f aca="false">IF(B13="Window side 2m² Bus","2m2B","")</f>
        <v/>
      </c>
      <c r="L13" s="31" t="str">
        <f aca="false">IF(B13="Window sticker Raam","RM","")</f>
        <v/>
      </c>
      <c r="M13" s="31" t="str">
        <f aca="false">IF(B13="Side 3m Freestyle","FREE","")</f>
        <v/>
      </c>
      <c r="N13" s="31" t="str">
        <f aca="false">IF(B13="Wobbler","WOB","")</f>
        <v/>
      </c>
      <c r="O13" s="31" t="str">
        <f aca="false">IF(B13="Super side 10m² Hermelijn - Trambus","10m2H","")</f>
        <v/>
      </c>
      <c r="P13" s="31" t="str">
        <f aca="false">IF(B13="Roofpanel A7","ROOFXL","")</f>
        <v/>
      </c>
      <c r="Q13" s="32" t="str">
        <f aca="false">IF(B13="Roof panel tram L Hermelijn","ROOFL","")</f>
        <v/>
      </c>
      <c r="R13" s="31" t="str">
        <f aca="false">IF(B13="Roof panel Tram M PCC","DPCC","")</f>
        <v/>
      </c>
      <c r="S13" s="31" t="str">
        <f aca="false">IF(B13="Side pack L A5","SPALBA5",IF(B13="Side pack XL A7","SPALBA7",""))</f>
        <v/>
      </c>
      <c r="T13" s="31" t="str">
        <f aca="false">IF(B13="Window side 2m² Hermelijn","2m2H","")</f>
        <v/>
      </c>
      <c r="U13" s="32" t="str">
        <f aca="false">IF(B13="Window side 2m² Tram","2m2A","")</f>
        <v/>
      </c>
      <c r="V13" s="30" t="str">
        <f aca="false">IF(B13="Inside banner HERMELIJN","BRVH","")</f>
        <v/>
      </c>
      <c r="W13" s="30" t="str">
        <f aca="false">IF(B13="Super side 4m²","4m2","")</f>
        <v/>
      </c>
      <c r="X13" s="7" t="n">
        <v>2</v>
      </c>
      <c r="Y13" s="33" t="str">
        <f aca="false">IF(OR(F13&lt;&gt;"",G13&lt;&gt;"",H13&lt;&gt;"",I13&lt;&gt;"",J13&lt;&gt;"",K13&lt;&gt;"",L13&lt;&gt;"",M13&lt;&gt;"",N13&lt;&gt;"",O13&lt;&gt;"",P13&lt;&gt;"",Q13&lt;&gt;"",R13&lt;&gt;"",S13&lt;&gt;"",T13&lt;&gt;"",U13&lt;&gt;"",V13&lt;&gt;"",W13&lt;&gt;""),"*"&amp;F13&amp;G13&amp;H13&amp;I13&amp;J13&amp;K13&amp;L13&amp;M13&amp;N13&amp;O13&amp;P13&amp;Q13&amp;R13&amp;S13&amp;T13&amp;U13&amp;V13&amp;W13&amp;"*","")</f>
        <v>*VL*</v>
      </c>
      <c r="Z13" s="4"/>
      <c r="AA13" s="4"/>
      <c r="AB13" s="7" t="n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customFormat="false" ht="25" hidden="false" customHeight="true" outlineLevel="0" collapsed="false">
      <c r="A14" s="5" t="n">
        <v>2536</v>
      </c>
      <c r="B14" s="6" t="s">
        <v>23</v>
      </c>
      <c r="C14" s="26" t="s">
        <v>25</v>
      </c>
      <c r="D14" s="27" t="n">
        <v>44368</v>
      </c>
      <c r="E14" s="40" t="s">
        <v>213</v>
      </c>
      <c r="F14" s="29" t="str">
        <f aca="false">IF(B14="Premetro VERTIKAAL","MV",IF(B14="Side 3m","3M",IF(B14="Premetro HORIZONTAAL","MH",IF(B14="Window back","CV",IF(B14="Window Back eco","CVE","")))))</f>
        <v/>
      </c>
      <c r="G14" s="30" t="str">
        <f aca="false">IF(B14="Inside banner","BRV","")</f>
        <v/>
      </c>
      <c r="H14" s="30" t="str">
        <f aca="false">IF(B14="Floor sticker","VL","")</f>
        <v/>
      </c>
      <c r="I14" s="31" t="str">
        <f aca="false">IF(B14="Street furniture 2m2","STR","")</f>
        <v/>
      </c>
      <c r="J14" s="31" t="str">
        <f aca="false">IF(B14="Full back uni","FB","")</f>
        <v/>
      </c>
      <c r="K14" s="31" t="str">
        <f aca="false">IF(B14="Window side 2m² Bus","2m2B","")</f>
        <v/>
      </c>
      <c r="L14" s="31" t="str">
        <f aca="false">IF(B14="Window sticker Raam","RM","")</f>
        <v/>
      </c>
      <c r="M14" s="31" t="str">
        <f aca="false">IF(B14="Side 3m Freestyle","FREE","")</f>
        <v/>
      </c>
      <c r="N14" s="31" t="str">
        <f aca="false">IF(B14="Wobbler","WOB","")</f>
        <v>WOB</v>
      </c>
      <c r="O14" s="31" t="str">
        <f aca="false">IF(B14="Super side 10m² Hermelijn - Trambus","10m2H","")</f>
        <v/>
      </c>
      <c r="P14" s="31" t="str">
        <f aca="false">IF(B14="Roofpanel A7","ROOFXL","")</f>
        <v/>
      </c>
      <c r="Q14" s="32" t="str">
        <f aca="false">IF(B14="Roof panel tram L Hermelijn","ROOFL","")</f>
        <v/>
      </c>
      <c r="R14" s="31" t="str">
        <f aca="false">IF(B14="Roof panel Tram M PCC","DPCC","")</f>
        <v/>
      </c>
      <c r="S14" s="31" t="str">
        <f aca="false">IF(B14="Side pack L A5","SPALBA5",IF(B14="Side pack XL A7","SPALBA7",""))</f>
        <v/>
      </c>
      <c r="T14" s="31" t="str">
        <f aca="false">IF(B14="Window side 2m² Hermelijn","2m2H","")</f>
        <v/>
      </c>
      <c r="U14" s="32" t="str">
        <f aca="false">IF(B14="Window side 2m² Tram","2m2A","")</f>
        <v/>
      </c>
      <c r="V14" s="30" t="str">
        <f aca="false">IF(B14="Inside banner HERMELIJN","BRVH","")</f>
        <v/>
      </c>
      <c r="W14" s="30" t="str">
        <f aca="false">IF(B14="Super side 4m²","4m2","")</f>
        <v/>
      </c>
      <c r="X14" s="7" t="n">
        <v>3</v>
      </c>
      <c r="Y14" s="33" t="str">
        <f aca="false">IF(OR(F14&lt;&gt;"",G14&lt;&gt;"",H14&lt;&gt;"",I14&lt;&gt;"",J14&lt;&gt;"",K14&lt;&gt;"",L14&lt;&gt;"",M14&lt;&gt;"",N14&lt;&gt;"",O14&lt;&gt;"",P14&lt;&gt;"",Q14&lt;&gt;"",R14&lt;&gt;"",S14&lt;&gt;"",T14&lt;&gt;"",U14&lt;&gt;"",V14&lt;&gt;"",W14&lt;&gt;""),"*"&amp;F14&amp;G14&amp;H14&amp;I14&amp;J14&amp;K14&amp;L14&amp;M14&amp;N14&amp;O14&amp;P14&amp;Q14&amp;R14&amp;S14&amp;T14&amp;U14&amp;V14&amp;W14&amp;"*","")</f>
        <v>*WOB*</v>
      </c>
      <c r="Z14" s="4"/>
      <c r="AA14" s="4"/>
      <c r="AB14" s="7" t="n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customFormat="false" ht="25" hidden="false" customHeight="true" outlineLevel="0" collapsed="false">
      <c r="A15" s="5" t="n">
        <v>2536</v>
      </c>
      <c r="B15" s="6" t="s">
        <v>23</v>
      </c>
      <c r="C15" s="26" t="s">
        <v>26</v>
      </c>
      <c r="D15" s="27" t="n">
        <v>44368</v>
      </c>
      <c r="E15" s="40" t="s">
        <v>213</v>
      </c>
      <c r="F15" s="29" t="str">
        <f aca="false">IF(B15="Premetro VERTIKAAL","MV",IF(B15="Side 3m","3M",IF(B15="Premetro HORIZONTAAL","MH",IF(B15="Window back","CV",IF(B15="Window Back eco","CVE","")))))</f>
        <v/>
      </c>
      <c r="G15" s="30" t="str">
        <f aca="false">IF(B15="Inside banner","BRV","")</f>
        <v/>
      </c>
      <c r="H15" s="30" t="str">
        <f aca="false">IF(B15="Floor sticker","VL","")</f>
        <v/>
      </c>
      <c r="I15" s="31" t="str">
        <f aca="false">IF(B15="Street furniture 2m2","STR","")</f>
        <v/>
      </c>
      <c r="J15" s="31" t="str">
        <f aca="false">IF(B15="Full back uni","FB","")</f>
        <v/>
      </c>
      <c r="K15" s="31" t="str">
        <f aca="false">IF(B15="Window side 2m² Bus","2m2B","")</f>
        <v/>
      </c>
      <c r="L15" s="31" t="str">
        <f aca="false">IF(B15="Window sticker Raam","RM","")</f>
        <v/>
      </c>
      <c r="M15" s="31" t="str">
        <f aca="false">IF(B15="Side 3m Freestyle","FREE","")</f>
        <v/>
      </c>
      <c r="N15" s="31" t="str">
        <f aca="false">IF(B15="Wobbler","WOB","")</f>
        <v>WOB</v>
      </c>
      <c r="O15" s="31" t="str">
        <f aca="false">IF(B15="Super side 10m² Hermelijn - Trambus","10m2H","")</f>
        <v/>
      </c>
      <c r="P15" s="31" t="str">
        <f aca="false">IF(B15="Roofpanel A7","ROOFXL","")</f>
        <v/>
      </c>
      <c r="Q15" s="32" t="str">
        <f aca="false">IF(B15="Roof panel tram L Hermelijn","ROOFL","")</f>
        <v/>
      </c>
      <c r="R15" s="31" t="str">
        <f aca="false">IF(B15="Roof panel Tram M PCC","DPCC","")</f>
        <v/>
      </c>
      <c r="S15" s="31" t="str">
        <f aca="false">IF(B15="Side pack L A5","SPALBA5",IF(B15="Side pack XL A7","SPALBA7",""))</f>
        <v/>
      </c>
      <c r="T15" s="31" t="str">
        <f aca="false">IF(B15="Window side 2m² Hermelijn","2m2H","")</f>
        <v/>
      </c>
      <c r="U15" s="32" t="str">
        <f aca="false">IF(B15="Window side 2m² Tram","2m2A","")</f>
        <v/>
      </c>
      <c r="V15" s="30" t="str">
        <f aca="false">IF(B15="Inside banner HERMELIJN","BRVH","")</f>
        <v/>
      </c>
      <c r="W15" s="30" t="str">
        <f aca="false">IF(B15="Super side 4m²","4m2","")</f>
        <v/>
      </c>
      <c r="X15" s="7" t="n">
        <v>3</v>
      </c>
      <c r="Y15" s="33" t="str">
        <f aca="false">IF(OR(F15&lt;&gt;"",G15&lt;&gt;"",H15&lt;&gt;"",I15&lt;&gt;"",J15&lt;&gt;"",K15&lt;&gt;"",L15&lt;&gt;"",M15&lt;&gt;"",N15&lt;&gt;"",O15&lt;&gt;"",P15&lt;&gt;"",Q15&lt;&gt;"",R15&lt;&gt;"",S15&lt;&gt;"",T15&lt;&gt;"",U15&lt;&gt;"",V15&lt;&gt;"",W15&lt;&gt;""),"*"&amp;F15&amp;G15&amp;H15&amp;I15&amp;J15&amp;K15&amp;L15&amp;M15&amp;N15&amp;O15&amp;P15&amp;Q15&amp;R15&amp;S15&amp;T15&amp;U15&amp;V15&amp;W15&amp;"*","")</f>
        <v>*WOB*</v>
      </c>
      <c r="Z15" s="4"/>
      <c r="AA15" s="4"/>
      <c r="AB15" s="7" t="n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customFormat="false" ht="25" hidden="false" customHeight="true" outlineLevel="0" collapsed="false">
      <c r="A16" s="5" t="n">
        <v>2536</v>
      </c>
      <c r="B16" s="6" t="s">
        <v>23</v>
      </c>
      <c r="C16" s="26" t="s">
        <v>27</v>
      </c>
      <c r="D16" s="27" t="n">
        <v>44368</v>
      </c>
      <c r="E16" s="40" t="s">
        <v>213</v>
      </c>
      <c r="F16" s="29" t="str">
        <f aca="false">IF(B16="Premetro VERTIKAAL","MV",IF(B16="Side 3m","3M",IF(B16="Premetro HORIZONTAAL","MH",IF(B16="Window back","CV",IF(B16="Window Back eco","CVE","")))))</f>
        <v/>
      </c>
      <c r="G16" s="30" t="str">
        <f aca="false">IF(B16="Inside banner","BRV","")</f>
        <v/>
      </c>
      <c r="H16" s="30" t="str">
        <f aca="false">IF(B16="Floor sticker","VL","")</f>
        <v/>
      </c>
      <c r="I16" s="31" t="str">
        <f aca="false">IF(B16="Street furniture 2m2","STR","")</f>
        <v/>
      </c>
      <c r="J16" s="31" t="str">
        <f aca="false">IF(B16="Full back uni","FB","")</f>
        <v/>
      </c>
      <c r="K16" s="31" t="str">
        <f aca="false">IF(B16="Window side 2m² Bus","2m2B","")</f>
        <v/>
      </c>
      <c r="L16" s="31" t="str">
        <f aca="false">IF(B16="Window sticker Raam","RM","")</f>
        <v/>
      </c>
      <c r="M16" s="31" t="str">
        <f aca="false">IF(B16="Side 3m Freestyle","FREE","")</f>
        <v/>
      </c>
      <c r="N16" s="31" t="str">
        <f aca="false">IF(B16="Wobbler","WOB","")</f>
        <v>WOB</v>
      </c>
      <c r="O16" s="31" t="str">
        <f aca="false">IF(B16="Super side 10m² Hermelijn - Trambus","10m2H","")</f>
        <v/>
      </c>
      <c r="P16" s="31" t="str">
        <f aca="false">IF(B16="Roofpanel A7","ROOFXL","")</f>
        <v/>
      </c>
      <c r="Q16" s="32" t="str">
        <f aca="false">IF(B16="Roof panel tram L Hermelijn","ROOFL","")</f>
        <v/>
      </c>
      <c r="R16" s="31" t="str">
        <f aca="false">IF(B16="Roof panel Tram M PCC","DPCC","")</f>
        <v/>
      </c>
      <c r="S16" s="31" t="str">
        <f aca="false">IF(B16="Side pack L A5","SPALBA5",IF(B16="Side pack XL A7","SPALBA7",""))</f>
        <v/>
      </c>
      <c r="T16" s="31" t="str">
        <f aca="false">IF(B16="Window side 2m² Hermelijn","2m2H","")</f>
        <v/>
      </c>
      <c r="U16" s="32" t="str">
        <f aca="false">IF(B16="Window side 2m² Tram","2m2A","")</f>
        <v/>
      </c>
      <c r="V16" s="30" t="str">
        <f aca="false">IF(B16="Inside banner HERMELIJN","BRVH","")</f>
        <v/>
      </c>
      <c r="W16" s="30" t="str">
        <f aca="false">IF(B16="Super side 4m²","4m2","")</f>
        <v/>
      </c>
      <c r="X16" s="7" t="n">
        <v>3</v>
      </c>
      <c r="Y16" s="33" t="str">
        <f aca="false">IF(OR(F16&lt;&gt;"",G16&lt;&gt;"",H16&lt;&gt;"",I16&lt;&gt;"",J16&lt;&gt;"",K16&lt;&gt;"",L16&lt;&gt;"",M16&lt;&gt;"",N16&lt;&gt;"",O16&lt;&gt;"",P16&lt;&gt;"",Q16&lt;&gt;"",R16&lt;&gt;"",S16&lt;&gt;"",T16&lt;&gt;"",U16&lt;&gt;"",V16&lt;&gt;"",W16&lt;&gt;""),"*"&amp;F16&amp;G16&amp;H16&amp;I16&amp;J16&amp;K16&amp;L16&amp;M16&amp;N16&amp;O16&amp;P16&amp;Q16&amp;R16&amp;S16&amp;T16&amp;U16&amp;V16&amp;W16&amp;"*","")</f>
        <v>*WOB*</v>
      </c>
      <c r="Z16" s="4"/>
      <c r="AA16" s="4"/>
      <c r="AB16" s="7" t="n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customFormat="false" ht="25" hidden="false" customHeight="true" outlineLevel="0" collapsed="false">
      <c r="A17" s="5" t="n">
        <v>2633</v>
      </c>
      <c r="B17" s="6" t="s">
        <v>32</v>
      </c>
      <c r="C17" s="26" t="s">
        <v>39</v>
      </c>
      <c r="D17" s="27" t="n">
        <v>44564</v>
      </c>
      <c r="E17" s="41"/>
      <c r="F17" s="29" t="str">
        <f aca="false">IF(B17="Premetro VERTIKAAL","MV",IF(B17="Side 3m","3M",IF(B17="Premetro HORIZONTAAL","MH",IF(B17="Window back","CV",IF(B17="Window Back eco","CVE","")))))</f>
        <v/>
      </c>
      <c r="G17" s="30" t="str">
        <f aca="false">IF(B17="Inside banner","BRV","")</f>
        <v/>
      </c>
      <c r="H17" s="30" t="str">
        <f aca="false">IF(B17="Floor sticker","VL","")</f>
        <v/>
      </c>
      <c r="I17" s="31" t="str">
        <f aca="false">IF(B17="Street furniture 2m2","STR","")</f>
        <v/>
      </c>
      <c r="J17" s="31" t="str">
        <f aca="false">IF(B17="Full back uni","FB","")</f>
        <v/>
      </c>
      <c r="K17" s="31" t="str">
        <f aca="false">IF(B17="Window side 2m² Bus","2m2B","")</f>
        <v/>
      </c>
      <c r="L17" s="31" t="str">
        <f aca="false">IF(B17="Window sticker Raam","RM","")</f>
        <v>RM</v>
      </c>
      <c r="M17" s="31" t="str">
        <f aca="false">IF(B17="Side 3m Freestyle","FREE","")</f>
        <v/>
      </c>
      <c r="N17" s="31" t="str">
        <f aca="false">IF(B17="Wobbler","WOB","")</f>
        <v/>
      </c>
      <c r="O17" s="31" t="str">
        <f aca="false">IF(B17="Super side 10m² Hermelijn - Trambus","10m2H","")</f>
        <v/>
      </c>
      <c r="P17" s="31" t="str">
        <f aca="false">IF(B17="Roofpanel A7","ROOFXL","")</f>
        <v/>
      </c>
      <c r="Q17" s="32" t="str">
        <f aca="false">IF(B17="Roof panel tram L Hermelijn","ROOFL","")</f>
        <v/>
      </c>
      <c r="R17" s="31" t="str">
        <f aca="false">IF(B17="Roof panel Tram M PCC","DPCC","")</f>
        <v/>
      </c>
      <c r="S17" s="31" t="str">
        <f aca="false">IF(B17="Side pack L A5","SPALBA5",IF(B17="Side pack XL A7","SPALBA7",""))</f>
        <v/>
      </c>
      <c r="T17" s="31" t="str">
        <f aca="false">IF(B17="Window side 2m² Hermelijn","2m2H","")</f>
        <v/>
      </c>
      <c r="U17" s="32" t="str">
        <f aca="false">IF(B17="Window side 2m² Tram","2m2A","")</f>
        <v/>
      </c>
      <c r="V17" s="30" t="str">
        <f aca="false">IF(B17="Inside banner HERMELIJN","BRVH","")</f>
        <v/>
      </c>
      <c r="W17" s="30" t="str">
        <f aca="false">IF(B17="Super side 4m²","4m2","")</f>
        <v/>
      </c>
      <c r="X17" s="7" t="n">
        <v>1</v>
      </c>
      <c r="Y17" s="33" t="str">
        <f aca="false">IF(OR(F17&lt;&gt;"",G17&lt;&gt;"",H17&lt;&gt;"",I17&lt;&gt;"",J17&lt;&gt;"",K17&lt;&gt;"",L17&lt;&gt;"",M17&lt;&gt;"",N17&lt;&gt;"",O17&lt;&gt;"",P17&lt;&gt;"",Q17&lt;&gt;"",R17&lt;&gt;"",S17&lt;&gt;"",T17&lt;&gt;"",U17&lt;&gt;"",V17&lt;&gt;"",W17&lt;&gt;""),"*"&amp;F17&amp;G17&amp;H17&amp;I17&amp;J17&amp;K17&amp;L17&amp;M17&amp;N17&amp;O17&amp;P17&amp;Q17&amp;R17&amp;S17&amp;T17&amp;U17&amp;V17&amp;W17&amp;"*","")</f>
        <v>*RM*</v>
      </c>
      <c r="Z17" s="4"/>
      <c r="AA17" s="4"/>
      <c r="AB17" s="7" t="n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customFormat="false" ht="25" hidden="false" customHeight="true" outlineLevel="0" collapsed="false">
      <c r="A18" s="5" t="n">
        <v>2633</v>
      </c>
      <c r="B18" s="6" t="s">
        <v>32</v>
      </c>
      <c r="C18" s="26" t="s">
        <v>40</v>
      </c>
      <c r="D18" s="27" t="n">
        <v>44564</v>
      </c>
      <c r="E18" s="41"/>
      <c r="F18" s="29" t="str">
        <f aca="false">IF(B18="Premetro VERTIKAAL","MV",IF(B18="Side 3m","3M",IF(B18="Premetro HORIZONTAAL","MH",IF(B18="Window back","CV",IF(B18="Window Back eco","CVE","")))))</f>
        <v/>
      </c>
      <c r="G18" s="30" t="str">
        <f aca="false">IF(B18="Inside banner","BRV","")</f>
        <v/>
      </c>
      <c r="H18" s="30" t="str">
        <f aca="false">IF(B18="Floor sticker","VL","")</f>
        <v/>
      </c>
      <c r="I18" s="31" t="str">
        <f aca="false">IF(B18="Street furniture 2m2","STR","")</f>
        <v/>
      </c>
      <c r="J18" s="31" t="str">
        <f aca="false">IF(B18="Full back uni","FB","")</f>
        <v/>
      </c>
      <c r="K18" s="31" t="str">
        <f aca="false">IF(B18="Window side 2m² Bus","2m2B","")</f>
        <v/>
      </c>
      <c r="L18" s="31" t="str">
        <f aca="false">IF(B18="Window sticker Raam","RM","")</f>
        <v>RM</v>
      </c>
      <c r="M18" s="31" t="str">
        <f aca="false">IF(B18="Side 3m Freestyle","FREE","")</f>
        <v/>
      </c>
      <c r="N18" s="31" t="str">
        <f aca="false">IF(B18="Wobbler","WOB","")</f>
        <v/>
      </c>
      <c r="O18" s="31" t="str">
        <f aca="false">IF(B18="Super side 10m² Hermelijn - Trambus","10m2H","")</f>
        <v/>
      </c>
      <c r="P18" s="31" t="str">
        <f aca="false">IF(B18="Roofpanel A7","ROOFXL","")</f>
        <v/>
      </c>
      <c r="Q18" s="32" t="str">
        <f aca="false">IF(B18="Roof panel tram L Hermelijn","ROOFL","")</f>
        <v/>
      </c>
      <c r="R18" s="31" t="str">
        <f aca="false">IF(B18="Roof panel Tram M PCC","DPCC","")</f>
        <v/>
      </c>
      <c r="S18" s="31" t="str">
        <f aca="false">IF(B18="Side pack L A5","SPALBA5",IF(B18="Side pack XL A7","SPALBA7",""))</f>
        <v/>
      </c>
      <c r="T18" s="31" t="str">
        <f aca="false">IF(B18="Window side 2m² Hermelijn","2m2H","")</f>
        <v/>
      </c>
      <c r="U18" s="32" t="str">
        <f aca="false">IF(B18="Window side 2m² Tram","2m2A","")</f>
        <v/>
      </c>
      <c r="V18" s="30" t="str">
        <f aca="false">IF(B18="Inside banner HERMELIJN","BRVH","")</f>
        <v/>
      </c>
      <c r="W18" s="30" t="str">
        <f aca="false">IF(B18="Super side 4m²","4m2","")</f>
        <v/>
      </c>
      <c r="X18" s="7" t="n">
        <v>1</v>
      </c>
      <c r="Y18" s="33" t="str">
        <f aca="false">IF(OR(F18&lt;&gt;"",G18&lt;&gt;"",H18&lt;&gt;"",I18&lt;&gt;"",J18&lt;&gt;"",K18&lt;&gt;"",L18&lt;&gt;"",M18&lt;&gt;"",N18&lt;&gt;"",O18&lt;&gt;"",P18&lt;&gt;"",Q18&lt;&gt;"",R18&lt;&gt;"",S18&lt;&gt;"",T18&lt;&gt;"",U18&lt;&gt;"",V18&lt;&gt;"",W18&lt;&gt;""),"*"&amp;F18&amp;G18&amp;H18&amp;I18&amp;J18&amp;K18&amp;L18&amp;M18&amp;N18&amp;O18&amp;P18&amp;Q18&amp;R18&amp;S18&amp;T18&amp;U18&amp;V18&amp;W18&amp;"*","")</f>
        <v>*RM*</v>
      </c>
      <c r="Z18" s="4"/>
      <c r="AA18" s="4"/>
      <c r="AB18" s="7" t="n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customFormat="false" ht="25" hidden="false" customHeight="true" outlineLevel="0" collapsed="false">
      <c r="A19" s="5" t="n">
        <v>2637</v>
      </c>
      <c r="B19" s="6" t="s">
        <v>32</v>
      </c>
      <c r="C19" s="26" t="s">
        <v>39</v>
      </c>
      <c r="D19" s="27" t="n">
        <v>44564</v>
      </c>
      <c r="E19" s="41"/>
      <c r="F19" s="29" t="str">
        <f aca="false">IF(B19="Premetro VERTIKAAL","MV",IF(B19="Side 3m","3M",IF(B19="Premetro HORIZONTAAL","MH",IF(B19="Window back","CV",IF(B19="Window Back eco","CVE","")))))</f>
        <v/>
      </c>
      <c r="G19" s="30" t="str">
        <f aca="false">IF(B19="Inside banner","BRV","")</f>
        <v/>
      </c>
      <c r="H19" s="30" t="str">
        <f aca="false">IF(B19="Floor sticker","VL","")</f>
        <v/>
      </c>
      <c r="I19" s="31" t="str">
        <f aca="false">IF(B19="Street furniture 2m2","STR","")</f>
        <v/>
      </c>
      <c r="J19" s="31" t="str">
        <f aca="false">IF(B19="Full back uni","FB","")</f>
        <v/>
      </c>
      <c r="K19" s="31" t="str">
        <f aca="false">IF(B19="Window side 2m² Bus","2m2B","")</f>
        <v/>
      </c>
      <c r="L19" s="31" t="str">
        <f aca="false">IF(B19="Window sticker Raam","RM","")</f>
        <v>RM</v>
      </c>
      <c r="M19" s="31" t="str">
        <f aca="false">IF(B19="Side 3m Freestyle","FREE","")</f>
        <v/>
      </c>
      <c r="N19" s="31" t="str">
        <f aca="false">IF(B19="Wobbler","WOB","")</f>
        <v/>
      </c>
      <c r="O19" s="31" t="str">
        <f aca="false">IF(B19="Super side 10m² Hermelijn - Trambus","10m2H","")</f>
        <v/>
      </c>
      <c r="P19" s="31" t="str">
        <f aca="false">IF(B19="Roofpanel A7","ROOFXL","")</f>
        <v/>
      </c>
      <c r="Q19" s="32" t="str">
        <f aca="false">IF(B19="Roof panel tram L Hermelijn","ROOFL","")</f>
        <v/>
      </c>
      <c r="R19" s="31" t="str">
        <f aca="false">IF(B19="Roof panel Tram M PCC","DPCC","")</f>
        <v/>
      </c>
      <c r="S19" s="31" t="str">
        <f aca="false">IF(B19="Side pack L A5","SPALBA5",IF(B19="Side pack XL A7","SPALBA7",""))</f>
        <v/>
      </c>
      <c r="T19" s="31" t="str">
        <f aca="false">IF(B19="Window side 2m² Hermelijn","2m2H","")</f>
        <v/>
      </c>
      <c r="U19" s="32" t="str">
        <f aca="false">IF(B19="Window side 2m² Tram","2m2A","")</f>
        <v/>
      </c>
      <c r="V19" s="30" t="str">
        <f aca="false">IF(B19="Inside banner HERMELIJN","BRVH","")</f>
        <v/>
      </c>
      <c r="W19" s="30" t="str">
        <f aca="false">IF(B19="Super side 4m²","4m2","")</f>
        <v/>
      </c>
      <c r="X19" s="7" t="n">
        <v>1</v>
      </c>
      <c r="Y19" s="33" t="str">
        <f aca="false">IF(OR(F19&lt;&gt;"",G19&lt;&gt;"",H19&lt;&gt;"",I19&lt;&gt;"",J19&lt;&gt;"",K19&lt;&gt;"",L19&lt;&gt;"",M19&lt;&gt;"",N19&lt;&gt;"",O19&lt;&gt;"",P19&lt;&gt;"",Q19&lt;&gt;"",R19&lt;&gt;"",S19&lt;&gt;"",T19&lt;&gt;"",U19&lt;&gt;"",V19&lt;&gt;"",W19&lt;&gt;""),"*"&amp;F19&amp;G19&amp;H19&amp;I19&amp;J19&amp;K19&amp;L19&amp;M19&amp;N19&amp;O19&amp;P19&amp;Q19&amp;R19&amp;S19&amp;T19&amp;U19&amp;V19&amp;W19&amp;"*","")</f>
        <v>*RM*</v>
      </c>
      <c r="Z19" s="4"/>
      <c r="AA19" s="4"/>
      <c r="AB19" s="7" t="n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customFormat="false" ht="25" hidden="false" customHeight="true" outlineLevel="0" collapsed="false">
      <c r="A20" s="5" t="n">
        <v>2637</v>
      </c>
      <c r="B20" s="6" t="s">
        <v>32</v>
      </c>
      <c r="C20" s="26" t="s">
        <v>40</v>
      </c>
      <c r="D20" s="27" t="n">
        <v>44564</v>
      </c>
      <c r="E20" s="41"/>
      <c r="F20" s="29" t="str">
        <f aca="false">IF(B20="Premetro VERTIKAAL","MV",IF(B20="Side 3m","3M",IF(B20="Premetro HORIZONTAAL","MH",IF(B20="Window back","CV",IF(B20="Window Back eco","CVE","")))))</f>
        <v/>
      </c>
      <c r="G20" s="30" t="str">
        <f aca="false">IF(B20="Inside banner","BRV","")</f>
        <v/>
      </c>
      <c r="H20" s="30" t="str">
        <f aca="false">IF(B20="Floor sticker","VL","")</f>
        <v/>
      </c>
      <c r="I20" s="31" t="str">
        <f aca="false">IF(B20="Street furniture 2m2","STR","")</f>
        <v/>
      </c>
      <c r="J20" s="31" t="str">
        <f aca="false">IF(B20="Full back uni","FB","")</f>
        <v/>
      </c>
      <c r="K20" s="31" t="str">
        <f aca="false">IF(B20="Window side 2m² Bus","2m2B","")</f>
        <v/>
      </c>
      <c r="L20" s="31" t="str">
        <f aca="false">IF(B20="Window sticker Raam","RM","")</f>
        <v>RM</v>
      </c>
      <c r="M20" s="31" t="str">
        <f aca="false">IF(B20="Side 3m Freestyle","FREE","")</f>
        <v/>
      </c>
      <c r="N20" s="31" t="str">
        <f aca="false">IF(B20="Wobbler","WOB","")</f>
        <v/>
      </c>
      <c r="O20" s="31" t="str">
        <f aca="false">IF(B20="Super side 10m² Hermelijn - Trambus","10m2H","")</f>
        <v/>
      </c>
      <c r="P20" s="31" t="str">
        <f aca="false">IF(B20="Roofpanel A7","ROOFXL","")</f>
        <v/>
      </c>
      <c r="Q20" s="32" t="str">
        <f aca="false">IF(B20="Roof panel tram L Hermelijn","ROOFL","")</f>
        <v/>
      </c>
      <c r="R20" s="31" t="str">
        <f aca="false">IF(B20="Roof panel Tram M PCC","DPCC","")</f>
        <v/>
      </c>
      <c r="S20" s="31" t="str">
        <f aca="false">IF(B20="Side pack L A5","SPALBA5",IF(B20="Side pack XL A7","SPALBA7",""))</f>
        <v/>
      </c>
      <c r="T20" s="31" t="str">
        <f aca="false">IF(B20="Window side 2m² Hermelijn","2m2H","")</f>
        <v/>
      </c>
      <c r="U20" s="32" t="str">
        <f aca="false">IF(B20="Window side 2m² Tram","2m2A","")</f>
        <v/>
      </c>
      <c r="V20" s="30" t="str">
        <f aca="false">IF(B20="Inside banner HERMELIJN","BRVH","")</f>
        <v/>
      </c>
      <c r="W20" s="30" t="str">
        <f aca="false">IF(B20="Super side 4m²","4m2","")</f>
        <v/>
      </c>
      <c r="X20" s="7" t="n">
        <v>1</v>
      </c>
      <c r="Y20" s="33" t="str">
        <f aca="false">IF(OR(F20&lt;&gt;"",G20&lt;&gt;"",H20&lt;&gt;"",I20&lt;&gt;"",J20&lt;&gt;"",K20&lt;&gt;"",L20&lt;&gt;"",M20&lt;&gt;"",N20&lt;&gt;"",O20&lt;&gt;"",P20&lt;&gt;"",Q20&lt;&gt;"",R20&lt;&gt;"",S20&lt;&gt;"",T20&lt;&gt;"",U20&lt;&gt;"",V20&lt;&gt;"",W20&lt;&gt;""),"*"&amp;F20&amp;G20&amp;H20&amp;I20&amp;J20&amp;K20&amp;L20&amp;M20&amp;N20&amp;O20&amp;P20&amp;Q20&amp;R20&amp;S20&amp;T20&amp;U20&amp;V20&amp;W20&amp;"*","")</f>
        <v>*RM*</v>
      </c>
      <c r="Z20" s="4"/>
      <c r="AA20" s="4"/>
      <c r="AB20" s="7" t="n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customFormat="false" ht="25" hidden="false" customHeight="true" outlineLevel="0" collapsed="false">
      <c r="A21" s="5" t="n">
        <v>2639</v>
      </c>
      <c r="B21" s="6" t="s">
        <v>32</v>
      </c>
      <c r="C21" s="26" t="s">
        <v>39</v>
      </c>
      <c r="D21" s="27" t="n">
        <v>44564</v>
      </c>
      <c r="E21" s="41"/>
      <c r="F21" s="29" t="str">
        <f aca="false">IF(B21="Premetro VERTIKAAL","MV",IF(B21="Side 3m","3M",IF(B21="Premetro HORIZONTAAL","MH",IF(B21="Window back","CV",IF(B21="Window Back eco","CVE","")))))</f>
        <v/>
      </c>
      <c r="G21" s="30" t="str">
        <f aca="false">IF(B21="Inside banner","BRV","")</f>
        <v/>
      </c>
      <c r="H21" s="30" t="str">
        <f aca="false">IF(B21="Floor sticker","VL","")</f>
        <v/>
      </c>
      <c r="I21" s="31" t="str">
        <f aca="false">IF(B21="Street furniture 2m2","STR","")</f>
        <v/>
      </c>
      <c r="J21" s="31" t="str">
        <f aca="false">IF(B21="Full back uni","FB","")</f>
        <v/>
      </c>
      <c r="K21" s="31" t="str">
        <f aca="false">IF(B21="Window side 2m² Bus","2m2B","")</f>
        <v/>
      </c>
      <c r="L21" s="31" t="str">
        <f aca="false">IF(B21="Window sticker Raam","RM","")</f>
        <v>RM</v>
      </c>
      <c r="M21" s="31" t="str">
        <f aca="false">IF(B21="Side 3m Freestyle","FREE","")</f>
        <v/>
      </c>
      <c r="N21" s="31" t="str">
        <f aca="false">IF(B21="Wobbler","WOB","")</f>
        <v/>
      </c>
      <c r="O21" s="31" t="str">
        <f aca="false">IF(B21="Super side 10m² Hermelijn - Trambus","10m2H","")</f>
        <v/>
      </c>
      <c r="P21" s="31" t="str">
        <f aca="false">IF(B21="Roofpanel A7","ROOFXL","")</f>
        <v/>
      </c>
      <c r="Q21" s="32" t="str">
        <f aca="false">IF(B21="Roof panel tram L Hermelijn","ROOFL","")</f>
        <v/>
      </c>
      <c r="R21" s="31" t="str">
        <f aca="false">IF(B21="Roof panel Tram M PCC","DPCC","")</f>
        <v/>
      </c>
      <c r="S21" s="31" t="str">
        <f aca="false">IF(B21="Side pack L A5","SPALBA5",IF(B21="Side pack XL A7","SPALBA7",""))</f>
        <v/>
      </c>
      <c r="T21" s="31" t="str">
        <f aca="false">IF(B21="Window side 2m² Hermelijn","2m2H","")</f>
        <v/>
      </c>
      <c r="U21" s="32" t="str">
        <f aca="false">IF(B21="Window side 2m² Tram","2m2A","")</f>
        <v/>
      </c>
      <c r="V21" s="30" t="str">
        <f aca="false">IF(B21="Inside banner HERMELIJN","BRVH","")</f>
        <v/>
      </c>
      <c r="W21" s="30" t="str">
        <f aca="false">IF(B21="Super side 4m²","4m2","")</f>
        <v/>
      </c>
      <c r="X21" s="7" t="n">
        <v>1</v>
      </c>
      <c r="Y21" s="33" t="str">
        <f aca="false">IF(OR(F21&lt;&gt;"",G21&lt;&gt;"",H21&lt;&gt;"",I21&lt;&gt;"",J21&lt;&gt;"",K21&lt;&gt;"",L21&lt;&gt;"",M21&lt;&gt;"",N21&lt;&gt;"",O21&lt;&gt;"",P21&lt;&gt;"",Q21&lt;&gt;"",R21&lt;&gt;"",S21&lt;&gt;"",T21&lt;&gt;"",U21&lt;&gt;"",V21&lt;&gt;"",W21&lt;&gt;""),"*"&amp;F21&amp;G21&amp;H21&amp;I21&amp;J21&amp;K21&amp;L21&amp;M21&amp;N21&amp;O21&amp;P21&amp;Q21&amp;R21&amp;S21&amp;T21&amp;U21&amp;V21&amp;W21&amp;"*","")</f>
        <v>*RM*</v>
      </c>
      <c r="Z21" s="4"/>
      <c r="AA21" s="4"/>
      <c r="AB21" s="7" t="n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customFormat="false" ht="25" hidden="false" customHeight="true" outlineLevel="0" collapsed="false">
      <c r="A22" s="5" t="n">
        <v>2639</v>
      </c>
      <c r="B22" s="6" t="s">
        <v>32</v>
      </c>
      <c r="C22" s="26" t="s">
        <v>40</v>
      </c>
      <c r="D22" s="27" t="n">
        <v>44564</v>
      </c>
      <c r="E22" s="41"/>
      <c r="F22" s="29" t="str">
        <f aca="false">IF(B22="Premetro VERTIKAAL","MV",IF(B22="Side 3m","3M",IF(B22="Premetro HORIZONTAAL","MH",IF(B22="Window back","CV",IF(B22="Window Back eco","CVE","")))))</f>
        <v/>
      </c>
      <c r="G22" s="30" t="str">
        <f aca="false">IF(B22="Inside banner","BRV","")</f>
        <v/>
      </c>
      <c r="H22" s="30" t="str">
        <f aca="false">IF(B22="Floor sticker","VL","")</f>
        <v/>
      </c>
      <c r="I22" s="31" t="str">
        <f aca="false">IF(B22="Street furniture 2m2","STR","")</f>
        <v/>
      </c>
      <c r="J22" s="31" t="str">
        <f aca="false">IF(B22="Full back uni","FB","")</f>
        <v/>
      </c>
      <c r="K22" s="31" t="str">
        <f aca="false">IF(B22="Window side 2m² Bus","2m2B","")</f>
        <v/>
      </c>
      <c r="L22" s="31" t="str">
        <f aca="false">IF(B22="Window sticker Raam","RM","")</f>
        <v>RM</v>
      </c>
      <c r="M22" s="31" t="str">
        <f aca="false">IF(B22="Side 3m Freestyle","FREE","")</f>
        <v/>
      </c>
      <c r="N22" s="31" t="str">
        <f aca="false">IF(B22="Wobbler","WOB","")</f>
        <v/>
      </c>
      <c r="O22" s="31" t="str">
        <f aca="false">IF(B22="Super side 10m² Hermelijn - Trambus","10m2H","")</f>
        <v/>
      </c>
      <c r="P22" s="31" t="str">
        <f aca="false">IF(B22="Roofpanel A7","ROOFXL","")</f>
        <v/>
      </c>
      <c r="Q22" s="32" t="str">
        <f aca="false">IF(B22="Roof panel tram L Hermelijn","ROOFL","")</f>
        <v/>
      </c>
      <c r="R22" s="31" t="str">
        <f aca="false">IF(B22="Roof panel Tram M PCC","DPCC","")</f>
        <v/>
      </c>
      <c r="S22" s="31" t="str">
        <f aca="false">IF(B22="Side pack L A5","SPALBA5",IF(B22="Side pack XL A7","SPALBA7",""))</f>
        <v/>
      </c>
      <c r="T22" s="31" t="str">
        <f aca="false">IF(B22="Window side 2m² Hermelijn","2m2H","")</f>
        <v/>
      </c>
      <c r="U22" s="32" t="str">
        <f aca="false">IF(B22="Window side 2m² Tram","2m2A","")</f>
        <v/>
      </c>
      <c r="V22" s="30" t="str">
        <f aca="false">IF(B22="Inside banner HERMELIJN","BRVH","")</f>
        <v/>
      </c>
      <c r="W22" s="30" t="str">
        <f aca="false">IF(B22="Super side 4m²","4m2","")</f>
        <v/>
      </c>
      <c r="X22" s="7" t="n">
        <v>1</v>
      </c>
      <c r="Y22" s="33" t="str">
        <f aca="false">IF(OR(F22&lt;&gt;"",G22&lt;&gt;"",H22&lt;&gt;"",I22&lt;&gt;"",J22&lt;&gt;"",K22&lt;&gt;"",L22&lt;&gt;"",M22&lt;&gt;"",N22&lt;&gt;"",O22&lt;&gt;"",P22&lt;&gt;"",Q22&lt;&gt;"",R22&lt;&gt;"",S22&lt;&gt;"",T22&lt;&gt;"",U22&lt;&gt;"",V22&lt;&gt;"",W22&lt;&gt;""),"*"&amp;F22&amp;G22&amp;H22&amp;I22&amp;J22&amp;K22&amp;L22&amp;M22&amp;N22&amp;O22&amp;P22&amp;Q22&amp;R22&amp;S22&amp;T22&amp;U22&amp;V22&amp;W22&amp;"*","")</f>
        <v>*RM*</v>
      </c>
      <c r="Z22" s="4"/>
      <c r="AA22" s="4"/>
      <c r="AB22" s="7" t="n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customFormat="false" ht="25" hidden="false" customHeight="true" outlineLevel="0" collapsed="false">
      <c r="A23" s="5" t="n">
        <v>2692</v>
      </c>
      <c r="B23" s="6" t="s">
        <v>41</v>
      </c>
      <c r="C23" s="26" t="s">
        <v>43</v>
      </c>
      <c r="D23" s="27" t="n">
        <v>44571</v>
      </c>
      <c r="E23" s="41"/>
      <c r="F23" s="29" t="str">
        <f aca="false">IF(B23="Premetro VERTIKAAL","MV",IF(B23="Side 3m","3M",IF(B23="Premetro HORIZONTAAL","MH",IF(B23="Window back","CV",IF(B23="Window Back eco","CVE","")))))</f>
        <v/>
      </c>
      <c r="G23" s="30" t="str">
        <f aca="false">IF(B23="Inside banner","BRV","")</f>
        <v/>
      </c>
      <c r="H23" s="30" t="str">
        <f aca="false">IF(B23="Floor sticker","VL","")</f>
        <v/>
      </c>
      <c r="I23" s="31" t="str">
        <f aca="false">IF(B23="Street furniture 2m2","STR","")</f>
        <v/>
      </c>
      <c r="J23" s="31" t="str">
        <f aca="false">IF(B23="Full back uni","FB","")</f>
        <v/>
      </c>
      <c r="K23" s="31" t="str">
        <f aca="false">IF(B23="Window side 2m² Bus","2m2B","")</f>
        <v/>
      </c>
      <c r="L23" s="31" t="str">
        <f aca="false">IF(B23="Window sticker Raam","RM","")</f>
        <v/>
      </c>
      <c r="M23" s="31" t="str">
        <f aca="false">IF(B23="Side 3m Freestyle","FREE","")</f>
        <v/>
      </c>
      <c r="N23" s="31" t="str">
        <f aca="false">IF(B23="Wobbler","WOB","")</f>
        <v/>
      </c>
      <c r="O23" s="31" t="str">
        <f aca="false">IF(B23="Super side 10m² Hermelijn - Trambus","10m2H","")</f>
        <v/>
      </c>
      <c r="P23" s="31" t="str">
        <f aca="false">IF(B23="Roofpanel A7","ROOFXL","")</f>
        <v/>
      </c>
      <c r="Q23" s="32" t="str">
        <f aca="false">IF(B23="Roof panel tram L Hermelijn","ROOFL","")</f>
        <v/>
      </c>
      <c r="R23" s="31" t="str">
        <f aca="false">IF(B23="Roof panel Tram M PCC","DPCC","")</f>
        <v/>
      </c>
      <c r="S23" s="31" t="str">
        <f aca="false">IF(B23="Side pack L A5","SPALBA5",IF(B23="Side pack XL A7","SPALBA7",""))</f>
        <v/>
      </c>
      <c r="T23" s="31" t="str">
        <f aca="false">IF(B23="Window side 2m² Hermelijn","2m2H","")</f>
        <v/>
      </c>
      <c r="U23" s="32" t="str">
        <f aca="false">IF(B23="Window side 2m² Tram","2m2A","")</f>
        <v/>
      </c>
      <c r="V23" s="30" t="str">
        <f aca="false">IF(B23="Inside banner HERMELIJN","BRVH","")</f>
        <v/>
      </c>
      <c r="W23" s="30" t="str">
        <f aca="false">IF(B23="Super side 4m²","4m2","")</f>
        <v>4m2</v>
      </c>
      <c r="X23" s="7" t="n">
        <v>1</v>
      </c>
      <c r="Y23" s="33" t="str">
        <f aca="false">IF(OR(F23&lt;&gt;"",G23&lt;&gt;"",H23&lt;&gt;"",I23&lt;&gt;"",J23&lt;&gt;"",K23&lt;&gt;"",L23&lt;&gt;"",M23&lt;&gt;"",N23&lt;&gt;"",O23&lt;&gt;"",P23&lt;&gt;"",Q23&lt;&gt;"",R23&lt;&gt;"",S23&lt;&gt;"",T23&lt;&gt;"",U23&lt;&gt;"",V23&lt;&gt;"",W23&lt;&gt;""),"*"&amp;F23&amp;G23&amp;H23&amp;I23&amp;J23&amp;K23&amp;L23&amp;M23&amp;N23&amp;O23&amp;P23&amp;Q23&amp;R23&amp;S23&amp;T23&amp;U23&amp;V23&amp;W23&amp;"*","")</f>
        <v>*4m2*</v>
      </c>
      <c r="Z23" s="4"/>
      <c r="AA23" s="4"/>
      <c r="AB23" s="7" t="n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customFormat="false" ht="25" hidden="false" customHeight="true" outlineLevel="0" collapsed="false">
      <c r="A24" s="5" t="n">
        <v>2696</v>
      </c>
      <c r="B24" s="6" t="s">
        <v>41</v>
      </c>
      <c r="C24" s="26" t="s">
        <v>43</v>
      </c>
      <c r="D24" s="27" t="n">
        <v>44571</v>
      </c>
      <c r="E24" s="41"/>
      <c r="F24" s="29" t="str">
        <f aca="false">IF(B24="Premetro VERTIKAAL","MV",IF(B24="Side 3m","3M",IF(B24="Premetro HORIZONTAAL","MH",IF(B24="Window back","CV",IF(B24="Window Back eco","CVE","")))))</f>
        <v/>
      </c>
      <c r="G24" s="30" t="str">
        <f aca="false">IF(B24="Inside banner","BRV","")</f>
        <v/>
      </c>
      <c r="H24" s="30" t="str">
        <f aca="false">IF(B24="Floor sticker","VL","")</f>
        <v/>
      </c>
      <c r="I24" s="31" t="str">
        <f aca="false">IF(B24="Street furniture 2m2","STR","")</f>
        <v/>
      </c>
      <c r="J24" s="31" t="str">
        <f aca="false">IF(B24="Full back uni","FB","")</f>
        <v/>
      </c>
      <c r="K24" s="31" t="str">
        <f aca="false">IF(B24="Window side 2m² Bus","2m2B","")</f>
        <v/>
      </c>
      <c r="L24" s="31" t="str">
        <f aca="false">IF(B24="Window sticker Raam","RM","")</f>
        <v/>
      </c>
      <c r="M24" s="31" t="str">
        <f aca="false">IF(B24="Side 3m Freestyle","FREE","")</f>
        <v/>
      </c>
      <c r="N24" s="31" t="str">
        <f aca="false">IF(B24="Wobbler","WOB","")</f>
        <v/>
      </c>
      <c r="O24" s="31" t="str">
        <f aca="false">IF(B24="Super side 10m² Hermelijn - Trambus","10m2H","")</f>
        <v/>
      </c>
      <c r="P24" s="31" t="str">
        <f aca="false">IF(B24="Roofpanel A7","ROOFXL","")</f>
        <v/>
      </c>
      <c r="Q24" s="32" t="str">
        <f aca="false">IF(B24="Roof panel tram L Hermelijn","ROOFL","")</f>
        <v/>
      </c>
      <c r="R24" s="31" t="str">
        <f aca="false">IF(B24="Roof panel Tram M PCC","DPCC","")</f>
        <v/>
      </c>
      <c r="S24" s="31" t="str">
        <f aca="false">IF(B24="Side pack L A5","SPALBA5",IF(B24="Side pack XL A7","SPALBA7",""))</f>
        <v/>
      </c>
      <c r="T24" s="31" t="str">
        <f aca="false">IF(B24="Window side 2m² Hermelijn","2m2H","")</f>
        <v/>
      </c>
      <c r="U24" s="32" t="str">
        <f aca="false">IF(B24="Window side 2m² Tram","2m2A","")</f>
        <v/>
      </c>
      <c r="V24" s="30" t="str">
        <f aca="false">IF(B24="Inside banner HERMELIJN","BRVH","")</f>
        <v/>
      </c>
      <c r="W24" s="30" t="str">
        <f aca="false">IF(B24="Super side 4m²","4m2","")</f>
        <v>4m2</v>
      </c>
      <c r="X24" s="7" t="n">
        <v>1</v>
      </c>
      <c r="Y24" s="33" t="str">
        <f aca="false">IF(OR(F24&lt;&gt;"",G24&lt;&gt;"",H24&lt;&gt;"",I24&lt;&gt;"",J24&lt;&gt;"",K24&lt;&gt;"",L24&lt;&gt;"",M24&lt;&gt;"",N24&lt;&gt;"",O24&lt;&gt;"",P24&lt;&gt;"",Q24&lt;&gt;"",R24&lt;&gt;"",S24&lt;&gt;"",T24&lt;&gt;"",U24&lt;&gt;"",V24&lt;&gt;"",W24&lt;&gt;""),"*"&amp;F24&amp;G24&amp;H24&amp;I24&amp;J24&amp;K24&amp;L24&amp;M24&amp;N24&amp;O24&amp;P24&amp;Q24&amp;R24&amp;S24&amp;T24&amp;U24&amp;V24&amp;W24&amp;"*","")</f>
        <v>*4m2*</v>
      </c>
      <c r="Z24" s="4"/>
      <c r="AA24" s="4"/>
      <c r="AB24" s="7" t="n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customFormat="false" ht="25" hidden="false" customHeight="true" outlineLevel="0" collapsed="false">
      <c r="A25" s="5" t="n">
        <v>2709</v>
      </c>
      <c r="B25" s="6" t="s">
        <v>41</v>
      </c>
      <c r="C25" s="26" t="s">
        <v>44</v>
      </c>
      <c r="D25" s="27" t="n">
        <v>44571</v>
      </c>
      <c r="E25" s="41"/>
      <c r="F25" s="29" t="str">
        <f aca="false">IF(B25="Premetro VERTIKAAL","MV",IF(B25="Side 3m","3M",IF(B25="Premetro HORIZONTAAL","MH",IF(B25="Window back","CV",IF(B25="Window Back eco","CVE","")))))</f>
        <v/>
      </c>
      <c r="G25" s="30" t="str">
        <f aca="false">IF(B25="Inside banner","BRV","")</f>
        <v/>
      </c>
      <c r="H25" s="30" t="str">
        <f aca="false">IF(B25="Floor sticker","VL","")</f>
        <v/>
      </c>
      <c r="I25" s="31" t="str">
        <f aca="false">IF(B25="Street furniture 2m2","STR","")</f>
        <v/>
      </c>
      <c r="J25" s="31" t="str">
        <f aca="false">IF(B25="Full back uni","FB","")</f>
        <v/>
      </c>
      <c r="K25" s="31" t="str">
        <f aca="false">IF(B25="Window side 2m² Bus","2m2B","")</f>
        <v/>
      </c>
      <c r="L25" s="31" t="str">
        <f aca="false">IF(B25="Window sticker Raam","RM","")</f>
        <v/>
      </c>
      <c r="M25" s="31" t="str">
        <f aca="false">IF(B25="Side 3m Freestyle","FREE","")</f>
        <v/>
      </c>
      <c r="N25" s="31" t="str">
        <f aca="false">IF(B25="Wobbler","WOB","")</f>
        <v/>
      </c>
      <c r="O25" s="31" t="str">
        <f aca="false">IF(B25="Super side 10m² Hermelijn - Trambus","10m2H","")</f>
        <v/>
      </c>
      <c r="P25" s="31" t="str">
        <f aca="false">IF(B25="Roofpanel A7","ROOFXL","")</f>
        <v/>
      </c>
      <c r="Q25" s="32" t="str">
        <f aca="false">IF(B25="Roof panel tram L Hermelijn","ROOFL","")</f>
        <v/>
      </c>
      <c r="R25" s="31" t="str">
        <f aca="false">IF(B25="Roof panel Tram M PCC","DPCC","")</f>
        <v/>
      </c>
      <c r="S25" s="31" t="str">
        <f aca="false">IF(B25="Side pack L A5","SPALBA5",IF(B25="Side pack XL A7","SPALBA7",""))</f>
        <v/>
      </c>
      <c r="T25" s="31" t="str">
        <f aca="false">IF(B25="Window side 2m² Hermelijn","2m2H","")</f>
        <v/>
      </c>
      <c r="U25" s="32" t="str">
        <f aca="false">IF(B25="Window side 2m² Tram","2m2A","")</f>
        <v/>
      </c>
      <c r="V25" s="30" t="str">
        <f aca="false">IF(B25="Inside banner HERMELIJN","BRVH","")</f>
        <v/>
      </c>
      <c r="W25" s="30" t="str">
        <f aca="false">IF(B25="Super side 4m²","4m2","")</f>
        <v>4m2</v>
      </c>
      <c r="X25" s="7" t="n">
        <v>1</v>
      </c>
      <c r="Y25" s="33" t="str">
        <f aca="false">IF(OR(F25&lt;&gt;"",G25&lt;&gt;"",H25&lt;&gt;"",I25&lt;&gt;"",J25&lt;&gt;"",K25&lt;&gt;"",L25&lt;&gt;"",M25&lt;&gt;"",N25&lt;&gt;"",O25&lt;&gt;"",P25&lt;&gt;"",Q25&lt;&gt;"",R25&lt;&gt;"",S25&lt;&gt;"",T25&lt;&gt;"",U25&lt;&gt;"",V25&lt;&gt;"",W25&lt;&gt;""),"*"&amp;F25&amp;G25&amp;H25&amp;I25&amp;J25&amp;K25&amp;L25&amp;M25&amp;N25&amp;O25&amp;P25&amp;Q25&amp;R25&amp;S25&amp;T25&amp;U25&amp;V25&amp;W25&amp;"*","")</f>
        <v>*4m2*</v>
      </c>
      <c r="Z25" s="4"/>
      <c r="AA25" s="4"/>
      <c r="AB25" s="7" t="n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customFormat="false" ht="25" hidden="false" customHeight="true" outlineLevel="0" collapsed="false">
      <c r="A26" s="5" t="n">
        <v>4207</v>
      </c>
      <c r="B26" s="6" t="s">
        <v>35</v>
      </c>
      <c r="C26" s="26" t="s">
        <v>37</v>
      </c>
      <c r="D26" s="27" t="n">
        <v>44522</v>
      </c>
      <c r="E26" s="41"/>
      <c r="F26" s="29" t="str">
        <f aca="false">IF(B26="Premetro VERTIKAAL","MV",IF(B26="Side 3m","3M",IF(B26="Premetro HORIZONTAAL","MH",IF(B26="Window back","CV",IF(B26="Window Back eco","CVE","")))))</f>
        <v/>
      </c>
      <c r="G26" s="30" t="str">
        <f aca="false">IF(B26="Inside banner","BRV","")</f>
        <v/>
      </c>
      <c r="H26" s="30" t="str">
        <f aca="false">IF(B26="Floor sticker","VL","")</f>
        <v/>
      </c>
      <c r="I26" s="31" t="str">
        <f aca="false">IF(B26="Street furniture 2m2","STR","")</f>
        <v/>
      </c>
      <c r="J26" s="31" t="str">
        <f aca="false">IF(B26="Full back uni","FB","")</f>
        <v/>
      </c>
      <c r="K26" s="31" t="str">
        <f aca="false">IF(B26="Window side 2m² Bus","2m2B","")</f>
        <v/>
      </c>
      <c r="L26" s="31" t="str">
        <f aca="false">IF(B26="Window sticker Raam","RM","")</f>
        <v/>
      </c>
      <c r="M26" s="31" t="str">
        <f aca="false">IF(B26="Side 3m Freestyle","FREE","")</f>
        <v/>
      </c>
      <c r="N26" s="31" t="str">
        <f aca="false">IF(B26="Wobbler","WOB","")</f>
        <v/>
      </c>
      <c r="O26" s="31" t="str">
        <f aca="false">IF(B26="Super side 10m² Hermelijn - Trambus","10m2H","")</f>
        <v/>
      </c>
      <c r="P26" s="31" t="str">
        <f aca="false">IF(B26="Roofpanel A7","ROOFXL","")</f>
        <v/>
      </c>
      <c r="Q26" s="32" t="str">
        <f aca="false">IF(B26="Roof panel tram L Hermelijn","ROOFL","")</f>
        <v/>
      </c>
      <c r="R26" s="31" t="str">
        <f aca="false">IF(B26="Roof panel Tram M PCC","DPCC","")</f>
        <v/>
      </c>
      <c r="S26" s="31" t="str">
        <f aca="false">IF(B26="Side pack L A5","SPALBA5",IF(B26="Side pack XL A7","SPALBA7",""))</f>
        <v/>
      </c>
      <c r="T26" s="31" t="str">
        <f aca="false">IF(B26="Window side 2m² Hermelijn","2m2H","")</f>
        <v/>
      </c>
      <c r="U26" s="32" t="str">
        <f aca="false">IF(B26="Window side 2m² Tram","2m2A","")</f>
        <v/>
      </c>
      <c r="V26" s="30" t="str">
        <f aca="false">IF(B26="Inside banner HERMELIJN","BRVH","")</f>
        <v/>
      </c>
      <c r="W26" s="30" t="str">
        <f aca="false">IF(B26="Super side 4m²","4m2","")</f>
        <v/>
      </c>
      <c r="X26" s="7" t="n">
        <v>1</v>
      </c>
      <c r="Y26" s="33" t="str">
        <f aca="false">IF(OR(F26&lt;&gt;"",G26&lt;&gt;"",H26&lt;&gt;"",I26&lt;&gt;"",J26&lt;&gt;"",K26&lt;&gt;"",L26&lt;&gt;"",M26&lt;&gt;"",N26&lt;&gt;"",O26&lt;&gt;"",P26&lt;&gt;"",Q26&lt;&gt;"",R26&lt;&gt;"",S26&lt;&gt;"",T26&lt;&gt;"",U26&lt;&gt;"",V26&lt;&gt;"",W26&lt;&gt;""),"*"&amp;F26&amp;G26&amp;H26&amp;I26&amp;J26&amp;K26&amp;L26&amp;M26&amp;N26&amp;O26&amp;P26&amp;Q26&amp;R26&amp;S26&amp;T26&amp;U26&amp;V26&amp;W26&amp;"*","")</f>
        <v/>
      </c>
      <c r="Z26" s="4"/>
      <c r="AA26" s="4"/>
      <c r="AB26" s="7" t="n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customFormat="false" ht="25" hidden="false" customHeight="true" outlineLevel="0" collapsed="false">
      <c r="A27" s="5" t="n">
        <v>4208</v>
      </c>
      <c r="B27" s="6" t="s">
        <v>23</v>
      </c>
      <c r="C27" s="26" t="s">
        <v>46</v>
      </c>
      <c r="D27" s="27" t="n">
        <v>43948</v>
      </c>
      <c r="E27" s="39" t="s">
        <v>211</v>
      </c>
      <c r="F27" s="29" t="str">
        <f aca="false">IF(B27="Premetro VERTIKAAL","MV",IF(B27="Side 3m","3M",IF(B27="Premetro HORIZONTAAL","MH",IF(B27="Window back","CV",IF(B27="Window Back eco","CVE","")))))</f>
        <v/>
      </c>
      <c r="G27" s="30" t="str">
        <f aca="false">IF(B27="Inside banner","BRV","")</f>
        <v/>
      </c>
      <c r="H27" s="30" t="str">
        <f aca="false">IF(B27="Floor sticker","VL","")</f>
        <v/>
      </c>
      <c r="I27" s="31" t="str">
        <f aca="false">IF(B27="Street furniture 2m2","STR","")</f>
        <v/>
      </c>
      <c r="J27" s="31" t="str">
        <f aca="false">IF(B27="Full back uni","FB","")</f>
        <v/>
      </c>
      <c r="K27" s="31" t="str">
        <f aca="false">IF(B27="Window side 2m² Bus","2m2B","")</f>
        <v/>
      </c>
      <c r="L27" s="31" t="str">
        <f aca="false">IF(B27="Window sticker Raam","RM","")</f>
        <v/>
      </c>
      <c r="M27" s="31" t="str">
        <f aca="false">IF(B27="Side 3m Freestyle","FREE","")</f>
        <v/>
      </c>
      <c r="N27" s="31" t="str">
        <f aca="false">IF(B27="Wobbler","WOB","")</f>
        <v>WOB</v>
      </c>
      <c r="O27" s="31" t="str">
        <f aca="false">IF(B27="Super side 10m² Hermelijn - Trambus","10m2H","")</f>
        <v/>
      </c>
      <c r="P27" s="31" t="str">
        <f aca="false">IF(B27="Roofpanel A7","ROOFXL","")</f>
        <v/>
      </c>
      <c r="Q27" s="32" t="str">
        <f aca="false">IF(B27="Roof panel tram L Hermelijn","ROOFL","")</f>
        <v/>
      </c>
      <c r="R27" s="31" t="str">
        <f aca="false">IF(B27="Roof panel Tram M PCC","DPCC","")</f>
        <v/>
      </c>
      <c r="S27" s="31" t="str">
        <f aca="false">IF(B27="Side pack L A5","SPALBA5",IF(B27="Side pack XL A7","SPALBA7",""))</f>
        <v/>
      </c>
      <c r="T27" s="31" t="str">
        <f aca="false">IF(B27="Window side 2m² Hermelijn","2m2H","")</f>
        <v/>
      </c>
      <c r="U27" s="32" t="str">
        <f aca="false">IF(B27="Window side 2m² Tram","2m2A","")</f>
        <v/>
      </c>
      <c r="V27" s="30" t="str">
        <f aca="false">IF(B27="Inside banner HERMELIJN","BRVH","")</f>
        <v/>
      </c>
      <c r="W27" s="30" t="str">
        <f aca="false">IF(B27="Super side 4m²","4m2","")</f>
        <v/>
      </c>
      <c r="X27" s="7" t="n">
        <v>2</v>
      </c>
      <c r="Y27" s="33" t="str">
        <f aca="false">IF(OR(F27&lt;&gt;"",G27&lt;&gt;"",H27&lt;&gt;"",I27&lt;&gt;"",J27&lt;&gt;"",K27&lt;&gt;"",L27&lt;&gt;"",M27&lt;&gt;"",N27&lt;&gt;"",O27&lt;&gt;"",P27&lt;&gt;"",Q27&lt;&gt;"",R27&lt;&gt;"",S27&lt;&gt;"",T27&lt;&gt;"",U27&lt;&gt;"",V27&lt;&gt;"",W27&lt;&gt;""),"*"&amp;F27&amp;G27&amp;H27&amp;I27&amp;J27&amp;K27&amp;L27&amp;M27&amp;N27&amp;O27&amp;P27&amp;Q27&amp;R27&amp;S27&amp;T27&amp;U27&amp;V27&amp;W27&amp;"*","")</f>
        <v>*WOB*</v>
      </c>
      <c r="Z27" s="4"/>
      <c r="AA27" s="4"/>
      <c r="AB27" s="7" t="n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customFormat="false" ht="25" hidden="false" customHeight="true" outlineLevel="0" collapsed="false">
      <c r="A28" s="5" t="n">
        <v>4208</v>
      </c>
      <c r="B28" s="6" t="s">
        <v>29</v>
      </c>
      <c r="C28" s="26" t="s">
        <v>31</v>
      </c>
      <c r="D28" s="27" t="n">
        <v>44284</v>
      </c>
      <c r="E28" s="39" t="s">
        <v>211</v>
      </c>
      <c r="F28" s="29" t="str">
        <f aca="false">IF(B28="Premetro VERTIKAAL","MV",IF(B28="Side 3m","3M",IF(B28="Premetro HORIZONTAAL","MH",IF(B28="Window back","CV",IF(B28="Window Back eco","CVE","")))))</f>
        <v/>
      </c>
      <c r="G28" s="30" t="str">
        <f aca="false">IF(B28="Inside banner","BRV","")</f>
        <v/>
      </c>
      <c r="H28" s="30" t="str">
        <f aca="false">IF(B28="Floor sticker","VL","")</f>
        <v/>
      </c>
      <c r="I28" s="31" t="str">
        <f aca="false">IF(B28="Street furniture 2m2","STR","")</f>
        <v/>
      </c>
      <c r="J28" s="31" t="str">
        <f aca="false">IF(B28="Full back uni","FB","")</f>
        <v/>
      </c>
      <c r="K28" s="31" t="str">
        <f aca="false">IF(B28="Window side 2m² Bus","2m2B","")</f>
        <v/>
      </c>
      <c r="L28" s="31" t="str">
        <f aca="false">IF(B28="Window sticker Raam","RM","")</f>
        <v/>
      </c>
      <c r="M28" s="31" t="str">
        <f aca="false">IF(B28="Side 3m Freestyle","FREE","")</f>
        <v/>
      </c>
      <c r="N28" s="31" t="str">
        <f aca="false">IF(B28="Wobbler","WOB","")</f>
        <v/>
      </c>
      <c r="O28" s="31" t="str">
        <f aca="false">IF(B28="Super side 10m² Hermelijn - Trambus","10m2H","")</f>
        <v/>
      </c>
      <c r="P28" s="31" t="str">
        <f aca="false">IF(B28="Roofpanel A7","ROOFXL","")</f>
        <v/>
      </c>
      <c r="Q28" s="32" t="str">
        <f aca="false">IF(B28="Roof panel tram L Hermelijn","ROOFL","")</f>
        <v/>
      </c>
      <c r="R28" s="31" t="str">
        <f aca="false">IF(B28="Roof panel Tram M PCC","DPCC","")</f>
        <v/>
      </c>
      <c r="S28" s="31" t="str">
        <f aca="false">IF(B28="Side pack L A5","SPALBA5",IF(B28="Side pack XL A7","SPALBA7",""))</f>
        <v/>
      </c>
      <c r="T28" s="31" t="str">
        <f aca="false">IF(B28="Window side 2m² Hermelijn","2m2H","")</f>
        <v/>
      </c>
      <c r="U28" s="32" t="str">
        <f aca="false">IF(B28="Window side 2m² Tram","2m2A","")</f>
        <v/>
      </c>
      <c r="V28" s="30" t="str">
        <f aca="false">IF(B28="Inside banner HERMELIJN","BRVH","")</f>
        <v/>
      </c>
      <c r="W28" s="30" t="str">
        <f aca="false">IF(B28="Super side 4m²","4m2","")</f>
        <v/>
      </c>
      <c r="X28" s="7" t="n">
        <v>2</v>
      </c>
      <c r="Y28" s="33" t="str">
        <f aca="false">IF(OR(F28&lt;&gt;"",G28&lt;&gt;"",H28&lt;&gt;"",I28&lt;&gt;"",J28&lt;&gt;"",K28&lt;&gt;"",L28&lt;&gt;"",M28&lt;&gt;"",N28&lt;&gt;"",O28&lt;&gt;"",P28&lt;&gt;"",Q28&lt;&gt;"",R28&lt;&gt;"",S28&lt;&gt;"",T28&lt;&gt;"",U28&lt;&gt;"",V28&lt;&gt;"",W28&lt;&gt;""),"*"&amp;F28&amp;G28&amp;H28&amp;I28&amp;J28&amp;K28&amp;L28&amp;M28&amp;N28&amp;O28&amp;P28&amp;Q28&amp;R28&amp;S28&amp;T28&amp;U28&amp;V28&amp;W28&amp;"*","")</f>
        <v/>
      </c>
      <c r="Z28" s="4"/>
      <c r="AA28" s="4"/>
      <c r="AB28" s="7" t="n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customFormat="false" ht="25" hidden="false" customHeight="true" outlineLevel="0" collapsed="false">
      <c r="A29" s="5" t="n">
        <v>4223</v>
      </c>
      <c r="B29" s="6" t="s">
        <v>19</v>
      </c>
      <c r="C29" s="26" t="s">
        <v>22</v>
      </c>
      <c r="D29" s="27" t="n">
        <v>44368</v>
      </c>
      <c r="E29" s="39" t="s">
        <v>211</v>
      </c>
      <c r="F29" s="29" t="str">
        <f aca="false">IF(B29="Premetro VERTIKAAL","MV",IF(B29="Side 3m","3M",IF(B29="Premetro HORIZONTAAL","MH",IF(B29="Window back","CV",IF(B29="Window Back eco","CVE","")))))</f>
        <v/>
      </c>
      <c r="G29" s="30" t="str">
        <f aca="false">IF(B29="Inside banner","BRV","")</f>
        <v/>
      </c>
      <c r="H29" s="30" t="str">
        <f aca="false">IF(B29="Floor sticker","VL","")</f>
        <v>VL</v>
      </c>
      <c r="I29" s="31" t="str">
        <f aca="false">IF(B29="Street furniture 2m2","STR","")</f>
        <v/>
      </c>
      <c r="J29" s="31" t="str">
        <f aca="false">IF(B29="Full back uni","FB","")</f>
        <v/>
      </c>
      <c r="K29" s="31" t="str">
        <f aca="false">IF(B29="Window side 2m² Bus","2m2B","")</f>
        <v/>
      </c>
      <c r="L29" s="31" t="str">
        <f aca="false">IF(B29="Window sticker Raam","RM","")</f>
        <v/>
      </c>
      <c r="M29" s="31" t="str">
        <f aca="false">IF(B29="Side 3m Freestyle","FREE","")</f>
        <v/>
      </c>
      <c r="N29" s="31" t="str">
        <f aca="false">IF(B29="Wobbler","WOB","")</f>
        <v/>
      </c>
      <c r="O29" s="31" t="str">
        <f aca="false">IF(B29="Super side 10m² Hermelijn - Trambus","10m2H","")</f>
        <v/>
      </c>
      <c r="P29" s="31" t="str">
        <f aca="false">IF(B29="Roofpanel A7","ROOFXL","")</f>
        <v/>
      </c>
      <c r="Q29" s="32" t="str">
        <f aca="false">IF(B29="Roof panel tram L Hermelijn","ROOFL","")</f>
        <v/>
      </c>
      <c r="R29" s="31" t="str">
        <f aca="false">IF(B29="Roof panel Tram M PCC","DPCC","")</f>
        <v/>
      </c>
      <c r="S29" s="31" t="str">
        <f aca="false">IF(B29="Side pack L A5","SPALBA5",IF(B29="Side pack XL A7","SPALBA7",""))</f>
        <v/>
      </c>
      <c r="T29" s="31" t="str">
        <f aca="false">IF(B29="Window side 2m² Hermelijn","2m2H","")</f>
        <v/>
      </c>
      <c r="U29" s="32" t="str">
        <f aca="false">IF(B29="Window side 2m² Tram","2m2A","")</f>
        <v/>
      </c>
      <c r="V29" s="30" t="str">
        <f aca="false">IF(B29="Inside banner HERMELIJN","BRVH","")</f>
        <v/>
      </c>
      <c r="W29" s="30" t="str">
        <f aca="false">IF(B29="Super side 4m²","4m2","")</f>
        <v/>
      </c>
      <c r="X29" s="7" t="n">
        <v>1</v>
      </c>
      <c r="Y29" s="33" t="str">
        <f aca="false">IF(OR(F29&lt;&gt;"",G29&lt;&gt;"",H29&lt;&gt;"",I29&lt;&gt;"",J29&lt;&gt;"",K29&lt;&gt;"",L29&lt;&gt;"",M29&lt;&gt;"",N29&lt;&gt;"",O29&lt;&gt;"",P29&lt;&gt;"",Q29&lt;&gt;"",R29&lt;&gt;"",S29&lt;&gt;"",T29&lt;&gt;"",U29&lt;&gt;"",V29&lt;&gt;"",W29&lt;&gt;""),"*"&amp;F29&amp;G29&amp;H29&amp;I29&amp;J29&amp;K29&amp;L29&amp;M29&amp;N29&amp;O29&amp;P29&amp;Q29&amp;R29&amp;S29&amp;T29&amp;U29&amp;V29&amp;W29&amp;"*","")</f>
        <v>*VL*</v>
      </c>
      <c r="Z29" s="4"/>
      <c r="AA29" s="4"/>
      <c r="AB29" s="7" t="n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customFormat="false" ht="25" hidden="false" customHeight="true" outlineLevel="0" collapsed="false">
      <c r="A30" s="5" t="n">
        <v>4223</v>
      </c>
      <c r="B30" s="6" t="s">
        <v>23</v>
      </c>
      <c r="C30" s="26" t="s">
        <v>25</v>
      </c>
      <c r="D30" s="27" t="n">
        <v>44368</v>
      </c>
      <c r="E30" s="39" t="s">
        <v>211</v>
      </c>
      <c r="F30" s="29" t="str">
        <f aca="false">IF(B30="Premetro VERTIKAAL","MV",IF(B30="Side 3m","3M",IF(B30="Premetro HORIZONTAAL","MH",IF(B30="Window back","CV",IF(B30="Window Back eco","CVE","")))))</f>
        <v/>
      </c>
      <c r="G30" s="30" t="str">
        <f aca="false">IF(B30="Inside banner","BRV","")</f>
        <v/>
      </c>
      <c r="H30" s="30" t="str">
        <f aca="false">IF(B30="Floor sticker","VL","")</f>
        <v/>
      </c>
      <c r="I30" s="31" t="str">
        <f aca="false">IF(B30="Street furniture 2m2","STR","")</f>
        <v/>
      </c>
      <c r="J30" s="31" t="str">
        <f aca="false">IF(B30="Full back uni","FB","")</f>
        <v/>
      </c>
      <c r="K30" s="31" t="str">
        <f aca="false">IF(B30="Window side 2m² Bus","2m2B","")</f>
        <v/>
      </c>
      <c r="L30" s="31" t="str">
        <f aca="false">IF(B30="Window sticker Raam","RM","")</f>
        <v/>
      </c>
      <c r="M30" s="31" t="str">
        <f aca="false">IF(B30="Side 3m Freestyle","FREE","")</f>
        <v/>
      </c>
      <c r="N30" s="31" t="str">
        <f aca="false">IF(B30="Wobbler","WOB","")</f>
        <v>WOB</v>
      </c>
      <c r="O30" s="31" t="str">
        <f aca="false">IF(B30="Super side 10m² Hermelijn - Trambus","10m2H","")</f>
        <v/>
      </c>
      <c r="P30" s="31" t="str">
        <f aca="false">IF(B30="Roofpanel A7","ROOFXL","")</f>
        <v/>
      </c>
      <c r="Q30" s="32" t="str">
        <f aca="false">IF(B30="Roof panel tram L Hermelijn","ROOFL","")</f>
        <v/>
      </c>
      <c r="R30" s="31" t="str">
        <f aca="false">IF(B30="Roof panel Tram M PCC","DPCC","")</f>
        <v/>
      </c>
      <c r="S30" s="31" t="str">
        <f aca="false">IF(B30="Side pack L A5","SPALBA5",IF(B30="Side pack XL A7","SPALBA7",""))</f>
        <v/>
      </c>
      <c r="T30" s="31" t="str">
        <f aca="false">IF(B30="Window side 2m² Hermelijn","2m2H","")</f>
        <v/>
      </c>
      <c r="U30" s="32" t="str">
        <f aca="false">IF(B30="Window side 2m² Tram","2m2A","")</f>
        <v/>
      </c>
      <c r="V30" s="30" t="str">
        <f aca="false">IF(B30="Inside banner HERMELIJN","BRVH","")</f>
        <v/>
      </c>
      <c r="W30" s="30" t="str">
        <f aca="false">IF(B30="Super side 4m²","4m2","")</f>
        <v/>
      </c>
      <c r="X30" s="7" t="n">
        <v>2</v>
      </c>
      <c r="Y30" s="33" t="str">
        <f aca="false">IF(OR(F30&lt;&gt;"",G30&lt;&gt;"",H30&lt;&gt;"",I30&lt;&gt;"",J30&lt;&gt;"",K30&lt;&gt;"",L30&lt;&gt;"",M30&lt;&gt;"",N30&lt;&gt;"",O30&lt;&gt;"",P30&lt;&gt;"",Q30&lt;&gt;"",R30&lt;&gt;"",S30&lt;&gt;"",T30&lt;&gt;"",U30&lt;&gt;"",V30&lt;&gt;"",W30&lt;&gt;""),"*"&amp;F30&amp;G30&amp;H30&amp;I30&amp;J30&amp;K30&amp;L30&amp;M30&amp;N30&amp;O30&amp;P30&amp;Q30&amp;R30&amp;S30&amp;T30&amp;U30&amp;V30&amp;W30&amp;"*","")</f>
        <v>*WOB*</v>
      </c>
      <c r="Z30" s="4"/>
      <c r="AA30" s="4"/>
      <c r="AB30" s="7" t="n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customFormat="false" ht="25" hidden="false" customHeight="true" outlineLevel="0" collapsed="false">
      <c r="A31" s="5" t="n">
        <v>4223</v>
      </c>
      <c r="B31" s="6" t="s">
        <v>23</v>
      </c>
      <c r="C31" s="26" t="s">
        <v>26</v>
      </c>
      <c r="D31" s="27" t="n">
        <v>44368</v>
      </c>
      <c r="E31" s="39" t="s">
        <v>211</v>
      </c>
      <c r="F31" s="29" t="str">
        <f aca="false">IF(B31="Premetro VERTIKAAL","MV",IF(B31="Side 3m","3M",IF(B31="Premetro HORIZONTAAL","MH",IF(B31="Window back","CV",IF(B31="Window Back eco","CVE","")))))</f>
        <v/>
      </c>
      <c r="G31" s="30" t="str">
        <f aca="false">IF(B31="Inside banner","BRV","")</f>
        <v/>
      </c>
      <c r="H31" s="30" t="str">
        <f aca="false">IF(B31="Floor sticker","VL","")</f>
        <v/>
      </c>
      <c r="I31" s="31" t="str">
        <f aca="false">IF(B31="Street furniture 2m2","STR","")</f>
        <v/>
      </c>
      <c r="J31" s="31" t="str">
        <f aca="false">IF(B31="Full back uni","FB","")</f>
        <v/>
      </c>
      <c r="K31" s="31" t="str">
        <f aca="false">IF(B31="Window side 2m² Bus","2m2B","")</f>
        <v/>
      </c>
      <c r="L31" s="31" t="str">
        <f aca="false">IF(B31="Window sticker Raam","RM","")</f>
        <v/>
      </c>
      <c r="M31" s="31" t="str">
        <f aca="false">IF(B31="Side 3m Freestyle","FREE","")</f>
        <v/>
      </c>
      <c r="N31" s="31" t="str">
        <f aca="false">IF(B31="Wobbler","WOB","")</f>
        <v>WOB</v>
      </c>
      <c r="O31" s="31" t="str">
        <f aca="false">IF(B31="Super side 10m² Hermelijn - Trambus","10m2H","")</f>
        <v/>
      </c>
      <c r="P31" s="31" t="str">
        <f aca="false">IF(B31="Roofpanel A7","ROOFXL","")</f>
        <v/>
      </c>
      <c r="Q31" s="32" t="str">
        <f aca="false">IF(B31="Roof panel tram L Hermelijn","ROOFL","")</f>
        <v/>
      </c>
      <c r="R31" s="31" t="str">
        <f aca="false">IF(B31="Roof panel Tram M PCC","DPCC","")</f>
        <v/>
      </c>
      <c r="S31" s="31" t="str">
        <f aca="false">IF(B31="Side pack L A5","SPALBA5",IF(B31="Side pack XL A7","SPALBA7",""))</f>
        <v/>
      </c>
      <c r="T31" s="31" t="str">
        <f aca="false">IF(B31="Window side 2m² Hermelijn","2m2H","")</f>
        <v/>
      </c>
      <c r="U31" s="32" t="str">
        <f aca="false">IF(B31="Window side 2m² Tram","2m2A","")</f>
        <v/>
      </c>
      <c r="V31" s="30" t="str">
        <f aca="false">IF(B31="Inside banner HERMELIJN","BRVH","")</f>
        <v/>
      </c>
      <c r="W31" s="30" t="str">
        <f aca="false">IF(B31="Super side 4m²","4m2","")</f>
        <v/>
      </c>
      <c r="X31" s="7" t="n">
        <v>2</v>
      </c>
      <c r="Y31" s="33" t="str">
        <f aca="false">IF(OR(F31&lt;&gt;"",G31&lt;&gt;"",H31&lt;&gt;"",I31&lt;&gt;"",J31&lt;&gt;"",K31&lt;&gt;"",L31&lt;&gt;"",M31&lt;&gt;"",N31&lt;&gt;"",O31&lt;&gt;"",P31&lt;&gt;"",Q31&lt;&gt;"",R31&lt;&gt;"",S31&lt;&gt;"",T31&lt;&gt;"",U31&lt;&gt;"",V31&lt;&gt;"",W31&lt;&gt;""),"*"&amp;F31&amp;G31&amp;H31&amp;I31&amp;J31&amp;K31&amp;L31&amp;M31&amp;N31&amp;O31&amp;P31&amp;Q31&amp;R31&amp;S31&amp;T31&amp;U31&amp;V31&amp;W31&amp;"*","")</f>
        <v>*WOB*</v>
      </c>
      <c r="Z31" s="4"/>
      <c r="AA31" s="4"/>
      <c r="AB31" s="7" t="n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customFormat="false" ht="25" hidden="false" customHeight="true" outlineLevel="0" collapsed="false">
      <c r="A32" s="5" t="n">
        <v>4223</v>
      </c>
      <c r="B32" s="6" t="s">
        <v>23</v>
      </c>
      <c r="C32" s="26" t="s">
        <v>27</v>
      </c>
      <c r="D32" s="27" t="n">
        <v>44368</v>
      </c>
      <c r="E32" s="39" t="s">
        <v>211</v>
      </c>
      <c r="F32" s="29" t="str">
        <f aca="false">IF(B32="Premetro VERTIKAAL","MV",IF(B32="Side 3m","3M",IF(B32="Premetro HORIZONTAAL","MH",IF(B32="Window back","CV",IF(B32="Window Back eco","CVE","")))))</f>
        <v/>
      </c>
      <c r="G32" s="30" t="str">
        <f aca="false">IF(B32="Inside banner","BRV","")</f>
        <v/>
      </c>
      <c r="H32" s="30" t="str">
        <f aca="false">IF(B32="Floor sticker","VL","")</f>
        <v/>
      </c>
      <c r="I32" s="31" t="str">
        <f aca="false">IF(B32="Street furniture 2m2","STR","")</f>
        <v/>
      </c>
      <c r="J32" s="31" t="str">
        <f aca="false">IF(B32="Full back uni","FB","")</f>
        <v/>
      </c>
      <c r="K32" s="31" t="str">
        <f aca="false">IF(B32="Window side 2m² Bus","2m2B","")</f>
        <v/>
      </c>
      <c r="L32" s="31" t="str">
        <f aca="false">IF(B32="Window sticker Raam","RM","")</f>
        <v/>
      </c>
      <c r="M32" s="31" t="str">
        <f aca="false">IF(B32="Side 3m Freestyle","FREE","")</f>
        <v/>
      </c>
      <c r="N32" s="31" t="str">
        <f aca="false">IF(B32="Wobbler","WOB","")</f>
        <v>WOB</v>
      </c>
      <c r="O32" s="31" t="str">
        <f aca="false">IF(B32="Super side 10m² Hermelijn - Trambus","10m2H","")</f>
        <v/>
      </c>
      <c r="P32" s="31" t="str">
        <f aca="false">IF(B32="Roofpanel A7","ROOFXL","")</f>
        <v/>
      </c>
      <c r="Q32" s="32" t="str">
        <f aca="false">IF(B32="Roof panel tram L Hermelijn","ROOFL","")</f>
        <v/>
      </c>
      <c r="R32" s="31" t="str">
        <f aca="false">IF(B32="Roof panel Tram M PCC","DPCC","")</f>
        <v/>
      </c>
      <c r="S32" s="31" t="str">
        <f aca="false">IF(B32="Side pack L A5","SPALBA5",IF(B32="Side pack XL A7","SPALBA7",""))</f>
        <v/>
      </c>
      <c r="T32" s="31" t="str">
        <f aca="false">IF(B32="Window side 2m² Hermelijn","2m2H","")</f>
        <v/>
      </c>
      <c r="U32" s="32" t="str">
        <f aca="false">IF(B32="Window side 2m² Tram","2m2A","")</f>
        <v/>
      </c>
      <c r="V32" s="30" t="str">
        <f aca="false">IF(B32="Inside banner HERMELIJN","BRVH","")</f>
        <v/>
      </c>
      <c r="W32" s="30" t="str">
        <f aca="false">IF(B32="Super side 4m²","4m2","")</f>
        <v/>
      </c>
      <c r="X32" s="7" t="n">
        <v>2</v>
      </c>
      <c r="Y32" s="33" t="str">
        <f aca="false">IF(OR(F32&lt;&gt;"",G32&lt;&gt;"",H32&lt;&gt;"",I32&lt;&gt;"",J32&lt;&gt;"",K32&lt;&gt;"",L32&lt;&gt;"",M32&lt;&gt;"",N32&lt;&gt;"",O32&lt;&gt;"",P32&lt;&gt;"",Q32&lt;&gt;"",R32&lt;&gt;"",S32&lt;&gt;"",T32&lt;&gt;"",U32&lt;&gt;"",V32&lt;&gt;"",W32&lt;&gt;""),"*"&amp;F32&amp;G32&amp;H32&amp;I32&amp;J32&amp;K32&amp;L32&amp;M32&amp;N32&amp;O32&amp;P32&amp;Q32&amp;R32&amp;S32&amp;T32&amp;U32&amp;V32&amp;W32&amp;"*","")</f>
        <v>*WOB*</v>
      </c>
      <c r="Z32" s="4"/>
      <c r="AA32" s="4"/>
      <c r="AB32" s="7" t="n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customFormat="false" ht="25" hidden="false" customHeight="true" outlineLevel="0" collapsed="false">
      <c r="A33" s="5" t="n">
        <v>4223</v>
      </c>
      <c r="B33" s="6" t="s">
        <v>35</v>
      </c>
      <c r="C33" s="26" t="s">
        <v>37</v>
      </c>
      <c r="D33" s="27" t="n">
        <v>44522</v>
      </c>
      <c r="E33" s="39" t="s">
        <v>211</v>
      </c>
      <c r="F33" s="29" t="str">
        <f aca="false">IF(B33="Premetro VERTIKAAL","MV",IF(B33="Side 3m","3M",IF(B33="Premetro HORIZONTAAL","MH",IF(B33="Window back","CV",IF(B33="Window Back eco","CVE","")))))</f>
        <v/>
      </c>
      <c r="G33" s="30" t="str">
        <f aca="false">IF(B33="Inside banner","BRV","")</f>
        <v/>
      </c>
      <c r="H33" s="30" t="str">
        <f aca="false">IF(B33="Floor sticker","VL","")</f>
        <v/>
      </c>
      <c r="I33" s="31" t="str">
        <f aca="false">IF(B33="Street furniture 2m2","STR","")</f>
        <v/>
      </c>
      <c r="J33" s="31" t="str">
        <f aca="false">IF(B33="Full back uni","FB","")</f>
        <v/>
      </c>
      <c r="K33" s="31" t="str">
        <f aca="false">IF(B33="Window side 2m² Bus","2m2B","")</f>
        <v/>
      </c>
      <c r="L33" s="31" t="str">
        <f aca="false">IF(B33="Window sticker Raam","RM","")</f>
        <v/>
      </c>
      <c r="M33" s="31" t="str">
        <f aca="false">IF(B33="Side 3m Freestyle","FREE","")</f>
        <v/>
      </c>
      <c r="N33" s="31" t="str">
        <f aca="false">IF(B33="Wobbler","WOB","")</f>
        <v/>
      </c>
      <c r="O33" s="31" t="str">
        <f aca="false">IF(B33="Super side 10m² Hermelijn - Trambus","10m2H","")</f>
        <v/>
      </c>
      <c r="P33" s="31" t="str">
        <f aca="false">IF(B33="Roofpanel A7","ROOFXL","")</f>
        <v/>
      </c>
      <c r="Q33" s="32" t="str">
        <f aca="false">IF(B33="Roof panel tram L Hermelijn","ROOFL","")</f>
        <v/>
      </c>
      <c r="R33" s="31" t="str">
        <f aca="false">IF(B33="Roof panel Tram M PCC","DPCC","")</f>
        <v/>
      </c>
      <c r="S33" s="31" t="str">
        <f aca="false">IF(B33="Side pack L A5","SPALBA5",IF(B33="Side pack XL A7","SPALBA7",""))</f>
        <v/>
      </c>
      <c r="T33" s="31" t="str">
        <f aca="false">IF(B33="Window side 2m² Hermelijn","2m2H","")</f>
        <v/>
      </c>
      <c r="U33" s="32" t="str">
        <f aca="false">IF(B33="Window side 2m² Tram","2m2A","")</f>
        <v/>
      </c>
      <c r="V33" s="30" t="str">
        <f aca="false">IF(B33="Inside banner HERMELIJN","BRVH","")</f>
        <v/>
      </c>
      <c r="W33" s="30" t="str">
        <f aca="false">IF(B33="Super side 4m²","4m2","")</f>
        <v/>
      </c>
      <c r="X33" s="7" t="n">
        <v>1</v>
      </c>
      <c r="Y33" s="33" t="str">
        <f aca="false">IF(OR(F33&lt;&gt;"",G33&lt;&gt;"",H33&lt;&gt;"",I33&lt;&gt;"",J33&lt;&gt;"",K33&lt;&gt;"",L33&lt;&gt;"",M33&lt;&gt;"",N33&lt;&gt;"",O33&lt;&gt;"",P33&lt;&gt;"",Q33&lt;&gt;"",R33&lt;&gt;"",S33&lt;&gt;"",T33&lt;&gt;"",U33&lt;&gt;"",V33&lt;&gt;"",W33&lt;&gt;""),"*"&amp;F33&amp;G33&amp;H33&amp;I33&amp;J33&amp;K33&amp;L33&amp;M33&amp;N33&amp;O33&amp;P33&amp;Q33&amp;R33&amp;S33&amp;T33&amp;U33&amp;V33&amp;W33&amp;"*","")</f>
        <v/>
      </c>
      <c r="Z33" s="4"/>
      <c r="AA33" s="4"/>
      <c r="AB33" s="7" t="n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customFormat="false" ht="25" hidden="false" customHeight="true" outlineLevel="0" collapsed="false">
      <c r="A34" s="5" t="n">
        <v>4310</v>
      </c>
      <c r="B34" s="6" t="s">
        <v>19</v>
      </c>
      <c r="C34" s="26" t="s">
        <v>22</v>
      </c>
      <c r="D34" s="27" t="n">
        <v>44368</v>
      </c>
      <c r="E34" s="41"/>
      <c r="F34" s="29" t="str">
        <f aca="false">IF(B34="Premetro VERTIKAAL","MV",IF(B34="Side 3m","3M",IF(B34="Premetro HORIZONTAAL","MH",IF(B34="Window back","CV",IF(B34="Window Back eco","CVE","")))))</f>
        <v/>
      </c>
      <c r="G34" s="30" t="str">
        <f aca="false">IF(B34="Inside banner","BRV","")</f>
        <v/>
      </c>
      <c r="H34" s="30" t="str">
        <f aca="false">IF(B34="Floor sticker","VL","")</f>
        <v>VL</v>
      </c>
      <c r="I34" s="31" t="str">
        <f aca="false">IF(B34="Street furniture 2m2","STR","")</f>
        <v/>
      </c>
      <c r="J34" s="31" t="str">
        <f aca="false">IF(B34="Full back uni","FB","")</f>
        <v/>
      </c>
      <c r="K34" s="31" t="str">
        <f aca="false">IF(B34="Window side 2m² Bus","2m2B","")</f>
        <v/>
      </c>
      <c r="L34" s="31" t="str">
        <f aca="false">IF(B34="Window sticker Raam","RM","")</f>
        <v/>
      </c>
      <c r="M34" s="31" t="str">
        <f aca="false">IF(B34="Side 3m Freestyle","FREE","")</f>
        <v/>
      </c>
      <c r="N34" s="31" t="str">
        <f aca="false">IF(B34="Wobbler","WOB","")</f>
        <v/>
      </c>
      <c r="O34" s="31" t="str">
        <f aca="false">IF(B34="Super side 10m² Hermelijn - Trambus","10m2H","")</f>
        <v/>
      </c>
      <c r="P34" s="31" t="str">
        <f aca="false">IF(B34="Roofpanel A7","ROOFXL","")</f>
        <v/>
      </c>
      <c r="Q34" s="32" t="str">
        <f aca="false">IF(B34="Roof panel tram L Hermelijn","ROOFL","")</f>
        <v/>
      </c>
      <c r="R34" s="31" t="str">
        <f aca="false">IF(B34="Roof panel Tram M PCC","DPCC","")</f>
        <v/>
      </c>
      <c r="S34" s="31" t="str">
        <f aca="false">IF(B34="Side pack L A5","SPALBA5",IF(B34="Side pack XL A7","SPALBA7",""))</f>
        <v/>
      </c>
      <c r="T34" s="31" t="str">
        <f aca="false">IF(B34="Window side 2m² Hermelijn","2m2H","")</f>
        <v/>
      </c>
      <c r="U34" s="32" t="str">
        <f aca="false">IF(B34="Window side 2m² Tram","2m2A","")</f>
        <v/>
      </c>
      <c r="V34" s="30" t="str">
        <f aca="false">IF(B34="Inside banner HERMELIJN","BRVH","")</f>
        <v/>
      </c>
      <c r="W34" s="30" t="str">
        <f aca="false">IF(B34="Super side 4m²","4m2","")</f>
        <v/>
      </c>
      <c r="X34" s="7" t="n">
        <v>2</v>
      </c>
      <c r="Y34" s="33" t="str">
        <f aca="false">IF(OR(F34&lt;&gt;"",G34&lt;&gt;"",H34&lt;&gt;"",I34&lt;&gt;"",J34&lt;&gt;"",K34&lt;&gt;"",L34&lt;&gt;"",M34&lt;&gt;"",N34&lt;&gt;"",O34&lt;&gt;"",P34&lt;&gt;"",Q34&lt;&gt;"",R34&lt;&gt;"",S34&lt;&gt;"",T34&lt;&gt;"",U34&lt;&gt;"",V34&lt;&gt;"",W34&lt;&gt;""),"*"&amp;F34&amp;G34&amp;H34&amp;I34&amp;J34&amp;K34&amp;L34&amp;M34&amp;N34&amp;O34&amp;P34&amp;Q34&amp;R34&amp;S34&amp;T34&amp;U34&amp;V34&amp;W34&amp;"*","")</f>
        <v>*VL*</v>
      </c>
      <c r="Z34" s="4"/>
      <c r="AA34" s="4"/>
      <c r="AB34" s="7" t="n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customFormat="false" ht="25" hidden="false" customHeight="true" outlineLevel="0" collapsed="false">
      <c r="A35" s="5" t="n">
        <v>4310</v>
      </c>
      <c r="B35" s="6" t="s">
        <v>48</v>
      </c>
      <c r="C35" s="26" t="s">
        <v>50</v>
      </c>
      <c r="D35" s="27" t="n">
        <v>44186</v>
      </c>
      <c r="E35" s="41"/>
      <c r="F35" s="29" t="str">
        <f aca="false">IF(B35="Premetro VERTIKAAL","MV",IF(B35="Side 3m","3M",IF(B35="Premetro HORIZONTAAL","MH",IF(B35="Window back","CV",IF(B35="Window Back eco","CVE","")))))</f>
        <v/>
      </c>
      <c r="G35" s="30" t="str">
        <f aca="false">IF(B35="Inside banner","BRV","")</f>
        <v/>
      </c>
      <c r="H35" s="30" t="str">
        <f aca="false">IF(B35="Floor sticker","VL","")</f>
        <v/>
      </c>
      <c r="I35" s="31" t="str">
        <f aca="false">IF(B35="Street furniture 2m2","STR","")</f>
        <v/>
      </c>
      <c r="J35" s="31" t="str">
        <f aca="false">IF(B35="Full back uni","FB","")</f>
        <v/>
      </c>
      <c r="K35" s="31" t="str">
        <f aca="false">IF(B35="Window side 2m² Bus","2m2B","")</f>
        <v/>
      </c>
      <c r="L35" s="31" t="str">
        <f aca="false">IF(B35="Window sticker Raam","RM","")</f>
        <v/>
      </c>
      <c r="M35" s="31" t="str">
        <f aca="false">IF(B35="Side 3m Freestyle","FREE","")</f>
        <v/>
      </c>
      <c r="N35" s="31" t="str">
        <f aca="false">IF(B35="Wobbler","WOB","")</f>
        <v/>
      </c>
      <c r="O35" s="31" t="str">
        <f aca="false">IF(B35="Super side 10m² Hermelijn - Trambus","10m2H","")</f>
        <v/>
      </c>
      <c r="P35" s="31" t="str">
        <f aca="false">IF(B35="Roofpanel A7","ROOFXL","")</f>
        <v/>
      </c>
      <c r="Q35" s="32" t="str">
        <f aca="false">IF(B35="Roof panel tram L Hermelijn","ROOFL","")</f>
        <v/>
      </c>
      <c r="R35" s="31" t="str">
        <f aca="false">IF(B35="Roof panel Tram M PCC","DPCC","")</f>
        <v/>
      </c>
      <c r="S35" s="31" t="str">
        <f aca="false">IF(B35="Side pack L A5","SPALBA5",IF(B35="Side pack XL A7","SPALBA7",""))</f>
        <v/>
      </c>
      <c r="T35" s="31" t="str">
        <f aca="false">IF(B35="Window side 2m² Hermelijn","2m2H","")</f>
        <v/>
      </c>
      <c r="U35" s="32" t="str">
        <f aca="false">IF(B35="Window side 2m² Tram","2m2A","")</f>
        <v/>
      </c>
      <c r="V35" s="30" t="str">
        <f aca="false">IF(B35="Inside banner HERMELIJN","BRVH","")</f>
        <v>BRVH</v>
      </c>
      <c r="W35" s="30" t="str">
        <f aca="false">IF(B35="Super side 4m²","4m2","")</f>
        <v/>
      </c>
      <c r="X35" s="7" t="n">
        <v>1</v>
      </c>
      <c r="Y35" s="33" t="str">
        <f aca="false">IF(OR(F35&lt;&gt;"",G35&lt;&gt;"",H35&lt;&gt;"",I35&lt;&gt;"",J35&lt;&gt;"",K35&lt;&gt;"",L35&lt;&gt;"",M35&lt;&gt;"",N35&lt;&gt;"",O35&lt;&gt;"",P35&lt;&gt;"",Q35&lt;&gt;"",R35&lt;&gt;"",S35&lt;&gt;"",T35&lt;&gt;"",U35&lt;&gt;"",V35&lt;&gt;"",W35&lt;&gt;""),"*"&amp;F35&amp;G35&amp;H35&amp;I35&amp;J35&amp;K35&amp;L35&amp;M35&amp;N35&amp;O35&amp;P35&amp;Q35&amp;R35&amp;S35&amp;T35&amp;U35&amp;V35&amp;W35&amp;"*","")</f>
        <v>*BRVH*</v>
      </c>
      <c r="Z35" s="4"/>
      <c r="AA35" s="4"/>
      <c r="AB35" s="7" t="n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customFormat="false" ht="25" hidden="false" customHeight="true" outlineLevel="0" collapsed="false">
      <c r="A36" s="5" t="n">
        <v>4310</v>
      </c>
      <c r="B36" s="6" t="s">
        <v>51</v>
      </c>
      <c r="C36" s="26" t="s">
        <v>53</v>
      </c>
      <c r="D36" s="27" t="n">
        <v>44032</v>
      </c>
      <c r="E36" s="41"/>
      <c r="F36" s="29" t="str">
        <f aca="false">IF(B36="Premetro VERTIKAAL","MV",IF(B36="Side 3m","3M",IF(B36="Premetro HORIZONTAAL","MH",IF(B36="Window back","CV",IF(B36="Window Back eco","CVE","")))))</f>
        <v>CV</v>
      </c>
      <c r="G36" s="30" t="str">
        <f aca="false">IF(B36="Inside banner","BRV","")</f>
        <v/>
      </c>
      <c r="H36" s="30" t="str">
        <f aca="false">IF(B36="Floor sticker","VL","")</f>
        <v/>
      </c>
      <c r="I36" s="31" t="str">
        <f aca="false">IF(B36="Street furniture 2m2","STR","")</f>
        <v/>
      </c>
      <c r="J36" s="31" t="str">
        <f aca="false">IF(B36="Full back uni","FB","")</f>
        <v/>
      </c>
      <c r="K36" s="31" t="str">
        <f aca="false">IF(B36="Window side 2m² Bus","2m2B","")</f>
        <v/>
      </c>
      <c r="L36" s="31" t="str">
        <f aca="false">IF(B36="Window sticker Raam","RM","")</f>
        <v/>
      </c>
      <c r="M36" s="31" t="str">
        <f aca="false">IF(B36="Side 3m Freestyle","FREE","")</f>
        <v/>
      </c>
      <c r="N36" s="31" t="str">
        <f aca="false">IF(B36="Wobbler","WOB","")</f>
        <v/>
      </c>
      <c r="O36" s="31" t="str">
        <f aca="false">IF(B36="Super side 10m² Hermelijn - Trambus","10m2H","")</f>
        <v/>
      </c>
      <c r="P36" s="31" t="str">
        <f aca="false">IF(B36="Roofpanel A7","ROOFXL","")</f>
        <v/>
      </c>
      <c r="Q36" s="32" t="str">
        <f aca="false">IF(B36="Roof panel tram L Hermelijn","ROOFL","")</f>
        <v/>
      </c>
      <c r="R36" s="31" t="str">
        <f aca="false">IF(B36="Roof panel Tram M PCC","DPCC","")</f>
        <v/>
      </c>
      <c r="S36" s="31" t="str">
        <f aca="false">IF(B36="Side pack L A5","SPALBA5",IF(B36="Side pack XL A7","SPALBA7",""))</f>
        <v/>
      </c>
      <c r="T36" s="31" t="str">
        <f aca="false">IF(B36="Window side 2m² Hermelijn","2m2H","")</f>
        <v/>
      </c>
      <c r="U36" s="32" t="str">
        <f aca="false">IF(B36="Window side 2m² Tram","2m2A","")</f>
        <v/>
      </c>
      <c r="V36" s="30" t="str">
        <f aca="false">IF(B36="Inside banner HERMELIJN","BRVH","")</f>
        <v/>
      </c>
      <c r="W36" s="30" t="str">
        <f aca="false">IF(B36="Super side 4m²","4m2","")</f>
        <v/>
      </c>
      <c r="X36" s="7" t="n">
        <v>1</v>
      </c>
      <c r="Y36" s="33" t="str">
        <f aca="false">IF(OR(F36&lt;&gt;"",G36&lt;&gt;"",H36&lt;&gt;"",I36&lt;&gt;"",J36&lt;&gt;"",K36&lt;&gt;"",L36&lt;&gt;"",M36&lt;&gt;"",N36&lt;&gt;"",O36&lt;&gt;"",P36&lt;&gt;"",Q36&lt;&gt;"",R36&lt;&gt;"",S36&lt;&gt;"",T36&lt;&gt;"",U36&lt;&gt;"",V36&lt;&gt;"",W36&lt;&gt;""),"*"&amp;F36&amp;G36&amp;H36&amp;I36&amp;J36&amp;K36&amp;L36&amp;M36&amp;N36&amp;O36&amp;P36&amp;Q36&amp;R36&amp;S36&amp;T36&amp;U36&amp;V36&amp;W36&amp;"*","")</f>
        <v>*CV*</v>
      </c>
      <c r="Z36" s="4"/>
      <c r="AA36" s="4"/>
      <c r="AB36" s="7" t="n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customFormat="false" ht="25" hidden="false" customHeight="true" outlineLevel="0" collapsed="false">
      <c r="A37" s="5" t="n">
        <v>4310</v>
      </c>
      <c r="B37" s="6" t="s">
        <v>23</v>
      </c>
      <c r="C37" s="26" t="s">
        <v>25</v>
      </c>
      <c r="D37" s="27" t="n">
        <v>44368</v>
      </c>
      <c r="E37" s="41"/>
      <c r="F37" s="29" t="str">
        <f aca="false">IF(B37="Premetro VERTIKAAL","MV",IF(B37="Side 3m","3M",IF(B37="Premetro HORIZONTAAL","MH",IF(B37="Window back","CV",IF(B37="Window Back eco","CVE","")))))</f>
        <v/>
      </c>
      <c r="G37" s="30" t="str">
        <f aca="false">IF(B37="Inside banner","BRV","")</f>
        <v/>
      </c>
      <c r="H37" s="30" t="str">
        <f aca="false">IF(B37="Floor sticker","VL","")</f>
        <v/>
      </c>
      <c r="I37" s="31" t="str">
        <f aca="false">IF(B37="Street furniture 2m2","STR","")</f>
        <v/>
      </c>
      <c r="J37" s="31" t="str">
        <f aca="false">IF(B37="Full back uni","FB","")</f>
        <v/>
      </c>
      <c r="K37" s="31" t="str">
        <f aca="false">IF(B37="Window side 2m² Bus","2m2B","")</f>
        <v/>
      </c>
      <c r="L37" s="31" t="str">
        <f aca="false">IF(B37="Window sticker Raam","RM","")</f>
        <v/>
      </c>
      <c r="M37" s="31" t="str">
        <f aca="false">IF(B37="Side 3m Freestyle","FREE","")</f>
        <v/>
      </c>
      <c r="N37" s="31" t="str">
        <f aca="false">IF(B37="Wobbler","WOB","")</f>
        <v>WOB</v>
      </c>
      <c r="O37" s="31" t="str">
        <f aca="false">IF(B37="Super side 10m² Hermelijn - Trambus","10m2H","")</f>
        <v/>
      </c>
      <c r="P37" s="31" t="str">
        <f aca="false">IF(B37="Roofpanel A7","ROOFXL","")</f>
        <v/>
      </c>
      <c r="Q37" s="32" t="str">
        <f aca="false">IF(B37="Roof panel tram L Hermelijn","ROOFL","")</f>
        <v/>
      </c>
      <c r="R37" s="31" t="str">
        <f aca="false">IF(B37="Roof panel Tram M PCC","DPCC","")</f>
        <v/>
      </c>
      <c r="S37" s="31" t="str">
        <f aca="false">IF(B37="Side pack L A5","SPALBA5",IF(B37="Side pack XL A7","SPALBA7",""))</f>
        <v/>
      </c>
      <c r="T37" s="31" t="str">
        <f aca="false">IF(B37="Window side 2m² Hermelijn","2m2H","")</f>
        <v/>
      </c>
      <c r="U37" s="32" t="str">
        <f aca="false">IF(B37="Window side 2m² Tram","2m2A","")</f>
        <v/>
      </c>
      <c r="V37" s="30" t="str">
        <f aca="false">IF(B37="Inside banner HERMELIJN","BRVH","")</f>
        <v/>
      </c>
      <c r="W37" s="30" t="str">
        <f aca="false">IF(B37="Super side 4m²","4m2","")</f>
        <v/>
      </c>
      <c r="X37" s="7" t="n">
        <v>9</v>
      </c>
      <c r="Y37" s="33" t="str">
        <f aca="false">IF(OR(F37&lt;&gt;"",G37&lt;&gt;"",H37&lt;&gt;"",I37&lt;&gt;"",J37&lt;&gt;"",K37&lt;&gt;"",L37&lt;&gt;"",M37&lt;&gt;"",N37&lt;&gt;"",O37&lt;&gt;"",P37&lt;&gt;"",Q37&lt;&gt;"",R37&lt;&gt;"",S37&lt;&gt;"",T37&lt;&gt;"",U37&lt;&gt;"",V37&lt;&gt;"",W37&lt;&gt;""),"*"&amp;F37&amp;G37&amp;H37&amp;I37&amp;J37&amp;K37&amp;L37&amp;M37&amp;N37&amp;O37&amp;P37&amp;Q37&amp;R37&amp;S37&amp;T37&amp;U37&amp;V37&amp;W37&amp;"*","")</f>
        <v>*WOB*</v>
      </c>
      <c r="Z37" s="4"/>
      <c r="AA37" s="4"/>
      <c r="AB37" s="7" t="n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customFormat="false" ht="25" hidden="false" customHeight="true" outlineLevel="0" collapsed="false">
      <c r="A38" s="5" t="n">
        <v>4310</v>
      </c>
      <c r="B38" s="6" t="s">
        <v>35</v>
      </c>
      <c r="C38" s="26" t="s">
        <v>37</v>
      </c>
      <c r="D38" s="27" t="n">
        <v>44522</v>
      </c>
      <c r="E38" s="41"/>
      <c r="F38" s="29" t="str">
        <f aca="false">IF(B38="Premetro VERTIKAAL","MV",IF(B38="Side 3m","3M",IF(B38="Premetro HORIZONTAAL","MH",IF(B38="Window back","CV",IF(B38="Window Back eco","CVE","")))))</f>
        <v/>
      </c>
      <c r="G38" s="30" t="str">
        <f aca="false">IF(B38="Inside banner","BRV","")</f>
        <v/>
      </c>
      <c r="H38" s="30" t="str">
        <f aca="false">IF(B38="Floor sticker","VL","")</f>
        <v/>
      </c>
      <c r="I38" s="31" t="str">
        <f aca="false">IF(B38="Street furniture 2m2","STR","")</f>
        <v/>
      </c>
      <c r="J38" s="31" t="str">
        <f aca="false">IF(B38="Full back uni","FB","")</f>
        <v/>
      </c>
      <c r="K38" s="31" t="str">
        <f aca="false">IF(B38="Window side 2m² Bus","2m2B","")</f>
        <v/>
      </c>
      <c r="L38" s="31" t="str">
        <f aca="false">IF(B38="Window sticker Raam","RM","")</f>
        <v/>
      </c>
      <c r="M38" s="31" t="str">
        <f aca="false">IF(B38="Side 3m Freestyle","FREE","")</f>
        <v/>
      </c>
      <c r="N38" s="31" t="str">
        <f aca="false">IF(B38="Wobbler","WOB","")</f>
        <v/>
      </c>
      <c r="O38" s="31" t="str">
        <f aca="false">IF(B38="Super side 10m² Hermelijn - Trambus","10m2H","")</f>
        <v/>
      </c>
      <c r="P38" s="31" t="str">
        <f aca="false">IF(B38="Roofpanel A7","ROOFXL","")</f>
        <v/>
      </c>
      <c r="Q38" s="32" t="str">
        <f aca="false">IF(B38="Roof panel tram L Hermelijn","ROOFL","")</f>
        <v/>
      </c>
      <c r="R38" s="31" t="str">
        <f aca="false">IF(B38="Roof panel Tram M PCC","DPCC","")</f>
        <v/>
      </c>
      <c r="S38" s="31" t="str">
        <f aca="false">IF(B38="Side pack L A5","SPALBA5",IF(B38="Side pack XL A7","SPALBA7",""))</f>
        <v/>
      </c>
      <c r="T38" s="31" t="str">
        <f aca="false">IF(B38="Window side 2m² Hermelijn","2m2H","")</f>
        <v/>
      </c>
      <c r="U38" s="32" t="str">
        <f aca="false">IF(B38="Window side 2m² Tram","2m2A","")</f>
        <v/>
      </c>
      <c r="V38" s="30" t="str">
        <f aca="false">IF(B38="Inside banner HERMELIJN","BRVH","")</f>
        <v/>
      </c>
      <c r="W38" s="30" t="str">
        <f aca="false">IF(B38="Super side 4m²","4m2","")</f>
        <v/>
      </c>
      <c r="X38" s="7" t="n">
        <v>2</v>
      </c>
      <c r="Y38" s="33" t="str">
        <f aca="false">IF(OR(F38&lt;&gt;"",G38&lt;&gt;"",H38&lt;&gt;"",I38&lt;&gt;"",J38&lt;&gt;"",K38&lt;&gt;"",L38&lt;&gt;"",M38&lt;&gt;"",N38&lt;&gt;"",O38&lt;&gt;"",P38&lt;&gt;"",Q38&lt;&gt;"",R38&lt;&gt;"",S38&lt;&gt;"",T38&lt;&gt;"",U38&lt;&gt;"",V38&lt;&gt;"",W38&lt;&gt;""),"*"&amp;F38&amp;G38&amp;H38&amp;I38&amp;J38&amp;K38&amp;L38&amp;M38&amp;N38&amp;O38&amp;P38&amp;Q38&amp;R38&amp;S38&amp;T38&amp;U38&amp;V38&amp;W38&amp;"*","")</f>
        <v/>
      </c>
      <c r="Z38" s="4"/>
      <c r="AA38" s="4"/>
      <c r="AB38" s="7" t="n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customFormat="false" ht="25" hidden="false" customHeight="true" outlineLevel="0" collapsed="false">
      <c r="A39" s="5" t="n">
        <v>4310</v>
      </c>
      <c r="B39" s="6" t="s">
        <v>29</v>
      </c>
      <c r="C39" s="26" t="s">
        <v>31</v>
      </c>
      <c r="D39" s="27" t="n">
        <v>44284</v>
      </c>
      <c r="E39" s="41"/>
      <c r="F39" s="29" t="str">
        <f aca="false">IF(B39="Premetro VERTIKAAL","MV",IF(B39="Side 3m","3M",IF(B39="Premetro HORIZONTAAL","MH",IF(B39="Window back","CV",IF(B39="Window Back eco","CVE","")))))</f>
        <v/>
      </c>
      <c r="G39" s="30" t="str">
        <f aca="false">IF(B39="Inside banner","BRV","")</f>
        <v/>
      </c>
      <c r="H39" s="30" t="str">
        <f aca="false">IF(B39="Floor sticker","VL","")</f>
        <v/>
      </c>
      <c r="I39" s="31" t="str">
        <f aca="false">IF(B39="Street furniture 2m2","STR","")</f>
        <v/>
      </c>
      <c r="J39" s="31" t="str">
        <f aca="false">IF(B39="Full back uni","FB","")</f>
        <v/>
      </c>
      <c r="K39" s="31" t="str">
        <f aca="false">IF(B39="Window side 2m² Bus","2m2B","")</f>
        <v/>
      </c>
      <c r="L39" s="31" t="str">
        <f aca="false">IF(B39="Window sticker Raam","RM","")</f>
        <v/>
      </c>
      <c r="M39" s="31" t="str">
        <f aca="false">IF(B39="Side 3m Freestyle","FREE","")</f>
        <v/>
      </c>
      <c r="N39" s="31" t="str">
        <f aca="false">IF(B39="Wobbler","WOB","")</f>
        <v/>
      </c>
      <c r="O39" s="31" t="str">
        <f aca="false">IF(B39="Super side 10m² Hermelijn - Trambus","10m2H","")</f>
        <v/>
      </c>
      <c r="P39" s="31" t="str">
        <f aca="false">IF(B39="Roofpanel A7","ROOFXL","")</f>
        <v/>
      </c>
      <c r="Q39" s="32" t="str">
        <f aca="false">IF(B39="Roof panel tram L Hermelijn","ROOFL","")</f>
        <v/>
      </c>
      <c r="R39" s="31" t="str">
        <f aca="false">IF(B39="Roof panel Tram M PCC","DPCC","")</f>
        <v/>
      </c>
      <c r="S39" s="31" t="str">
        <f aca="false">IF(B39="Side pack L A5","SPALBA5",IF(B39="Side pack XL A7","SPALBA7",""))</f>
        <v/>
      </c>
      <c r="T39" s="31" t="str">
        <f aca="false">IF(B39="Window side 2m² Hermelijn","2m2H","")</f>
        <v/>
      </c>
      <c r="U39" s="32" t="str">
        <f aca="false">IF(B39="Window side 2m² Tram","2m2A","")</f>
        <v/>
      </c>
      <c r="V39" s="30" t="str">
        <f aca="false">IF(B39="Inside banner HERMELIJN","BRVH","")</f>
        <v/>
      </c>
      <c r="W39" s="30" t="str">
        <f aca="false">IF(B39="Super side 4m²","4m2","")</f>
        <v/>
      </c>
      <c r="X39" s="7" t="n">
        <v>2</v>
      </c>
      <c r="Y39" s="33" t="str">
        <f aca="false">IF(OR(F39&lt;&gt;"",G39&lt;&gt;"",H39&lt;&gt;"",I39&lt;&gt;"",J39&lt;&gt;"",K39&lt;&gt;"",L39&lt;&gt;"",M39&lt;&gt;"",N39&lt;&gt;"",O39&lt;&gt;"",P39&lt;&gt;"",Q39&lt;&gt;"",R39&lt;&gt;"",S39&lt;&gt;"",T39&lt;&gt;"",U39&lt;&gt;"",V39&lt;&gt;"",W39&lt;&gt;""),"*"&amp;F39&amp;G39&amp;H39&amp;I39&amp;J39&amp;K39&amp;L39&amp;M39&amp;N39&amp;O39&amp;P39&amp;Q39&amp;R39&amp;S39&amp;T39&amp;U39&amp;V39&amp;W39&amp;"*","")</f>
        <v/>
      </c>
      <c r="Z39" s="4"/>
      <c r="AA39" s="4"/>
      <c r="AB39" s="7" t="n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customFormat="false" ht="25" hidden="false" customHeight="true" outlineLevel="0" collapsed="false">
      <c r="A40" s="9" t="n">
        <v>4343</v>
      </c>
      <c r="B40" s="10" t="s">
        <v>19</v>
      </c>
      <c r="C40" s="34" t="s">
        <v>22</v>
      </c>
      <c r="D40" s="35" t="n">
        <v>44368</v>
      </c>
      <c r="E40" s="39" t="s">
        <v>211</v>
      </c>
      <c r="F40" s="29" t="str">
        <f aca="false">IF(B40="Premetro VERTIKAAL","MV",IF(B40="Side 3m","3M",IF(B40="Premetro HORIZONTAAL","MH",IF(B40="Window back","CV",IF(B40="Window Back eco","CVE","")))))</f>
        <v/>
      </c>
      <c r="G40" s="30" t="str">
        <f aca="false">IF(B40="Inside banner","BRV","")</f>
        <v/>
      </c>
      <c r="H40" s="30" t="str">
        <f aca="false">IF(B40="Floor sticker","VL","")</f>
        <v>VL</v>
      </c>
      <c r="I40" s="31" t="str">
        <f aca="false">IF(B40="Street furniture 2m2","STR","")</f>
        <v/>
      </c>
      <c r="J40" s="31" t="str">
        <f aca="false">IF(B40="Full back uni","FB","")</f>
        <v/>
      </c>
      <c r="K40" s="31" t="str">
        <f aca="false">IF(B40="Window side 2m² Bus","2m2B","")</f>
        <v/>
      </c>
      <c r="L40" s="31" t="str">
        <f aca="false">IF(B40="Window sticker Raam","RM","")</f>
        <v/>
      </c>
      <c r="M40" s="31" t="str">
        <f aca="false">IF(B40="Side 3m Freestyle","FREE","")</f>
        <v/>
      </c>
      <c r="N40" s="31" t="str">
        <f aca="false">IF(B40="Wobbler","WOB","")</f>
        <v/>
      </c>
      <c r="O40" s="31" t="str">
        <f aca="false">IF(B40="Super side 10m² Hermelijn - Trambus","10m2H","")</f>
        <v/>
      </c>
      <c r="P40" s="31" t="str">
        <f aca="false">IF(B40="Roofpanel A7","ROOFXL","")</f>
        <v/>
      </c>
      <c r="Q40" s="32" t="str">
        <f aca="false">IF(B40="Roof panel tram L Hermelijn","ROOFL","")</f>
        <v/>
      </c>
      <c r="R40" s="31" t="str">
        <f aca="false">IF(B40="Roof panel Tram M PCC","DPCC","")</f>
        <v/>
      </c>
      <c r="S40" s="31" t="str">
        <f aca="false">IF(B40="Side pack L A5","SPALBA5",IF(B40="Side pack XL A7","SPALBA7",""))</f>
        <v/>
      </c>
      <c r="T40" s="31" t="str">
        <f aca="false">IF(B40="Window side 2m² Hermelijn","2m2H","")</f>
        <v/>
      </c>
      <c r="U40" s="32" t="str">
        <f aca="false">IF(B40="Window side 2m² Tram","2m2A","")</f>
        <v/>
      </c>
      <c r="V40" s="30" t="str">
        <f aca="false">IF(B40="Inside banner HERMELIJN","BRVH","")</f>
        <v/>
      </c>
      <c r="W40" s="30" t="str">
        <f aca="false">IF(B40="Super side 4m²","4m2","")</f>
        <v/>
      </c>
      <c r="X40" s="11" t="n">
        <v>1</v>
      </c>
      <c r="Y40" s="33" t="str">
        <f aca="false">IF(OR(F40&lt;&gt;"",G40&lt;&gt;"",H40&lt;&gt;"",I40&lt;&gt;"",J40&lt;&gt;"",K40&lt;&gt;"",L40&lt;&gt;"",M40&lt;&gt;"",N40&lt;&gt;"",O40&lt;&gt;"",P40&lt;&gt;"",Q40&lt;&gt;"",R40&lt;&gt;"",S40&lt;&gt;"",T40&lt;&gt;"",U40&lt;&gt;"",V40&lt;&gt;"",W40&lt;&gt;""),"*"&amp;F40&amp;G40&amp;H40&amp;I40&amp;J40&amp;K40&amp;L40&amp;M40&amp;N40&amp;O40&amp;P40&amp;Q40&amp;R40&amp;S40&amp;T40&amp;U40&amp;V40&amp;W40&amp;"*","")</f>
        <v>*VL*</v>
      </c>
      <c r="AB40" s="11" t="n">
        <v>1</v>
      </c>
    </row>
    <row r="41" customFormat="false" ht="25" hidden="false" customHeight="true" outlineLevel="0" collapsed="false">
      <c r="A41" s="5" t="n">
        <v>4379</v>
      </c>
      <c r="B41" s="6" t="s">
        <v>48</v>
      </c>
      <c r="C41" s="26" t="s">
        <v>50</v>
      </c>
      <c r="D41" s="27" t="n">
        <v>44186</v>
      </c>
      <c r="E41" s="39" t="s">
        <v>211</v>
      </c>
      <c r="F41" s="29" t="str">
        <f aca="false">IF(B41="Premetro VERTIKAAL","MV",IF(B41="Side 3m","3M",IF(B41="Premetro HORIZONTAAL","MH",IF(B41="Window back","CV",IF(B41="Window Back eco","CVE","")))))</f>
        <v/>
      </c>
      <c r="G41" s="30" t="str">
        <f aca="false">IF(B41="Inside banner","BRV","")</f>
        <v/>
      </c>
      <c r="H41" s="30" t="str">
        <f aca="false">IF(B41="Floor sticker","VL","")</f>
        <v/>
      </c>
      <c r="I41" s="31" t="str">
        <f aca="false">IF(B41="Street furniture 2m2","STR","")</f>
        <v/>
      </c>
      <c r="J41" s="31" t="str">
        <f aca="false">IF(B41="Full back uni","FB","")</f>
        <v/>
      </c>
      <c r="K41" s="31" t="str">
        <f aca="false">IF(B41="Window side 2m² Bus","2m2B","")</f>
        <v/>
      </c>
      <c r="L41" s="31" t="str">
        <f aca="false">IF(B41="Window sticker Raam","RM","")</f>
        <v/>
      </c>
      <c r="M41" s="31" t="str">
        <f aca="false">IF(B41="Side 3m Freestyle","FREE","")</f>
        <v/>
      </c>
      <c r="N41" s="31" t="str">
        <f aca="false">IF(B41="Wobbler","WOB","")</f>
        <v/>
      </c>
      <c r="O41" s="31" t="str">
        <f aca="false">IF(B41="Super side 10m² Hermelijn - Trambus","10m2H","")</f>
        <v/>
      </c>
      <c r="P41" s="31" t="str">
        <f aca="false">IF(B41="Roofpanel A7","ROOFXL","")</f>
        <v/>
      </c>
      <c r="Q41" s="32" t="str">
        <f aca="false">IF(B41="Roof panel tram L Hermelijn","ROOFL","")</f>
        <v/>
      </c>
      <c r="R41" s="31" t="str">
        <f aca="false">IF(B41="Roof panel Tram M PCC","DPCC","")</f>
        <v/>
      </c>
      <c r="S41" s="31" t="str">
        <f aca="false">IF(B41="Side pack L A5","SPALBA5",IF(B41="Side pack XL A7","SPALBA7",""))</f>
        <v/>
      </c>
      <c r="T41" s="31" t="str">
        <f aca="false">IF(B41="Window side 2m² Hermelijn","2m2H","")</f>
        <v/>
      </c>
      <c r="U41" s="32" t="str">
        <f aca="false">IF(B41="Window side 2m² Tram","2m2A","")</f>
        <v/>
      </c>
      <c r="V41" s="30" t="str">
        <f aca="false">IF(B41="Inside banner HERMELIJN","BRVH","")</f>
        <v>BRVH</v>
      </c>
      <c r="W41" s="30" t="str">
        <f aca="false">IF(B41="Super side 4m²","4m2","")</f>
        <v/>
      </c>
      <c r="X41" s="7" t="n">
        <v>1</v>
      </c>
      <c r="Y41" s="33" t="str">
        <f aca="false">IF(OR(F41&lt;&gt;"",G41&lt;&gt;"",H41&lt;&gt;"",I41&lt;&gt;"",J41&lt;&gt;"",K41&lt;&gt;"",L41&lt;&gt;"",M41&lt;&gt;"",N41&lt;&gt;"",O41&lt;&gt;"",P41&lt;&gt;"",Q41&lt;&gt;"",R41&lt;&gt;"",S41&lt;&gt;"",T41&lt;&gt;"",U41&lt;&gt;"",V41&lt;&gt;"",W41&lt;&gt;""),"*"&amp;F41&amp;G41&amp;H41&amp;I41&amp;J41&amp;K41&amp;L41&amp;M41&amp;N41&amp;O41&amp;P41&amp;Q41&amp;R41&amp;S41&amp;T41&amp;U41&amp;V41&amp;W41&amp;"*","")</f>
        <v>*BRVH*</v>
      </c>
      <c r="Z41" s="4"/>
      <c r="AA41" s="4"/>
      <c r="AB41" s="7" t="n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customFormat="false" ht="25" hidden="false" customHeight="true" outlineLevel="0" collapsed="false">
      <c r="A42" s="5" t="n">
        <v>4515</v>
      </c>
      <c r="B42" s="6" t="s">
        <v>19</v>
      </c>
      <c r="C42" s="26" t="s">
        <v>22</v>
      </c>
      <c r="D42" s="27" t="n">
        <v>44368</v>
      </c>
      <c r="E42" s="39" t="s">
        <v>211</v>
      </c>
      <c r="F42" s="29" t="str">
        <f aca="false">IF(B42="Premetro VERTIKAAL","MV",IF(B42="Side 3m","3M",IF(B42="Premetro HORIZONTAAL","MH",IF(B42="Window back","CV",IF(B42="Window Back eco","CVE","")))))</f>
        <v/>
      </c>
      <c r="G42" s="30" t="str">
        <f aca="false">IF(B42="Inside banner","BRV","")</f>
        <v/>
      </c>
      <c r="H42" s="30" t="str">
        <f aca="false">IF(B42="Floor sticker","VL","")</f>
        <v>VL</v>
      </c>
      <c r="I42" s="31" t="str">
        <f aca="false">IF(B42="Street furniture 2m2","STR","")</f>
        <v/>
      </c>
      <c r="J42" s="31" t="str">
        <f aca="false">IF(B42="Full back uni","FB","")</f>
        <v/>
      </c>
      <c r="K42" s="31" t="str">
        <f aca="false">IF(B42="Window side 2m² Bus","2m2B","")</f>
        <v/>
      </c>
      <c r="L42" s="31" t="str">
        <f aca="false">IF(B42="Window sticker Raam","RM","")</f>
        <v/>
      </c>
      <c r="M42" s="31" t="str">
        <f aca="false">IF(B42="Side 3m Freestyle","FREE","")</f>
        <v/>
      </c>
      <c r="N42" s="31" t="str">
        <f aca="false">IF(B42="Wobbler","WOB","")</f>
        <v/>
      </c>
      <c r="O42" s="31" t="str">
        <f aca="false">IF(B42="Super side 10m² Hermelijn - Trambus","10m2H","")</f>
        <v/>
      </c>
      <c r="P42" s="31" t="str">
        <f aca="false">IF(B42="Roofpanel A7","ROOFXL","")</f>
        <v/>
      </c>
      <c r="Q42" s="32" t="str">
        <f aca="false">IF(B42="Roof panel tram L Hermelijn","ROOFL","")</f>
        <v/>
      </c>
      <c r="R42" s="31" t="str">
        <f aca="false">IF(B42="Roof panel Tram M PCC","DPCC","")</f>
        <v/>
      </c>
      <c r="S42" s="31" t="str">
        <f aca="false">IF(B42="Side pack L A5","SPALBA5",IF(B42="Side pack XL A7","SPALBA7",""))</f>
        <v/>
      </c>
      <c r="T42" s="31" t="str">
        <f aca="false">IF(B42="Window side 2m² Hermelijn","2m2H","")</f>
        <v/>
      </c>
      <c r="U42" s="32" t="str">
        <f aca="false">IF(B42="Window side 2m² Tram","2m2A","")</f>
        <v/>
      </c>
      <c r="V42" s="30" t="str">
        <f aca="false">IF(B42="Inside banner HERMELIJN","BRVH","")</f>
        <v/>
      </c>
      <c r="W42" s="30" t="str">
        <f aca="false">IF(B42="Super side 4m²","4m2","")</f>
        <v/>
      </c>
      <c r="X42" s="7" t="n">
        <v>2</v>
      </c>
      <c r="Y42" s="33" t="str">
        <f aca="false">IF(OR(F42&lt;&gt;"",G42&lt;&gt;"",H42&lt;&gt;"",I42&lt;&gt;"",J42&lt;&gt;"",K42&lt;&gt;"",L42&lt;&gt;"",M42&lt;&gt;"",N42&lt;&gt;"",O42&lt;&gt;"",P42&lt;&gt;"",Q42&lt;&gt;"",R42&lt;&gt;"",S42&lt;&gt;"",T42&lt;&gt;"",U42&lt;&gt;"",V42&lt;&gt;"",W42&lt;&gt;""),"*"&amp;F42&amp;G42&amp;H42&amp;I42&amp;J42&amp;K42&amp;L42&amp;M42&amp;N42&amp;O42&amp;P42&amp;Q42&amp;R42&amp;S42&amp;T42&amp;U42&amp;V42&amp;W42&amp;"*","")</f>
        <v>*VL*</v>
      </c>
      <c r="Z42" s="4"/>
      <c r="AA42" s="4"/>
      <c r="AB42" s="7" t="n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customFormat="false" ht="25" hidden="false" customHeight="true" outlineLevel="0" collapsed="false">
      <c r="A43" s="5" t="n">
        <v>4515</v>
      </c>
      <c r="B43" s="6" t="s">
        <v>48</v>
      </c>
      <c r="C43" s="26" t="s">
        <v>50</v>
      </c>
      <c r="D43" s="27" t="n">
        <v>44186</v>
      </c>
      <c r="E43" s="39" t="s">
        <v>211</v>
      </c>
      <c r="F43" s="29" t="str">
        <f aca="false">IF(B43="Premetro VERTIKAAL","MV",IF(B43="Side 3m","3M",IF(B43="Premetro HORIZONTAAL","MH",IF(B43="Window back","CV",IF(B43="Window Back eco","CVE","")))))</f>
        <v/>
      </c>
      <c r="G43" s="30" t="str">
        <f aca="false">IF(B43="Inside banner","BRV","")</f>
        <v/>
      </c>
      <c r="H43" s="30" t="str">
        <f aca="false">IF(B43="Floor sticker","VL","")</f>
        <v/>
      </c>
      <c r="I43" s="31" t="str">
        <f aca="false">IF(B43="Street furniture 2m2","STR","")</f>
        <v/>
      </c>
      <c r="J43" s="31" t="str">
        <f aca="false">IF(B43="Full back uni","FB","")</f>
        <v/>
      </c>
      <c r="K43" s="31" t="str">
        <f aca="false">IF(B43="Window side 2m² Bus","2m2B","")</f>
        <v/>
      </c>
      <c r="L43" s="31" t="str">
        <f aca="false">IF(B43="Window sticker Raam","RM","")</f>
        <v/>
      </c>
      <c r="M43" s="31" t="str">
        <f aca="false">IF(B43="Side 3m Freestyle","FREE","")</f>
        <v/>
      </c>
      <c r="N43" s="31" t="str">
        <f aca="false">IF(B43="Wobbler","WOB","")</f>
        <v/>
      </c>
      <c r="O43" s="31" t="str">
        <f aca="false">IF(B43="Super side 10m² Hermelijn - Trambus","10m2H","")</f>
        <v/>
      </c>
      <c r="P43" s="31" t="str">
        <f aca="false">IF(B43="Roofpanel A7","ROOFXL","")</f>
        <v/>
      </c>
      <c r="Q43" s="32" t="str">
        <f aca="false">IF(B43="Roof panel tram L Hermelijn","ROOFL","")</f>
        <v/>
      </c>
      <c r="R43" s="31" t="str">
        <f aca="false">IF(B43="Roof panel Tram M PCC","DPCC","")</f>
        <v/>
      </c>
      <c r="S43" s="31" t="str">
        <f aca="false">IF(B43="Side pack L A5","SPALBA5",IF(B43="Side pack XL A7","SPALBA7",""))</f>
        <v/>
      </c>
      <c r="T43" s="31" t="str">
        <f aca="false">IF(B43="Window side 2m² Hermelijn","2m2H","")</f>
        <v/>
      </c>
      <c r="U43" s="32" t="str">
        <f aca="false">IF(B43="Window side 2m² Tram","2m2A","")</f>
        <v/>
      </c>
      <c r="V43" s="30" t="str">
        <f aca="false">IF(B43="Inside banner HERMELIJN","BRVH","")</f>
        <v>BRVH</v>
      </c>
      <c r="W43" s="30" t="str">
        <f aca="false">IF(B43="Super side 4m²","4m2","")</f>
        <v/>
      </c>
      <c r="X43" s="7" t="n">
        <v>1</v>
      </c>
      <c r="Y43" s="33" t="str">
        <f aca="false">IF(OR(F43&lt;&gt;"",G43&lt;&gt;"",H43&lt;&gt;"",I43&lt;&gt;"",J43&lt;&gt;"",K43&lt;&gt;"",L43&lt;&gt;"",M43&lt;&gt;"",N43&lt;&gt;"",O43&lt;&gt;"",P43&lt;&gt;"",Q43&lt;&gt;"",R43&lt;&gt;"",S43&lt;&gt;"",T43&lt;&gt;"",U43&lt;&gt;"",V43&lt;&gt;"",W43&lt;&gt;""),"*"&amp;F43&amp;G43&amp;H43&amp;I43&amp;J43&amp;K43&amp;L43&amp;M43&amp;N43&amp;O43&amp;P43&amp;Q43&amp;R43&amp;S43&amp;T43&amp;U43&amp;V43&amp;W43&amp;"*","")</f>
        <v>*BRVH*</v>
      </c>
      <c r="Z43" s="4"/>
      <c r="AA43" s="4"/>
      <c r="AB43" s="7" t="n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customFormat="false" ht="25" hidden="false" customHeight="true" outlineLevel="0" collapsed="false">
      <c r="A44" s="5" t="n">
        <v>4515</v>
      </c>
      <c r="B44" s="6" t="s">
        <v>23</v>
      </c>
      <c r="C44" s="26" t="s">
        <v>25</v>
      </c>
      <c r="D44" s="27" t="n">
        <v>44368</v>
      </c>
      <c r="E44" s="39" t="s">
        <v>211</v>
      </c>
      <c r="F44" s="29" t="str">
        <f aca="false">IF(B44="Premetro VERTIKAAL","MV",IF(B44="Side 3m","3M",IF(B44="Premetro HORIZONTAAL","MH",IF(B44="Window back","CV",IF(B44="Window Back eco","CVE","")))))</f>
        <v/>
      </c>
      <c r="G44" s="30" t="str">
        <f aca="false">IF(B44="Inside banner","BRV","")</f>
        <v/>
      </c>
      <c r="H44" s="30" t="str">
        <f aca="false">IF(B44="Floor sticker","VL","")</f>
        <v/>
      </c>
      <c r="I44" s="31" t="str">
        <f aca="false">IF(B44="Street furniture 2m2","STR","")</f>
        <v/>
      </c>
      <c r="J44" s="31" t="str">
        <f aca="false">IF(B44="Full back uni","FB","")</f>
        <v/>
      </c>
      <c r="K44" s="31" t="str">
        <f aca="false">IF(B44="Window side 2m² Bus","2m2B","")</f>
        <v/>
      </c>
      <c r="L44" s="31" t="str">
        <f aca="false">IF(B44="Window sticker Raam","RM","")</f>
        <v/>
      </c>
      <c r="M44" s="31" t="str">
        <f aca="false">IF(B44="Side 3m Freestyle","FREE","")</f>
        <v/>
      </c>
      <c r="N44" s="31" t="str">
        <f aca="false">IF(B44="Wobbler","WOB","")</f>
        <v>WOB</v>
      </c>
      <c r="O44" s="31" t="str">
        <f aca="false">IF(B44="Super side 10m² Hermelijn - Trambus","10m2H","")</f>
        <v/>
      </c>
      <c r="P44" s="31" t="str">
        <f aca="false">IF(B44="Roofpanel A7","ROOFXL","")</f>
        <v/>
      </c>
      <c r="Q44" s="32" t="str">
        <f aca="false">IF(B44="Roof panel tram L Hermelijn","ROOFL","")</f>
        <v/>
      </c>
      <c r="R44" s="31" t="str">
        <f aca="false">IF(B44="Roof panel Tram M PCC","DPCC","")</f>
        <v/>
      </c>
      <c r="S44" s="31" t="str">
        <f aca="false">IF(B44="Side pack L A5","SPALBA5",IF(B44="Side pack XL A7","SPALBA7",""))</f>
        <v/>
      </c>
      <c r="T44" s="31" t="str">
        <f aca="false">IF(B44="Window side 2m² Hermelijn","2m2H","")</f>
        <v/>
      </c>
      <c r="U44" s="32" t="str">
        <f aca="false">IF(B44="Window side 2m² Tram","2m2A","")</f>
        <v/>
      </c>
      <c r="V44" s="30" t="str">
        <f aca="false">IF(B44="Inside banner HERMELIJN","BRVH","")</f>
        <v/>
      </c>
      <c r="W44" s="30" t="str">
        <f aca="false">IF(B44="Super side 4m²","4m2","")</f>
        <v/>
      </c>
      <c r="X44" s="7" t="n">
        <v>9</v>
      </c>
      <c r="Y44" s="33" t="str">
        <f aca="false">IF(OR(F44&lt;&gt;"",G44&lt;&gt;"",H44&lt;&gt;"",I44&lt;&gt;"",J44&lt;&gt;"",K44&lt;&gt;"",L44&lt;&gt;"",M44&lt;&gt;"",N44&lt;&gt;"",O44&lt;&gt;"",P44&lt;&gt;"",Q44&lt;&gt;"",R44&lt;&gt;"",S44&lt;&gt;"",T44&lt;&gt;"",U44&lt;&gt;"",V44&lt;&gt;"",W44&lt;&gt;""),"*"&amp;F44&amp;G44&amp;H44&amp;I44&amp;J44&amp;K44&amp;L44&amp;M44&amp;N44&amp;O44&amp;P44&amp;Q44&amp;R44&amp;S44&amp;T44&amp;U44&amp;V44&amp;W44&amp;"*","")</f>
        <v>*WOB*</v>
      </c>
      <c r="Z44" s="4"/>
      <c r="AA44" s="4"/>
      <c r="AB44" s="7" t="n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customFormat="false" ht="25" hidden="false" customHeight="true" outlineLevel="0" collapsed="false">
      <c r="A45" s="5" t="n">
        <v>4515</v>
      </c>
      <c r="B45" s="6" t="s">
        <v>35</v>
      </c>
      <c r="C45" s="26" t="s">
        <v>37</v>
      </c>
      <c r="D45" s="27" t="n">
        <v>44522</v>
      </c>
      <c r="E45" s="39" t="s">
        <v>211</v>
      </c>
      <c r="F45" s="29" t="str">
        <f aca="false">IF(B45="Premetro VERTIKAAL","MV",IF(B45="Side 3m","3M",IF(B45="Premetro HORIZONTAAL","MH",IF(B45="Window back","CV",IF(B45="Window Back eco","CVE","")))))</f>
        <v/>
      </c>
      <c r="G45" s="30" t="str">
        <f aca="false">IF(B45="Inside banner","BRV","")</f>
        <v/>
      </c>
      <c r="H45" s="30" t="str">
        <f aca="false">IF(B45="Floor sticker","VL","")</f>
        <v/>
      </c>
      <c r="I45" s="31" t="str">
        <f aca="false">IF(B45="Street furniture 2m2","STR","")</f>
        <v/>
      </c>
      <c r="J45" s="31" t="str">
        <f aca="false">IF(B45="Full back uni","FB","")</f>
        <v/>
      </c>
      <c r="K45" s="31" t="str">
        <f aca="false">IF(B45="Window side 2m² Bus","2m2B","")</f>
        <v/>
      </c>
      <c r="L45" s="31" t="str">
        <f aca="false">IF(B45="Window sticker Raam","RM","")</f>
        <v/>
      </c>
      <c r="M45" s="31" t="str">
        <f aca="false">IF(B45="Side 3m Freestyle","FREE","")</f>
        <v/>
      </c>
      <c r="N45" s="31" t="str">
        <f aca="false">IF(B45="Wobbler","WOB","")</f>
        <v/>
      </c>
      <c r="O45" s="31" t="str">
        <f aca="false">IF(B45="Super side 10m² Hermelijn - Trambus","10m2H","")</f>
        <v/>
      </c>
      <c r="P45" s="31" t="str">
        <f aca="false">IF(B45="Roofpanel A7","ROOFXL","")</f>
        <v/>
      </c>
      <c r="Q45" s="32" t="str">
        <f aca="false">IF(B45="Roof panel tram L Hermelijn","ROOFL","")</f>
        <v/>
      </c>
      <c r="R45" s="31" t="str">
        <f aca="false">IF(B45="Roof panel Tram M PCC","DPCC","")</f>
        <v/>
      </c>
      <c r="S45" s="31" t="str">
        <f aca="false">IF(B45="Side pack L A5","SPALBA5",IF(B45="Side pack XL A7","SPALBA7",""))</f>
        <v/>
      </c>
      <c r="T45" s="31" t="str">
        <f aca="false">IF(B45="Window side 2m² Hermelijn","2m2H","")</f>
        <v/>
      </c>
      <c r="U45" s="32" t="str">
        <f aca="false">IF(B45="Window side 2m² Tram","2m2A","")</f>
        <v/>
      </c>
      <c r="V45" s="30" t="str">
        <f aca="false">IF(B45="Inside banner HERMELIJN","BRVH","")</f>
        <v/>
      </c>
      <c r="W45" s="30" t="str">
        <f aca="false">IF(B45="Super side 4m²","4m2","")</f>
        <v/>
      </c>
      <c r="X45" s="7" t="n">
        <v>2</v>
      </c>
      <c r="Y45" s="33" t="str">
        <f aca="false">IF(OR(F45&lt;&gt;"",G45&lt;&gt;"",H45&lt;&gt;"",I45&lt;&gt;"",J45&lt;&gt;"",K45&lt;&gt;"",L45&lt;&gt;"",M45&lt;&gt;"",N45&lt;&gt;"",O45&lt;&gt;"",P45&lt;&gt;"",Q45&lt;&gt;"",R45&lt;&gt;"",S45&lt;&gt;"",T45&lt;&gt;"",U45&lt;&gt;"",V45&lt;&gt;"",W45&lt;&gt;""),"*"&amp;F45&amp;G45&amp;H45&amp;I45&amp;J45&amp;K45&amp;L45&amp;M45&amp;N45&amp;O45&amp;P45&amp;Q45&amp;R45&amp;S45&amp;T45&amp;U45&amp;V45&amp;W45&amp;"*","")</f>
        <v/>
      </c>
      <c r="Z45" s="4"/>
      <c r="AA45" s="4"/>
      <c r="AB45" s="7" t="n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customFormat="false" ht="25" hidden="false" customHeight="true" outlineLevel="0" collapsed="false">
      <c r="A46" s="5" t="n">
        <v>4515</v>
      </c>
      <c r="B46" s="6" t="s">
        <v>29</v>
      </c>
      <c r="C46" s="26" t="s">
        <v>31</v>
      </c>
      <c r="D46" s="27" t="n">
        <v>44284</v>
      </c>
      <c r="E46" s="39" t="s">
        <v>211</v>
      </c>
      <c r="F46" s="29" t="str">
        <f aca="false">IF(B46="Premetro VERTIKAAL","MV",IF(B46="Side 3m","3M",IF(B46="Premetro HORIZONTAAL","MH",IF(B46="Window back","CV",IF(B46="Window Back eco","CVE","")))))</f>
        <v/>
      </c>
      <c r="G46" s="30" t="str">
        <f aca="false">IF(B46="Inside banner","BRV","")</f>
        <v/>
      </c>
      <c r="H46" s="30" t="str">
        <f aca="false">IF(B46="Floor sticker","VL","")</f>
        <v/>
      </c>
      <c r="I46" s="31" t="str">
        <f aca="false">IF(B46="Street furniture 2m2","STR","")</f>
        <v/>
      </c>
      <c r="J46" s="31" t="str">
        <f aca="false">IF(B46="Full back uni","FB","")</f>
        <v/>
      </c>
      <c r="K46" s="31" t="str">
        <f aca="false">IF(B46="Window side 2m² Bus","2m2B","")</f>
        <v/>
      </c>
      <c r="L46" s="31" t="str">
        <f aca="false">IF(B46="Window sticker Raam","RM","")</f>
        <v/>
      </c>
      <c r="M46" s="31" t="str">
        <f aca="false">IF(B46="Side 3m Freestyle","FREE","")</f>
        <v/>
      </c>
      <c r="N46" s="31" t="str">
        <f aca="false">IF(B46="Wobbler","WOB","")</f>
        <v/>
      </c>
      <c r="O46" s="31" t="str">
        <f aca="false">IF(B46="Super side 10m² Hermelijn - Trambus","10m2H","")</f>
        <v/>
      </c>
      <c r="P46" s="31" t="str">
        <f aca="false">IF(B46="Roofpanel A7","ROOFXL","")</f>
        <v/>
      </c>
      <c r="Q46" s="32" t="str">
        <f aca="false">IF(B46="Roof panel tram L Hermelijn","ROOFL","")</f>
        <v/>
      </c>
      <c r="R46" s="31" t="str">
        <f aca="false">IF(B46="Roof panel Tram M PCC","DPCC","")</f>
        <v/>
      </c>
      <c r="S46" s="31" t="str">
        <f aca="false">IF(B46="Side pack L A5","SPALBA5",IF(B46="Side pack XL A7","SPALBA7",""))</f>
        <v/>
      </c>
      <c r="T46" s="31" t="str">
        <f aca="false">IF(B46="Window side 2m² Hermelijn","2m2H","")</f>
        <v/>
      </c>
      <c r="U46" s="32" t="str">
        <f aca="false">IF(B46="Window side 2m² Tram","2m2A","")</f>
        <v/>
      </c>
      <c r="V46" s="30" t="str">
        <f aca="false">IF(B46="Inside banner HERMELIJN","BRVH","")</f>
        <v/>
      </c>
      <c r="W46" s="30" t="str">
        <f aca="false">IF(B46="Super side 4m²","4m2","")</f>
        <v/>
      </c>
      <c r="X46" s="7" t="n">
        <v>2</v>
      </c>
      <c r="Y46" s="33" t="str">
        <f aca="false">IF(OR(F46&lt;&gt;"",G46&lt;&gt;"",H46&lt;&gt;"",I46&lt;&gt;"",J46&lt;&gt;"",K46&lt;&gt;"",L46&lt;&gt;"",M46&lt;&gt;"",N46&lt;&gt;"",O46&lt;&gt;"",P46&lt;&gt;"",Q46&lt;&gt;"",R46&lt;&gt;"",S46&lt;&gt;"",T46&lt;&gt;"",U46&lt;&gt;"",V46&lt;&gt;"",W46&lt;&gt;""),"*"&amp;F46&amp;G46&amp;H46&amp;I46&amp;J46&amp;K46&amp;L46&amp;M46&amp;N46&amp;O46&amp;P46&amp;Q46&amp;R46&amp;S46&amp;T46&amp;U46&amp;V46&amp;W46&amp;"*","")</f>
        <v/>
      </c>
      <c r="Z46" s="4"/>
      <c r="AA46" s="4"/>
      <c r="AB46" s="7" t="n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customFormat="false" ht="25" hidden="false" customHeight="true" outlineLevel="0" collapsed="false">
      <c r="A47" s="5" t="n">
        <v>4516</v>
      </c>
      <c r="B47" s="6" t="s">
        <v>32</v>
      </c>
      <c r="C47" s="26" t="s">
        <v>56</v>
      </c>
      <c r="D47" s="27" t="n">
        <v>44018</v>
      </c>
      <c r="E47" s="39" t="s">
        <v>211</v>
      </c>
      <c r="F47" s="29" t="str">
        <f aca="false">IF(B47="Premetro VERTIKAAL","MV",IF(B47="Side 3m","3M",IF(B47="Premetro HORIZONTAAL","MH",IF(B47="Window back","CV",IF(B47="Window Back eco","CVE","")))))</f>
        <v/>
      </c>
      <c r="G47" s="30" t="str">
        <f aca="false">IF(B47="Inside banner","BRV","")</f>
        <v/>
      </c>
      <c r="H47" s="30" t="str">
        <f aca="false">IF(B47="Floor sticker","VL","")</f>
        <v/>
      </c>
      <c r="I47" s="31" t="str">
        <f aca="false">IF(B47="Street furniture 2m2","STR","")</f>
        <v/>
      </c>
      <c r="J47" s="31" t="str">
        <f aca="false">IF(B47="Full back uni","FB","")</f>
        <v/>
      </c>
      <c r="K47" s="31" t="str">
        <f aca="false">IF(B47="Window side 2m² Bus","2m2B","")</f>
        <v/>
      </c>
      <c r="L47" s="31" t="str">
        <f aca="false">IF(B47="Window sticker Raam","RM","")</f>
        <v>RM</v>
      </c>
      <c r="M47" s="31" t="str">
        <f aca="false">IF(B47="Side 3m Freestyle","FREE","")</f>
        <v/>
      </c>
      <c r="N47" s="31" t="str">
        <f aca="false">IF(B47="Wobbler","WOB","")</f>
        <v/>
      </c>
      <c r="O47" s="31" t="str">
        <f aca="false">IF(B47="Super side 10m² Hermelijn - Trambus","10m2H","")</f>
        <v/>
      </c>
      <c r="P47" s="31" t="str">
        <f aca="false">IF(B47="Roofpanel A7","ROOFXL","")</f>
        <v/>
      </c>
      <c r="Q47" s="32" t="str">
        <f aca="false">IF(B47="Roof panel tram L Hermelijn","ROOFL","")</f>
        <v/>
      </c>
      <c r="R47" s="31" t="str">
        <f aca="false">IF(B47="Roof panel Tram M PCC","DPCC","")</f>
        <v/>
      </c>
      <c r="S47" s="31" t="str">
        <f aca="false">IF(B47="Side pack L A5","SPALBA5",IF(B47="Side pack XL A7","SPALBA7",""))</f>
        <v/>
      </c>
      <c r="T47" s="31" t="str">
        <f aca="false">IF(B47="Window side 2m² Hermelijn","2m2H","")</f>
        <v/>
      </c>
      <c r="U47" s="32" t="str">
        <f aca="false">IF(B47="Window side 2m² Tram","2m2A","")</f>
        <v/>
      </c>
      <c r="V47" s="30" t="str">
        <f aca="false">IF(B47="Inside banner HERMELIJN","BRVH","")</f>
        <v/>
      </c>
      <c r="W47" s="30" t="str">
        <f aca="false">IF(B47="Super side 4m²","4m2","")</f>
        <v/>
      </c>
      <c r="X47" s="7" t="n">
        <v>1</v>
      </c>
      <c r="Y47" s="33" t="str">
        <f aca="false">IF(OR(F47&lt;&gt;"",G47&lt;&gt;"",H47&lt;&gt;"",I47&lt;&gt;"",J47&lt;&gt;"",K47&lt;&gt;"",L47&lt;&gt;"",M47&lt;&gt;"",N47&lt;&gt;"",O47&lt;&gt;"",P47&lt;&gt;"",Q47&lt;&gt;"",R47&lt;&gt;"",S47&lt;&gt;"",T47&lt;&gt;"",U47&lt;&gt;"",V47&lt;&gt;"",W47&lt;&gt;""),"*"&amp;F47&amp;G47&amp;H47&amp;I47&amp;J47&amp;K47&amp;L47&amp;M47&amp;N47&amp;O47&amp;P47&amp;Q47&amp;R47&amp;S47&amp;T47&amp;U47&amp;V47&amp;W47&amp;"*","")</f>
        <v>*RM*</v>
      </c>
      <c r="Z47" s="4"/>
      <c r="AA47" s="4"/>
      <c r="AB47" s="7" t="n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customFormat="false" ht="25" hidden="false" customHeight="true" outlineLevel="0" collapsed="false">
      <c r="A48" s="5" t="n">
        <v>4516</v>
      </c>
      <c r="B48" s="6" t="s">
        <v>23</v>
      </c>
      <c r="C48" s="26" t="s">
        <v>46</v>
      </c>
      <c r="D48" s="27" t="n">
        <v>43948</v>
      </c>
      <c r="E48" s="39" t="s">
        <v>211</v>
      </c>
      <c r="F48" s="29" t="str">
        <f aca="false">IF(B48="Premetro VERTIKAAL","MV",IF(B48="Side 3m","3M",IF(B48="Premetro HORIZONTAAL","MH",IF(B48="Window back","CV",IF(B48="Window Back eco","CVE","")))))</f>
        <v/>
      </c>
      <c r="G48" s="30" t="str">
        <f aca="false">IF(B48="Inside banner","BRV","")</f>
        <v/>
      </c>
      <c r="H48" s="30" t="str">
        <f aca="false">IF(B48="Floor sticker","VL","")</f>
        <v/>
      </c>
      <c r="I48" s="31" t="str">
        <f aca="false">IF(B48="Street furniture 2m2","STR","")</f>
        <v/>
      </c>
      <c r="J48" s="31" t="str">
        <f aca="false">IF(B48="Full back uni","FB","")</f>
        <v/>
      </c>
      <c r="K48" s="31" t="str">
        <f aca="false">IF(B48="Window side 2m² Bus","2m2B","")</f>
        <v/>
      </c>
      <c r="L48" s="31" t="str">
        <f aca="false">IF(B48="Window sticker Raam","RM","")</f>
        <v/>
      </c>
      <c r="M48" s="31" t="str">
        <f aca="false">IF(B48="Side 3m Freestyle","FREE","")</f>
        <v/>
      </c>
      <c r="N48" s="31" t="str">
        <f aca="false">IF(B48="Wobbler","WOB","")</f>
        <v>WOB</v>
      </c>
      <c r="O48" s="31" t="str">
        <f aca="false">IF(B48="Super side 10m² Hermelijn - Trambus","10m2H","")</f>
        <v/>
      </c>
      <c r="P48" s="31" t="str">
        <f aca="false">IF(B48="Roofpanel A7","ROOFXL","")</f>
        <v/>
      </c>
      <c r="Q48" s="32" t="str">
        <f aca="false">IF(B48="Roof panel tram L Hermelijn","ROOFL","")</f>
        <v/>
      </c>
      <c r="R48" s="31" t="str">
        <f aca="false">IF(B48="Roof panel Tram M PCC","DPCC","")</f>
        <v/>
      </c>
      <c r="S48" s="31" t="str">
        <f aca="false">IF(B48="Side pack L A5","SPALBA5",IF(B48="Side pack XL A7","SPALBA7",""))</f>
        <v/>
      </c>
      <c r="T48" s="31" t="str">
        <f aca="false">IF(B48="Window side 2m² Hermelijn","2m2H","")</f>
        <v/>
      </c>
      <c r="U48" s="32" t="str">
        <f aca="false">IF(B48="Window side 2m² Tram","2m2A","")</f>
        <v/>
      </c>
      <c r="V48" s="30" t="str">
        <f aca="false">IF(B48="Inside banner HERMELIJN","BRVH","")</f>
        <v/>
      </c>
      <c r="W48" s="30" t="str">
        <f aca="false">IF(B48="Super side 4m²","4m2","")</f>
        <v/>
      </c>
      <c r="X48" s="7" t="n">
        <v>2</v>
      </c>
      <c r="Y48" s="33" t="str">
        <f aca="false">IF(OR(F48&lt;&gt;"",G48&lt;&gt;"",H48&lt;&gt;"",I48&lt;&gt;"",J48&lt;&gt;"",K48&lt;&gt;"",L48&lt;&gt;"",M48&lt;&gt;"",N48&lt;&gt;"",O48&lt;&gt;"",P48&lt;&gt;"",Q48&lt;&gt;"",R48&lt;&gt;"",S48&lt;&gt;"",T48&lt;&gt;"",U48&lt;&gt;"",V48&lt;&gt;"",W48&lt;&gt;""),"*"&amp;F48&amp;G48&amp;H48&amp;I48&amp;J48&amp;K48&amp;L48&amp;M48&amp;N48&amp;O48&amp;P48&amp;Q48&amp;R48&amp;S48&amp;T48&amp;U48&amp;V48&amp;W48&amp;"*","")</f>
        <v>*WOB*</v>
      </c>
      <c r="Z48" s="4"/>
      <c r="AA48" s="4"/>
      <c r="AB48" s="7" t="n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customFormat="false" ht="25" hidden="false" customHeight="true" outlineLevel="0" collapsed="false">
      <c r="A49" s="5" t="n">
        <v>4517</v>
      </c>
      <c r="B49" s="6" t="s">
        <v>19</v>
      </c>
      <c r="C49" s="26" t="s">
        <v>22</v>
      </c>
      <c r="D49" s="27" t="n">
        <v>44368</v>
      </c>
      <c r="E49" s="39" t="s">
        <v>211</v>
      </c>
      <c r="F49" s="29" t="str">
        <f aca="false">IF(B49="Premetro VERTIKAAL","MV",IF(B49="Side 3m","3M",IF(B49="Premetro HORIZONTAAL","MH",IF(B49="Window back","CV",IF(B49="Window Back eco","CVE","")))))</f>
        <v/>
      </c>
      <c r="G49" s="30" t="str">
        <f aca="false">IF(B49="Inside banner","BRV","")</f>
        <v/>
      </c>
      <c r="H49" s="30" t="str">
        <f aca="false">IF(B49="Floor sticker","VL","")</f>
        <v>VL</v>
      </c>
      <c r="I49" s="31" t="str">
        <f aca="false">IF(B49="Street furniture 2m2","STR","")</f>
        <v/>
      </c>
      <c r="J49" s="31" t="str">
        <f aca="false">IF(B49="Full back uni","FB","")</f>
        <v/>
      </c>
      <c r="K49" s="31" t="str">
        <f aca="false">IF(B49="Window side 2m² Bus","2m2B","")</f>
        <v/>
      </c>
      <c r="L49" s="31" t="str">
        <f aca="false">IF(B49="Window sticker Raam","RM","")</f>
        <v/>
      </c>
      <c r="M49" s="31" t="str">
        <f aca="false">IF(B49="Side 3m Freestyle","FREE","")</f>
        <v/>
      </c>
      <c r="N49" s="31" t="str">
        <f aca="false">IF(B49="Wobbler","WOB","")</f>
        <v/>
      </c>
      <c r="O49" s="31" t="str">
        <f aca="false">IF(B49="Super side 10m² Hermelijn - Trambus","10m2H","")</f>
        <v/>
      </c>
      <c r="P49" s="31" t="str">
        <f aca="false">IF(B49="Roofpanel A7","ROOFXL","")</f>
        <v/>
      </c>
      <c r="Q49" s="32" t="str">
        <f aca="false">IF(B49="Roof panel tram L Hermelijn","ROOFL","")</f>
        <v/>
      </c>
      <c r="R49" s="31" t="str">
        <f aca="false">IF(B49="Roof panel Tram M PCC","DPCC","")</f>
        <v/>
      </c>
      <c r="S49" s="31" t="str">
        <f aca="false">IF(B49="Side pack L A5","SPALBA5",IF(B49="Side pack XL A7","SPALBA7",""))</f>
        <v/>
      </c>
      <c r="T49" s="31" t="str">
        <f aca="false">IF(B49="Window side 2m² Hermelijn","2m2H","")</f>
        <v/>
      </c>
      <c r="U49" s="32" t="str">
        <f aca="false">IF(B49="Window side 2m² Tram","2m2A","")</f>
        <v/>
      </c>
      <c r="V49" s="30" t="str">
        <f aca="false">IF(B49="Inside banner HERMELIJN","BRVH","")</f>
        <v/>
      </c>
      <c r="W49" s="30" t="str">
        <f aca="false">IF(B49="Super side 4m²","4m2","")</f>
        <v/>
      </c>
      <c r="X49" s="7" t="n">
        <v>2</v>
      </c>
      <c r="Y49" s="33" t="str">
        <f aca="false">IF(OR(F49&lt;&gt;"",G49&lt;&gt;"",H49&lt;&gt;"",I49&lt;&gt;"",J49&lt;&gt;"",K49&lt;&gt;"",L49&lt;&gt;"",M49&lt;&gt;"",N49&lt;&gt;"",O49&lt;&gt;"",P49&lt;&gt;"",Q49&lt;&gt;"",R49&lt;&gt;"",S49&lt;&gt;"",T49&lt;&gt;"",U49&lt;&gt;"",V49&lt;&gt;"",W49&lt;&gt;""),"*"&amp;F49&amp;G49&amp;H49&amp;I49&amp;J49&amp;K49&amp;L49&amp;M49&amp;N49&amp;O49&amp;P49&amp;Q49&amp;R49&amp;S49&amp;T49&amp;U49&amp;V49&amp;W49&amp;"*","")</f>
        <v>*VL*</v>
      </c>
      <c r="Z49" s="4"/>
      <c r="AA49" s="4"/>
      <c r="AB49" s="7" t="n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customFormat="false" ht="25" hidden="false" customHeight="true" outlineLevel="0" collapsed="false">
      <c r="A50" s="5" t="n">
        <v>4517</v>
      </c>
      <c r="B50" s="6" t="s">
        <v>48</v>
      </c>
      <c r="C50" s="26" t="s">
        <v>50</v>
      </c>
      <c r="D50" s="27" t="n">
        <v>44186</v>
      </c>
      <c r="E50" s="39" t="s">
        <v>211</v>
      </c>
      <c r="F50" s="29" t="str">
        <f aca="false">IF(B50="Premetro VERTIKAAL","MV",IF(B50="Side 3m","3M",IF(B50="Premetro HORIZONTAAL","MH",IF(B50="Window back","CV",IF(B50="Window Back eco","CVE","")))))</f>
        <v/>
      </c>
      <c r="G50" s="30" t="str">
        <f aca="false">IF(B50="Inside banner","BRV","")</f>
        <v/>
      </c>
      <c r="H50" s="30" t="str">
        <f aca="false">IF(B50="Floor sticker","VL","")</f>
        <v/>
      </c>
      <c r="I50" s="31" t="str">
        <f aca="false">IF(B50="Street furniture 2m2","STR","")</f>
        <v/>
      </c>
      <c r="J50" s="31" t="str">
        <f aca="false">IF(B50="Full back uni","FB","")</f>
        <v/>
      </c>
      <c r="K50" s="31" t="str">
        <f aca="false">IF(B50="Window side 2m² Bus","2m2B","")</f>
        <v/>
      </c>
      <c r="L50" s="31" t="str">
        <f aca="false">IF(B50="Window sticker Raam","RM","")</f>
        <v/>
      </c>
      <c r="M50" s="31" t="str">
        <f aca="false">IF(B50="Side 3m Freestyle","FREE","")</f>
        <v/>
      </c>
      <c r="N50" s="31" t="str">
        <f aca="false">IF(B50="Wobbler","WOB","")</f>
        <v/>
      </c>
      <c r="O50" s="31" t="str">
        <f aca="false">IF(B50="Super side 10m² Hermelijn - Trambus","10m2H","")</f>
        <v/>
      </c>
      <c r="P50" s="31" t="str">
        <f aca="false">IF(B50="Roofpanel A7","ROOFXL","")</f>
        <v/>
      </c>
      <c r="Q50" s="32" t="str">
        <f aca="false">IF(B50="Roof panel tram L Hermelijn","ROOFL","")</f>
        <v/>
      </c>
      <c r="R50" s="31" t="str">
        <f aca="false">IF(B50="Roof panel Tram M PCC","DPCC","")</f>
        <v/>
      </c>
      <c r="S50" s="31" t="str">
        <f aca="false">IF(B50="Side pack L A5","SPALBA5",IF(B50="Side pack XL A7","SPALBA7",""))</f>
        <v/>
      </c>
      <c r="T50" s="31" t="str">
        <f aca="false">IF(B50="Window side 2m² Hermelijn","2m2H","")</f>
        <v/>
      </c>
      <c r="U50" s="32" t="str">
        <f aca="false">IF(B50="Window side 2m² Tram","2m2A","")</f>
        <v/>
      </c>
      <c r="V50" s="30" t="str">
        <f aca="false">IF(B50="Inside banner HERMELIJN","BRVH","")</f>
        <v>BRVH</v>
      </c>
      <c r="W50" s="30" t="str">
        <f aca="false">IF(B50="Super side 4m²","4m2","")</f>
        <v/>
      </c>
      <c r="X50" s="7" t="n">
        <v>1</v>
      </c>
      <c r="Y50" s="33" t="str">
        <f aca="false">IF(OR(F50&lt;&gt;"",G50&lt;&gt;"",H50&lt;&gt;"",I50&lt;&gt;"",J50&lt;&gt;"",K50&lt;&gt;"",L50&lt;&gt;"",M50&lt;&gt;"",N50&lt;&gt;"",O50&lt;&gt;"",P50&lt;&gt;"",Q50&lt;&gt;"",R50&lt;&gt;"",S50&lt;&gt;"",T50&lt;&gt;"",U50&lt;&gt;"",V50&lt;&gt;"",W50&lt;&gt;""),"*"&amp;F50&amp;G50&amp;H50&amp;I50&amp;J50&amp;K50&amp;L50&amp;M50&amp;N50&amp;O50&amp;P50&amp;Q50&amp;R50&amp;S50&amp;T50&amp;U50&amp;V50&amp;W50&amp;"*","")</f>
        <v>*BRVH*</v>
      </c>
      <c r="Z50" s="4"/>
      <c r="AA50" s="4"/>
      <c r="AB50" s="7" t="n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customFormat="false" ht="25" hidden="false" customHeight="true" outlineLevel="0" collapsed="false">
      <c r="A51" s="5" t="n">
        <v>4517</v>
      </c>
      <c r="B51" s="6" t="s">
        <v>23</v>
      </c>
      <c r="C51" s="26" t="s">
        <v>25</v>
      </c>
      <c r="D51" s="27" t="n">
        <v>44368</v>
      </c>
      <c r="E51" s="39" t="s">
        <v>211</v>
      </c>
      <c r="F51" s="29" t="str">
        <f aca="false">IF(B51="Premetro VERTIKAAL","MV",IF(B51="Side 3m","3M",IF(B51="Premetro HORIZONTAAL","MH",IF(B51="Window back","CV",IF(B51="Window Back eco","CVE","")))))</f>
        <v/>
      </c>
      <c r="G51" s="30" t="str">
        <f aca="false">IF(B51="Inside banner","BRV","")</f>
        <v/>
      </c>
      <c r="H51" s="30" t="str">
        <f aca="false">IF(B51="Floor sticker","VL","")</f>
        <v/>
      </c>
      <c r="I51" s="31" t="str">
        <f aca="false">IF(B51="Street furniture 2m2","STR","")</f>
        <v/>
      </c>
      <c r="J51" s="31" t="str">
        <f aca="false">IF(B51="Full back uni","FB","")</f>
        <v/>
      </c>
      <c r="K51" s="31" t="str">
        <f aca="false">IF(B51="Window side 2m² Bus","2m2B","")</f>
        <v/>
      </c>
      <c r="L51" s="31" t="str">
        <f aca="false">IF(B51="Window sticker Raam","RM","")</f>
        <v/>
      </c>
      <c r="M51" s="31" t="str">
        <f aca="false">IF(B51="Side 3m Freestyle","FREE","")</f>
        <v/>
      </c>
      <c r="N51" s="31" t="str">
        <f aca="false">IF(B51="Wobbler","WOB","")</f>
        <v>WOB</v>
      </c>
      <c r="O51" s="31" t="str">
        <f aca="false">IF(B51="Super side 10m² Hermelijn - Trambus","10m2H","")</f>
        <v/>
      </c>
      <c r="P51" s="31" t="str">
        <f aca="false">IF(B51="Roofpanel A7","ROOFXL","")</f>
        <v/>
      </c>
      <c r="Q51" s="32" t="str">
        <f aca="false">IF(B51="Roof panel tram L Hermelijn","ROOFL","")</f>
        <v/>
      </c>
      <c r="R51" s="31" t="str">
        <f aca="false">IF(B51="Roof panel Tram M PCC","DPCC","")</f>
        <v/>
      </c>
      <c r="S51" s="31" t="str">
        <f aca="false">IF(B51="Side pack L A5","SPALBA5",IF(B51="Side pack XL A7","SPALBA7",""))</f>
        <v/>
      </c>
      <c r="T51" s="31" t="str">
        <f aca="false">IF(B51="Window side 2m² Hermelijn","2m2H","")</f>
        <v/>
      </c>
      <c r="U51" s="32" t="str">
        <f aca="false">IF(B51="Window side 2m² Tram","2m2A","")</f>
        <v/>
      </c>
      <c r="V51" s="30" t="str">
        <f aca="false">IF(B51="Inside banner HERMELIJN","BRVH","")</f>
        <v/>
      </c>
      <c r="W51" s="30" t="str">
        <f aca="false">IF(B51="Super side 4m²","4m2","")</f>
        <v/>
      </c>
      <c r="X51" s="7" t="n">
        <v>9</v>
      </c>
      <c r="Y51" s="33" t="str">
        <f aca="false">IF(OR(F51&lt;&gt;"",G51&lt;&gt;"",H51&lt;&gt;"",I51&lt;&gt;"",J51&lt;&gt;"",K51&lt;&gt;"",L51&lt;&gt;"",M51&lt;&gt;"",N51&lt;&gt;"",O51&lt;&gt;"",P51&lt;&gt;"",Q51&lt;&gt;"",R51&lt;&gt;"",S51&lt;&gt;"",T51&lt;&gt;"",U51&lt;&gt;"",V51&lt;&gt;"",W51&lt;&gt;""),"*"&amp;F51&amp;G51&amp;H51&amp;I51&amp;J51&amp;K51&amp;L51&amp;M51&amp;N51&amp;O51&amp;P51&amp;Q51&amp;R51&amp;S51&amp;T51&amp;U51&amp;V51&amp;W51&amp;"*","")</f>
        <v>*WOB*</v>
      </c>
      <c r="Z51" s="4"/>
      <c r="AA51" s="4"/>
      <c r="AB51" s="7" t="n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customFormat="false" ht="25" hidden="false" customHeight="true" outlineLevel="0" collapsed="false">
      <c r="A52" s="5" t="n">
        <v>4517</v>
      </c>
      <c r="B52" s="6" t="s">
        <v>35</v>
      </c>
      <c r="C52" s="26" t="s">
        <v>37</v>
      </c>
      <c r="D52" s="27" t="n">
        <v>44522</v>
      </c>
      <c r="E52" s="39" t="s">
        <v>211</v>
      </c>
      <c r="F52" s="29" t="str">
        <f aca="false">IF(B52="Premetro VERTIKAAL","MV",IF(B52="Side 3m","3M",IF(B52="Premetro HORIZONTAAL","MH",IF(B52="Window back","CV",IF(B52="Window Back eco","CVE","")))))</f>
        <v/>
      </c>
      <c r="G52" s="30" t="str">
        <f aca="false">IF(B52="Inside banner","BRV","")</f>
        <v/>
      </c>
      <c r="H52" s="30" t="str">
        <f aca="false">IF(B52="Floor sticker","VL","")</f>
        <v/>
      </c>
      <c r="I52" s="31" t="str">
        <f aca="false">IF(B52="Street furniture 2m2","STR","")</f>
        <v/>
      </c>
      <c r="J52" s="31" t="str">
        <f aca="false">IF(B52="Full back uni","FB","")</f>
        <v/>
      </c>
      <c r="K52" s="31" t="str">
        <f aca="false">IF(B52="Window side 2m² Bus","2m2B","")</f>
        <v/>
      </c>
      <c r="L52" s="31" t="str">
        <f aca="false">IF(B52="Window sticker Raam","RM","")</f>
        <v/>
      </c>
      <c r="M52" s="31" t="str">
        <f aca="false">IF(B52="Side 3m Freestyle","FREE","")</f>
        <v/>
      </c>
      <c r="N52" s="31" t="str">
        <f aca="false">IF(B52="Wobbler","WOB","")</f>
        <v/>
      </c>
      <c r="O52" s="31" t="str">
        <f aca="false">IF(B52="Super side 10m² Hermelijn - Trambus","10m2H","")</f>
        <v/>
      </c>
      <c r="P52" s="31" t="str">
        <f aca="false">IF(B52="Roofpanel A7","ROOFXL","")</f>
        <v/>
      </c>
      <c r="Q52" s="32" t="str">
        <f aca="false">IF(B52="Roof panel tram L Hermelijn","ROOFL","")</f>
        <v/>
      </c>
      <c r="R52" s="31" t="str">
        <f aca="false">IF(B52="Roof panel Tram M PCC","DPCC","")</f>
        <v/>
      </c>
      <c r="S52" s="31" t="str">
        <f aca="false">IF(B52="Side pack L A5","SPALBA5",IF(B52="Side pack XL A7","SPALBA7",""))</f>
        <v/>
      </c>
      <c r="T52" s="31" t="str">
        <f aca="false">IF(B52="Window side 2m² Hermelijn","2m2H","")</f>
        <v/>
      </c>
      <c r="U52" s="32" t="str">
        <f aca="false">IF(B52="Window side 2m² Tram","2m2A","")</f>
        <v/>
      </c>
      <c r="V52" s="30" t="str">
        <f aca="false">IF(B52="Inside banner HERMELIJN","BRVH","")</f>
        <v/>
      </c>
      <c r="W52" s="30" t="str">
        <f aca="false">IF(B52="Super side 4m²","4m2","")</f>
        <v/>
      </c>
      <c r="X52" s="7" t="n">
        <v>2</v>
      </c>
      <c r="Y52" s="33" t="str">
        <f aca="false">IF(OR(F52&lt;&gt;"",G52&lt;&gt;"",H52&lt;&gt;"",I52&lt;&gt;"",J52&lt;&gt;"",K52&lt;&gt;"",L52&lt;&gt;"",M52&lt;&gt;"",N52&lt;&gt;"",O52&lt;&gt;"",P52&lt;&gt;"",Q52&lt;&gt;"",R52&lt;&gt;"",S52&lt;&gt;"",T52&lt;&gt;"",U52&lt;&gt;"",V52&lt;&gt;"",W52&lt;&gt;""),"*"&amp;F52&amp;G52&amp;H52&amp;I52&amp;J52&amp;K52&amp;L52&amp;M52&amp;N52&amp;O52&amp;P52&amp;Q52&amp;R52&amp;S52&amp;T52&amp;U52&amp;V52&amp;W52&amp;"*","")</f>
        <v/>
      </c>
      <c r="Z52" s="4"/>
      <c r="AA52" s="4"/>
      <c r="AB52" s="7" t="n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customFormat="false" ht="25" hidden="false" customHeight="true" outlineLevel="0" collapsed="false">
      <c r="A53" s="5" t="n">
        <v>4518</v>
      </c>
      <c r="B53" s="6" t="s">
        <v>19</v>
      </c>
      <c r="C53" s="26" t="s">
        <v>22</v>
      </c>
      <c r="D53" s="27" t="n">
        <v>44368</v>
      </c>
      <c r="E53" s="39" t="s">
        <v>211</v>
      </c>
      <c r="F53" s="29" t="str">
        <f aca="false">IF(B53="Premetro VERTIKAAL","MV",IF(B53="Side 3m","3M",IF(B53="Premetro HORIZONTAAL","MH",IF(B53="Window back","CV",IF(B53="Window Back eco","CVE","")))))</f>
        <v/>
      </c>
      <c r="G53" s="30" t="str">
        <f aca="false">IF(B53="Inside banner","BRV","")</f>
        <v/>
      </c>
      <c r="H53" s="30" t="str">
        <f aca="false">IF(B53="Floor sticker","VL","")</f>
        <v>VL</v>
      </c>
      <c r="I53" s="31" t="str">
        <f aca="false">IF(B53="Street furniture 2m2","STR","")</f>
        <v/>
      </c>
      <c r="J53" s="31" t="str">
        <f aca="false">IF(B53="Full back uni","FB","")</f>
        <v/>
      </c>
      <c r="K53" s="31" t="str">
        <f aca="false">IF(B53="Window side 2m² Bus","2m2B","")</f>
        <v/>
      </c>
      <c r="L53" s="31" t="str">
        <f aca="false">IF(B53="Window sticker Raam","RM","")</f>
        <v/>
      </c>
      <c r="M53" s="31" t="str">
        <f aca="false">IF(B53="Side 3m Freestyle","FREE","")</f>
        <v/>
      </c>
      <c r="N53" s="31" t="str">
        <f aca="false">IF(B53="Wobbler","WOB","")</f>
        <v/>
      </c>
      <c r="O53" s="31" t="str">
        <f aca="false">IF(B53="Super side 10m² Hermelijn - Trambus","10m2H","")</f>
        <v/>
      </c>
      <c r="P53" s="31" t="str">
        <f aca="false">IF(B53="Roofpanel A7","ROOFXL","")</f>
        <v/>
      </c>
      <c r="Q53" s="32" t="str">
        <f aca="false">IF(B53="Roof panel tram L Hermelijn","ROOFL","")</f>
        <v/>
      </c>
      <c r="R53" s="31" t="str">
        <f aca="false">IF(B53="Roof panel Tram M PCC","DPCC","")</f>
        <v/>
      </c>
      <c r="S53" s="31" t="str">
        <f aca="false">IF(B53="Side pack L A5","SPALBA5",IF(B53="Side pack XL A7","SPALBA7",""))</f>
        <v/>
      </c>
      <c r="T53" s="31" t="str">
        <f aca="false">IF(B53="Window side 2m² Hermelijn","2m2H","")</f>
        <v/>
      </c>
      <c r="U53" s="32" t="str">
        <f aca="false">IF(B53="Window side 2m² Tram","2m2A","")</f>
        <v/>
      </c>
      <c r="V53" s="30" t="str">
        <f aca="false">IF(B53="Inside banner HERMELIJN","BRVH","")</f>
        <v/>
      </c>
      <c r="W53" s="30" t="str">
        <f aca="false">IF(B53="Super side 4m²","4m2","")</f>
        <v/>
      </c>
      <c r="X53" s="7" t="n">
        <v>2</v>
      </c>
      <c r="Y53" s="33" t="str">
        <f aca="false">IF(OR(F53&lt;&gt;"",G53&lt;&gt;"",H53&lt;&gt;"",I53&lt;&gt;"",J53&lt;&gt;"",K53&lt;&gt;"",L53&lt;&gt;"",M53&lt;&gt;"",N53&lt;&gt;"",O53&lt;&gt;"",P53&lt;&gt;"",Q53&lt;&gt;"",R53&lt;&gt;"",S53&lt;&gt;"",T53&lt;&gt;"",U53&lt;&gt;"",V53&lt;&gt;"",W53&lt;&gt;""),"*"&amp;F53&amp;G53&amp;H53&amp;I53&amp;J53&amp;K53&amp;L53&amp;M53&amp;N53&amp;O53&amp;P53&amp;Q53&amp;R53&amp;S53&amp;T53&amp;U53&amp;V53&amp;W53&amp;"*","")</f>
        <v>*VL*</v>
      </c>
      <c r="Z53" s="4"/>
      <c r="AA53" s="4"/>
      <c r="AB53" s="7" t="n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customFormat="false" ht="25" hidden="false" customHeight="true" outlineLevel="0" collapsed="false">
      <c r="A54" s="5" t="n">
        <v>4518</v>
      </c>
      <c r="B54" s="6" t="s">
        <v>23</v>
      </c>
      <c r="C54" s="26" t="s">
        <v>25</v>
      </c>
      <c r="D54" s="27" t="n">
        <v>44368</v>
      </c>
      <c r="E54" s="39" t="s">
        <v>211</v>
      </c>
      <c r="F54" s="29" t="str">
        <f aca="false">IF(B54="Premetro VERTIKAAL","MV",IF(B54="Side 3m","3M",IF(B54="Premetro HORIZONTAAL","MH",IF(B54="Window back","CV",IF(B54="Window Back eco","CVE","")))))</f>
        <v/>
      </c>
      <c r="G54" s="30" t="str">
        <f aca="false">IF(B54="Inside banner","BRV","")</f>
        <v/>
      </c>
      <c r="H54" s="30" t="str">
        <f aca="false">IF(B54="Floor sticker","VL","")</f>
        <v/>
      </c>
      <c r="I54" s="31" t="str">
        <f aca="false">IF(B54="Street furniture 2m2","STR","")</f>
        <v/>
      </c>
      <c r="J54" s="31" t="str">
        <f aca="false">IF(B54="Full back uni","FB","")</f>
        <v/>
      </c>
      <c r="K54" s="31" t="str">
        <f aca="false">IF(B54="Window side 2m² Bus","2m2B","")</f>
        <v/>
      </c>
      <c r="L54" s="31" t="str">
        <f aca="false">IF(B54="Window sticker Raam","RM","")</f>
        <v/>
      </c>
      <c r="M54" s="31" t="str">
        <f aca="false">IF(B54="Side 3m Freestyle","FREE","")</f>
        <v/>
      </c>
      <c r="N54" s="31" t="str">
        <f aca="false">IF(B54="Wobbler","WOB","")</f>
        <v>WOB</v>
      </c>
      <c r="O54" s="31" t="str">
        <f aca="false">IF(B54="Super side 10m² Hermelijn - Trambus","10m2H","")</f>
        <v/>
      </c>
      <c r="P54" s="31" t="str">
        <f aca="false">IF(B54="Roofpanel A7","ROOFXL","")</f>
        <v/>
      </c>
      <c r="Q54" s="32" t="str">
        <f aca="false">IF(B54="Roof panel tram L Hermelijn","ROOFL","")</f>
        <v/>
      </c>
      <c r="R54" s="31" t="str">
        <f aca="false">IF(B54="Roof panel Tram M PCC","DPCC","")</f>
        <v/>
      </c>
      <c r="S54" s="31" t="str">
        <f aca="false">IF(B54="Side pack L A5","SPALBA5",IF(B54="Side pack XL A7","SPALBA7",""))</f>
        <v/>
      </c>
      <c r="T54" s="31" t="str">
        <f aca="false">IF(B54="Window side 2m² Hermelijn","2m2H","")</f>
        <v/>
      </c>
      <c r="U54" s="32" t="str">
        <f aca="false">IF(B54="Window side 2m² Tram","2m2A","")</f>
        <v/>
      </c>
      <c r="V54" s="30" t="str">
        <f aca="false">IF(B54="Inside banner HERMELIJN","BRVH","")</f>
        <v/>
      </c>
      <c r="W54" s="30" t="str">
        <f aca="false">IF(B54="Super side 4m²","4m2","")</f>
        <v/>
      </c>
      <c r="X54" s="7" t="n">
        <v>3</v>
      </c>
      <c r="Y54" s="33" t="str">
        <f aca="false">IF(OR(F54&lt;&gt;"",G54&lt;&gt;"",H54&lt;&gt;"",I54&lt;&gt;"",J54&lt;&gt;"",K54&lt;&gt;"",L54&lt;&gt;"",M54&lt;&gt;"",N54&lt;&gt;"",O54&lt;&gt;"",P54&lt;&gt;"",Q54&lt;&gt;"",R54&lt;&gt;"",S54&lt;&gt;"",T54&lt;&gt;"",U54&lt;&gt;"",V54&lt;&gt;"",W54&lt;&gt;""),"*"&amp;F54&amp;G54&amp;H54&amp;I54&amp;J54&amp;K54&amp;L54&amp;M54&amp;N54&amp;O54&amp;P54&amp;Q54&amp;R54&amp;S54&amp;T54&amp;U54&amp;V54&amp;W54&amp;"*","")</f>
        <v>*WOB*</v>
      </c>
      <c r="Z54" s="4"/>
      <c r="AA54" s="4"/>
      <c r="AB54" s="7" t="n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customFormat="false" ht="25" hidden="false" customHeight="true" outlineLevel="0" collapsed="false">
      <c r="A55" s="5" t="n">
        <v>4518</v>
      </c>
      <c r="B55" s="6" t="s">
        <v>23</v>
      </c>
      <c r="C55" s="26" t="s">
        <v>26</v>
      </c>
      <c r="D55" s="27" t="n">
        <v>44368</v>
      </c>
      <c r="E55" s="39" t="s">
        <v>211</v>
      </c>
      <c r="F55" s="29" t="str">
        <f aca="false">IF(B55="Premetro VERTIKAAL","MV",IF(B55="Side 3m","3M",IF(B55="Premetro HORIZONTAAL","MH",IF(B55="Window back","CV",IF(B55="Window Back eco","CVE","")))))</f>
        <v/>
      </c>
      <c r="G55" s="30" t="str">
        <f aca="false">IF(B55="Inside banner","BRV","")</f>
        <v/>
      </c>
      <c r="H55" s="30" t="str">
        <f aca="false">IF(B55="Floor sticker","VL","")</f>
        <v/>
      </c>
      <c r="I55" s="31" t="str">
        <f aca="false">IF(B55="Street furniture 2m2","STR","")</f>
        <v/>
      </c>
      <c r="J55" s="31" t="str">
        <f aca="false">IF(B55="Full back uni","FB","")</f>
        <v/>
      </c>
      <c r="K55" s="31" t="str">
        <f aca="false">IF(B55="Window side 2m² Bus","2m2B","")</f>
        <v/>
      </c>
      <c r="L55" s="31" t="str">
        <f aca="false">IF(B55="Window sticker Raam","RM","")</f>
        <v/>
      </c>
      <c r="M55" s="31" t="str">
        <f aca="false">IF(B55="Side 3m Freestyle","FREE","")</f>
        <v/>
      </c>
      <c r="N55" s="31" t="str">
        <f aca="false">IF(B55="Wobbler","WOB","")</f>
        <v>WOB</v>
      </c>
      <c r="O55" s="31" t="str">
        <f aca="false">IF(B55="Super side 10m² Hermelijn - Trambus","10m2H","")</f>
        <v/>
      </c>
      <c r="P55" s="31" t="str">
        <f aca="false">IF(B55="Roofpanel A7","ROOFXL","")</f>
        <v/>
      </c>
      <c r="Q55" s="32" t="str">
        <f aca="false">IF(B55="Roof panel tram L Hermelijn","ROOFL","")</f>
        <v/>
      </c>
      <c r="R55" s="31" t="str">
        <f aca="false">IF(B55="Roof panel Tram M PCC","DPCC","")</f>
        <v/>
      </c>
      <c r="S55" s="31" t="str">
        <f aca="false">IF(B55="Side pack L A5","SPALBA5",IF(B55="Side pack XL A7","SPALBA7",""))</f>
        <v/>
      </c>
      <c r="T55" s="31" t="str">
        <f aca="false">IF(B55="Window side 2m² Hermelijn","2m2H","")</f>
        <v/>
      </c>
      <c r="U55" s="32" t="str">
        <f aca="false">IF(B55="Window side 2m² Tram","2m2A","")</f>
        <v/>
      </c>
      <c r="V55" s="30" t="str">
        <f aca="false">IF(B55="Inside banner HERMELIJN","BRVH","")</f>
        <v/>
      </c>
      <c r="W55" s="30" t="str">
        <f aca="false">IF(B55="Super side 4m²","4m2","")</f>
        <v/>
      </c>
      <c r="X55" s="7" t="n">
        <v>3</v>
      </c>
      <c r="Y55" s="33" t="str">
        <f aca="false">IF(OR(F55&lt;&gt;"",G55&lt;&gt;"",H55&lt;&gt;"",I55&lt;&gt;"",J55&lt;&gt;"",K55&lt;&gt;"",L55&lt;&gt;"",M55&lt;&gt;"",N55&lt;&gt;"",O55&lt;&gt;"",P55&lt;&gt;"",Q55&lt;&gt;"",R55&lt;&gt;"",S55&lt;&gt;"",T55&lt;&gt;"",U55&lt;&gt;"",V55&lt;&gt;"",W55&lt;&gt;""),"*"&amp;F55&amp;G55&amp;H55&amp;I55&amp;J55&amp;K55&amp;L55&amp;M55&amp;N55&amp;O55&amp;P55&amp;Q55&amp;R55&amp;S55&amp;T55&amp;U55&amp;V55&amp;W55&amp;"*","")</f>
        <v>*WOB*</v>
      </c>
      <c r="Z55" s="4"/>
      <c r="AA55" s="4"/>
      <c r="AB55" s="7" t="n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customFormat="false" ht="25" hidden="false" customHeight="true" outlineLevel="0" collapsed="false">
      <c r="A56" s="5" t="n">
        <v>4518</v>
      </c>
      <c r="B56" s="6" t="s">
        <v>23</v>
      </c>
      <c r="C56" s="26" t="s">
        <v>27</v>
      </c>
      <c r="D56" s="27" t="n">
        <v>44368</v>
      </c>
      <c r="E56" s="39" t="s">
        <v>211</v>
      </c>
      <c r="F56" s="29" t="str">
        <f aca="false">IF(B56="Premetro VERTIKAAL","MV",IF(B56="Side 3m","3M",IF(B56="Premetro HORIZONTAAL","MH",IF(B56="Window back","CV",IF(B56="Window Back eco","CVE","")))))</f>
        <v/>
      </c>
      <c r="G56" s="30" t="str">
        <f aca="false">IF(B56="Inside banner","BRV","")</f>
        <v/>
      </c>
      <c r="H56" s="30" t="str">
        <f aca="false">IF(B56="Floor sticker","VL","")</f>
        <v/>
      </c>
      <c r="I56" s="31" t="str">
        <f aca="false">IF(B56="Street furniture 2m2","STR","")</f>
        <v/>
      </c>
      <c r="J56" s="31" t="str">
        <f aca="false">IF(B56="Full back uni","FB","")</f>
        <v/>
      </c>
      <c r="K56" s="31" t="str">
        <f aca="false">IF(B56="Window side 2m² Bus","2m2B","")</f>
        <v/>
      </c>
      <c r="L56" s="31" t="str">
        <f aca="false">IF(B56="Window sticker Raam","RM","")</f>
        <v/>
      </c>
      <c r="M56" s="31" t="str">
        <f aca="false">IF(B56="Side 3m Freestyle","FREE","")</f>
        <v/>
      </c>
      <c r="N56" s="31" t="str">
        <f aca="false">IF(B56="Wobbler","WOB","")</f>
        <v>WOB</v>
      </c>
      <c r="O56" s="31" t="str">
        <f aca="false">IF(B56="Super side 10m² Hermelijn - Trambus","10m2H","")</f>
        <v/>
      </c>
      <c r="P56" s="31" t="str">
        <f aca="false">IF(B56="Roofpanel A7","ROOFXL","")</f>
        <v/>
      </c>
      <c r="Q56" s="32" t="str">
        <f aca="false">IF(B56="Roof panel tram L Hermelijn","ROOFL","")</f>
        <v/>
      </c>
      <c r="R56" s="31" t="str">
        <f aca="false">IF(B56="Roof panel Tram M PCC","DPCC","")</f>
        <v/>
      </c>
      <c r="S56" s="31" t="str">
        <f aca="false">IF(B56="Side pack L A5","SPALBA5",IF(B56="Side pack XL A7","SPALBA7",""))</f>
        <v/>
      </c>
      <c r="T56" s="31" t="str">
        <f aca="false">IF(B56="Window side 2m² Hermelijn","2m2H","")</f>
        <v/>
      </c>
      <c r="U56" s="32" t="str">
        <f aca="false">IF(B56="Window side 2m² Tram","2m2A","")</f>
        <v/>
      </c>
      <c r="V56" s="30" t="str">
        <f aca="false">IF(B56="Inside banner HERMELIJN","BRVH","")</f>
        <v/>
      </c>
      <c r="W56" s="30" t="str">
        <f aca="false">IF(B56="Super side 4m²","4m2","")</f>
        <v/>
      </c>
      <c r="X56" s="7" t="n">
        <v>3</v>
      </c>
      <c r="Y56" s="33" t="str">
        <f aca="false">IF(OR(F56&lt;&gt;"",G56&lt;&gt;"",H56&lt;&gt;"",I56&lt;&gt;"",J56&lt;&gt;"",K56&lt;&gt;"",L56&lt;&gt;"",M56&lt;&gt;"",N56&lt;&gt;"",O56&lt;&gt;"",P56&lt;&gt;"",Q56&lt;&gt;"",R56&lt;&gt;"",S56&lt;&gt;"",T56&lt;&gt;"",U56&lt;&gt;"",V56&lt;&gt;"",W56&lt;&gt;""),"*"&amp;F56&amp;G56&amp;H56&amp;I56&amp;J56&amp;K56&amp;L56&amp;M56&amp;N56&amp;O56&amp;P56&amp;Q56&amp;R56&amp;S56&amp;T56&amp;U56&amp;V56&amp;W56&amp;"*","")</f>
        <v>*WOB*</v>
      </c>
      <c r="Z56" s="4"/>
      <c r="AA56" s="4"/>
      <c r="AB56" s="7" t="n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customFormat="false" ht="25" hidden="false" customHeight="true" outlineLevel="0" collapsed="false">
      <c r="A57" s="5" t="n">
        <v>4518</v>
      </c>
      <c r="B57" s="6" t="s">
        <v>35</v>
      </c>
      <c r="C57" s="26" t="s">
        <v>37</v>
      </c>
      <c r="D57" s="27" t="n">
        <v>44522</v>
      </c>
      <c r="E57" s="39" t="s">
        <v>211</v>
      </c>
      <c r="F57" s="29" t="str">
        <f aca="false">IF(B57="Premetro VERTIKAAL","MV",IF(B57="Side 3m","3M",IF(B57="Premetro HORIZONTAAL","MH",IF(B57="Window back","CV",IF(B57="Window Back eco","CVE","")))))</f>
        <v/>
      </c>
      <c r="G57" s="30" t="str">
        <f aca="false">IF(B57="Inside banner","BRV","")</f>
        <v/>
      </c>
      <c r="H57" s="30" t="str">
        <f aca="false">IF(B57="Floor sticker","VL","")</f>
        <v/>
      </c>
      <c r="I57" s="31" t="str">
        <f aca="false">IF(B57="Street furniture 2m2","STR","")</f>
        <v/>
      </c>
      <c r="J57" s="31" t="str">
        <f aca="false">IF(B57="Full back uni","FB","")</f>
        <v/>
      </c>
      <c r="K57" s="31" t="str">
        <f aca="false">IF(B57="Window side 2m² Bus","2m2B","")</f>
        <v/>
      </c>
      <c r="L57" s="31" t="str">
        <f aca="false">IF(B57="Window sticker Raam","RM","")</f>
        <v/>
      </c>
      <c r="M57" s="31" t="str">
        <f aca="false">IF(B57="Side 3m Freestyle","FREE","")</f>
        <v/>
      </c>
      <c r="N57" s="31" t="str">
        <f aca="false">IF(B57="Wobbler","WOB","")</f>
        <v/>
      </c>
      <c r="O57" s="31" t="str">
        <f aca="false">IF(B57="Super side 10m² Hermelijn - Trambus","10m2H","")</f>
        <v/>
      </c>
      <c r="P57" s="31" t="str">
        <f aca="false">IF(B57="Roofpanel A7","ROOFXL","")</f>
        <v/>
      </c>
      <c r="Q57" s="32" t="str">
        <f aca="false">IF(B57="Roof panel tram L Hermelijn","ROOFL","")</f>
        <v/>
      </c>
      <c r="R57" s="31" t="str">
        <f aca="false">IF(B57="Roof panel Tram M PCC","DPCC","")</f>
        <v/>
      </c>
      <c r="S57" s="31" t="str">
        <f aca="false">IF(B57="Side pack L A5","SPALBA5",IF(B57="Side pack XL A7","SPALBA7",""))</f>
        <v/>
      </c>
      <c r="T57" s="31" t="str">
        <f aca="false">IF(B57="Window side 2m² Hermelijn","2m2H","")</f>
        <v/>
      </c>
      <c r="U57" s="32" t="str">
        <f aca="false">IF(B57="Window side 2m² Tram","2m2A","")</f>
        <v/>
      </c>
      <c r="V57" s="30" t="str">
        <f aca="false">IF(B57="Inside banner HERMELIJN","BRVH","")</f>
        <v/>
      </c>
      <c r="W57" s="30" t="str">
        <f aca="false">IF(B57="Super side 4m²","4m2","")</f>
        <v/>
      </c>
      <c r="X57" s="7" t="n">
        <v>2</v>
      </c>
      <c r="Y57" s="33" t="str">
        <f aca="false">IF(OR(F57&lt;&gt;"",G57&lt;&gt;"",H57&lt;&gt;"",I57&lt;&gt;"",J57&lt;&gt;"",K57&lt;&gt;"",L57&lt;&gt;"",M57&lt;&gt;"",N57&lt;&gt;"",O57&lt;&gt;"",P57&lt;&gt;"",Q57&lt;&gt;"",R57&lt;&gt;"",S57&lt;&gt;"",T57&lt;&gt;"",U57&lt;&gt;"",V57&lt;&gt;"",W57&lt;&gt;""),"*"&amp;F57&amp;G57&amp;H57&amp;I57&amp;J57&amp;K57&amp;L57&amp;M57&amp;N57&amp;O57&amp;P57&amp;Q57&amp;R57&amp;S57&amp;T57&amp;U57&amp;V57&amp;W57&amp;"*","")</f>
        <v/>
      </c>
      <c r="Z57" s="4"/>
      <c r="AA57" s="4"/>
      <c r="AB57" s="7" t="n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customFormat="false" ht="25" hidden="false" customHeight="true" outlineLevel="0" collapsed="false">
      <c r="A58" s="5" t="n">
        <v>4518</v>
      </c>
      <c r="B58" s="6" t="s">
        <v>29</v>
      </c>
      <c r="C58" s="26" t="s">
        <v>31</v>
      </c>
      <c r="D58" s="27" t="n">
        <v>44284</v>
      </c>
      <c r="E58" s="39" t="s">
        <v>211</v>
      </c>
      <c r="F58" s="29" t="str">
        <f aca="false">IF(B58="Premetro VERTIKAAL","MV",IF(B58="Side 3m","3M",IF(B58="Premetro HORIZONTAAL","MH",IF(B58="Window back","CV",IF(B58="Window Back eco","CVE","")))))</f>
        <v/>
      </c>
      <c r="G58" s="30" t="str">
        <f aca="false">IF(B58="Inside banner","BRV","")</f>
        <v/>
      </c>
      <c r="H58" s="30" t="str">
        <f aca="false">IF(B58="Floor sticker","VL","")</f>
        <v/>
      </c>
      <c r="I58" s="31" t="str">
        <f aca="false">IF(B58="Street furniture 2m2","STR","")</f>
        <v/>
      </c>
      <c r="J58" s="31" t="str">
        <f aca="false">IF(B58="Full back uni","FB","")</f>
        <v/>
      </c>
      <c r="K58" s="31" t="str">
        <f aca="false">IF(B58="Window side 2m² Bus","2m2B","")</f>
        <v/>
      </c>
      <c r="L58" s="31" t="str">
        <f aca="false">IF(B58="Window sticker Raam","RM","")</f>
        <v/>
      </c>
      <c r="M58" s="31" t="str">
        <f aca="false">IF(B58="Side 3m Freestyle","FREE","")</f>
        <v/>
      </c>
      <c r="N58" s="31" t="str">
        <f aca="false">IF(B58="Wobbler","WOB","")</f>
        <v/>
      </c>
      <c r="O58" s="31" t="str">
        <f aca="false">IF(B58="Super side 10m² Hermelijn - Trambus","10m2H","")</f>
        <v/>
      </c>
      <c r="P58" s="31" t="str">
        <f aca="false">IF(B58="Roofpanel A7","ROOFXL","")</f>
        <v/>
      </c>
      <c r="Q58" s="32" t="str">
        <f aca="false">IF(B58="Roof panel tram L Hermelijn","ROOFL","")</f>
        <v/>
      </c>
      <c r="R58" s="31" t="str">
        <f aca="false">IF(B58="Roof panel Tram M PCC","DPCC","")</f>
        <v/>
      </c>
      <c r="S58" s="31" t="str">
        <f aca="false">IF(B58="Side pack L A5","SPALBA5",IF(B58="Side pack XL A7","SPALBA7",""))</f>
        <v/>
      </c>
      <c r="T58" s="31" t="str">
        <f aca="false">IF(B58="Window side 2m² Hermelijn","2m2H","")</f>
        <v/>
      </c>
      <c r="U58" s="32" t="str">
        <f aca="false">IF(B58="Window side 2m² Tram","2m2A","")</f>
        <v/>
      </c>
      <c r="V58" s="30" t="str">
        <f aca="false">IF(B58="Inside banner HERMELIJN","BRVH","")</f>
        <v/>
      </c>
      <c r="W58" s="30" t="str">
        <f aca="false">IF(B58="Super side 4m²","4m2","")</f>
        <v/>
      </c>
      <c r="X58" s="7" t="n">
        <v>2</v>
      </c>
      <c r="Y58" s="33" t="str">
        <f aca="false">IF(OR(F58&lt;&gt;"",G58&lt;&gt;"",H58&lt;&gt;"",I58&lt;&gt;"",J58&lt;&gt;"",K58&lt;&gt;"",L58&lt;&gt;"",M58&lt;&gt;"",N58&lt;&gt;"",O58&lt;&gt;"",P58&lt;&gt;"",Q58&lt;&gt;"",R58&lt;&gt;"",S58&lt;&gt;"",T58&lt;&gt;"",U58&lt;&gt;"",V58&lt;&gt;"",W58&lt;&gt;""),"*"&amp;F58&amp;G58&amp;H58&amp;I58&amp;J58&amp;K58&amp;L58&amp;M58&amp;N58&amp;O58&amp;P58&amp;Q58&amp;R58&amp;S58&amp;T58&amp;U58&amp;V58&amp;W58&amp;"*","")</f>
        <v/>
      </c>
      <c r="Z58" s="4"/>
      <c r="AA58" s="4"/>
      <c r="AB58" s="7" t="n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customFormat="false" ht="25" hidden="false" customHeight="true" outlineLevel="0" collapsed="false">
      <c r="A59" s="5" t="n">
        <v>4730</v>
      </c>
      <c r="B59" s="6" t="s">
        <v>19</v>
      </c>
      <c r="C59" s="26" t="s">
        <v>22</v>
      </c>
      <c r="D59" s="27" t="n">
        <v>44368</v>
      </c>
      <c r="E59" s="41"/>
      <c r="F59" s="29" t="str">
        <f aca="false">IF(B59="Premetro VERTIKAAL","MV",IF(B59="Side 3m","3M",IF(B59="Premetro HORIZONTAAL","MH",IF(B59="Window back","CV",IF(B59="Window Back eco","CVE","")))))</f>
        <v/>
      </c>
      <c r="G59" s="30" t="str">
        <f aca="false">IF(B59="Inside banner","BRV","")</f>
        <v/>
      </c>
      <c r="H59" s="30" t="str">
        <f aca="false">IF(B59="Floor sticker","VL","")</f>
        <v>VL</v>
      </c>
      <c r="I59" s="31" t="str">
        <f aca="false">IF(B59="Street furniture 2m2","STR","")</f>
        <v/>
      </c>
      <c r="J59" s="31" t="str">
        <f aca="false">IF(B59="Full back uni","FB","")</f>
        <v/>
      </c>
      <c r="K59" s="31" t="str">
        <f aca="false">IF(B59="Window side 2m² Bus","2m2B","")</f>
        <v/>
      </c>
      <c r="L59" s="31" t="str">
        <f aca="false">IF(B59="Window sticker Raam","RM","")</f>
        <v/>
      </c>
      <c r="M59" s="31" t="str">
        <f aca="false">IF(B59="Side 3m Freestyle","FREE","")</f>
        <v/>
      </c>
      <c r="N59" s="31" t="str">
        <f aca="false">IF(B59="Wobbler","WOB","")</f>
        <v/>
      </c>
      <c r="O59" s="31" t="str">
        <f aca="false">IF(B59="Super side 10m² Hermelijn - Trambus","10m2H","")</f>
        <v/>
      </c>
      <c r="P59" s="31" t="str">
        <f aca="false">IF(B59="Roofpanel A7","ROOFXL","")</f>
        <v/>
      </c>
      <c r="Q59" s="32" t="str">
        <f aca="false">IF(B59="Roof panel tram L Hermelijn","ROOFL","")</f>
        <v/>
      </c>
      <c r="R59" s="31" t="str">
        <f aca="false">IF(B59="Roof panel Tram M PCC","DPCC","")</f>
        <v/>
      </c>
      <c r="S59" s="31" t="str">
        <f aca="false">IF(B59="Side pack L A5","SPALBA5",IF(B59="Side pack XL A7","SPALBA7",""))</f>
        <v/>
      </c>
      <c r="T59" s="31" t="str">
        <f aca="false">IF(B59="Window side 2m² Hermelijn","2m2H","")</f>
        <v/>
      </c>
      <c r="U59" s="32" t="str">
        <f aca="false">IF(B59="Window side 2m² Tram","2m2A","")</f>
        <v/>
      </c>
      <c r="V59" s="30" t="str">
        <f aca="false">IF(B59="Inside banner HERMELIJN","BRVH","")</f>
        <v/>
      </c>
      <c r="W59" s="30" t="str">
        <f aca="false">IF(B59="Super side 4m²","4m2","")</f>
        <v/>
      </c>
      <c r="X59" s="7" t="n">
        <v>2</v>
      </c>
      <c r="Y59" s="33" t="str">
        <f aca="false">IF(OR(F59&lt;&gt;"",G59&lt;&gt;"",H59&lt;&gt;"",I59&lt;&gt;"",J59&lt;&gt;"",K59&lt;&gt;"",L59&lt;&gt;"",M59&lt;&gt;"",N59&lt;&gt;"",O59&lt;&gt;"",P59&lt;&gt;"",Q59&lt;&gt;"",R59&lt;&gt;"",S59&lt;&gt;"",T59&lt;&gt;"",U59&lt;&gt;"",V59&lt;&gt;"",W59&lt;&gt;""),"*"&amp;F59&amp;G59&amp;H59&amp;I59&amp;J59&amp;K59&amp;L59&amp;M59&amp;N59&amp;O59&amp;P59&amp;Q59&amp;R59&amp;S59&amp;T59&amp;U59&amp;V59&amp;W59&amp;"*","")</f>
        <v>*VL*</v>
      </c>
      <c r="Z59" s="4"/>
      <c r="AA59" s="4"/>
      <c r="AB59" s="7" t="n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customFormat="false" ht="25" hidden="false" customHeight="true" outlineLevel="0" collapsed="false">
      <c r="A60" s="5" t="n">
        <v>4730</v>
      </c>
      <c r="B60" s="6" t="s">
        <v>57</v>
      </c>
      <c r="C60" s="26" t="s">
        <v>59</v>
      </c>
      <c r="D60" s="27" t="n">
        <v>44284</v>
      </c>
      <c r="E60" s="41"/>
      <c r="F60" s="29" t="str">
        <f aca="false">IF(B60="Premetro VERTIKAAL","MV",IF(B60="Side 3m","3M",IF(B60="Premetro HORIZONTAAL","MH",IF(B60="Window back","CV",IF(B60="Window Back eco","CVE","")))))</f>
        <v/>
      </c>
      <c r="G60" s="30" t="str">
        <f aca="false">IF(B60="Inside banner","BRV","")</f>
        <v/>
      </c>
      <c r="H60" s="30" t="str">
        <f aca="false">IF(B60="Floor sticker","VL","")</f>
        <v/>
      </c>
      <c r="I60" s="31" t="str">
        <f aca="false">IF(B60="Street furniture 2m2","STR","")</f>
        <v/>
      </c>
      <c r="J60" s="31" t="str">
        <f aca="false">IF(B60="Full back uni","FB","")</f>
        <v/>
      </c>
      <c r="K60" s="31" t="str">
        <f aca="false">IF(B60="Window side 2m² Bus","2m2B","")</f>
        <v>2m2B</v>
      </c>
      <c r="L60" s="31" t="str">
        <f aca="false">IF(B60="Window sticker Raam","RM","")</f>
        <v/>
      </c>
      <c r="M60" s="31" t="str">
        <f aca="false">IF(B60="Side 3m Freestyle","FREE","")</f>
        <v/>
      </c>
      <c r="N60" s="31" t="str">
        <f aca="false">IF(B60="Wobbler","WOB","")</f>
        <v/>
      </c>
      <c r="O60" s="31" t="str">
        <f aca="false">IF(B60="Super side 10m² Hermelijn - Trambus","10m2H","")</f>
        <v/>
      </c>
      <c r="P60" s="31" t="str">
        <f aca="false">IF(B60="Roofpanel A7","ROOFXL","")</f>
        <v/>
      </c>
      <c r="Q60" s="32" t="str">
        <f aca="false">IF(B60="Roof panel tram L Hermelijn","ROOFL","")</f>
        <v/>
      </c>
      <c r="R60" s="31" t="str">
        <f aca="false">IF(B60="Roof panel Tram M PCC","DPCC","")</f>
        <v/>
      </c>
      <c r="S60" s="31" t="str">
        <f aca="false">IF(B60="Side pack L A5","SPALBA5",IF(B60="Side pack XL A7","SPALBA7",""))</f>
        <v/>
      </c>
      <c r="T60" s="31" t="str">
        <f aca="false">IF(B60="Window side 2m² Hermelijn","2m2H","")</f>
        <v/>
      </c>
      <c r="U60" s="32" t="str">
        <f aca="false">IF(B60="Window side 2m² Tram","2m2A","")</f>
        <v/>
      </c>
      <c r="V60" s="30" t="str">
        <f aca="false">IF(B60="Inside banner HERMELIJN","BRVH","")</f>
        <v/>
      </c>
      <c r="W60" s="30" t="str">
        <f aca="false">IF(B60="Super side 4m²","4m2","")</f>
        <v/>
      </c>
      <c r="X60" s="7" t="n">
        <v>1</v>
      </c>
      <c r="Y60" s="33" t="str">
        <f aca="false">IF(OR(F60&lt;&gt;"",G60&lt;&gt;"",H60&lt;&gt;"",I60&lt;&gt;"",J60&lt;&gt;"",K60&lt;&gt;"",L60&lt;&gt;"",M60&lt;&gt;"",N60&lt;&gt;"",O60&lt;&gt;"",P60&lt;&gt;"",Q60&lt;&gt;"",R60&lt;&gt;"",S60&lt;&gt;"",T60&lt;&gt;"",U60&lt;&gt;"",V60&lt;&gt;"",W60&lt;&gt;""),"*"&amp;F60&amp;G60&amp;H60&amp;I60&amp;J60&amp;K60&amp;L60&amp;M60&amp;N60&amp;O60&amp;P60&amp;Q60&amp;R60&amp;S60&amp;T60&amp;U60&amp;V60&amp;W60&amp;"*","")</f>
        <v>*2m2B*</v>
      </c>
      <c r="Z60" s="4"/>
      <c r="AA60" s="4"/>
      <c r="AB60" s="7" t="n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customFormat="false" ht="25" hidden="false" customHeight="true" outlineLevel="0" collapsed="false">
      <c r="A61" s="5" t="n">
        <v>4730</v>
      </c>
      <c r="B61" s="6" t="s">
        <v>23</v>
      </c>
      <c r="C61" s="26" t="s">
        <v>26</v>
      </c>
      <c r="D61" s="27" t="n">
        <v>44368</v>
      </c>
      <c r="E61" s="41"/>
      <c r="F61" s="29" t="str">
        <f aca="false">IF(B61="Premetro VERTIKAAL","MV",IF(B61="Side 3m","3M",IF(B61="Premetro HORIZONTAAL","MH",IF(B61="Window back","CV",IF(B61="Window Back eco","CVE","")))))</f>
        <v/>
      </c>
      <c r="G61" s="30" t="str">
        <f aca="false">IF(B61="Inside banner","BRV","")</f>
        <v/>
      </c>
      <c r="H61" s="30" t="str">
        <f aca="false">IF(B61="Floor sticker","VL","")</f>
        <v/>
      </c>
      <c r="I61" s="31" t="str">
        <f aca="false">IF(B61="Street furniture 2m2","STR","")</f>
        <v/>
      </c>
      <c r="J61" s="31" t="str">
        <f aca="false">IF(B61="Full back uni","FB","")</f>
        <v/>
      </c>
      <c r="K61" s="31" t="str">
        <f aca="false">IF(B61="Window side 2m² Bus","2m2B","")</f>
        <v/>
      </c>
      <c r="L61" s="31" t="str">
        <f aca="false">IF(B61="Window sticker Raam","RM","")</f>
        <v/>
      </c>
      <c r="M61" s="31" t="str">
        <f aca="false">IF(B61="Side 3m Freestyle","FREE","")</f>
        <v/>
      </c>
      <c r="N61" s="31" t="str">
        <f aca="false">IF(B61="Wobbler","WOB","")</f>
        <v>WOB</v>
      </c>
      <c r="O61" s="31" t="str">
        <f aca="false">IF(B61="Super side 10m² Hermelijn - Trambus","10m2H","")</f>
        <v/>
      </c>
      <c r="P61" s="31" t="str">
        <f aca="false">IF(B61="Roofpanel A7","ROOFXL","")</f>
        <v/>
      </c>
      <c r="Q61" s="32" t="str">
        <f aca="false">IF(B61="Roof panel tram L Hermelijn","ROOFL","")</f>
        <v/>
      </c>
      <c r="R61" s="31" t="str">
        <f aca="false">IF(B61="Roof panel Tram M PCC","DPCC","")</f>
        <v/>
      </c>
      <c r="S61" s="31" t="str">
        <f aca="false">IF(B61="Side pack L A5","SPALBA5",IF(B61="Side pack XL A7","SPALBA7",""))</f>
        <v/>
      </c>
      <c r="T61" s="31" t="str">
        <f aca="false">IF(B61="Window side 2m² Hermelijn","2m2H","")</f>
        <v/>
      </c>
      <c r="U61" s="32" t="str">
        <f aca="false">IF(B61="Window side 2m² Tram","2m2A","")</f>
        <v/>
      </c>
      <c r="V61" s="30" t="str">
        <f aca="false">IF(B61="Inside banner HERMELIJN","BRVH","")</f>
        <v/>
      </c>
      <c r="W61" s="30" t="str">
        <f aca="false">IF(B61="Super side 4m²","4m2","")</f>
        <v/>
      </c>
      <c r="X61" s="7" t="n">
        <v>9</v>
      </c>
      <c r="Y61" s="33" t="str">
        <f aca="false">IF(OR(F61&lt;&gt;"",G61&lt;&gt;"",H61&lt;&gt;"",I61&lt;&gt;"",J61&lt;&gt;"",K61&lt;&gt;"",L61&lt;&gt;"",M61&lt;&gt;"",N61&lt;&gt;"",O61&lt;&gt;"",P61&lt;&gt;"",Q61&lt;&gt;"",R61&lt;&gt;"",S61&lt;&gt;"",T61&lt;&gt;"",U61&lt;&gt;"",V61&lt;&gt;"",W61&lt;&gt;""),"*"&amp;F61&amp;G61&amp;H61&amp;I61&amp;J61&amp;K61&amp;L61&amp;M61&amp;N61&amp;O61&amp;P61&amp;Q61&amp;R61&amp;S61&amp;T61&amp;U61&amp;V61&amp;W61&amp;"*","")</f>
        <v>*WOB*</v>
      </c>
      <c r="Z61" s="4"/>
      <c r="AA61" s="4"/>
      <c r="AB61" s="7" t="n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customFormat="false" ht="25" hidden="false" customHeight="true" outlineLevel="0" collapsed="false">
      <c r="A62" s="5" t="n">
        <v>4730</v>
      </c>
      <c r="B62" s="6" t="s">
        <v>35</v>
      </c>
      <c r="C62" s="26" t="s">
        <v>37</v>
      </c>
      <c r="D62" s="27" t="n">
        <v>44522</v>
      </c>
      <c r="E62" s="41"/>
      <c r="F62" s="29" t="str">
        <f aca="false">IF(B62="Premetro VERTIKAAL","MV",IF(B62="Side 3m","3M",IF(B62="Premetro HORIZONTAAL","MH",IF(B62="Window back","CV",IF(B62="Window Back eco","CVE","")))))</f>
        <v/>
      </c>
      <c r="G62" s="30" t="str">
        <f aca="false">IF(B62="Inside banner","BRV","")</f>
        <v/>
      </c>
      <c r="H62" s="30" t="str">
        <f aca="false">IF(B62="Floor sticker","VL","")</f>
        <v/>
      </c>
      <c r="I62" s="31" t="str">
        <f aca="false">IF(B62="Street furniture 2m2","STR","")</f>
        <v/>
      </c>
      <c r="J62" s="31" t="str">
        <f aca="false">IF(B62="Full back uni","FB","")</f>
        <v/>
      </c>
      <c r="K62" s="31" t="str">
        <f aca="false">IF(B62="Window side 2m² Bus","2m2B","")</f>
        <v/>
      </c>
      <c r="L62" s="31" t="str">
        <f aca="false">IF(B62="Window sticker Raam","RM","")</f>
        <v/>
      </c>
      <c r="M62" s="31" t="str">
        <f aca="false">IF(B62="Side 3m Freestyle","FREE","")</f>
        <v/>
      </c>
      <c r="N62" s="31" t="str">
        <f aca="false">IF(B62="Wobbler","WOB","")</f>
        <v/>
      </c>
      <c r="O62" s="31" t="str">
        <f aca="false">IF(B62="Super side 10m² Hermelijn - Trambus","10m2H","")</f>
        <v/>
      </c>
      <c r="P62" s="31" t="str">
        <f aca="false">IF(B62="Roofpanel A7","ROOFXL","")</f>
        <v/>
      </c>
      <c r="Q62" s="32" t="str">
        <f aca="false">IF(B62="Roof panel tram L Hermelijn","ROOFL","")</f>
        <v/>
      </c>
      <c r="R62" s="31" t="str">
        <f aca="false">IF(B62="Roof panel Tram M PCC","DPCC","")</f>
        <v/>
      </c>
      <c r="S62" s="31" t="str">
        <f aca="false">IF(B62="Side pack L A5","SPALBA5",IF(B62="Side pack XL A7","SPALBA7",""))</f>
        <v/>
      </c>
      <c r="T62" s="31" t="str">
        <f aca="false">IF(B62="Window side 2m² Hermelijn","2m2H","")</f>
        <v/>
      </c>
      <c r="U62" s="32" t="str">
        <f aca="false">IF(B62="Window side 2m² Tram","2m2A","")</f>
        <v/>
      </c>
      <c r="V62" s="30" t="str">
        <f aca="false">IF(B62="Inside banner HERMELIJN","BRVH","")</f>
        <v/>
      </c>
      <c r="W62" s="30" t="str">
        <f aca="false">IF(B62="Super side 4m²","4m2","")</f>
        <v/>
      </c>
      <c r="X62" s="7" t="n">
        <v>2</v>
      </c>
      <c r="Y62" s="33" t="str">
        <f aca="false">IF(OR(F62&lt;&gt;"",G62&lt;&gt;"",H62&lt;&gt;"",I62&lt;&gt;"",J62&lt;&gt;"",K62&lt;&gt;"",L62&lt;&gt;"",M62&lt;&gt;"",N62&lt;&gt;"",O62&lt;&gt;"",P62&lt;&gt;"",Q62&lt;&gt;"",R62&lt;&gt;"",S62&lt;&gt;"",T62&lt;&gt;"",U62&lt;&gt;"",V62&lt;&gt;"",W62&lt;&gt;""),"*"&amp;F62&amp;G62&amp;H62&amp;I62&amp;J62&amp;K62&amp;L62&amp;M62&amp;N62&amp;O62&amp;P62&amp;Q62&amp;R62&amp;S62&amp;T62&amp;U62&amp;V62&amp;W62&amp;"*","")</f>
        <v/>
      </c>
      <c r="Z62" s="4"/>
      <c r="AA62" s="4"/>
      <c r="AB62" s="7" t="n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customFormat="false" ht="25" hidden="false" customHeight="true" outlineLevel="0" collapsed="false">
      <c r="A63" s="5" t="n">
        <v>4730</v>
      </c>
      <c r="B63" s="6" t="s">
        <v>29</v>
      </c>
      <c r="C63" s="26" t="s">
        <v>31</v>
      </c>
      <c r="D63" s="27" t="n">
        <v>44284</v>
      </c>
      <c r="E63" s="41"/>
      <c r="F63" s="29" t="str">
        <f aca="false">IF(B63="Premetro VERTIKAAL","MV",IF(B63="Side 3m","3M",IF(B63="Premetro HORIZONTAAL","MH",IF(B63="Window back","CV",IF(B63="Window Back eco","CVE","")))))</f>
        <v/>
      </c>
      <c r="G63" s="30" t="str">
        <f aca="false">IF(B63="Inside banner","BRV","")</f>
        <v/>
      </c>
      <c r="H63" s="30" t="str">
        <f aca="false">IF(B63="Floor sticker","VL","")</f>
        <v/>
      </c>
      <c r="I63" s="31" t="str">
        <f aca="false">IF(B63="Street furniture 2m2","STR","")</f>
        <v/>
      </c>
      <c r="J63" s="31" t="str">
        <f aca="false">IF(B63="Full back uni","FB","")</f>
        <v/>
      </c>
      <c r="K63" s="31" t="str">
        <f aca="false">IF(B63="Window side 2m² Bus","2m2B","")</f>
        <v/>
      </c>
      <c r="L63" s="31" t="str">
        <f aca="false">IF(B63="Window sticker Raam","RM","")</f>
        <v/>
      </c>
      <c r="M63" s="31" t="str">
        <f aca="false">IF(B63="Side 3m Freestyle","FREE","")</f>
        <v/>
      </c>
      <c r="N63" s="31" t="str">
        <f aca="false">IF(B63="Wobbler","WOB","")</f>
        <v/>
      </c>
      <c r="O63" s="31" t="str">
        <f aca="false">IF(B63="Super side 10m² Hermelijn - Trambus","10m2H","")</f>
        <v/>
      </c>
      <c r="P63" s="31" t="str">
        <f aca="false">IF(B63="Roofpanel A7","ROOFXL","")</f>
        <v/>
      </c>
      <c r="Q63" s="32" t="str">
        <f aca="false">IF(B63="Roof panel tram L Hermelijn","ROOFL","")</f>
        <v/>
      </c>
      <c r="R63" s="31" t="str">
        <f aca="false">IF(B63="Roof panel Tram M PCC","DPCC","")</f>
        <v/>
      </c>
      <c r="S63" s="31" t="str">
        <f aca="false">IF(B63="Side pack L A5","SPALBA5",IF(B63="Side pack XL A7","SPALBA7",""))</f>
        <v/>
      </c>
      <c r="T63" s="31" t="str">
        <f aca="false">IF(B63="Window side 2m² Hermelijn","2m2H","")</f>
        <v/>
      </c>
      <c r="U63" s="32" t="str">
        <f aca="false">IF(B63="Window side 2m² Tram","2m2A","")</f>
        <v/>
      </c>
      <c r="V63" s="30" t="str">
        <f aca="false">IF(B63="Inside banner HERMELIJN","BRVH","")</f>
        <v/>
      </c>
      <c r="W63" s="30" t="str">
        <f aca="false">IF(B63="Super side 4m²","4m2","")</f>
        <v/>
      </c>
      <c r="X63" s="7" t="n">
        <v>2</v>
      </c>
      <c r="Y63" s="33" t="str">
        <f aca="false">IF(OR(F63&lt;&gt;"",G63&lt;&gt;"",H63&lt;&gt;"",I63&lt;&gt;"",J63&lt;&gt;"",K63&lt;&gt;"",L63&lt;&gt;"",M63&lt;&gt;"",N63&lt;&gt;"",O63&lt;&gt;"",P63&lt;&gt;"",Q63&lt;&gt;"",R63&lt;&gt;"",S63&lt;&gt;"",T63&lt;&gt;"",U63&lt;&gt;"",V63&lt;&gt;"",W63&lt;&gt;""),"*"&amp;F63&amp;G63&amp;H63&amp;I63&amp;J63&amp;K63&amp;L63&amp;M63&amp;N63&amp;O63&amp;P63&amp;Q63&amp;R63&amp;S63&amp;T63&amp;U63&amp;V63&amp;W63&amp;"*","")</f>
        <v/>
      </c>
      <c r="Z63" s="4"/>
      <c r="AA63" s="4"/>
      <c r="AB63" s="7" t="n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customFormat="false" ht="25" hidden="false" customHeight="true" outlineLevel="0" collapsed="false">
      <c r="A64" s="5" t="n">
        <v>4731</v>
      </c>
      <c r="B64" s="6" t="s">
        <v>57</v>
      </c>
      <c r="C64" s="26" t="s">
        <v>61</v>
      </c>
      <c r="D64" s="27" t="n">
        <v>44564</v>
      </c>
      <c r="E64" s="41"/>
      <c r="F64" s="29" t="str">
        <f aca="false">IF(B64="Premetro VERTIKAAL","MV",IF(B64="Side 3m","3M",IF(B64="Premetro HORIZONTAAL","MH",IF(B64="Window back","CV",IF(B64="Window Back eco","CVE","")))))</f>
        <v/>
      </c>
      <c r="G64" s="30" t="str">
        <f aca="false">IF(B64="Inside banner","BRV","")</f>
        <v/>
      </c>
      <c r="H64" s="30" t="str">
        <f aca="false">IF(B64="Floor sticker","VL","")</f>
        <v/>
      </c>
      <c r="I64" s="31" t="str">
        <f aca="false">IF(B64="Street furniture 2m2","STR","")</f>
        <v/>
      </c>
      <c r="J64" s="31" t="str">
        <f aca="false">IF(B64="Full back uni","FB","")</f>
        <v/>
      </c>
      <c r="K64" s="31" t="str">
        <f aca="false">IF(B64="Window side 2m² Bus","2m2B","")</f>
        <v>2m2B</v>
      </c>
      <c r="L64" s="31" t="str">
        <f aca="false">IF(B64="Window sticker Raam","RM","")</f>
        <v/>
      </c>
      <c r="M64" s="31" t="str">
        <f aca="false">IF(B64="Side 3m Freestyle","FREE","")</f>
        <v/>
      </c>
      <c r="N64" s="31" t="str">
        <f aca="false">IF(B64="Wobbler","WOB","")</f>
        <v/>
      </c>
      <c r="O64" s="31" t="str">
        <f aca="false">IF(B64="Super side 10m² Hermelijn - Trambus","10m2H","")</f>
        <v/>
      </c>
      <c r="P64" s="31" t="str">
        <f aca="false">IF(B64="Roofpanel A7","ROOFXL","")</f>
        <v/>
      </c>
      <c r="Q64" s="32" t="str">
        <f aca="false">IF(B64="Roof panel tram L Hermelijn","ROOFL","")</f>
        <v/>
      </c>
      <c r="R64" s="31" t="str">
        <f aca="false">IF(B64="Roof panel Tram M PCC","DPCC","")</f>
        <v/>
      </c>
      <c r="S64" s="31" t="str">
        <f aca="false">IF(B64="Side pack L A5","SPALBA5",IF(B64="Side pack XL A7","SPALBA7",""))</f>
        <v/>
      </c>
      <c r="T64" s="31" t="str">
        <f aca="false">IF(B64="Window side 2m² Hermelijn","2m2H","")</f>
        <v/>
      </c>
      <c r="U64" s="32" t="str">
        <f aca="false">IF(B64="Window side 2m² Tram","2m2A","")</f>
        <v/>
      </c>
      <c r="V64" s="30" t="str">
        <f aca="false">IF(B64="Inside banner HERMELIJN","BRVH","")</f>
        <v/>
      </c>
      <c r="W64" s="30" t="str">
        <f aca="false">IF(B64="Super side 4m²","4m2","")</f>
        <v/>
      </c>
      <c r="X64" s="7" t="n">
        <v>1</v>
      </c>
      <c r="Y64" s="33" t="str">
        <f aca="false">IF(OR(F64&lt;&gt;"",G64&lt;&gt;"",H64&lt;&gt;"",I64&lt;&gt;"",J64&lt;&gt;"",K64&lt;&gt;"",L64&lt;&gt;"",M64&lt;&gt;"",N64&lt;&gt;"",O64&lt;&gt;"",P64&lt;&gt;"",Q64&lt;&gt;"",R64&lt;&gt;"",S64&lt;&gt;"",T64&lt;&gt;"",U64&lt;&gt;"",V64&lt;&gt;"",W64&lt;&gt;""),"*"&amp;F64&amp;G64&amp;H64&amp;I64&amp;J64&amp;K64&amp;L64&amp;M64&amp;N64&amp;O64&amp;P64&amp;Q64&amp;R64&amp;S64&amp;T64&amp;U64&amp;V64&amp;W64&amp;"*","")</f>
        <v>*2m2B*</v>
      </c>
      <c r="Z64" s="4"/>
      <c r="AA64" s="4"/>
      <c r="AB64" s="7" t="n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customFormat="false" ht="25" hidden="false" customHeight="true" outlineLevel="0" collapsed="false">
      <c r="A65" s="5" t="n">
        <v>4731</v>
      </c>
      <c r="B65" s="6" t="s">
        <v>35</v>
      </c>
      <c r="C65" s="26" t="s">
        <v>37</v>
      </c>
      <c r="D65" s="27" t="n">
        <v>44522</v>
      </c>
      <c r="E65" s="41"/>
      <c r="F65" s="29" t="str">
        <f aca="false">IF(B65="Premetro VERTIKAAL","MV",IF(B65="Side 3m","3M",IF(B65="Premetro HORIZONTAAL","MH",IF(B65="Window back","CV",IF(B65="Window Back eco","CVE","")))))</f>
        <v/>
      </c>
      <c r="G65" s="30" t="str">
        <f aca="false">IF(B65="Inside banner","BRV","")</f>
        <v/>
      </c>
      <c r="H65" s="30" t="str">
        <f aca="false">IF(B65="Floor sticker","VL","")</f>
        <v/>
      </c>
      <c r="I65" s="31" t="str">
        <f aca="false">IF(B65="Street furniture 2m2","STR","")</f>
        <v/>
      </c>
      <c r="J65" s="31" t="str">
        <f aca="false">IF(B65="Full back uni","FB","")</f>
        <v/>
      </c>
      <c r="K65" s="31" t="str">
        <f aca="false">IF(B65="Window side 2m² Bus","2m2B","")</f>
        <v/>
      </c>
      <c r="L65" s="31" t="str">
        <f aca="false">IF(B65="Window sticker Raam","RM","")</f>
        <v/>
      </c>
      <c r="M65" s="31" t="str">
        <f aca="false">IF(B65="Side 3m Freestyle","FREE","")</f>
        <v/>
      </c>
      <c r="N65" s="31" t="str">
        <f aca="false">IF(B65="Wobbler","WOB","")</f>
        <v/>
      </c>
      <c r="O65" s="31" t="str">
        <f aca="false">IF(B65="Super side 10m² Hermelijn - Trambus","10m2H","")</f>
        <v/>
      </c>
      <c r="P65" s="31" t="str">
        <f aca="false">IF(B65="Roofpanel A7","ROOFXL","")</f>
        <v/>
      </c>
      <c r="Q65" s="32" t="str">
        <f aca="false">IF(B65="Roof panel tram L Hermelijn","ROOFL","")</f>
        <v/>
      </c>
      <c r="R65" s="31" t="str">
        <f aca="false">IF(B65="Roof panel Tram M PCC","DPCC","")</f>
        <v/>
      </c>
      <c r="S65" s="31" t="str">
        <f aca="false">IF(B65="Side pack L A5","SPALBA5",IF(B65="Side pack XL A7","SPALBA7",""))</f>
        <v/>
      </c>
      <c r="T65" s="31" t="str">
        <f aca="false">IF(B65="Window side 2m² Hermelijn","2m2H","")</f>
        <v/>
      </c>
      <c r="U65" s="32" t="str">
        <f aca="false">IF(B65="Window side 2m² Tram","2m2A","")</f>
        <v/>
      </c>
      <c r="V65" s="30" t="str">
        <f aca="false">IF(B65="Inside banner HERMELIJN","BRVH","")</f>
        <v/>
      </c>
      <c r="W65" s="30" t="str">
        <f aca="false">IF(B65="Super side 4m²","4m2","")</f>
        <v/>
      </c>
      <c r="X65" s="7" t="n">
        <v>2</v>
      </c>
      <c r="Y65" s="33" t="str">
        <f aca="false">IF(OR(F65&lt;&gt;"",G65&lt;&gt;"",H65&lt;&gt;"",I65&lt;&gt;"",J65&lt;&gt;"",K65&lt;&gt;"",L65&lt;&gt;"",M65&lt;&gt;"",N65&lt;&gt;"",O65&lt;&gt;"",P65&lt;&gt;"",Q65&lt;&gt;"",R65&lt;&gt;"",S65&lt;&gt;"",T65&lt;&gt;"",U65&lt;&gt;"",V65&lt;&gt;"",W65&lt;&gt;""),"*"&amp;F65&amp;G65&amp;H65&amp;I65&amp;J65&amp;K65&amp;L65&amp;M65&amp;N65&amp;O65&amp;P65&amp;Q65&amp;R65&amp;S65&amp;T65&amp;U65&amp;V65&amp;W65&amp;"*","")</f>
        <v/>
      </c>
      <c r="Z65" s="4"/>
      <c r="AA65" s="4"/>
      <c r="AB65" s="7" t="n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customFormat="false" ht="25" hidden="false" customHeight="true" outlineLevel="0" collapsed="false">
      <c r="A66" s="5" t="n">
        <v>4733</v>
      </c>
      <c r="B66" s="6" t="s">
        <v>41</v>
      </c>
      <c r="C66" s="26" t="s">
        <v>43</v>
      </c>
      <c r="D66" s="27" t="n">
        <v>44571</v>
      </c>
      <c r="E66" s="41"/>
      <c r="F66" s="29" t="str">
        <f aca="false">IF(B66="Premetro VERTIKAAL","MV",IF(B66="Side 3m","3M",IF(B66="Premetro HORIZONTAAL","MH",IF(B66="Window back","CV",IF(B66="Window Back eco","CVE","")))))</f>
        <v/>
      </c>
      <c r="G66" s="30" t="str">
        <f aca="false">IF(B66="Inside banner","BRV","")</f>
        <v/>
      </c>
      <c r="H66" s="30" t="str">
        <f aca="false">IF(B66="Floor sticker","VL","")</f>
        <v/>
      </c>
      <c r="I66" s="31" t="str">
        <f aca="false">IF(B66="Street furniture 2m2","STR","")</f>
        <v/>
      </c>
      <c r="J66" s="31" t="str">
        <f aca="false">IF(B66="Full back uni","FB","")</f>
        <v/>
      </c>
      <c r="K66" s="31" t="str">
        <f aca="false">IF(B66="Window side 2m² Bus","2m2B","")</f>
        <v/>
      </c>
      <c r="L66" s="31" t="str">
        <f aca="false">IF(B66="Window sticker Raam","RM","")</f>
        <v/>
      </c>
      <c r="M66" s="31" t="str">
        <f aca="false">IF(B66="Side 3m Freestyle","FREE","")</f>
        <v/>
      </c>
      <c r="N66" s="31" t="str">
        <f aca="false">IF(B66="Wobbler","WOB","")</f>
        <v/>
      </c>
      <c r="O66" s="31" t="str">
        <f aca="false">IF(B66="Super side 10m² Hermelijn - Trambus","10m2H","")</f>
        <v/>
      </c>
      <c r="P66" s="31" t="str">
        <f aca="false">IF(B66="Roofpanel A7","ROOFXL","")</f>
        <v/>
      </c>
      <c r="Q66" s="32" t="str">
        <f aca="false">IF(B66="Roof panel tram L Hermelijn","ROOFL","")</f>
        <v/>
      </c>
      <c r="R66" s="31" t="str">
        <f aca="false">IF(B66="Roof panel Tram M PCC","DPCC","")</f>
        <v/>
      </c>
      <c r="S66" s="31" t="str">
        <f aca="false">IF(B66="Side pack L A5","SPALBA5",IF(B66="Side pack XL A7","SPALBA7",""))</f>
        <v/>
      </c>
      <c r="T66" s="31" t="str">
        <f aca="false">IF(B66="Window side 2m² Hermelijn","2m2H","")</f>
        <v/>
      </c>
      <c r="U66" s="32" t="str">
        <f aca="false">IF(B66="Window side 2m² Tram","2m2A","")</f>
        <v/>
      </c>
      <c r="V66" s="30" t="str">
        <f aca="false">IF(B66="Inside banner HERMELIJN","BRVH","")</f>
        <v/>
      </c>
      <c r="W66" s="30" t="str">
        <f aca="false">IF(B66="Super side 4m²","4m2","")</f>
        <v>4m2</v>
      </c>
      <c r="X66" s="7" t="n">
        <v>1</v>
      </c>
      <c r="Y66" s="33" t="str">
        <f aca="false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 t="n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customFormat="false" ht="25" hidden="false" customHeight="true" outlineLevel="0" collapsed="false">
      <c r="A67" s="5" t="n">
        <v>4733</v>
      </c>
      <c r="B67" s="6" t="s">
        <v>51</v>
      </c>
      <c r="C67" s="26" t="s">
        <v>64</v>
      </c>
      <c r="D67" s="27" t="n">
        <v>44578</v>
      </c>
      <c r="E67" s="41"/>
      <c r="F67" s="29" t="str">
        <f aca="false">IF(B67="Premetro VERTIKAAL","MV",IF(B67="Side 3m","3M",IF(B67="Premetro HORIZONTAAL","MH",IF(B67="Window back","CV",IF(B67="Window Back eco","CVE","")))))</f>
        <v>CV</v>
      </c>
      <c r="G67" s="30" t="str">
        <f aca="false">IF(B67="Inside banner","BRV","")</f>
        <v/>
      </c>
      <c r="H67" s="30" t="str">
        <f aca="false">IF(B67="Floor sticker","VL","")</f>
        <v/>
      </c>
      <c r="I67" s="31" t="str">
        <f aca="false">IF(B67="Street furniture 2m2","STR","")</f>
        <v/>
      </c>
      <c r="J67" s="31" t="str">
        <f aca="false">IF(B67="Full back uni","FB","")</f>
        <v/>
      </c>
      <c r="K67" s="31" t="str">
        <f aca="false">IF(B67="Window side 2m² Bus","2m2B","")</f>
        <v/>
      </c>
      <c r="L67" s="31" t="str">
        <f aca="false">IF(B67="Window sticker Raam","RM","")</f>
        <v/>
      </c>
      <c r="M67" s="31" t="str">
        <f aca="false">IF(B67="Side 3m Freestyle","FREE","")</f>
        <v/>
      </c>
      <c r="N67" s="31" t="str">
        <f aca="false">IF(B67="Wobbler","WOB","")</f>
        <v/>
      </c>
      <c r="O67" s="31" t="str">
        <f aca="false">IF(B67="Super side 10m² Hermelijn - Trambus","10m2H","")</f>
        <v/>
      </c>
      <c r="P67" s="31" t="str">
        <f aca="false">IF(B67="Roofpanel A7","ROOFXL","")</f>
        <v/>
      </c>
      <c r="Q67" s="32" t="str">
        <f aca="false">IF(B67="Roof panel tram L Hermelijn","ROOFL","")</f>
        <v/>
      </c>
      <c r="R67" s="31" t="str">
        <f aca="false">IF(B67="Roof panel Tram M PCC","DPCC","")</f>
        <v/>
      </c>
      <c r="S67" s="31" t="str">
        <f aca="false">IF(B67="Side pack L A5","SPALBA5",IF(B67="Side pack XL A7","SPALBA7",""))</f>
        <v/>
      </c>
      <c r="T67" s="31" t="str">
        <f aca="false">IF(B67="Window side 2m² Hermelijn","2m2H","")</f>
        <v/>
      </c>
      <c r="U67" s="32" t="str">
        <f aca="false">IF(B67="Window side 2m² Tram","2m2A","")</f>
        <v/>
      </c>
      <c r="V67" s="30" t="str">
        <f aca="false">IF(B67="Inside banner HERMELIJN","BRVH","")</f>
        <v/>
      </c>
      <c r="W67" s="30" t="str">
        <f aca="false">IF(B67="Super side 4m²","4m2","")</f>
        <v/>
      </c>
      <c r="X67" s="7" t="n">
        <v>1</v>
      </c>
      <c r="Y67" s="33" t="str">
        <f aca="false">IF(OR(F67&lt;&gt;"",G67&lt;&gt;"",H67&lt;&gt;"",I67&lt;&gt;"",J67&lt;&gt;"",K67&lt;&gt;"",L67&lt;&gt;"",M67&lt;&gt;"",N67&lt;&gt;"",O67&lt;&gt;"",P67&lt;&gt;"",Q67&lt;&gt;"",R67&lt;&gt;"",S67&lt;&gt;"",T67&lt;&gt;"",U67&lt;&gt;"",V67&lt;&gt;"",W67&lt;&gt;""),"*"&amp;F67&amp;G67&amp;H67&amp;I67&amp;J67&amp;K67&amp;L67&amp;M67&amp;N67&amp;O67&amp;P67&amp;Q67&amp;R67&amp;S67&amp;T67&amp;U67&amp;V67&amp;W67&amp;"*","")</f>
        <v>*CV*</v>
      </c>
      <c r="Z67" s="4"/>
      <c r="AA67" s="4"/>
      <c r="AB67" s="7" t="n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customFormat="false" ht="25" hidden="false" customHeight="true" outlineLevel="0" collapsed="false">
      <c r="A68" s="5" t="n">
        <v>4735</v>
      </c>
      <c r="B68" s="6" t="s">
        <v>19</v>
      </c>
      <c r="C68" s="26" t="s">
        <v>22</v>
      </c>
      <c r="D68" s="27" t="n">
        <v>44368</v>
      </c>
      <c r="E68" s="41"/>
      <c r="F68" s="29" t="str">
        <f aca="false">IF(B68="Premetro VERTIKAAL","MV",IF(B68="Side 3m","3M",IF(B68="Premetro HORIZONTAAL","MH",IF(B68="Window back","CV",IF(B68="Window Back eco","CVE","")))))</f>
        <v/>
      </c>
      <c r="G68" s="30" t="str">
        <f aca="false">IF(B68="Inside banner","BRV","")</f>
        <v/>
      </c>
      <c r="H68" s="30" t="str">
        <f aca="false">IF(B68="Floor sticker","VL","")</f>
        <v>VL</v>
      </c>
      <c r="I68" s="31" t="str">
        <f aca="false">IF(B68="Street furniture 2m2","STR","")</f>
        <v/>
      </c>
      <c r="J68" s="31" t="str">
        <f aca="false">IF(B68="Full back uni","FB","")</f>
        <v/>
      </c>
      <c r="K68" s="31" t="str">
        <f aca="false">IF(B68="Window side 2m² Bus","2m2B","")</f>
        <v/>
      </c>
      <c r="L68" s="31" t="str">
        <f aca="false">IF(B68="Window sticker Raam","RM","")</f>
        <v/>
      </c>
      <c r="M68" s="31" t="str">
        <f aca="false">IF(B68="Side 3m Freestyle","FREE","")</f>
        <v/>
      </c>
      <c r="N68" s="31" t="str">
        <f aca="false">IF(B68="Wobbler","WOB","")</f>
        <v/>
      </c>
      <c r="O68" s="31" t="str">
        <f aca="false">IF(B68="Super side 10m² Hermelijn - Trambus","10m2H","")</f>
        <v/>
      </c>
      <c r="P68" s="31" t="str">
        <f aca="false">IF(B68="Roofpanel A7","ROOFXL","")</f>
        <v/>
      </c>
      <c r="Q68" s="32" t="str">
        <f aca="false">IF(B68="Roof panel tram L Hermelijn","ROOFL","")</f>
        <v/>
      </c>
      <c r="R68" s="31" t="str">
        <f aca="false">IF(B68="Roof panel Tram M PCC","DPCC","")</f>
        <v/>
      </c>
      <c r="S68" s="31" t="str">
        <f aca="false">IF(B68="Side pack L A5","SPALBA5",IF(B68="Side pack XL A7","SPALBA7",""))</f>
        <v/>
      </c>
      <c r="T68" s="31" t="str">
        <f aca="false">IF(B68="Window side 2m² Hermelijn","2m2H","")</f>
        <v/>
      </c>
      <c r="U68" s="32" t="str">
        <f aca="false">IF(B68="Window side 2m² Tram","2m2A","")</f>
        <v/>
      </c>
      <c r="V68" s="30" t="str">
        <f aca="false">IF(B68="Inside banner HERMELIJN","BRVH","")</f>
        <v/>
      </c>
      <c r="W68" s="30" t="str">
        <f aca="false">IF(B68="Super side 4m²","4m2","")</f>
        <v/>
      </c>
      <c r="X68" s="7" t="n">
        <v>2</v>
      </c>
      <c r="Y68" s="33" t="str">
        <f aca="false">IF(OR(F68&lt;&gt;"",G68&lt;&gt;"",H68&lt;&gt;"",I68&lt;&gt;"",J68&lt;&gt;"",K68&lt;&gt;"",L68&lt;&gt;"",M68&lt;&gt;"",N68&lt;&gt;"",O68&lt;&gt;"",P68&lt;&gt;"",Q68&lt;&gt;"",R68&lt;&gt;"",S68&lt;&gt;"",T68&lt;&gt;"",U68&lt;&gt;"",V68&lt;&gt;"",W68&lt;&gt;""),"*"&amp;F68&amp;G68&amp;H68&amp;I68&amp;J68&amp;K68&amp;L68&amp;M68&amp;N68&amp;O68&amp;P68&amp;Q68&amp;R68&amp;S68&amp;T68&amp;U68&amp;V68&amp;W68&amp;"*","")</f>
        <v>*VL*</v>
      </c>
      <c r="Z68" s="4"/>
      <c r="AA68" s="4"/>
      <c r="AB68" s="7" t="n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customFormat="false" ht="25" hidden="false" customHeight="true" outlineLevel="0" collapsed="false">
      <c r="A69" s="5" t="n">
        <v>4735</v>
      </c>
      <c r="B69" s="6" t="s">
        <v>23</v>
      </c>
      <c r="C69" s="26" t="s">
        <v>25</v>
      </c>
      <c r="D69" s="27" t="n">
        <v>44368</v>
      </c>
      <c r="E69" s="41"/>
      <c r="F69" s="29" t="str">
        <f aca="false">IF(B69="Premetro VERTIKAAL","MV",IF(B69="Side 3m","3M",IF(B69="Premetro HORIZONTAAL","MH",IF(B69="Window back","CV",IF(B69="Window Back eco","CVE","")))))</f>
        <v/>
      </c>
      <c r="G69" s="30" t="str">
        <f aca="false">IF(B69="Inside banner","BRV","")</f>
        <v/>
      </c>
      <c r="H69" s="30" t="str">
        <f aca="false">IF(B69="Floor sticker","VL","")</f>
        <v/>
      </c>
      <c r="I69" s="31" t="str">
        <f aca="false">IF(B69="Street furniture 2m2","STR","")</f>
        <v/>
      </c>
      <c r="J69" s="31" t="str">
        <f aca="false">IF(B69="Full back uni","FB","")</f>
        <v/>
      </c>
      <c r="K69" s="31" t="str">
        <f aca="false">IF(B69="Window side 2m² Bus","2m2B","")</f>
        <v/>
      </c>
      <c r="L69" s="31" t="str">
        <f aca="false">IF(B69="Window sticker Raam","RM","")</f>
        <v/>
      </c>
      <c r="M69" s="31" t="str">
        <f aca="false">IF(B69="Side 3m Freestyle","FREE","")</f>
        <v/>
      </c>
      <c r="N69" s="31" t="str">
        <f aca="false">IF(B69="Wobbler","WOB","")</f>
        <v>WOB</v>
      </c>
      <c r="O69" s="31" t="str">
        <f aca="false">IF(B69="Super side 10m² Hermelijn - Trambus","10m2H","")</f>
        <v/>
      </c>
      <c r="P69" s="31" t="str">
        <f aca="false">IF(B69="Roofpanel A7","ROOFXL","")</f>
        <v/>
      </c>
      <c r="Q69" s="32" t="str">
        <f aca="false">IF(B69="Roof panel tram L Hermelijn","ROOFL","")</f>
        <v/>
      </c>
      <c r="R69" s="31" t="str">
        <f aca="false">IF(B69="Roof panel Tram M PCC","DPCC","")</f>
        <v/>
      </c>
      <c r="S69" s="31" t="str">
        <f aca="false">IF(B69="Side pack L A5","SPALBA5",IF(B69="Side pack XL A7","SPALBA7",""))</f>
        <v/>
      </c>
      <c r="T69" s="31" t="str">
        <f aca="false">IF(B69="Window side 2m² Hermelijn","2m2H","")</f>
        <v/>
      </c>
      <c r="U69" s="32" t="str">
        <f aca="false">IF(B69="Window side 2m² Tram","2m2A","")</f>
        <v/>
      </c>
      <c r="V69" s="30" t="str">
        <f aca="false">IF(B69="Inside banner HERMELIJN","BRVH","")</f>
        <v/>
      </c>
      <c r="W69" s="30" t="str">
        <f aca="false">IF(B69="Super side 4m²","4m2","")</f>
        <v/>
      </c>
      <c r="X69" s="7" t="n">
        <v>9</v>
      </c>
      <c r="Y69" s="33" t="str">
        <f aca="false">IF(OR(F69&lt;&gt;"",G69&lt;&gt;"",H69&lt;&gt;"",I69&lt;&gt;"",J69&lt;&gt;"",K69&lt;&gt;"",L69&lt;&gt;"",M69&lt;&gt;"",N69&lt;&gt;"",O69&lt;&gt;"",P69&lt;&gt;"",Q69&lt;&gt;"",R69&lt;&gt;"",S69&lt;&gt;"",T69&lt;&gt;"",U69&lt;&gt;"",V69&lt;&gt;"",W69&lt;&gt;""),"*"&amp;F69&amp;G69&amp;H69&amp;I69&amp;J69&amp;K69&amp;L69&amp;M69&amp;N69&amp;O69&amp;P69&amp;Q69&amp;R69&amp;S69&amp;T69&amp;U69&amp;V69&amp;W69&amp;"*","")</f>
        <v>*WOB*</v>
      </c>
      <c r="Z69" s="4"/>
      <c r="AA69" s="4"/>
      <c r="AB69" s="7" t="n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customFormat="false" ht="25" hidden="false" customHeight="true" outlineLevel="0" collapsed="false">
      <c r="A70" s="5" t="n">
        <v>4735</v>
      </c>
      <c r="B70" s="6" t="s">
        <v>29</v>
      </c>
      <c r="C70" s="26" t="s">
        <v>31</v>
      </c>
      <c r="D70" s="27" t="n">
        <v>44284</v>
      </c>
      <c r="E70" s="41"/>
      <c r="F70" s="29" t="str">
        <f aca="false">IF(B70="Premetro VERTIKAAL","MV",IF(B70="Side 3m","3M",IF(B70="Premetro HORIZONTAAL","MH",IF(B70="Window back","CV",IF(B70="Window Back eco","CVE","")))))</f>
        <v/>
      </c>
      <c r="G70" s="30" t="str">
        <f aca="false">IF(B70="Inside banner","BRV","")</f>
        <v/>
      </c>
      <c r="H70" s="30" t="str">
        <f aca="false">IF(B70="Floor sticker","VL","")</f>
        <v/>
      </c>
      <c r="I70" s="31" t="str">
        <f aca="false">IF(B70="Street furniture 2m2","STR","")</f>
        <v/>
      </c>
      <c r="J70" s="31" t="str">
        <f aca="false">IF(B70="Full back uni","FB","")</f>
        <v/>
      </c>
      <c r="K70" s="31" t="str">
        <f aca="false">IF(B70="Window side 2m² Bus","2m2B","")</f>
        <v/>
      </c>
      <c r="L70" s="31" t="str">
        <f aca="false">IF(B70="Window sticker Raam","RM","")</f>
        <v/>
      </c>
      <c r="M70" s="31" t="str">
        <f aca="false">IF(B70="Side 3m Freestyle","FREE","")</f>
        <v/>
      </c>
      <c r="N70" s="31" t="str">
        <f aca="false">IF(B70="Wobbler","WOB","")</f>
        <v/>
      </c>
      <c r="O70" s="31" t="str">
        <f aca="false">IF(B70="Super side 10m² Hermelijn - Trambus","10m2H","")</f>
        <v/>
      </c>
      <c r="P70" s="31" t="str">
        <f aca="false">IF(B70="Roofpanel A7","ROOFXL","")</f>
        <v/>
      </c>
      <c r="Q70" s="32" t="str">
        <f aca="false">IF(B70="Roof panel tram L Hermelijn","ROOFL","")</f>
        <v/>
      </c>
      <c r="R70" s="31" t="str">
        <f aca="false">IF(B70="Roof panel Tram M PCC","DPCC","")</f>
        <v/>
      </c>
      <c r="S70" s="31" t="str">
        <f aca="false">IF(B70="Side pack L A5","SPALBA5",IF(B70="Side pack XL A7","SPALBA7",""))</f>
        <v/>
      </c>
      <c r="T70" s="31" t="str">
        <f aca="false">IF(B70="Window side 2m² Hermelijn","2m2H","")</f>
        <v/>
      </c>
      <c r="U70" s="32" t="str">
        <f aca="false">IF(B70="Window side 2m² Tram","2m2A","")</f>
        <v/>
      </c>
      <c r="V70" s="30" t="str">
        <f aca="false">IF(B70="Inside banner HERMELIJN","BRVH","")</f>
        <v/>
      </c>
      <c r="W70" s="30" t="str">
        <f aca="false">IF(B70="Super side 4m²","4m2","")</f>
        <v/>
      </c>
      <c r="X70" s="7" t="n">
        <v>2</v>
      </c>
      <c r="Y70" s="33" t="str">
        <f aca="false">IF(OR(F70&lt;&gt;"",G70&lt;&gt;"",H70&lt;&gt;"",I70&lt;&gt;"",J70&lt;&gt;"",K70&lt;&gt;"",L70&lt;&gt;"",M70&lt;&gt;"",N70&lt;&gt;"",O70&lt;&gt;"",P70&lt;&gt;"",Q70&lt;&gt;"",R70&lt;&gt;"",S70&lt;&gt;"",T70&lt;&gt;"",U70&lt;&gt;"",V70&lt;&gt;"",W70&lt;&gt;""),"*"&amp;F70&amp;G70&amp;H70&amp;I70&amp;J70&amp;K70&amp;L70&amp;M70&amp;N70&amp;O70&amp;P70&amp;Q70&amp;R70&amp;S70&amp;T70&amp;U70&amp;V70&amp;W70&amp;"*","")</f>
        <v/>
      </c>
      <c r="Z70" s="4"/>
      <c r="AA70" s="4"/>
      <c r="AB70" s="7" t="n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customFormat="false" ht="25" hidden="false" customHeight="true" outlineLevel="0" collapsed="false">
      <c r="A71" s="5" t="n">
        <v>4736</v>
      </c>
      <c r="B71" s="6" t="s">
        <v>41</v>
      </c>
      <c r="C71" s="26" t="s">
        <v>44</v>
      </c>
      <c r="D71" s="27" t="n">
        <v>44571</v>
      </c>
      <c r="E71" s="41"/>
      <c r="F71" s="29" t="str">
        <f aca="false">IF(B71="Premetro VERTIKAAL","MV",IF(B71="Side 3m","3M",IF(B71="Premetro HORIZONTAAL","MH",IF(B71="Window back","CV",IF(B71="Window Back eco","CVE","")))))</f>
        <v/>
      </c>
      <c r="G71" s="30" t="str">
        <f aca="false">IF(B71="Inside banner","BRV","")</f>
        <v/>
      </c>
      <c r="H71" s="30" t="str">
        <f aca="false">IF(B71="Floor sticker","VL","")</f>
        <v/>
      </c>
      <c r="I71" s="31" t="str">
        <f aca="false">IF(B71="Street furniture 2m2","STR","")</f>
        <v/>
      </c>
      <c r="J71" s="31" t="str">
        <f aca="false">IF(B71="Full back uni","FB","")</f>
        <v/>
      </c>
      <c r="K71" s="31" t="str">
        <f aca="false">IF(B71="Window side 2m² Bus","2m2B","")</f>
        <v/>
      </c>
      <c r="L71" s="31" t="str">
        <f aca="false">IF(B71="Window sticker Raam","RM","")</f>
        <v/>
      </c>
      <c r="M71" s="31" t="str">
        <f aca="false">IF(B71="Side 3m Freestyle","FREE","")</f>
        <v/>
      </c>
      <c r="N71" s="31" t="str">
        <f aca="false">IF(B71="Wobbler","WOB","")</f>
        <v/>
      </c>
      <c r="O71" s="31" t="str">
        <f aca="false">IF(B71="Super side 10m² Hermelijn - Trambus","10m2H","")</f>
        <v/>
      </c>
      <c r="P71" s="31" t="str">
        <f aca="false">IF(B71="Roofpanel A7","ROOFXL","")</f>
        <v/>
      </c>
      <c r="Q71" s="32" t="str">
        <f aca="false">IF(B71="Roof panel tram L Hermelijn","ROOFL","")</f>
        <v/>
      </c>
      <c r="R71" s="31" t="str">
        <f aca="false">IF(B71="Roof panel Tram M PCC","DPCC","")</f>
        <v/>
      </c>
      <c r="S71" s="31" t="str">
        <f aca="false">IF(B71="Side pack L A5","SPALBA5",IF(B71="Side pack XL A7","SPALBA7",""))</f>
        <v/>
      </c>
      <c r="T71" s="31" t="str">
        <f aca="false">IF(B71="Window side 2m² Hermelijn","2m2H","")</f>
        <v/>
      </c>
      <c r="U71" s="32" t="str">
        <f aca="false">IF(B71="Window side 2m² Tram","2m2A","")</f>
        <v/>
      </c>
      <c r="V71" s="30" t="str">
        <f aca="false">IF(B71="Inside banner HERMELIJN","BRVH","")</f>
        <v/>
      </c>
      <c r="W71" s="30" t="str">
        <f aca="false">IF(B71="Super side 4m²","4m2","")</f>
        <v>4m2</v>
      </c>
      <c r="X71" s="7" t="n">
        <v>1</v>
      </c>
      <c r="Y71" s="33" t="str">
        <f aca="false">IF(OR(F71&lt;&gt;"",G71&lt;&gt;"",H71&lt;&gt;"",I71&lt;&gt;"",J71&lt;&gt;"",K71&lt;&gt;"",L71&lt;&gt;"",M71&lt;&gt;"",N71&lt;&gt;"",O71&lt;&gt;"",P71&lt;&gt;"",Q71&lt;&gt;"",R71&lt;&gt;"",S71&lt;&gt;"",T71&lt;&gt;"",U71&lt;&gt;"",V71&lt;&gt;"",W71&lt;&gt;""),"*"&amp;F71&amp;G71&amp;H71&amp;I71&amp;J71&amp;K71&amp;L71&amp;M71&amp;N71&amp;O71&amp;P71&amp;Q71&amp;R71&amp;S71&amp;T71&amp;U71&amp;V71&amp;W71&amp;"*","")</f>
        <v>*4m2*</v>
      </c>
      <c r="Z71" s="4"/>
      <c r="AA71" s="4"/>
      <c r="AB71" s="7" t="n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customFormat="false" ht="25" hidden="false" customHeight="true" outlineLevel="0" collapsed="false">
      <c r="A72" s="5" t="n">
        <v>4736</v>
      </c>
      <c r="B72" s="6" t="s">
        <v>51</v>
      </c>
      <c r="C72" s="26" t="s">
        <v>64</v>
      </c>
      <c r="D72" s="27" t="n">
        <v>44578</v>
      </c>
      <c r="E72" s="41"/>
      <c r="F72" s="29" t="str">
        <f aca="false">IF(B72="Premetro VERTIKAAL","MV",IF(B72="Side 3m","3M",IF(B72="Premetro HORIZONTAAL","MH",IF(B72="Window back","CV",IF(B72="Window Back eco","CVE","")))))</f>
        <v>CV</v>
      </c>
      <c r="G72" s="30" t="str">
        <f aca="false">IF(B72="Inside banner","BRV","")</f>
        <v/>
      </c>
      <c r="H72" s="30" t="str">
        <f aca="false">IF(B72="Floor sticker","VL","")</f>
        <v/>
      </c>
      <c r="I72" s="31" t="str">
        <f aca="false">IF(B72="Street furniture 2m2","STR","")</f>
        <v/>
      </c>
      <c r="J72" s="31" t="str">
        <f aca="false">IF(B72="Full back uni","FB","")</f>
        <v/>
      </c>
      <c r="K72" s="31" t="str">
        <f aca="false">IF(B72="Window side 2m² Bus","2m2B","")</f>
        <v/>
      </c>
      <c r="L72" s="31" t="str">
        <f aca="false">IF(B72="Window sticker Raam","RM","")</f>
        <v/>
      </c>
      <c r="M72" s="31" t="str">
        <f aca="false">IF(B72="Side 3m Freestyle","FREE","")</f>
        <v/>
      </c>
      <c r="N72" s="31" t="str">
        <f aca="false">IF(B72="Wobbler","WOB","")</f>
        <v/>
      </c>
      <c r="O72" s="31" t="str">
        <f aca="false">IF(B72="Super side 10m² Hermelijn - Trambus","10m2H","")</f>
        <v/>
      </c>
      <c r="P72" s="31" t="str">
        <f aca="false">IF(B72="Roofpanel A7","ROOFXL","")</f>
        <v/>
      </c>
      <c r="Q72" s="32" t="str">
        <f aca="false">IF(B72="Roof panel tram L Hermelijn","ROOFL","")</f>
        <v/>
      </c>
      <c r="R72" s="31" t="str">
        <f aca="false">IF(B72="Roof panel Tram M PCC","DPCC","")</f>
        <v/>
      </c>
      <c r="S72" s="31" t="str">
        <f aca="false">IF(B72="Side pack L A5","SPALBA5",IF(B72="Side pack XL A7","SPALBA7",""))</f>
        <v/>
      </c>
      <c r="T72" s="31" t="str">
        <f aca="false">IF(B72="Window side 2m² Hermelijn","2m2H","")</f>
        <v/>
      </c>
      <c r="U72" s="32" t="str">
        <f aca="false">IF(B72="Window side 2m² Tram","2m2A","")</f>
        <v/>
      </c>
      <c r="V72" s="30" t="str">
        <f aca="false">IF(B72="Inside banner HERMELIJN","BRVH","")</f>
        <v/>
      </c>
      <c r="W72" s="30" t="str">
        <f aca="false">IF(B72="Super side 4m²","4m2","")</f>
        <v/>
      </c>
      <c r="X72" s="7" t="n">
        <v>1</v>
      </c>
      <c r="Y72" s="33" t="str">
        <f aca="false">IF(OR(F72&lt;&gt;"",G72&lt;&gt;"",H72&lt;&gt;"",I72&lt;&gt;"",J72&lt;&gt;"",K72&lt;&gt;"",L72&lt;&gt;"",M72&lt;&gt;"",N72&lt;&gt;"",O72&lt;&gt;"",P72&lt;&gt;"",Q72&lt;&gt;"",R72&lt;&gt;"",S72&lt;&gt;"",T72&lt;&gt;"",U72&lt;&gt;"",V72&lt;&gt;"",W72&lt;&gt;""),"*"&amp;F72&amp;G72&amp;H72&amp;I72&amp;J72&amp;K72&amp;L72&amp;M72&amp;N72&amp;O72&amp;P72&amp;Q72&amp;R72&amp;S72&amp;T72&amp;U72&amp;V72&amp;W72&amp;"*","")</f>
        <v>*CV*</v>
      </c>
      <c r="Z72" s="4"/>
      <c r="AA72" s="4"/>
      <c r="AB72" s="7" t="n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customFormat="false" ht="25" hidden="false" customHeight="true" outlineLevel="0" collapsed="false">
      <c r="A73" s="5" t="n">
        <v>4737</v>
      </c>
      <c r="B73" s="6" t="s">
        <v>57</v>
      </c>
      <c r="C73" s="26" t="s">
        <v>61</v>
      </c>
      <c r="D73" s="27" t="n">
        <v>44564</v>
      </c>
      <c r="E73" s="41"/>
      <c r="F73" s="29" t="str">
        <f aca="false">IF(B73="Premetro VERTIKAAL","MV",IF(B73="Side 3m","3M",IF(B73="Premetro HORIZONTAAL","MH",IF(B73="Window back","CV",IF(B73="Window Back eco","CVE","")))))</f>
        <v/>
      </c>
      <c r="G73" s="30" t="str">
        <f aca="false">IF(B73="Inside banner","BRV","")</f>
        <v/>
      </c>
      <c r="H73" s="30" t="str">
        <f aca="false">IF(B73="Floor sticker","VL","")</f>
        <v/>
      </c>
      <c r="I73" s="31" t="str">
        <f aca="false">IF(B73="Street furniture 2m2","STR","")</f>
        <v/>
      </c>
      <c r="J73" s="31" t="str">
        <f aca="false">IF(B73="Full back uni","FB","")</f>
        <v/>
      </c>
      <c r="K73" s="31" t="str">
        <f aca="false">IF(B73="Window side 2m² Bus","2m2B","")</f>
        <v>2m2B</v>
      </c>
      <c r="L73" s="31" t="str">
        <f aca="false">IF(B73="Window sticker Raam","RM","")</f>
        <v/>
      </c>
      <c r="M73" s="31" t="str">
        <f aca="false">IF(B73="Side 3m Freestyle","FREE","")</f>
        <v/>
      </c>
      <c r="N73" s="31" t="str">
        <f aca="false">IF(B73="Wobbler","WOB","")</f>
        <v/>
      </c>
      <c r="O73" s="31" t="str">
        <f aca="false">IF(B73="Super side 10m² Hermelijn - Trambus","10m2H","")</f>
        <v/>
      </c>
      <c r="P73" s="31" t="str">
        <f aca="false">IF(B73="Roofpanel A7","ROOFXL","")</f>
        <v/>
      </c>
      <c r="Q73" s="32" t="str">
        <f aca="false">IF(B73="Roof panel tram L Hermelijn","ROOFL","")</f>
        <v/>
      </c>
      <c r="R73" s="31" t="str">
        <f aca="false">IF(B73="Roof panel Tram M PCC","DPCC","")</f>
        <v/>
      </c>
      <c r="S73" s="31" t="str">
        <f aca="false">IF(B73="Side pack L A5","SPALBA5",IF(B73="Side pack XL A7","SPALBA7",""))</f>
        <v/>
      </c>
      <c r="T73" s="31" t="str">
        <f aca="false">IF(B73="Window side 2m² Hermelijn","2m2H","")</f>
        <v/>
      </c>
      <c r="U73" s="32" t="str">
        <f aca="false">IF(B73="Window side 2m² Tram","2m2A","")</f>
        <v/>
      </c>
      <c r="V73" s="30" t="str">
        <f aca="false">IF(B73="Inside banner HERMELIJN","BRVH","")</f>
        <v/>
      </c>
      <c r="W73" s="30" t="str">
        <f aca="false">IF(B73="Super side 4m²","4m2","")</f>
        <v/>
      </c>
      <c r="X73" s="7" t="n">
        <v>1</v>
      </c>
      <c r="Y73" s="33" t="str">
        <f aca="false">IF(OR(F73&lt;&gt;"",G73&lt;&gt;"",H73&lt;&gt;"",I73&lt;&gt;"",J73&lt;&gt;"",K73&lt;&gt;"",L73&lt;&gt;"",M73&lt;&gt;"",N73&lt;&gt;"",O73&lt;&gt;"",P73&lt;&gt;"",Q73&lt;&gt;"",R73&lt;&gt;"",S73&lt;&gt;"",T73&lt;&gt;"",U73&lt;&gt;"",V73&lt;&gt;"",W73&lt;&gt;""),"*"&amp;F73&amp;G73&amp;H73&amp;I73&amp;J73&amp;K73&amp;L73&amp;M73&amp;N73&amp;O73&amp;P73&amp;Q73&amp;R73&amp;S73&amp;T73&amp;U73&amp;V73&amp;W73&amp;"*","")</f>
        <v>*2m2B*</v>
      </c>
      <c r="Z73" s="4"/>
      <c r="AA73" s="4"/>
      <c r="AB73" s="7" t="n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customFormat="false" ht="25" hidden="false" customHeight="true" outlineLevel="0" collapsed="false">
      <c r="A74" s="5" t="n">
        <v>4737</v>
      </c>
      <c r="B74" s="6" t="s">
        <v>23</v>
      </c>
      <c r="C74" s="26" t="s">
        <v>66</v>
      </c>
      <c r="D74" s="27" t="n">
        <v>44515</v>
      </c>
      <c r="E74" s="41"/>
      <c r="F74" s="29" t="str">
        <f aca="false">IF(B74="Premetro VERTIKAAL","MV",IF(B74="Side 3m","3M",IF(B74="Premetro HORIZONTAAL","MH",IF(B74="Window back","CV",IF(B74="Window Back eco","CVE","")))))</f>
        <v/>
      </c>
      <c r="G74" s="30" t="str">
        <f aca="false">IF(B74="Inside banner","BRV","")</f>
        <v/>
      </c>
      <c r="H74" s="30" t="str">
        <f aca="false">IF(B74="Floor sticker","VL","")</f>
        <v/>
      </c>
      <c r="I74" s="31" t="str">
        <f aca="false">IF(B74="Street furniture 2m2","STR","")</f>
        <v/>
      </c>
      <c r="J74" s="31" t="str">
        <f aca="false">IF(B74="Full back uni","FB","")</f>
        <v/>
      </c>
      <c r="K74" s="31" t="str">
        <f aca="false">IF(B74="Window side 2m² Bus","2m2B","")</f>
        <v/>
      </c>
      <c r="L74" s="31" t="str">
        <f aca="false">IF(B74="Window sticker Raam","RM","")</f>
        <v/>
      </c>
      <c r="M74" s="31" t="str">
        <f aca="false">IF(B74="Side 3m Freestyle","FREE","")</f>
        <v/>
      </c>
      <c r="N74" s="31" t="str">
        <f aca="false">IF(B74="Wobbler","WOB","")</f>
        <v>WOB</v>
      </c>
      <c r="O74" s="31" t="str">
        <f aca="false">IF(B74="Super side 10m² Hermelijn - Trambus","10m2H","")</f>
        <v/>
      </c>
      <c r="P74" s="31" t="str">
        <f aca="false">IF(B74="Roofpanel A7","ROOFXL","")</f>
        <v/>
      </c>
      <c r="Q74" s="32" t="str">
        <f aca="false">IF(B74="Roof panel tram L Hermelijn","ROOFL","")</f>
        <v/>
      </c>
      <c r="R74" s="31" t="str">
        <f aca="false">IF(B74="Roof panel Tram M PCC","DPCC","")</f>
        <v/>
      </c>
      <c r="S74" s="31" t="str">
        <f aca="false">IF(B74="Side pack L A5","SPALBA5",IF(B74="Side pack XL A7","SPALBA7",""))</f>
        <v/>
      </c>
      <c r="T74" s="31" t="str">
        <f aca="false">IF(B74="Window side 2m² Hermelijn","2m2H","")</f>
        <v/>
      </c>
      <c r="U74" s="32" t="str">
        <f aca="false">IF(B74="Window side 2m² Tram","2m2A","")</f>
        <v/>
      </c>
      <c r="V74" s="30" t="str">
        <f aca="false">IF(B74="Inside banner HERMELIJN","BRVH","")</f>
        <v/>
      </c>
      <c r="W74" s="30" t="str">
        <f aca="false">IF(B74="Super side 4m²","4m2","")</f>
        <v/>
      </c>
      <c r="X74" s="7" t="n">
        <v>6</v>
      </c>
      <c r="Y74" s="33" t="str">
        <f aca="false">IF(OR(F74&lt;&gt;"",G74&lt;&gt;"",H74&lt;&gt;"",I74&lt;&gt;"",J74&lt;&gt;"",K74&lt;&gt;"",L74&lt;&gt;"",M74&lt;&gt;"",N74&lt;&gt;"",O74&lt;&gt;"",P74&lt;&gt;"",Q74&lt;&gt;"",R74&lt;&gt;"",S74&lt;&gt;"",T74&lt;&gt;"",U74&lt;&gt;"",V74&lt;&gt;"",W74&lt;&gt;""),"*"&amp;F74&amp;G74&amp;H74&amp;I74&amp;J74&amp;K74&amp;L74&amp;M74&amp;N74&amp;O74&amp;P74&amp;Q74&amp;R74&amp;S74&amp;T74&amp;U74&amp;V74&amp;W74&amp;"*","")</f>
        <v>*WOB*</v>
      </c>
      <c r="Z74" s="4"/>
      <c r="AA74" s="4"/>
      <c r="AB74" s="7" t="n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customFormat="false" ht="25" hidden="false" customHeight="true" outlineLevel="0" collapsed="false">
      <c r="A75" s="5" t="n">
        <v>4738</v>
      </c>
      <c r="B75" s="6" t="s">
        <v>35</v>
      </c>
      <c r="C75" s="26" t="s">
        <v>37</v>
      </c>
      <c r="D75" s="27" t="n">
        <v>44522</v>
      </c>
      <c r="E75" s="41"/>
      <c r="F75" s="29" t="str">
        <f aca="false">IF(B75="Premetro VERTIKAAL","MV",IF(B75="Side 3m","3M",IF(B75="Premetro HORIZONTAAL","MH",IF(B75="Window back","CV",IF(B75="Window Back eco","CVE","")))))</f>
        <v/>
      </c>
      <c r="G75" s="30" t="str">
        <f aca="false">IF(B75="Inside banner","BRV","")</f>
        <v/>
      </c>
      <c r="H75" s="30" t="str">
        <f aca="false">IF(B75="Floor sticker","VL","")</f>
        <v/>
      </c>
      <c r="I75" s="31" t="str">
        <f aca="false">IF(B75="Street furniture 2m2","STR","")</f>
        <v/>
      </c>
      <c r="J75" s="31" t="str">
        <f aca="false">IF(B75="Full back uni","FB","")</f>
        <v/>
      </c>
      <c r="K75" s="31" t="str">
        <f aca="false">IF(B75="Window side 2m² Bus","2m2B","")</f>
        <v/>
      </c>
      <c r="L75" s="31" t="str">
        <f aca="false">IF(B75="Window sticker Raam","RM","")</f>
        <v/>
      </c>
      <c r="M75" s="31" t="str">
        <f aca="false">IF(B75="Side 3m Freestyle","FREE","")</f>
        <v/>
      </c>
      <c r="N75" s="31" t="str">
        <f aca="false">IF(B75="Wobbler","WOB","")</f>
        <v/>
      </c>
      <c r="O75" s="31" t="str">
        <f aca="false">IF(B75="Super side 10m² Hermelijn - Trambus","10m2H","")</f>
        <v/>
      </c>
      <c r="P75" s="31" t="str">
        <f aca="false">IF(B75="Roofpanel A7","ROOFXL","")</f>
        <v/>
      </c>
      <c r="Q75" s="32" t="str">
        <f aca="false">IF(B75="Roof panel tram L Hermelijn","ROOFL","")</f>
        <v/>
      </c>
      <c r="R75" s="31" t="str">
        <f aca="false">IF(B75="Roof panel Tram M PCC","DPCC","")</f>
        <v/>
      </c>
      <c r="S75" s="31" t="str">
        <f aca="false">IF(B75="Side pack L A5","SPALBA5",IF(B75="Side pack XL A7","SPALBA7",""))</f>
        <v/>
      </c>
      <c r="T75" s="31" t="str">
        <f aca="false">IF(B75="Window side 2m² Hermelijn","2m2H","")</f>
        <v/>
      </c>
      <c r="U75" s="32" t="str">
        <f aca="false">IF(B75="Window side 2m² Tram","2m2A","")</f>
        <v/>
      </c>
      <c r="V75" s="30" t="str">
        <f aca="false">IF(B75="Inside banner HERMELIJN","BRVH","")</f>
        <v/>
      </c>
      <c r="W75" s="30" t="str">
        <f aca="false">IF(B75="Super side 4m²","4m2","")</f>
        <v/>
      </c>
      <c r="X75" s="7" t="n">
        <v>2</v>
      </c>
      <c r="Y75" s="33" t="str">
        <f aca="false">IF(OR(F75&lt;&gt;"",G75&lt;&gt;"",H75&lt;&gt;"",I75&lt;&gt;"",J75&lt;&gt;"",K75&lt;&gt;"",L75&lt;&gt;"",M75&lt;&gt;"",N75&lt;&gt;"",O75&lt;&gt;"",P75&lt;&gt;"",Q75&lt;&gt;"",R75&lt;&gt;"",S75&lt;&gt;"",T75&lt;&gt;"",U75&lt;&gt;"",V75&lt;&gt;"",W75&lt;&gt;""),"*"&amp;F75&amp;G75&amp;H75&amp;I75&amp;J75&amp;K75&amp;L75&amp;M75&amp;N75&amp;O75&amp;P75&amp;Q75&amp;R75&amp;S75&amp;T75&amp;U75&amp;V75&amp;W75&amp;"*","")</f>
        <v/>
      </c>
      <c r="Z75" s="4"/>
      <c r="AA75" s="4"/>
      <c r="AB75" s="7" t="n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customFormat="false" ht="25" hidden="false" customHeight="true" outlineLevel="0" collapsed="false">
      <c r="A76" s="5" t="n">
        <v>4744</v>
      </c>
      <c r="B76" s="6" t="s">
        <v>57</v>
      </c>
      <c r="C76" s="26" t="s">
        <v>68</v>
      </c>
      <c r="D76" s="27" t="n">
        <v>44494</v>
      </c>
      <c r="E76" s="41"/>
      <c r="F76" s="29" t="str">
        <f aca="false">IF(B76="Premetro VERTIKAAL","MV",IF(B76="Side 3m","3M",IF(B76="Premetro HORIZONTAAL","MH",IF(B76="Window back","CV",IF(B76="Window Back eco","CVE","")))))</f>
        <v/>
      </c>
      <c r="G76" s="30" t="str">
        <f aca="false">IF(B76="Inside banner","BRV","")</f>
        <v/>
      </c>
      <c r="H76" s="30" t="str">
        <f aca="false">IF(B76="Floor sticker","VL","")</f>
        <v/>
      </c>
      <c r="I76" s="31" t="str">
        <f aca="false">IF(B76="Street furniture 2m2","STR","")</f>
        <v/>
      </c>
      <c r="J76" s="31" t="str">
        <f aca="false">IF(B76="Full back uni","FB","")</f>
        <v/>
      </c>
      <c r="K76" s="31" t="str">
        <f aca="false">IF(B76="Window side 2m² Bus","2m2B","")</f>
        <v>2m2B</v>
      </c>
      <c r="L76" s="31" t="str">
        <f aca="false">IF(B76="Window sticker Raam","RM","")</f>
        <v/>
      </c>
      <c r="M76" s="31" t="str">
        <f aca="false">IF(B76="Side 3m Freestyle","FREE","")</f>
        <v/>
      </c>
      <c r="N76" s="31" t="str">
        <f aca="false">IF(B76="Wobbler","WOB","")</f>
        <v/>
      </c>
      <c r="O76" s="31" t="str">
        <f aca="false">IF(B76="Super side 10m² Hermelijn - Trambus","10m2H","")</f>
        <v/>
      </c>
      <c r="P76" s="31" t="str">
        <f aca="false">IF(B76="Roofpanel A7","ROOFXL","")</f>
        <v/>
      </c>
      <c r="Q76" s="32" t="str">
        <f aca="false">IF(B76="Roof panel tram L Hermelijn","ROOFL","")</f>
        <v/>
      </c>
      <c r="R76" s="31" t="str">
        <f aca="false">IF(B76="Roof panel Tram M PCC","DPCC","")</f>
        <v/>
      </c>
      <c r="S76" s="31" t="str">
        <f aca="false">IF(B76="Side pack L A5","SPALBA5",IF(B76="Side pack XL A7","SPALBA7",""))</f>
        <v/>
      </c>
      <c r="T76" s="31" t="str">
        <f aca="false">IF(B76="Window side 2m² Hermelijn","2m2H","")</f>
        <v/>
      </c>
      <c r="U76" s="32" t="str">
        <f aca="false">IF(B76="Window side 2m² Tram","2m2A","")</f>
        <v/>
      </c>
      <c r="V76" s="30" t="str">
        <f aca="false">IF(B76="Inside banner HERMELIJN","BRVH","")</f>
        <v/>
      </c>
      <c r="W76" s="30" t="str">
        <f aca="false">IF(B76="Super side 4m²","4m2","")</f>
        <v/>
      </c>
      <c r="X76" s="7" t="n">
        <v>1</v>
      </c>
      <c r="Y76" s="33" t="str">
        <f aca="false">IF(OR(F76&lt;&gt;"",G76&lt;&gt;"",H76&lt;&gt;"",I76&lt;&gt;"",J76&lt;&gt;"",K76&lt;&gt;"",L76&lt;&gt;"",M76&lt;&gt;"",N76&lt;&gt;"",O76&lt;&gt;"",P76&lt;&gt;"",Q76&lt;&gt;"",R76&lt;&gt;"",S76&lt;&gt;"",T76&lt;&gt;"",U76&lt;&gt;"",V76&lt;&gt;"",W76&lt;&gt;""),"*"&amp;F76&amp;G76&amp;H76&amp;I76&amp;J76&amp;K76&amp;L76&amp;M76&amp;N76&amp;O76&amp;P76&amp;Q76&amp;R76&amp;S76&amp;T76&amp;U76&amp;V76&amp;W76&amp;"*","")</f>
        <v>*2m2B*</v>
      </c>
      <c r="Z76" s="4"/>
      <c r="AA76" s="4"/>
      <c r="AB76" s="7" t="n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customFormat="false" ht="25" hidden="false" customHeight="true" outlineLevel="0" collapsed="false">
      <c r="A77" s="5" t="n">
        <v>4744</v>
      </c>
      <c r="B77" s="6" t="s">
        <v>35</v>
      </c>
      <c r="C77" s="26" t="s">
        <v>37</v>
      </c>
      <c r="D77" s="27" t="n">
        <v>44522</v>
      </c>
      <c r="E77" s="41"/>
      <c r="F77" s="29" t="str">
        <f aca="false">IF(B77="Premetro VERTIKAAL","MV",IF(B77="Side 3m","3M",IF(B77="Premetro HORIZONTAAL","MH",IF(B77="Window back","CV",IF(B77="Window Back eco","CVE","")))))</f>
        <v/>
      </c>
      <c r="G77" s="30" t="str">
        <f aca="false">IF(B77="Inside banner","BRV","")</f>
        <v/>
      </c>
      <c r="H77" s="30" t="str">
        <f aca="false">IF(B77="Floor sticker","VL","")</f>
        <v/>
      </c>
      <c r="I77" s="31" t="str">
        <f aca="false">IF(B77="Street furniture 2m2","STR","")</f>
        <v/>
      </c>
      <c r="J77" s="31" t="str">
        <f aca="false">IF(B77="Full back uni","FB","")</f>
        <v/>
      </c>
      <c r="K77" s="31" t="str">
        <f aca="false">IF(B77="Window side 2m² Bus","2m2B","")</f>
        <v/>
      </c>
      <c r="L77" s="31" t="str">
        <f aca="false">IF(B77="Window sticker Raam","RM","")</f>
        <v/>
      </c>
      <c r="M77" s="31" t="str">
        <f aca="false">IF(B77="Side 3m Freestyle","FREE","")</f>
        <v/>
      </c>
      <c r="N77" s="31" t="str">
        <f aca="false">IF(B77="Wobbler","WOB","")</f>
        <v/>
      </c>
      <c r="O77" s="31" t="str">
        <f aca="false">IF(B77="Super side 10m² Hermelijn - Trambus","10m2H","")</f>
        <v/>
      </c>
      <c r="P77" s="31" t="str">
        <f aca="false">IF(B77="Roofpanel A7","ROOFXL","")</f>
        <v/>
      </c>
      <c r="Q77" s="32" t="str">
        <f aca="false">IF(B77="Roof panel tram L Hermelijn","ROOFL","")</f>
        <v/>
      </c>
      <c r="R77" s="31" t="str">
        <f aca="false">IF(B77="Roof panel Tram M PCC","DPCC","")</f>
        <v/>
      </c>
      <c r="S77" s="31" t="str">
        <f aca="false">IF(B77="Side pack L A5","SPALBA5",IF(B77="Side pack XL A7","SPALBA7",""))</f>
        <v/>
      </c>
      <c r="T77" s="31" t="str">
        <f aca="false">IF(B77="Window side 2m² Hermelijn","2m2H","")</f>
        <v/>
      </c>
      <c r="U77" s="32" t="str">
        <f aca="false">IF(B77="Window side 2m² Tram","2m2A","")</f>
        <v/>
      </c>
      <c r="V77" s="30" t="str">
        <f aca="false">IF(B77="Inside banner HERMELIJN","BRVH","")</f>
        <v/>
      </c>
      <c r="W77" s="30" t="str">
        <f aca="false">IF(B77="Super side 4m²","4m2","")</f>
        <v/>
      </c>
      <c r="X77" s="7" t="n">
        <v>2</v>
      </c>
      <c r="Y77" s="33" t="str">
        <f aca="false">IF(OR(F77&lt;&gt;"",G77&lt;&gt;"",H77&lt;&gt;"",I77&lt;&gt;"",J77&lt;&gt;"",K77&lt;&gt;"",L77&lt;&gt;"",M77&lt;&gt;"",N77&lt;&gt;"",O77&lt;&gt;"",P77&lt;&gt;"",Q77&lt;&gt;"",R77&lt;&gt;"",S77&lt;&gt;"",T77&lt;&gt;"",U77&lt;&gt;"",V77&lt;&gt;"",W77&lt;&gt;""),"*"&amp;F77&amp;G77&amp;H77&amp;I77&amp;J77&amp;K77&amp;L77&amp;M77&amp;N77&amp;O77&amp;P77&amp;Q77&amp;R77&amp;S77&amp;T77&amp;U77&amp;V77&amp;W77&amp;"*","")</f>
        <v/>
      </c>
      <c r="Z77" s="4"/>
      <c r="AA77" s="4"/>
      <c r="AB77" s="7" t="n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customFormat="false" ht="25" hidden="false" customHeight="true" outlineLevel="0" collapsed="false">
      <c r="A78" s="5" t="n">
        <v>4745</v>
      </c>
      <c r="B78" s="6" t="s">
        <v>57</v>
      </c>
      <c r="C78" s="26" t="s">
        <v>70</v>
      </c>
      <c r="D78" s="27" t="n">
        <v>44494</v>
      </c>
      <c r="E78" s="41"/>
      <c r="F78" s="29" t="str">
        <f aca="false">IF(B78="Premetro VERTIKAAL","MV",IF(B78="Side 3m","3M",IF(B78="Premetro HORIZONTAAL","MH",IF(B78="Window back","CV",IF(B78="Window Back eco","CVE","")))))</f>
        <v/>
      </c>
      <c r="G78" s="30" t="str">
        <f aca="false">IF(B78="Inside banner","BRV","")</f>
        <v/>
      </c>
      <c r="H78" s="30" t="str">
        <f aca="false">IF(B78="Floor sticker","VL","")</f>
        <v/>
      </c>
      <c r="I78" s="31" t="str">
        <f aca="false">IF(B78="Street furniture 2m2","STR","")</f>
        <v/>
      </c>
      <c r="J78" s="31" t="str">
        <f aca="false">IF(B78="Full back uni","FB","")</f>
        <v/>
      </c>
      <c r="K78" s="31" t="str">
        <f aca="false">IF(B78="Window side 2m² Bus","2m2B","")</f>
        <v>2m2B</v>
      </c>
      <c r="L78" s="31" t="str">
        <f aca="false">IF(B78="Window sticker Raam","RM","")</f>
        <v/>
      </c>
      <c r="M78" s="31" t="str">
        <f aca="false">IF(B78="Side 3m Freestyle","FREE","")</f>
        <v/>
      </c>
      <c r="N78" s="31" t="str">
        <f aca="false">IF(B78="Wobbler","WOB","")</f>
        <v/>
      </c>
      <c r="O78" s="31" t="str">
        <f aca="false">IF(B78="Super side 10m² Hermelijn - Trambus","10m2H","")</f>
        <v/>
      </c>
      <c r="P78" s="31" t="str">
        <f aca="false">IF(B78="Roofpanel A7","ROOFXL","")</f>
        <v/>
      </c>
      <c r="Q78" s="32" t="str">
        <f aca="false">IF(B78="Roof panel tram L Hermelijn","ROOFL","")</f>
        <v/>
      </c>
      <c r="R78" s="31" t="str">
        <f aca="false">IF(B78="Roof panel Tram M PCC","DPCC","")</f>
        <v/>
      </c>
      <c r="S78" s="31" t="str">
        <f aca="false">IF(B78="Side pack L A5","SPALBA5",IF(B78="Side pack XL A7","SPALBA7",""))</f>
        <v/>
      </c>
      <c r="T78" s="31" t="str">
        <f aca="false">IF(B78="Window side 2m² Hermelijn","2m2H","")</f>
        <v/>
      </c>
      <c r="U78" s="32" t="str">
        <f aca="false">IF(B78="Window side 2m² Tram","2m2A","")</f>
        <v/>
      </c>
      <c r="V78" s="30" t="str">
        <f aca="false">IF(B78="Inside banner HERMELIJN","BRVH","")</f>
        <v/>
      </c>
      <c r="W78" s="30" t="str">
        <f aca="false">IF(B78="Super side 4m²","4m2","")</f>
        <v/>
      </c>
      <c r="X78" s="7" t="n">
        <v>1</v>
      </c>
      <c r="Y78" s="33" t="str">
        <f aca="false">IF(OR(F78&lt;&gt;"",G78&lt;&gt;"",H78&lt;&gt;"",I78&lt;&gt;"",J78&lt;&gt;"",K78&lt;&gt;"",L78&lt;&gt;"",M78&lt;&gt;"",N78&lt;&gt;"",O78&lt;&gt;"",P78&lt;&gt;"",Q78&lt;&gt;"",R78&lt;&gt;"",S78&lt;&gt;"",T78&lt;&gt;"",U78&lt;&gt;"",V78&lt;&gt;"",W78&lt;&gt;""),"*"&amp;F78&amp;G78&amp;H78&amp;I78&amp;J78&amp;K78&amp;L78&amp;M78&amp;N78&amp;O78&amp;P78&amp;Q78&amp;R78&amp;S78&amp;T78&amp;U78&amp;V78&amp;W78&amp;"*","")</f>
        <v>*2m2B*</v>
      </c>
      <c r="Z78" s="4"/>
      <c r="AA78" s="4"/>
      <c r="AB78" s="7" t="n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customFormat="false" ht="25" hidden="false" customHeight="true" outlineLevel="0" collapsed="false">
      <c r="A79" s="5" t="n">
        <v>4747</v>
      </c>
      <c r="B79" s="6" t="s">
        <v>57</v>
      </c>
      <c r="C79" s="26" t="s">
        <v>61</v>
      </c>
      <c r="D79" s="27" t="n">
        <v>44564</v>
      </c>
      <c r="E79" s="41"/>
      <c r="F79" s="29" t="str">
        <f aca="false">IF(B79="Premetro VERTIKAAL","MV",IF(B79="Side 3m","3M",IF(B79="Premetro HORIZONTAAL","MH",IF(B79="Window back","CV",IF(B79="Window Back eco","CVE","")))))</f>
        <v/>
      </c>
      <c r="G79" s="30" t="str">
        <f aca="false">IF(B79="Inside banner","BRV","")</f>
        <v/>
      </c>
      <c r="H79" s="30" t="str">
        <f aca="false">IF(B79="Floor sticker","VL","")</f>
        <v/>
      </c>
      <c r="I79" s="31" t="str">
        <f aca="false">IF(B79="Street furniture 2m2","STR","")</f>
        <v/>
      </c>
      <c r="J79" s="31" t="str">
        <f aca="false">IF(B79="Full back uni","FB","")</f>
        <v/>
      </c>
      <c r="K79" s="31" t="str">
        <f aca="false">IF(B79="Window side 2m² Bus","2m2B","")</f>
        <v>2m2B</v>
      </c>
      <c r="L79" s="31" t="str">
        <f aca="false">IF(B79="Window sticker Raam","RM","")</f>
        <v/>
      </c>
      <c r="M79" s="31" t="str">
        <f aca="false">IF(B79="Side 3m Freestyle","FREE","")</f>
        <v/>
      </c>
      <c r="N79" s="31" t="str">
        <f aca="false">IF(B79="Wobbler","WOB","")</f>
        <v/>
      </c>
      <c r="O79" s="31" t="str">
        <f aca="false">IF(B79="Super side 10m² Hermelijn - Trambus","10m2H","")</f>
        <v/>
      </c>
      <c r="P79" s="31" t="str">
        <f aca="false">IF(B79="Roofpanel A7","ROOFXL","")</f>
        <v/>
      </c>
      <c r="Q79" s="32" t="str">
        <f aca="false">IF(B79="Roof panel tram L Hermelijn","ROOFL","")</f>
        <v/>
      </c>
      <c r="R79" s="31" t="str">
        <f aca="false">IF(B79="Roof panel Tram M PCC","DPCC","")</f>
        <v/>
      </c>
      <c r="S79" s="31" t="str">
        <f aca="false">IF(B79="Side pack L A5","SPALBA5",IF(B79="Side pack XL A7","SPALBA7",""))</f>
        <v/>
      </c>
      <c r="T79" s="31" t="str">
        <f aca="false">IF(B79="Window side 2m² Hermelijn","2m2H","")</f>
        <v/>
      </c>
      <c r="U79" s="32" t="str">
        <f aca="false">IF(B79="Window side 2m² Tram","2m2A","")</f>
        <v/>
      </c>
      <c r="V79" s="30" t="str">
        <f aca="false">IF(B79="Inside banner HERMELIJN","BRVH","")</f>
        <v/>
      </c>
      <c r="W79" s="30" t="str">
        <f aca="false">IF(B79="Super side 4m²","4m2","")</f>
        <v/>
      </c>
      <c r="X79" s="7" t="n">
        <v>1</v>
      </c>
      <c r="Y79" s="33" t="str">
        <f aca="false">IF(OR(F79&lt;&gt;"",G79&lt;&gt;"",H79&lt;&gt;"",I79&lt;&gt;"",J79&lt;&gt;"",K79&lt;&gt;"",L79&lt;&gt;"",M79&lt;&gt;"",N79&lt;&gt;"",O79&lt;&gt;"",P79&lt;&gt;"",Q79&lt;&gt;"",R79&lt;&gt;"",S79&lt;&gt;"",T79&lt;&gt;"",U79&lt;&gt;"",V79&lt;&gt;"",W79&lt;&gt;""),"*"&amp;F79&amp;G79&amp;H79&amp;I79&amp;J79&amp;K79&amp;L79&amp;M79&amp;N79&amp;O79&amp;P79&amp;Q79&amp;R79&amp;S79&amp;T79&amp;U79&amp;V79&amp;W79&amp;"*","")</f>
        <v>*2m2B*</v>
      </c>
      <c r="Z79" s="4"/>
      <c r="AA79" s="4"/>
      <c r="AB79" s="7" t="n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customFormat="false" ht="25" hidden="false" customHeight="true" outlineLevel="0" collapsed="false">
      <c r="A80" s="5" t="n">
        <v>4747</v>
      </c>
      <c r="B80" s="6" t="s">
        <v>23</v>
      </c>
      <c r="C80" s="26" t="s">
        <v>66</v>
      </c>
      <c r="D80" s="27" t="n">
        <v>44515</v>
      </c>
      <c r="E80" s="41"/>
      <c r="F80" s="29" t="str">
        <f aca="false">IF(B80="Premetro VERTIKAAL","MV",IF(B80="Side 3m","3M",IF(B80="Premetro HORIZONTAAL","MH",IF(B80="Window back","CV",IF(B80="Window Back eco","CVE","")))))</f>
        <v/>
      </c>
      <c r="G80" s="30" t="str">
        <f aca="false">IF(B80="Inside banner","BRV","")</f>
        <v/>
      </c>
      <c r="H80" s="30" t="str">
        <f aca="false">IF(B80="Floor sticker","VL","")</f>
        <v/>
      </c>
      <c r="I80" s="31" t="str">
        <f aca="false">IF(B80="Street furniture 2m2","STR","")</f>
        <v/>
      </c>
      <c r="J80" s="31" t="str">
        <f aca="false">IF(B80="Full back uni","FB","")</f>
        <v/>
      </c>
      <c r="K80" s="31" t="str">
        <f aca="false">IF(B80="Window side 2m² Bus","2m2B","")</f>
        <v/>
      </c>
      <c r="L80" s="31" t="str">
        <f aca="false">IF(B80="Window sticker Raam","RM","")</f>
        <v/>
      </c>
      <c r="M80" s="31" t="str">
        <f aca="false">IF(B80="Side 3m Freestyle","FREE","")</f>
        <v/>
      </c>
      <c r="N80" s="31" t="str">
        <f aca="false">IF(B80="Wobbler","WOB","")</f>
        <v>WOB</v>
      </c>
      <c r="O80" s="31" t="str">
        <f aca="false">IF(B80="Super side 10m² Hermelijn - Trambus","10m2H","")</f>
        <v/>
      </c>
      <c r="P80" s="31" t="str">
        <f aca="false">IF(B80="Roofpanel A7","ROOFXL","")</f>
        <v/>
      </c>
      <c r="Q80" s="32" t="str">
        <f aca="false">IF(B80="Roof panel tram L Hermelijn","ROOFL","")</f>
        <v/>
      </c>
      <c r="R80" s="31" t="str">
        <f aca="false">IF(B80="Roof panel Tram M PCC","DPCC","")</f>
        <v/>
      </c>
      <c r="S80" s="31" t="str">
        <f aca="false">IF(B80="Side pack L A5","SPALBA5",IF(B80="Side pack XL A7","SPALBA7",""))</f>
        <v/>
      </c>
      <c r="T80" s="31" t="str">
        <f aca="false">IF(B80="Window side 2m² Hermelijn","2m2H","")</f>
        <v/>
      </c>
      <c r="U80" s="32" t="str">
        <f aca="false">IF(B80="Window side 2m² Tram","2m2A","")</f>
        <v/>
      </c>
      <c r="V80" s="30" t="str">
        <f aca="false">IF(B80="Inside banner HERMELIJN","BRVH","")</f>
        <v/>
      </c>
      <c r="W80" s="30" t="str">
        <f aca="false">IF(B80="Super side 4m²","4m2","")</f>
        <v/>
      </c>
      <c r="X80" s="7" t="n">
        <v>6</v>
      </c>
      <c r="Y80" s="33" t="str">
        <f aca="false">IF(OR(F80&lt;&gt;"",G80&lt;&gt;"",H80&lt;&gt;"",I80&lt;&gt;"",J80&lt;&gt;"",K80&lt;&gt;"",L80&lt;&gt;"",M80&lt;&gt;"",N80&lt;&gt;"",O80&lt;&gt;"",P80&lt;&gt;"",Q80&lt;&gt;"",R80&lt;&gt;"",S80&lt;&gt;"",T80&lt;&gt;"",U80&lt;&gt;"",V80&lt;&gt;"",W80&lt;&gt;""),"*"&amp;F80&amp;G80&amp;H80&amp;I80&amp;J80&amp;K80&amp;L80&amp;M80&amp;N80&amp;O80&amp;P80&amp;Q80&amp;R80&amp;S80&amp;T80&amp;U80&amp;V80&amp;W80&amp;"*","")</f>
        <v>*WOB*</v>
      </c>
      <c r="Z80" s="4"/>
      <c r="AA80" s="4"/>
      <c r="AB80" s="7" t="n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customFormat="false" ht="25" hidden="false" customHeight="true" outlineLevel="0" collapsed="false">
      <c r="A81" s="5" t="n">
        <v>4750</v>
      </c>
      <c r="B81" s="6" t="s">
        <v>57</v>
      </c>
      <c r="C81" s="26" t="s">
        <v>61</v>
      </c>
      <c r="D81" s="27" t="n">
        <v>44564</v>
      </c>
      <c r="E81" s="41"/>
      <c r="F81" s="29" t="str">
        <f aca="false">IF(B81="Premetro VERTIKAAL","MV",IF(B81="Side 3m","3M",IF(B81="Premetro HORIZONTAAL","MH",IF(B81="Window back","CV",IF(B81="Window Back eco","CVE","")))))</f>
        <v/>
      </c>
      <c r="G81" s="30" t="str">
        <f aca="false">IF(B81="Inside banner","BRV","")</f>
        <v/>
      </c>
      <c r="H81" s="30" t="str">
        <f aca="false">IF(B81="Floor sticker","VL","")</f>
        <v/>
      </c>
      <c r="I81" s="31" t="str">
        <f aca="false">IF(B81="Street furniture 2m2","STR","")</f>
        <v/>
      </c>
      <c r="J81" s="31" t="str">
        <f aca="false">IF(B81="Full back uni","FB","")</f>
        <v/>
      </c>
      <c r="K81" s="31" t="str">
        <f aca="false">IF(B81="Window side 2m² Bus","2m2B","")</f>
        <v>2m2B</v>
      </c>
      <c r="L81" s="31" t="str">
        <f aca="false">IF(B81="Window sticker Raam","RM","")</f>
        <v/>
      </c>
      <c r="M81" s="31" t="str">
        <f aca="false">IF(B81="Side 3m Freestyle","FREE","")</f>
        <v/>
      </c>
      <c r="N81" s="31" t="str">
        <f aca="false">IF(B81="Wobbler","WOB","")</f>
        <v/>
      </c>
      <c r="O81" s="31" t="str">
        <f aca="false">IF(B81="Super side 10m² Hermelijn - Trambus","10m2H","")</f>
        <v/>
      </c>
      <c r="P81" s="31" t="str">
        <f aca="false">IF(B81="Roofpanel A7","ROOFXL","")</f>
        <v/>
      </c>
      <c r="Q81" s="32" t="str">
        <f aca="false">IF(B81="Roof panel tram L Hermelijn","ROOFL","")</f>
        <v/>
      </c>
      <c r="R81" s="31" t="str">
        <f aca="false">IF(B81="Roof panel Tram M PCC","DPCC","")</f>
        <v/>
      </c>
      <c r="S81" s="31" t="str">
        <f aca="false">IF(B81="Side pack L A5","SPALBA5",IF(B81="Side pack XL A7","SPALBA7",""))</f>
        <v/>
      </c>
      <c r="T81" s="31" t="str">
        <f aca="false">IF(B81="Window side 2m² Hermelijn","2m2H","")</f>
        <v/>
      </c>
      <c r="U81" s="32" t="str">
        <f aca="false">IF(B81="Window side 2m² Tram","2m2A","")</f>
        <v/>
      </c>
      <c r="V81" s="30" t="str">
        <f aca="false">IF(B81="Inside banner HERMELIJN","BRVH","")</f>
        <v/>
      </c>
      <c r="W81" s="30" t="str">
        <f aca="false">IF(B81="Super side 4m²","4m2","")</f>
        <v/>
      </c>
      <c r="X81" s="7" t="n">
        <v>1</v>
      </c>
      <c r="Y81" s="33" t="str">
        <f aca="false">IF(OR(F81&lt;&gt;"",G81&lt;&gt;"",H81&lt;&gt;"",I81&lt;&gt;"",J81&lt;&gt;"",K81&lt;&gt;"",L81&lt;&gt;"",M81&lt;&gt;"",N81&lt;&gt;"",O81&lt;&gt;"",P81&lt;&gt;"",Q81&lt;&gt;"",R81&lt;&gt;"",S81&lt;&gt;"",T81&lt;&gt;"",U81&lt;&gt;"",V81&lt;&gt;"",W81&lt;&gt;""),"*"&amp;F81&amp;G81&amp;H81&amp;I81&amp;J81&amp;K81&amp;L81&amp;M81&amp;N81&amp;O81&amp;P81&amp;Q81&amp;R81&amp;S81&amp;T81&amp;U81&amp;V81&amp;W81&amp;"*","")</f>
        <v>*2m2B*</v>
      </c>
      <c r="Z81" s="4"/>
      <c r="AA81" s="4"/>
      <c r="AB81" s="7" t="n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customFormat="false" ht="25" hidden="false" customHeight="true" outlineLevel="0" collapsed="false">
      <c r="A82" s="5" t="n">
        <v>4753</v>
      </c>
      <c r="B82" s="6" t="s">
        <v>19</v>
      </c>
      <c r="C82" s="26" t="s">
        <v>22</v>
      </c>
      <c r="D82" s="27" t="n">
        <v>44368</v>
      </c>
      <c r="E82" s="41"/>
      <c r="F82" s="29" t="str">
        <f aca="false">IF(B82="Premetro VERTIKAAL","MV",IF(B82="Side 3m","3M",IF(B82="Premetro HORIZONTAAL","MH",IF(B82="Window back","CV",IF(B82="Window Back eco","CVE","")))))</f>
        <v/>
      </c>
      <c r="G82" s="30" t="str">
        <f aca="false">IF(B82="Inside banner","BRV","")</f>
        <v/>
      </c>
      <c r="H82" s="30" t="str">
        <f aca="false">IF(B82="Floor sticker","VL","")</f>
        <v>VL</v>
      </c>
      <c r="I82" s="31" t="str">
        <f aca="false">IF(B82="Street furniture 2m2","STR","")</f>
        <v/>
      </c>
      <c r="J82" s="31" t="str">
        <f aca="false">IF(B82="Full back uni","FB","")</f>
        <v/>
      </c>
      <c r="K82" s="31" t="str">
        <f aca="false">IF(B82="Window side 2m² Bus","2m2B","")</f>
        <v/>
      </c>
      <c r="L82" s="31" t="str">
        <f aca="false">IF(B82="Window sticker Raam","RM","")</f>
        <v/>
      </c>
      <c r="M82" s="31" t="str">
        <f aca="false">IF(B82="Side 3m Freestyle","FREE","")</f>
        <v/>
      </c>
      <c r="N82" s="31" t="str">
        <f aca="false">IF(B82="Wobbler","WOB","")</f>
        <v/>
      </c>
      <c r="O82" s="31" t="str">
        <f aca="false">IF(B82="Super side 10m² Hermelijn - Trambus","10m2H","")</f>
        <v/>
      </c>
      <c r="P82" s="31" t="str">
        <f aca="false">IF(B82="Roofpanel A7","ROOFXL","")</f>
        <v/>
      </c>
      <c r="Q82" s="32" t="str">
        <f aca="false">IF(B82="Roof panel tram L Hermelijn","ROOFL","")</f>
        <v/>
      </c>
      <c r="R82" s="31" t="str">
        <f aca="false">IF(B82="Roof panel Tram M PCC","DPCC","")</f>
        <v/>
      </c>
      <c r="S82" s="31" t="str">
        <f aca="false">IF(B82="Side pack L A5","SPALBA5",IF(B82="Side pack XL A7","SPALBA7",""))</f>
        <v/>
      </c>
      <c r="T82" s="31" t="str">
        <f aca="false">IF(B82="Window side 2m² Hermelijn","2m2H","")</f>
        <v/>
      </c>
      <c r="U82" s="32" t="str">
        <f aca="false">IF(B82="Window side 2m² Tram","2m2A","")</f>
        <v/>
      </c>
      <c r="V82" s="30" t="str">
        <f aca="false">IF(B82="Inside banner HERMELIJN","BRVH","")</f>
        <v/>
      </c>
      <c r="W82" s="30" t="str">
        <f aca="false">IF(B82="Super side 4m²","4m2","")</f>
        <v/>
      </c>
      <c r="X82" s="7" t="n">
        <v>2</v>
      </c>
      <c r="Y82" s="33" t="str">
        <f aca="false">IF(OR(F82&lt;&gt;"",G82&lt;&gt;"",H82&lt;&gt;"",I82&lt;&gt;"",J82&lt;&gt;"",K82&lt;&gt;"",L82&lt;&gt;"",M82&lt;&gt;"",N82&lt;&gt;"",O82&lt;&gt;"",P82&lt;&gt;"",Q82&lt;&gt;"",R82&lt;&gt;"",S82&lt;&gt;"",T82&lt;&gt;"",U82&lt;&gt;"",V82&lt;&gt;"",W82&lt;&gt;""),"*"&amp;F82&amp;G82&amp;H82&amp;I82&amp;J82&amp;K82&amp;L82&amp;M82&amp;N82&amp;O82&amp;P82&amp;Q82&amp;R82&amp;S82&amp;T82&amp;U82&amp;V82&amp;W82&amp;"*","")</f>
        <v>*VL*</v>
      </c>
      <c r="Z82" s="4"/>
      <c r="AA82" s="4"/>
      <c r="AB82" s="7" t="n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customFormat="false" ht="25" hidden="false" customHeight="true" outlineLevel="0" collapsed="false">
      <c r="A83" s="5" t="n">
        <v>4753</v>
      </c>
      <c r="B83" s="6" t="s">
        <v>48</v>
      </c>
      <c r="C83" s="26" t="s">
        <v>50</v>
      </c>
      <c r="D83" s="27" t="n">
        <v>44186</v>
      </c>
      <c r="E83" s="41"/>
      <c r="F83" s="29" t="str">
        <f aca="false">IF(B83="Premetro VERTIKAAL","MV",IF(B83="Side 3m","3M",IF(B83="Premetro HORIZONTAAL","MH",IF(B83="Window back","CV",IF(B83="Window Back eco","CVE","")))))</f>
        <v/>
      </c>
      <c r="G83" s="30" t="str">
        <f aca="false">IF(B83="Inside banner","BRV","")</f>
        <v/>
      </c>
      <c r="H83" s="30" t="str">
        <f aca="false">IF(B83="Floor sticker","VL","")</f>
        <v/>
      </c>
      <c r="I83" s="31" t="str">
        <f aca="false">IF(B83="Street furniture 2m2","STR","")</f>
        <v/>
      </c>
      <c r="J83" s="31" t="str">
        <f aca="false">IF(B83="Full back uni","FB","")</f>
        <v/>
      </c>
      <c r="K83" s="31" t="str">
        <f aca="false">IF(B83="Window side 2m² Bus","2m2B","")</f>
        <v/>
      </c>
      <c r="L83" s="31" t="str">
        <f aca="false">IF(B83="Window sticker Raam","RM","")</f>
        <v/>
      </c>
      <c r="M83" s="31" t="str">
        <f aca="false">IF(B83="Side 3m Freestyle","FREE","")</f>
        <v/>
      </c>
      <c r="N83" s="31" t="str">
        <f aca="false">IF(B83="Wobbler","WOB","")</f>
        <v/>
      </c>
      <c r="O83" s="31" t="str">
        <f aca="false">IF(B83="Super side 10m² Hermelijn - Trambus","10m2H","")</f>
        <v/>
      </c>
      <c r="P83" s="31" t="str">
        <f aca="false">IF(B83="Roofpanel A7","ROOFXL","")</f>
        <v/>
      </c>
      <c r="Q83" s="32" t="str">
        <f aca="false">IF(B83="Roof panel tram L Hermelijn","ROOFL","")</f>
        <v/>
      </c>
      <c r="R83" s="31" t="str">
        <f aca="false">IF(B83="Roof panel Tram M PCC","DPCC","")</f>
        <v/>
      </c>
      <c r="S83" s="31" t="str">
        <f aca="false">IF(B83="Side pack L A5","SPALBA5",IF(B83="Side pack XL A7","SPALBA7",""))</f>
        <v/>
      </c>
      <c r="T83" s="31" t="str">
        <f aca="false">IF(B83="Window side 2m² Hermelijn","2m2H","")</f>
        <v/>
      </c>
      <c r="U83" s="32" t="str">
        <f aca="false">IF(B83="Window side 2m² Tram","2m2A","")</f>
        <v/>
      </c>
      <c r="V83" s="30" t="str">
        <f aca="false">IF(B83="Inside banner HERMELIJN","BRVH","")</f>
        <v>BRVH</v>
      </c>
      <c r="W83" s="30" t="str">
        <f aca="false">IF(B83="Super side 4m²","4m2","")</f>
        <v/>
      </c>
      <c r="X83" s="7" t="n">
        <v>1</v>
      </c>
      <c r="Y83" s="33" t="str">
        <f aca="false">IF(OR(F83&lt;&gt;"",G83&lt;&gt;"",H83&lt;&gt;"",I83&lt;&gt;"",J83&lt;&gt;"",K83&lt;&gt;"",L83&lt;&gt;"",M83&lt;&gt;"",N83&lt;&gt;"",O83&lt;&gt;"",P83&lt;&gt;"",Q83&lt;&gt;"",R83&lt;&gt;"",S83&lt;&gt;"",T83&lt;&gt;"",U83&lt;&gt;"",V83&lt;&gt;"",W83&lt;&gt;""),"*"&amp;F83&amp;G83&amp;H83&amp;I83&amp;J83&amp;K83&amp;L83&amp;M83&amp;N83&amp;O83&amp;P83&amp;Q83&amp;R83&amp;S83&amp;T83&amp;U83&amp;V83&amp;W83&amp;"*","")</f>
        <v>*BRVH*</v>
      </c>
      <c r="Z83" s="4"/>
      <c r="AA83" s="4"/>
      <c r="AB83" s="7" t="n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customFormat="false" ht="25" hidden="false" customHeight="true" outlineLevel="0" collapsed="false">
      <c r="A84" s="5" t="n">
        <v>4753</v>
      </c>
      <c r="B84" s="6" t="s">
        <v>51</v>
      </c>
      <c r="C84" s="26" t="s">
        <v>72</v>
      </c>
      <c r="D84" s="27" t="n">
        <v>44144</v>
      </c>
      <c r="E84" s="41"/>
      <c r="F84" s="29" t="str">
        <f aca="false">IF(B84="Premetro VERTIKAAL","MV",IF(B84="Side 3m","3M",IF(B84="Premetro HORIZONTAAL","MH",IF(B84="Window back","CV",IF(B84="Window Back eco","CVE","")))))</f>
        <v>CV</v>
      </c>
      <c r="G84" s="30" t="str">
        <f aca="false">IF(B84="Inside banner","BRV","")</f>
        <v/>
      </c>
      <c r="H84" s="30" t="str">
        <f aca="false">IF(B84="Floor sticker","VL","")</f>
        <v/>
      </c>
      <c r="I84" s="31" t="str">
        <f aca="false">IF(B84="Street furniture 2m2","STR","")</f>
        <v/>
      </c>
      <c r="J84" s="31" t="str">
        <f aca="false">IF(B84="Full back uni","FB","")</f>
        <v/>
      </c>
      <c r="K84" s="31" t="str">
        <f aca="false">IF(B84="Window side 2m² Bus","2m2B","")</f>
        <v/>
      </c>
      <c r="L84" s="31" t="str">
        <f aca="false">IF(B84="Window sticker Raam","RM","")</f>
        <v/>
      </c>
      <c r="M84" s="31" t="str">
        <f aca="false">IF(B84="Side 3m Freestyle","FREE","")</f>
        <v/>
      </c>
      <c r="N84" s="31" t="str">
        <f aca="false">IF(B84="Wobbler","WOB","")</f>
        <v/>
      </c>
      <c r="O84" s="31" t="str">
        <f aca="false">IF(B84="Super side 10m² Hermelijn - Trambus","10m2H","")</f>
        <v/>
      </c>
      <c r="P84" s="31" t="str">
        <f aca="false">IF(B84="Roofpanel A7","ROOFXL","")</f>
        <v/>
      </c>
      <c r="Q84" s="32" t="str">
        <f aca="false">IF(B84="Roof panel tram L Hermelijn","ROOFL","")</f>
        <v/>
      </c>
      <c r="R84" s="31" t="str">
        <f aca="false">IF(B84="Roof panel Tram M PCC","DPCC","")</f>
        <v/>
      </c>
      <c r="S84" s="31" t="str">
        <f aca="false">IF(B84="Side pack L A5","SPALBA5",IF(B84="Side pack XL A7","SPALBA7",""))</f>
        <v/>
      </c>
      <c r="T84" s="31" t="str">
        <f aca="false">IF(B84="Window side 2m² Hermelijn","2m2H","")</f>
        <v/>
      </c>
      <c r="U84" s="32" t="str">
        <f aca="false">IF(B84="Window side 2m² Tram","2m2A","")</f>
        <v/>
      </c>
      <c r="V84" s="30" t="str">
        <f aca="false">IF(B84="Inside banner HERMELIJN","BRVH","")</f>
        <v/>
      </c>
      <c r="W84" s="30" t="str">
        <f aca="false">IF(B84="Super side 4m²","4m2","")</f>
        <v/>
      </c>
      <c r="X84" s="7" t="n">
        <v>1</v>
      </c>
      <c r="Y84" s="33" t="str">
        <f aca="false">IF(OR(F84&lt;&gt;"",G84&lt;&gt;"",H84&lt;&gt;"",I84&lt;&gt;"",J84&lt;&gt;"",K84&lt;&gt;"",L84&lt;&gt;"",M84&lt;&gt;"",N84&lt;&gt;"",O84&lt;&gt;"",P84&lt;&gt;"",Q84&lt;&gt;"",R84&lt;&gt;"",S84&lt;&gt;"",T84&lt;&gt;"",U84&lt;&gt;"",V84&lt;&gt;"",W84&lt;&gt;""),"*"&amp;F84&amp;G84&amp;H84&amp;I84&amp;J84&amp;K84&amp;L84&amp;M84&amp;N84&amp;O84&amp;P84&amp;Q84&amp;R84&amp;S84&amp;T84&amp;U84&amp;V84&amp;W84&amp;"*","")</f>
        <v>*CV*</v>
      </c>
      <c r="Z84" s="4"/>
      <c r="AA84" s="4"/>
      <c r="AB84" s="7" t="n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customFormat="false" ht="25" hidden="false" customHeight="true" outlineLevel="0" collapsed="false">
      <c r="A85" s="5" t="n">
        <v>4753</v>
      </c>
      <c r="B85" s="6" t="s">
        <v>57</v>
      </c>
      <c r="C85" s="26" t="s">
        <v>59</v>
      </c>
      <c r="D85" s="27" t="n">
        <v>44284</v>
      </c>
      <c r="E85" s="41"/>
      <c r="F85" s="29" t="str">
        <f aca="false">IF(B85="Premetro VERTIKAAL","MV",IF(B85="Side 3m","3M",IF(B85="Premetro HORIZONTAAL","MH",IF(B85="Window back","CV",IF(B85="Window Back eco","CVE","")))))</f>
        <v/>
      </c>
      <c r="G85" s="30" t="str">
        <f aca="false">IF(B85="Inside banner","BRV","")</f>
        <v/>
      </c>
      <c r="H85" s="30" t="str">
        <f aca="false">IF(B85="Floor sticker","VL","")</f>
        <v/>
      </c>
      <c r="I85" s="31" t="str">
        <f aca="false">IF(B85="Street furniture 2m2","STR","")</f>
        <v/>
      </c>
      <c r="J85" s="31" t="str">
        <f aca="false">IF(B85="Full back uni","FB","")</f>
        <v/>
      </c>
      <c r="K85" s="31" t="str">
        <f aca="false">IF(B85="Window side 2m² Bus","2m2B","")</f>
        <v>2m2B</v>
      </c>
      <c r="L85" s="31" t="str">
        <f aca="false">IF(B85="Window sticker Raam","RM","")</f>
        <v/>
      </c>
      <c r="M85" s="31" t="str">
        <f aca="false">IF(B85="Side 3m Freestyle","FREE","")</f>
        <v/>
      </c>
      <c r="N85" s="31" t="str">
        <f aca="false">IF(B85="Wobbler","WOB","")</f>
        <v/>
      </c>
      <c r="O85" s="31" t="str">
        <f aca="false">IF(B85="Super side 10m² Hermelijn - Trambus","10m2H","")</f>
        <v/>
      </c>
      <c r="P85" s="31" t="str">
        <f aca="false">IF(B85="Roofpanel A7","ROOFXL","")</f>
        <v/>
      </c>
      <c r="Q85" s="32" t="str">
        <f aca="false">IF(B85="Roof panel tram L Hermelijn","ROOFL","")</f>
        <v/>
      </c>
      <c r="R85" s="31" t="str">
        <f aca="false">IF(B85="Roof panel Tram M PCC","DPCC","")</f>
        <v/>
      </c>
      <c r="S85" s="31" t="str">
        <f aca="false">IF(B85="Side pack L A5","SPALBA5",IF(B85="Side pack XL A7","SPALBA7",""))</f>
        <v/>
      </c>
      <c r="T85" s="31" t="str">
        <f aca="false">IF(B85="Window side 2m² Hermelijn","2m2H","")</f>
        <v/>
      </c>
      <c r="U85" s="32" t="str">
        <f aca="false">IF(B85="Window side 2m² Tram","2m2A","")</f>
        <v/>
      </c>
      <c r="V85" s="30" t="str">
        <f aca="false">IF(B85="Inside banner HERMELIJN","BRVH","")</f>
        <v/>
      </c>
      <c r="W85" s="30" t="str">
        <f aca="false">IF(B85="Super side 4m²","4m2","")</f>
        <v/>
      </c>
      <c r="X85" s="7" t="n">
        <v>1</v>
      </c>
      <c r="Y85" s="33" t="str">
        <f aca="false">IF(OR(F85&lt;&gt;"",G85&lt;&gt;"",H85&lt;&gt;"",I85&lt;&gt;"",J85&lt;&gt;"",K85&lt;&gt;"",L85&lt;&gt;"",M85&lt;&gt;"",N85&lt;&gt;"",O85&lt;&gt;"",P85&lt;&gt;"",Q85&lt;&gt;"",R85&lt;&gt;"",S85&lt;&gt;"",T85&lt;&gt;"",U85&lt;&gt;"",V85&lt;&gt;"",W85&lt;&gt;""),"*"&amp;F85&amp;G85&amp;H85&amp;I85&amp;J85&amp;K85&amp;L85&amp;M85&amp;N85&amp;O85&amp;P85&amp;Q85&amp;R85&amp;S85&amp;T85&amp;U85&amp;V85&amp;W85&amp;"*","")</f>
        <v>*2m2B*</v>
      </c>
      <c r="Z85" s="4"/>
      <c r="AA85" s="4"/>
      <c r="AB85" s="7" t="n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customFormat="false" ht="25" hidden="false" customHeight="true" outlineLevel="0" collapsed="false">
      <c r="A86" s="5" t="n">
        <v>4753</v>
      </c>
      <c r="B86" s="6" t="s">
        <v>23</v>
      </c>
      <c r="C86" s="26" t="s">
        <v>25</v>
      </c>
      <c r="D86" s="27" t="n">
        <v>44368</v>
      </c>
      <c r="E86" s="41"/>
      <c r="F86" s="29" t="str">
        <f aca="false">IF(B86="Premetro VERTIKAAL","MV",IF(B86="Side 3m","3M",IF(B86="Premetro HORIZONTAAL","MH",IF(B86="Window back","CV",IF(B86="Window Back eco","CVE","")))))</f>
        <v/>
      </c>
      <c r="G86" s="30" t="str">
        <f aca="false">IF(B86="Inside banner","BRV","")</f>
        <v/>
      </c>
      <c r="H86" s="30" t="str">
        <f aca="false">IF(B86="Floor sticker","VL","")</f>
        <v/>
      </c>
      <c r="I86" s="31" t="str">
        <f aca="false">IF(B86="Street furniture 2m2","STR","")</f>
        <v/>
      </c>
      <c r="J86" s="31" t="str">
        <f aca="false">IF(B86="Full back uni","FB","")</f>
        <v/>
      </c>
      <c r="K86" s="31" t="str">
        <f aca="false">IF(B86="Window side 2m² Bus","2m2B","")</f>
        <v/>
      </c>
      <c r="L86" s="31" t="str">
        <f aca="false">IF(B86="Window sticker Raam","RM","")</f>
        <v/>
      </c>
      <c r="M86" s="31" t="str">
        <f aca="false">IF(B86="Side 3m Freestyle","FREE","")</f>
        <v/>
      </c>
      <c r="N86" s="31" t="str">
        <f aca="false">IF(B86="Wobbler","WOB","")</f>
        <v>WOB</v>
      </c>
      <c r="O86" s="31" t="str">
        <f aca="false">IF(B86="Super side 10m² Hermelijn - Trambus","10m2H","")</f>
        <v/>
      </c>
      <c r="P86" s="31" t="str">
        <f aca="false">IF(B86="Roofpanel A7","ROOFXL","")</f>
        <v/>
      </c>
      <c r="Q86" s="32" t="str">
        <f aca="false">IF(B86="Roof panel tram L Hermelijn","ROOFL","")</f>
        <v/>
      </c>
      <c r="R86" s="31" t="str">
        <f aca="false">IF(B86="Roof panel Tram M PCC","DPCC","")</f>
        <v/>
      </c>
      <c r="S86" s="31" t="str">
        <f aca="false">IF(B86="Side pack L A5","SPALBA5",IF(B86="Side pack XL A7","SPALBA7",""))</f>
        <v/>
      </c>
      <c r="T86" s="31" t="str">
        <f aca="false">IF(B86="Window side 2m² Hermelijn","2m2H","")</f>
        <v/>
      </c>
      <c r="U86" s="32" t="str">
        <f aca="false">IF(B86="Window side 2m² Tram","2m2A","")</f>
        <v/>
      </c>
      <c r="V86" s="30" t="str">
        <f aca="false">IF(B86="Inside banner HERMELIJN","BRVH","")</f>
        <v/>
      </c>
      <c r="W86" s="30" t="str">
        <f aca="false">IF(B86="Super side 4m²","4m2","")</f>
        <v/>
      </c>
      <c r="X86" s="7" t="n">
        <v>9</v>
      </c>
      <c r="Y86" s="33" t="str">
        <f aca="false">IF(OR(F86&lt;&gt;"",G86&lt;&gt;"",H86&lt;&gt;"",I86&lt;&gt;"",J86&lt;&gt;"",K86&lt;&gt;"",L86&lt;&gt;"",M86&lt;&gt;"",N86&lt;&gt;"",O86&lt;&gt;"",P86&lt;&gt;"",Q86&lt;&gt;"",R86&lt;&gt;"",S86&lt;&gt;"",T86&lt;&gt;"",U86&lt;&gt;"",V86&lt;&gt;"",W86&lt;&gt;""),"*"&amp;F86&amp;G86&amp;H86&amp;I86&amp;J86&amp;K86&amp;L86&amp;M86&amp;N86&amp;O86&amp;P86&amp;Q86&amp;R86&amp;S86&amp;T86&amp;U86&amp;V86&amp;W86&amp;"*","")</f>
        <v>*WOB*</v>
      </c>
      <c r="Z86" s="4"/>
      <c r="AA86" s="4"/>
      <c r="AB86" s="7" t="n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customFormat="false" ht="25" hidden="false" customHeight="true" outlineLevel="0" collapsed="false">
      <c r="A87" s="5" t="n">
        <v>4753</v>
      </c>
      <c r="B87" s="6" t="s">
        <v>35</v>
      </c>
      <c r="C87" s="26" t="s">
        <v>37</v>
      </c>
      <c r="D87" s="27" t="n">
        <v>44522</v>
      </c>
      <c r="E87" s="41"/>
      <c r="F87" s="29" t="str">
        <f aca="false">IF(B87="Premetro VERTIKAAL","MV",IF(B87="Side 3m","3M",IF(B87="Premetro HORIZONTAAL","MH",IF(B87="Window back","CV",IF(B87="Window Back eco","CVE","")))))</f>
        <v/>
      </c>
      <c r="G87" s="30" t="str">
        <f aca="false">IF(B87="Inside banner","BRV","")</f>
        <v/>
      </c>
      <c r="H87" s="30" t="str">
        <f aca="false">IF(B87="Floor sticker","VL","")</f>
        <v/>
      </c>
      <c r="I87" s="31" t="str">
        <f aca="false">IF(B87="Street furniture 2m2","STR","")</f>
        <v/>
      </c>
      <c r="J87" s="31" t="str">
        <f aca="false">IF(B87="Full back uni","FB","")</f>
        <v/>
      </c>
      <c r="K87" s="31" t="str">
        <f aca="false">IF(B87="Window side 2m² Bus","2m2B","")</f>
        <v/>
      </c>
      <c r="L87" s="31" t="str">
        <f aca="false">IF(B87="Window sticker Raam","RM","")</f>
        <v/>
      </c>
      <c r="M87" s="31" t="str">
        <f aca="false">IF(B87="Side 3m Freestyle","FREE","")</f>
        <v/>
      </c>
      <c r="N87" s="31" t="str">
        <f aca="false">IF(B87="Wobbler","WOB","")</f>
        <v/>
      </c>
      <c r="O87" s="31" t="str">
        <f aca="false">IF(B87="Super side 10m² Hermelijn - Trambus","10m2H","")</f>
        <v/>
      </c>
      <c r="P87" s="31" t="str">
        <f aca="false">IF(B87="Roofpanel A7","ROOFXL","")</f>
        <v/>
      </c>
      <c r="Q87" s="32" t="str">
        <f aca="false">IF(B87="Roof panel tram L Hermelijn","ROOFL","")</f>
        <v/>
      </c>
      <c r="R87" s="31" t="str">
        <f aca="false">IF(B87="Roof panel Tram M PCC","DPCC","")</f>
        <v/>
      </c>
      <c r="S87" s="31" t="str">
        <f aca="false">IF(B87="Side pack L A5","SPALBA5",IF(B87="Side pack XL A7","SPALBA7",""))</f>
        <v/>
      </c>
      <c r="T87" s="31" t="str">
        <f aca="false">IF(B87="Window side 2m² Hermelijn","2m2H","")</f>
        <v/>
      </c>
      <c r="U87" s="32" t="str">
        <f aca="false">IF(B87="Window side 2m² Tram","2m2A","")</f>
        <v/>
      </c>
      <c r="V87" s="30" t="str">
        <f aca="false">IF(B87="Inside banner HERMELIJN","BRVH","")</f>
        <v/>
      </c>
      <c r="W87" s="30" t="str">
        <f aca="false">IF(B87="Super side 4m²","4m2","")</f>
        <v/>
      </c>
      <c r="X87" s="7" t="n">
        <v>2</v>
      </c>
      <c r="Y87" s="33" t="str">
        <f aca="false">IF(OR(F87&lt;&gt;"",G87&lt;&gt;"",H87&lt;&gt;"",I87&lt;&gt;"",J87&lt;&gt;"",K87&lt;&gt;"",L87&lt;&gt;"",M87&lt;&gt;"",N87&lt;&gt;"",O87&lt;&gt;"",P87&lt;&gt;"",Q87&lt;&gt;"",R87&lt;&gt;"",S87&lt;&gt;"",T87&lt;&gt;"",U87&lt;&gt;"",V87&lt;&gt;"",W87&lt;&gt;""),"*"&amp;F87&amp;G87&amp;H87&amp;I87&amp;J87&amp;K87&amp;L87&amp;M87&amp;N87&amp;O87&amp;P87&amp;Q87&amp;R87&amp;S87&amp;T87&amp;U87&amp;V87&amp;W87&amp;"*","")</f>
        <v/>
      </c>
      <c r="Z87" s="4"/>
      <c r="AA87" s="4"/>
      <c r="AB87" s="7" t="n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customFormat="false" ht="25" hidden="false" customHeight="true" outlineLevel="0" collapsed="false">
      <c r="A88" s="5" t="n">
        <v>4753</v>
      </c>
      <c r="B88" s="6" t="s">
        <v>29</v>
      </c>
      <c r="C88" s="26" t="s">
        <v>31</v>
      </c>
      <c r="D88" s="27" t="n">
        <v>44284</v>
      </c>
      <c r="E88" s="41"/>
      <c r="F88" s="29" t="str">
        <f aca="false">IF(B88="Premetro VERTIKAAL","MV",IF(B88="Side 3m","3M",IF(B88="Premetro HORIZONTAAL","MH",IF(B88="Window back","CV",IF(B88="Window Back eco","CVE","")))))</f>
        <v/>
      </c>
      <c r="G88" s="30" t="str">
        <f aca="false">IF(B88="Inside banner","BRV","")</f>
        <v/>
      </c>
      <c r="H88" s="30" t="str">
        <f aca="false">IF(B88="Floor sticker","VL","")</f>
        <v/>
      </c>
      <c r="I88" s="31" t="str">
        <f aca="false">IF(B88="Street furniture 2m2","STR","")</f>
        <v/>
      </c>
      <c r="J88" s="31" t="str">
        <f aca="false">IF(B88="Full back uni","FB","")</f>
        <v/>
      </c>
      <c r="K88" s="31" t="str">
        <f aca="false">IF(B88="Window side 2m² Bus","2m2B","")</f>
        <v/>
      </c>
      <c r="L88" s="31" t="str">
        <f aca="false">IF(B88="Window sticker Raam","RM","")</f>
        <v/>
      </c>
      <c r="M88" s="31" t="str">
        <f aca="false">IF(B88="Side 3m Freestyle","FREE","")</f>
        <v/>
      </c>
      <c r="N88" s="31" t="str">
        <f aca="false">IF(B88="Wobbler","WOB","")</f>
        <v/>
      </c>
      <c r="O88" s="31" t="str">
        <f aca="false">IF(B88="Super side 10m² Hermelijn - Trambus","10m2H","")</f>
        <v/>
      </c>
      <c r="P88" s="31" t="str">
        <f aca="false">IF(B88="Roofpanel A7","ROOFXL","")</f>
        <v/>
      </c>
      <c r="Q88" s="32" t="str">
        <f aca="false">IF(B88="Roof panel tram L Hermelijn","ROOFL","")</f>
        <v/>
      </c>
      <c r="R88" s="31" t="str">
        <f aca="false">IF(B88="Roof panel Tram M PCC","DPCC","")</f>
        <v/>
      </c>
      <c r="S88" s="31" t="str">
        <f aca="false">IF(B88="Side pack L A5","SPALBA5",IF(B88="Side pack XL A7","SPALBA7",""))</f>
        <v/>
      </c>
      <c r="T88" s="31" t="str">
        <f aca="false">IF(B88="Window side 2m² Hermelijn","2m2H","")</f>
        <v/>
      </c>
      <c r="U88" s="32" t="str">
        <f aca="false">IF(B88="Window side 2m² Tram","2m2A","")</f>
        <v/>
      </c>
      <c r="V88" s="30" t="str">
        <f aca="false">IF(B88="Inside banner HERMELIJN","BRVH","")</f>
        <v/>
      </c>
      <c r="W88" s="30" t="str">
        <f aca="false">IF(B88="Super side 4m²","4m2","")</f>
        <v/>
      </c>
      <c r="X88" s="7" t="n">
        <v>2</v>
      </c>
      <c r="Y88" s="33" t="str">
        <f aca="false">IF(OR(F88&lt;&gt;"",G88&lt;&gt;"",H88&lt;&gt;"",I88&lt;&gt;"",J88&lt;&gt;"",K88&lt;&gt;"",L88&lt;&gt;"",M88&lt;&gt;"",N88&lt;&gt;"",O88&lt;&gt;"",P88&lt;&gt;"",Q88&lt;&gt;"",R88&lt;&gt;"",S88&lt;&gt;"",T88&lt;&gt;"",U88&lt;&gt;"",V88&lt;&gt;"",W88&lt;&gt;""),"*"&amp;F88&amp;G88&amp;H88&amp;I88&amp;J88&amp;K88&amp;L88&amp;M88&amp;N88&amp;O88&amp;P88&amp;Q88&amp;R88&amp;S88&amp;T88&amp;U88&amp;V88&amp;W88&amp;"*","")</f>
        <v/>
      </c>
      <c r="Z88" s="4"/>
      <c r="AA88" s="4"/>
      <c r="AB88" s="7" t="n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customFormat="false" ht="25" hidden="false" customHeight="true" outlineLevel="0" collapsed="false">
      <c r="A89" s="5" t="n">
        <v>4754</v>
      </c>
      <c r="B89" s="6" t="s">
        <v>51</v>
      </c>
      <c r="C89" s="26" t="s">
        <v>74</v>
      </c>
      <c r="D89" s="27" t="n">
        <v>44480</v>
      </c>
      <c r="E89" s="41"/>
      <c r="F89" s="29" t="str">
        <f aca="false">IF(B89="Premetro VERTIKAAL","MV",IF(B89="Side 3m","3M",IF(B89="Premetro HORIZONTAAL","MH",IF(B89="Window back","CV",IF(B89="Window Back eco","CVE","")))))</f>
        <v>CV</v>
      </c>
      <c r="G89" s="30" t="str">
        <f aca="false">IF(B89="Inside banner","BRV","")</f>
        <v/>
      </c>
      <c r="H89" s="30" t="str">
        <f aca="false">IF(B89="Floor sticker","VL","")</f>
        <v/>
      </c>
      <c r="I89" s="31" t="str">
        <f aca="false">IF(B89="Street furniture 2m2","STR","")</f>
        <v/>
      </c>
      <c r="J89" s="31" t="str">
        <f aca="false">IF(B89="Full back uni","FB","")</f>
        <v/>
      </c>
      <c r="K89" s="31" t="str">
        <f aca="false">IF(B89="Window side 2m² Bus","2m2B","")</f>
        <v/>
      </c>
      <c r="L89" s="31" t="str">
        <f aca="false">IF(B89="Window sticker Raam","RM","")</f>
        <v/>
      </c>
      <c r="M89" s="31" t="str">
        <f aca="false">IF(B89="Side 3m Freestyle","FREE","")</f>
        <v/>
      </c>
      <c r="N89" s="31" t="str">
        <f aca="false">IF(B89="Wobbler","WOB","")</f>
        <v/>
      </c>
      <c r="O89" s="31" t="str">
        <f aca="false">IF(B89="Super side 10m² Hermelijn - Trambus","10m2H","")</f>
        <v/>
      </c>
      <c r="P89" s="31" t="str">
        <f aca="false">IF(B89="Roofpanel A7","ROOFXL","")</f>
        <v/>
      </c>
      <c r="Q89" s="32" t="str">
        <f aca="false">IF(B89="Roof panel tram L Hermelijn","ROOFL","")</f>
        <v/>
      </c>
      <c r="R89" s="31" t="str">
        <f aca="false">IF(B89="Roof panel Tram M PCC","DPCC","")</f>
        <v/>
      </c>
      <c r="S89" s="31" t="str">
        <f aca="false">IF(B89="Side pack L A5","SPALBA5",IF(B89="Side pack XL A7","SPALBA7",""))</f>
        <v/>
      </c>
      <c r="T89" s="31" t="str">
        <f aca="false">IF(B89="Window side 2m² Hermelijn","2m2H","")</f>
        <v/>
      </c>
      <c r="U89" s="32" t="str">
        <f aca="false">IF(B89="Window side 2m² Tram","2m2A","")</f>
        <v/>
      </c>
      <c r="V89" s="30" t="str">
        <f aca="false">IF(B89="Inside banner HERMELIJN","BRVH","")</f>
        <v/>
      </c>
      <c r="W89" s="30" t="str">
        <f aca="false">IF(B89="Super side 4m²","4m2","")</f>
        <v/>
      </c>
      <c r="X89" s="7" t="n">
        <v>1</v>
      </c>
      <c r="Y89" s="33" t="str">
        <f aca="false">IF(OR(F89&lt;&gt;"",G89&lt;&gt;"",H89&lt;&gt;"",I89&lt;&gt;"",J89&lt;&gt;"",K89&lt;&gt;"",L89&lt;&gt;"",M89&lt;&gt;"",N89&lt;&gt;"",O89&lt;&gt;"",P89&lt;&gt;"",Q89&lt;&gt;"",R89&lt;&gt;"",S89&lt;&gt;"",T89&lt;&gt;"",U89&lt;&gt;"",V89&lt;&gt;"",W89&lt;&gt;""),"*"&amp;F89&amp;G89&amp;H89&amp;I89&amp;J89&amp;K89&amp;L89&amp;M89&amp;N89&amp;O89&amp;P89&amp;Q89&amp;R89&amp;S89&amp;T89&amp;U89&amp;V89&amp;W89&amp;"*","")</f>
        <v>*CV*</v>
      </c>
      <c r="Z89" s="4"/>
      <c r="AA89" s="4"/>
      <c r="AB89" s="7" t="n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customFormat="false" ht="25" hidden="false" customHeight="true" outlineLevel="0" collapsed="false">
      <c r="A90" s="5" t="n">
        <v>4754</v>
      </c>
      <c r="B90" s="6" t="s">
        <v>35</v>
      </c>
      <c r="C90" s="26" t="s">
        <v>37</v>
      </c>
      <c r="D90" s="27" t="n">
        <v>44522</v>
      </c>
      <c r="E90" s="41"/>
      <c r="F90" s="29" t="str">
        <f aca="false">IF(B90="Premetro VERTIKAAL","MV",IF(B90="Side 3m","3M",IF(B90="Premetro HORIZONTAAL","MH",IF(B90="Window back","CV",IF(B90="Window Back eco","CVE","")))))</f>
        <v/>
      </c>
      <c r="G90" s="30" t="str">
        <f aca="false">IF(B90="Inside banner","BRV","")</f>
        <v/>
      </c>
      <c r="H90" s="30" t="str">
        <f aca="false">IF(B90="Floor sticker","VL","")</f>
        <v/>
      </c>
      <c r="I90" s="31" t="str">
        <f aca="false">IF(B90="Street furniture 2m2","STR","")</f>
        <v/>
      </c>
      <c r="J90" s="31" t="str">
        <f aca="false">IF(B90="Full back uni","FB","")</f>
        <v/>
      </c>
      <c r="K90" s="31" t="str">
        <f aca="false">IF(B90="Window side 2m² Bus","2m2B","")</f>
        <v/>
      </c>
      <c r="L90" s="31" t="str">
        <f aca="false">IF(B90="Window sticker Raam","RM","")</f>
        <v/>
      </c>
      <c r="M90" s="31" t="str">
        <f aca="false">IF(B90="Side 3m Freestyle","FREE","")</f>
        <v/>
      </c>
      <c r="N90" s="31" t="str">
        <f aca="false">IF(B90="Wobbler","WOB","")</f>
        <v/>
      </c>
      <c r="O90" s="31" t="str">
        <f aca="false">IF(B90="Super side 10m² Hermelijn - Trambus","10m2H","")</f>
        <v/>
      </c>
      <c r="P90" s="31" t="str">
        <f aca="false">IF(B90="Roofpanel A7","ROOFXL","")</f>
        <v/>
      </c>
      <c r="Q90" s="32" t="str">
        <f aca="false">IF(B90="Roof panel tram L Hermelijn","ROOFL","")</f>
        <v/>
      </c>
      <c r="R90" s="31" t="str">
        <f aca="false">IF(B90="Roof panel Tram M PCC","DPCC","")</f>
        <v/>
      </c>
      <c r="S90" s="31" t="str">
        <f aca="false">IF(B90="Side pack L A5","SPALBA5",IF(B90="Side pack XL A7","SPALBA7",""))</f>
        <v/>
      </c>
      <c r="T90" s="31" t="str">
        <f aca="false">IF(B90="Window side 2m² Hermelijn","2m2H","")</f>
        <v/>
      </c>
      <c r="U90" s="32" t="str">
        <f aca="false">IF(B90="Window side 2m² Tram","2m2A","")</f>
        <v/>
      </c>
      <c r="V90" s="30" t="str">
        <f aca="false">IF(B90="Inside banner HERMELIJN","BRVH","")</f>
        <v/>
      </c>
      <c r="W90" s="30" t="str">
        <f aca="false">IF(B90="Super side 4m²","4m2","")</f>
        <v/>
      </c>
      <c r="X90" s="7" t="n">
        <v>2</v>
      </c>
      <c r="Y90" s="33" t="str">
        <f aca="false">IF(OR(F90&lt;&gt;"",G90&lt;&gt;"",H90&lt;&gt;"",I90&lt;&gt;"",J90&lt;&gt;"",K90&lt;&gt;"",L90&lt;&gt;"",M90&lt;&gt;"",N90&lt;&gt;"",O90&lt;&gt;"",P90&lt;&gt;"",Q90&lt;&gt;"",R90&lt;&gt;"",S90&lt;&gt;"",T90&lt;&gt;"",U90&lt;&gt;"",V90&lt;&gt;"",W90&lt;&gt;""),"*"&amp;F90&amp;G90&amp;H90&amp;I90&amp;J90&amp;K90&amp;L90&amp;M90&amp;N90&amp;O90&amp;P90&amp;Q90&amp;R90&amp;S90&amp;T90&amp;U90&amp;V90&amp;W90&amp;"*","")</f>
        <v/>
      </c>
      <c r="Z90" s="4"/>
      <c r="AA90" s="4"/>
      <c r="AB90" s="7" t="n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customFormat="false" ht="25" hidden="false" customHeight="true" outlineLevel="0" collapsed="false">
      <c r="A91" s="5" t="n">
        <v>4756</v>
      </c>
      <c r="B91" s="6" t="s">
        <v>41</v>
      </c>
      <c r="C91" s="26" t="s">
        <v>43</v>
      </c>
      <c r="D91" s="27" t="n">
        <v>44571</v>
      </c>
      <c r="E91" s="41"/>
      <c r="F91" s="29" t="str">
        <f aca="false">IF(B91="Premetro VERTIKAAL","MV",IF(B91="Side 3m","3M",IF(B91="Premetro HORIZONTAAL","MH",IF(B91="Window back","CV",IF(B91="Window Back eco","CVE","")))))</f>
        <v/>
      </c>
      <c r="G91" s="30" t="str">
        <f aca="false">IF(B91="Inside banner","BRV","")</f>
        <v/>
      </c>
      <c r="H91" s="30" t="str">
        <f aca="false">IF(B91="Floor sticker","VL","")</f>
        <v/>
      </c>
      <c r="I91" s="31" t="str">
        <f aca="false">IF(B91="Street furniture 2m2","STR","")</f>
        <v/>
      </c>
      <c r="J91" s="31" t="str">
        <f aca="false">IF(B91="Full back uni","FB","")</f>
        <v/>
      </c>
      <c r="K91" s="31" t="str">
        <f aca="false">IF(B91="Window side 2m² Bus","2m2B","")</f>
        <v/>
      </c>
      <c r="L91" s="31" t="str">
        <f aca="false">IF(B91="Window sticker Raam","RM","")</f>
        <v/>
      </c>
      <c r="M91" s="31" t="str">
        <f aca="false">IF(B91="Side 3m Freestyle","FREE","")</f>
        <v/>
      </c>
      <c r="N91" s="31" t="str">
        <f aca="false">IF(B91="Wobbler","WOB","")</f>
        <v/>
      </c>
      <c r="O91" s="31" t="str">
        <f aca="false">IF(B91="Super side 10m² Hermelijn - Trambus","10m2H","")</f>
        <v/>
      </c>
      <c r="P91" s="31" t="str">
        <f aca="false">IF(B91="Roofpanel A7","ROOFXL","")</f>
        <v/>
      </c>
      <c r="Q91" s="32" t="str">
        <f aca="false">IF(B91="Roof panel tram L Hermelijn","ROOFL","")</f>
        <v/>
      </c>
      <c r="R91" s="31" t="str">
        <f aca="false">IF(B91="Roof panel Tram M PCC","DPCC","")</f>
        <v/>
      </c>
      <c r="S91" s="31" t="str">
        <f aca="false">IF(B91="Side pack L A5","SPALBA5",IF(B91="Side pack XL A7","SPALBA7",""))</f>
        <v/>
      </c>
      <c r="T91" s="31" t="str">
        <f aca="false">IF(B91="Window side 2m² Hermelijn","2m2H","")</f>
        <v/>
      </c>
      <c r="U91" s="32" t="str">
        <f aca="false">IF(B91="Window side 2m² Tram","2m2A","")</f>
        <v/>
      </c>
      <c r="V91" s="30" t="str">
        <f aca="false">IF(B91="Inside banner HERMELIJN","BRVH","")</f>
        <v/>
      </c>
      <c r="W91" s="30" t="str">
        <f aca="false">IF(B91="Super side 4m²","4m2","")</f>
        <v>4m2</v>
      </c>
      <c r="X91" s="7" t="n">
        <v>1</v>
      </c>
      <c r="Y91" s="33" t="str">
        <f aca="false">IF(OR(F91&lt;&gt;"",G91&lt;&gt;"",H91&lt;&gt;"",I91&lt;&gt;"",J91&lt;&gt;"",K91&lt;&gt;"",L91&lt;&gt;"",M91&lt;&gt;"",N91&lt;&gt;"",O91&lt;&gt;"",P91&lt;&gt;"",Q91&lt;&gt;"",R91&lt;&gt;"",S91&lt;&gt;"",T91&lt;&gt;"",U91&lt;&gt;"",V91&lt;&gt;"",W91&lt;&gt;""),"*"&amp;F91&amp;G91&amp;H91&amp;I91&amp;J91&amp;K91&amp;L91&amp;M91&amp;N91&amp;O91&amp;P91&amp;Q91&amp;R91&amp;S91&amp;T91&amp;U91&amp;V91&amp;W91&amp;"*","")</f>
        <v>*4m2*</v>
      </c>
      <c r="Z91" s="4"/>
      <c r="AA91" s="4"/>
      <c r="AB91" s="7" t="n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customFormat="false" ht="25" hidden="false" customHeight="true" outlineLevel="0" collapsed="false">
      <c r="A92" s="5" t="n">
        <v>4757</v>
      </c>
      <c r="B92" s="6" t="s">
        <v>57</v>
      </c>
      <c r="C92" s="26" t="s">
        <v>70</v>
      </c>
      <c r="D92" s="27" t="n">
        <v>44494</v>
      </c>
      <c r="E92" s="41"/>
      <c r="F92" s="29" t="str">
        <f aca="false">IF(B92="Premetro VERTIKAAL","MV",IF(B92="Side 3m","3M",IF(B92="Premetro HORIZONTAAL","MH",IF(B92="Window back","CV",IF(B92="Window Back eco","CVE","")))))</f>
        <v/>
      </c>
      <c r="G92" s="30" t="str">
        <f aca="false">IF(B92="Inside banner","BRV","")</f>
        <v/>
      </c>
      <c r="H92" s="30" t="str">
        <f aca="false">IF(B92="Floor sticker","VL","")</f>
        <v/>
      </c>
      <c r="I92" s="31" t="str">
        <f aca="false">IF(B92="Street furniture 2m2","STR","")</f>
        <v/>
      </c>
      <c r="J92" s="31" t="str">
        <f aca="false">IF(B92="Full back uni","FB","")</f>
        <v/>
      </c>
      <c r="K92" s="31" t="str">
        <f aca="false">IF(B92="Window side 2m² Bus","2m2B","")</f>
        <v>2m2B</v>
      </c>
      <c r="L92" s="31" t="str">
        <f aca="false">IF(B92="Window sticker Raam","RM","")</f>
        <v/>
      </c>
      <c r="M92" s="31" t="str">
        <f aca="false">IF(B92="Side 3m Freestyle","FREE","")</f>
        <v/>
      </c>
      <c r="N92" s="31" t="str">
        <f aca="false">IF(B92="Wobbler","WOB","")</f>
        <v/>
      </c>
      <c r="O92" s="31" t="str">
        <f aca="false">IF(B92="Super side 10m² Hermelijn - Trambus","10m2H","")</f>
        <v/>
      </c>
      <c r="P92" s="31" t="str">
        <f aca="false">IF(B92="Roofpanel A7","ROOFXL","")</f>
        <v/>
      </c>
      <c r="Q92" s="32" t="str">
        <f aca="false">IF(B92="Roof panel tram L Hermelijn","ROOFL","")</f>
        <v/>
      </c>
      <c r="R92" s="31" t="str">
        <f aca="false">IF(B92="Roof panel Tram M PCC","DPCC","")</f>
        <v/>
      </c>
      <c r="S92" s="31" t="str">
        <f aca="false">IF(B92="Side pack L A5","SPALBA5",IF(B92="Side pack XL A7","SPALBA7",""))</f>
        <v/>
      </c>
      <c r="T92" s="31" t="str">
        <f aca="false">IF(B92="Window side 2m² Hermelijn","2m2H","")</f>
        <v/>
      </c>
      <c r="U92" s="32" t="str">
        <f aca="false">IF(B92="Window side 2m² Tram","2m2A","")</f>
        <v/>
      </c>
      <c r="V92" s="30" t="str">
        <f aca="false">IF(B92="Inside banner HERMELIJN","BRVH","")</f>
        <v/>
      </c>
      <c r="W92" s="30" t="str">
        <f aca="false">IF(B92="Super side 4m²","4m2","")</f>
        <v/>
      </c>
      <c r="X92" s="7" t="n">
        <v>1</v>
      </c>
      <c r="Y92" s="33" t="str">
        <f aca="false">IF(OR(F92&lt;&gt;"",G92&lt;&gt;"",H92&lt;&gt;"",I92&lt;&gt;"",J92&lt;&gt;"",K92&lt;&gt;"",L92&lt;&gt;"",M92&lt;&gt;"",N92&lt;&gt;"",O92&lt;&gt;"",P92&lt;&gt;"",Q92&lt;&gt;"",R92&lt;&gt;"",S92&lt;&gt;"",T92&lt;&gt;"",U92&lt;&gt;"",V92&lt;&gt;"",W92&lt;&gt;""),"*"&amp;F92&amp;G92&amp;H92&amp;I92&amp;J92&amp;K92&amp;L92&amp;M92&amp;N92&amp;O92&amp;P92&amp;Q92&amp;R92&amp;S92&amp;T92&amp;U92&amp;V92&amp;W92&amp;"*","")</f>
        <v>*2m2B*</v>
      </c>
      <c r="Z92" s="4"/>
      <c r="AA92" s="4"/>
      <c r="AB92" s="7" t="n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customFormat="false" ht="25" hidden="false" customHeight="true" outlineLevel="0" collapsed="false">
      <c r="A93" s="5" t="n">
        <v>4758</v>
      </c>
      <c r="B93" s="6" t="s">
        <v>57</v>
      </c>
      <c r="C93" s="26" t="s">
        <v>70</v>
      </c>
      <c r="D93" s="27" t="n">
        <v>44494</v>
      </c>
      <c r="E93" s="41"/>
      <c r="F93" s="29" t="str">
        <f aca="false">IF(B93="Premetro VERTIKAAL","MV",IF(B93="Side 3m","3M",IF(B93="Premetro HORIZONTAAL","MH",IF(B93="Window back","CV",IF(B93="Window Back eco","CVE","")))))</f>
        <v/>
      </c>
      <c r="G93" s="30" t="str">
        <f aca="false">IF(B93="Inside banner","BRV","")</f>
        <v/>
      </c>
      <c r="H93" s="30" t="str">
        <f aca="false">IF(B93="Floor sticker","VL","")</f>
        <v/>
      </c>
      <c r="I93" s="31" t="str">
        <f aca="false">IF(B93="Street furniture 2m2","STR","")</f>
        <v/>
      </c>
      <c r="J93" s="31" t="str">
        <f aca="false">IF(B93="Full back uni","FB","")</f>
        <v/>
      </c>
      <c r="K93" s="31" t="str">
        <f aca="false">IF(B93="Window side 2m² Bus","2m2B","")</f>
        <v>2m2B</v>
      </c>
      <c r="L93" s="31" t="str">
        <f aca="false">IF(B93="Window sticker Raam","RM","")</f>
        <v/>
      </c>
      <c r="M93" s="31" t="str">
        <f aca="false">IF(B93="Side 3m Freestyle","FREE","")</f>
        <v/>
      </c>
      <c r="N93" s="31" t="str">
        <f aca="false">IF(B93="Wobbler","WOB","")</f>
        <v/>
      </c>
      <c r="O93" s="31" t="str">
        <f aca="false">IF(B93="Super side 10m² Hermelijn - Trambus","10m2H","")</f>
        <v/>
      </c>
      <c r="P93" s="31" t="str">
        <f aca="false">IF(B93="Roofpanel A7","ROOFXL","")</f>
        <v/>
      </c>
      <c r="Q93" s="32" t="str">
        <f aca="false">IF(B93="Roof panel tram L Hermelijn","ROOFL","")</f>
        <v/>
      </c>
      <c r="R93" s="31" t="str">
        <f aca="false">IF(B93="Roof panel Tram M PCC","DPCC","")</f>
        <v/>
      </c>
      <c r="S93" s="31" t="str">
        <f aca="false">IF(B93="Side pack L A5","SPALBA5",IF(B93="Side pack XL A7","SPALBA7",""))</f>
        <v/>
      </c>
      <c r="T93" s="31" t="str">
        <f aca="false">IF(B93="Window side 2m² Hermelijn","2m2H","")</f>
        <v/>
      </c>
      <c r="U93" s="32" t="str">
        <f aca="false">IF(B93="Window side 2m² Tram","2m2A","")</f>
        <v/>
      </c>
      <c r="V93" s="30" t="str">
        <f aca="false">IF(B93="Inside banner HERMELIJN","BRVH","")</f>
        <v/>
      </c>
      <c r="W93" s="30" t="str">
        <f aca="false">IF(B93="Super side 4m²","4m2","")</f>
        <v/>
      </c>
      <c r="X93" s="7" t="n">
        <v>1</v>
      </c>
      <c r="Y93" s="33" t="str">
        <f aca="false">IF(OR(F93&lt;&gt;"",G93&lt;&gt;"",H93&lt;&gt;"",I93&lt;&gt;"",J93&lt;&gt;"",K93&lt;&gt;"",L93&lt;&gt;"",M93&lt;&gt;"",N93&lt;&gt;"",O93&lt;&gt;"",P93&lt;&gt;"",Q93&lt;&gt;"",R93&lt;&gt;"",S93&lt;&gt;"",T93&lt;&gt;"",U93&lt;&gt;"",V93&lt;&gt;"",W93&lt;&gt;""),"*"&amp;F93&amp;G93&amp;H93&amp;I93&amp;J93&amp;K93&amp;L93&amp;M93&amp;N93&amp;O93&amp;P93&amp;Q93&amp;R93&amp;S93&amp;T93&amp;U93&amp;V93&amp;W93&amp;"*","")</f>
        <v>*2m2B*</v>
      </c>
      <c r="Z93" s="4"/>
      <c r="AA93" s="4"/>
      <c r="AB93" s="7" t="n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customFormat="false" ht="25" hidden="false" customHeight="true" outlineLevel="0" collapsed="false">
      <c r="A94" s="5" t="n">
        <v>4759</v>
      </c>
      <c r="B94" s="6" t="s">
        <v>75</v>
      </c>
      <c r="C94" s="26" t="s">
        <v>77</v>
      </c>
      <c r="D94" s="27" t="n">
        <v>44515</v>
      </c>
      <c r="E94" s="41"/>
      <c r="F94" s="29" t="str">
        <f aca="false">IF(B94="Premetro VERTIKAAL","MV",IF(B94="Side 3m","3M",IF(B94="Premetro HORIZONTAAL","MH",IF(B94="Window back","CV",IF(B94="Window Back eco","CVE","")))))</f>
        <v/>
      </c>
      <c r="G94" s="30" t="str">
        <f aca="false">IF(B94="Inside banner","BRV","")</f>
        <v/>
      </c>
      <c r="H94" s="30" t="str">
        <f aca="false">IF(B94="Floor sticker","VL","")</f>
        <v/>
      </c>
      <c r="I94" s="31" t="str">
        <f aca="false">IF(B94="Street furniture 2m2","STR","")</f>
        <v/>
      </c>
      <c r="J94" s="31" t="str">
        <f aca="false">IF(B94="Full back uni","FB","")</f>
        <v/>
      </c>
      <c r="K94" s="31" t="str">
        <f aca="false">IF(B94="Window side 2m² Bus","2m2B","")</f>
        <v/>
      </c>
      <c r="L94" s="31" t="str">
        <f aca="false">IF(B94="Window sticker Raam","RM","")</f>
        <v/>
      </c>
      <c r="M94" s="31" t="str">
        <f aca="false">IF(B94="Side 3m Freestyle","FREE","")</f>
        <v/>
      </c>
      <c r="N94" s="31" t="str">
        <f aca="false">IF(B94="Wobbler","WOB","")</f>
        <v/>
      </c>
      <c r="O94" s="31" t="str">
        <f aca="false">IF(B94="Super side 10m² Hermelijn - Trambus","10m2H","")</f>
        <v/>
      </c>
      <c r="P94" s="31" t="str">
        <f aca="false">IF(B94="Roofpanel A7","ROOFXL","")</f>
        <v/>
      </c>
      <c r="Q94" s="32" t="str">
        <f aca="false">IF(B94="Roof panel tram L Hermelijn","ROOFL","")</f>
        <v/>
      </c>
      <c r="R94" s="31" t="str">
        <f aca="false">IF(B94="Roof panel Tram M PCC","DPCC","")</f>
        <v/>
      </c>
      <c r="S94" s="31" t="str">
        <f aca="false">IF(B94="Side pack L A5","SPALBA5",IF(B94="Side pack XL A7","SPALBA7",""))</f>
        <v/>
      </c>
      <c r="T94" s="31" t="str">
        <f aca="false">IF(B94="Window side 2m² Hermelijn","2m2H","")</f>
        <v/>
      </c>
      <c r="U94" s="32" t="str">
        <f aca="false">IF(B94="Window side 2m² Tram","2m2A","")</f>
        <v/>
      </c>
      <c r="V94" s="30" t="str">
        <f aca="false">IF(B94="Inside banner HERMELIJN","BRVH","")</f>
        <v/>
      </c>
      <c r="W94" s="30" t="str">
        <f aca="false">IF(B94="Super side 4m²","4m2","")</f>
        <v/>
      </c>
      <c r="X94" s="7" t="n">
        <v>1</v>
      </c>
      <c r="Y94" s="33" t="str">
        <f aca="false">IF(OR(F94&lt;&gt;"",G94&lt;&gt;"",H94&lt;&gt;"",I94&lt;&gt;"",J94&lt;&gt;"",K94&lt;&gt;"",L94&lt;&gt;"",M94&lt;&gt;"",N94&lt;&gt;"",O94&lt;&gt;"",P94&lt;&gt;"",Q94&lt;&gt;"",R94&lt;&gt;"",S94&lt;&gt;"",T94&lt;&gt;"",U94&lt;&gt;"",V94&lt;&gt;"",W94&lt;&gt;""),"*"&amp;F94&amp;G94&amp;H94&amp;I94&amp;J94&amp;K94&amp;L94&amp;M94&amp;N94&amp;O94&amp;P94&amp;Q94&amp;R94&amp;S94&amp;T94&amp;U94&amp;V94&amp;W94&amp;"*","")</f>
        <v/>
      </c>
      <c r="Z94" s="4"/>
      <c r="AA94" s="4"/>
      <c r="AB94" s="7" t="n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customFormat="false" ht="25" hidden="false" customHeight="true" outlineLevel="0" collapsed="false">
      <c r="A95" s="5" t="n">
        <v>4759</v>
      </c>
      <c r="B95" s="6" t="s">
        <v>41</v>
      </c>
      <c r="C95" s="26" t="s">
        <v>43</v>
      </c>
      <c r="D95" s="27" t="n">
        <v>44571</v>
      </c>
      <c r="E95" s="41"/>
      <c r="F95" s="29" t="str">
        <f aca="false">IF(B95="Premetro VERTIKAAL","MV",IF(B95="Side 3m","3M",IF(B95="Premetro HORIZONTAAL","MH",IF(B95="Window back","CV",IF(B95="Window Back eco","CVE","")))))</f>
        <v/>
      </c>
      <c r="G95" s="30" t="str">
        <f aca="false">IF(B95="Inside banner","BRV","")</f>
        <v/>
      </c>
      <c r="H95" s="30" t="str">
        <f aca="false">IF(B95="Floor sticker","VL","")</f>
        <v/>
      </c>
      <c r="I95" s="31" t="str">
        <f aca="false">IF(B95="Street furniture 2m2","STR","")</f>
        <v/>
      </c>
      <c r="J95" s="31" t="str">
        <f aca="false">IF(B95="Full back uni","FB","")</f>
        <v/>
      </c>
      <c r="K95" s="31" t="str">
        <f aca="false">IF(B95="Window side 2m² Bus","2m2B","")</f>
        <v/>
      </c>
      <c r="L95" s="31" t="str">
        <f aca="false">IF(B95="Window sticker Raam","RM","")</f>
        <v/>
      </c>
      <c r="M95" s="31" t="str">
        <f aca="false">IF(B95="Side 3m Freestyle","FREE","")</f>
        <v/>
      </c>
      <c r="N95" s="31" t="str">
        <f aca="false">IF(B95="Wobbler","WOB","")</f>
        <v/>
      </c>
      <c r="O95" s="31" t="str">
        <f aca="false">IF(B95="Super side 10m² Hermelijn - Trambus","10m2H","")</f>
        <v/>
      </c>
      <c r="P95" s="31" t="str">
        <f aca="false">IF(B95="Roofpanel A7","ROOFXL","")</f>
        <v/>
      </c>
      <c r="Q95" s="32" t="str">
        <f aca="false">IF(B95="Roof panel tram L Hermelijn","ROOFL","")</f>
        <v/>
      </c>
      <c r="R95" s="31" t="str">
        <f aca="false">IF(B95="Roof panel Tram M PCC","DPCC","")</f>
        <v/>
      </c>
      <c r="S95" s="31" t="str">
        <f aca="false">IF(B95="Side pack L A5","SPALBA5",IF(B95="Side pack XL A7","SPALBA7",""))</f>
        <v/>
      </c>
      <c r="T95" s="31" t="str">
        <f aca="false">IF(B95="Window side 2m² Hermelijn","2m2H","")</f>
        <v/>
      </c>
      <c r="U95" s="32" t="str">
        <f aca="false">IF(B95="Window side 2m² Tram","2m2A","")</f>
        <v/>
      </c>
      <c r="V95" s="30" t="str">
        <f aca="false">IF(B95="Inside banner HERMELIJN","BRVH","")</f>
        <v/>
      </c>
      <c r="W95" s="30" t="str">
        <f aca="false">IF(B95="Super side 4m²","4m2","")</f>
        <v>4m2</v>
      </c>
      <c r="X95" s="7" t="n">
        <v>1</v>
      </c>
      <c r="Y95" s="33" t="str">
        <f aca="false">IF(OR(F95&lt;&gt;"",G95&lt;&gt;"",H95&lt;&gt;"",I95&lt;&gt;"",J95&lt;&gt;"",K95&lt;&gt;"",L95&lt;&gt;"",M95&lt;&gt;"",N95&lt;&gt;"",O95&lt;&gt;"",P95&lt;&gt;"",Q95&lt;&gt;"",R95&lt;&gt;"",S95&lt;&gt;"",T95&lt;&gt;"",U95&lt;&gt;"",V95&lt;&gt;"",W95&lt;&gt;""),"*"&amp;F95&amp;G95&amp;H95&amp;I95&amp;J95&amp;K95&amp;L95&amp;M95&amp;N95&amp;O95&amp;P95&amp;Q95&amp;R95&amp;S95&amp;T95&amp;U95&amp;V95&amp;W95&amp;"*","")</f>
        <v>*4m2*</v>
      </c>
      <c r="Z95" s="4"/>
      <c r="AA95" s="4"/>
      <c r="AB95" s="7" t="n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customFormat="false" ht="25" hidden="false" customHeight="true" outlineLevel="0" collapsed="false">
      <c r="A96" s="5" t="n">
        <v>4759</v>
      </c>
      <c r="B96" s="6" t="s">
        <v>57</v>
      </c>
      <c r="C96" s="26" t="s">
        <v>79</v>
      </c>
      <c r="D96" s="27" t="n">
        <v>44515</v>
      </c>
      <c r="E96" s="41"/>
      <c r="F96" s="29" t="str">
        <f aca="false">IF(B96="Premetro VERTIKAAL","MV",IF(B96="Side 3m","3M",IF(B96="Premetro HORIZONTAAL","MH",IF(B96="Window back","CV",IF(B96="Window Back eco","CVE","")))))</f>
        <v/>
      </c>
      <c r="G96" s="30" t="str">
        <f aca="false">IF(B96="Inside banner","BRV","")</f>
        <v/>
      </c>
      <c r="H96" s="30" t="str">
        <f aca="false">IF(B96="Floor sticker","VL","")</f>
        <v/>
      </c>
      <c r="I96" s="31" t="str">
        <f aca="false">IF(B96="Street furniture 2m2","STR","")</f>
        <v/>
      </c>
      <c r="J96" s="31" t="str">
        <f aca="false">IF(B96="Full back uni","FB","")</f>
        <v/>
      </c>
      <c r="K96" s="31" t="str">
        <f aca="false">IF(B96="Window side 2m² Bus","2m2B","")</f>
        <v>2m2B</v>
      </c>
      <c r="L96" s="31" t="str">
        <f aca="false">IF(B96="Window sticker Raam","RM","")</f>
        <v/>
      </c>
      <c r="M96" s="31" t="str">
        <f aca="false">IF(B96="Side 3m Freestyle","FREE","")</f>
        <v/>
      </c>
      <c r="N96" s="31" t="str">
        <f aca="false">IF(B96="Wobbler","WOB","")</f>
        <v/>
      </c>
      <c r="O96" s="31" t="str">
        <f aca="false">IF(B96="Super side 10m² Hermelijn - Trambus","10m2H","")</f>
        <v/>
      </c>
      <c r="P96" s="31" t="str">
        <f aca="false">IF(B96="Roofpanel A7","ROOFXL","")</f>
        <v/>
      </c>
      <c r="Q96" s="32" t="str">
        <f aca="false">IF(B96="Roof panel tram L Hermelijn","ROOFL","")</f>
        <v/>
      </c>
      <c r="R96" s="31" t="str">
        <f aca="false">IF(B96="Roof panel Tram M PCC","DPCC","")</f>
        <v/>
      </c>
      <c r="S96" s="31" t="str">
        <f aca="false">IF(B96="Side pack L A5","SPALBA5",IF(B96="Side pack XL A7","SPALBA7",""))</f>
        <v/>
      </c>
      <c r="T96" s="31" t="str">
        <f aca="false">IF(B96="Window side 2m² Hermelijn","2m2H","")</f>
        <v/>
      </c>
      <c r="U96" s="32" t="str">
        <f aca="false">IF(B96="Window side 2m² Tram","2m2A","")</f>
        <v/>
      </c>
      <c r="V96" s="30" t="str">
        <f aca="false">IF(B96="Inside banner HERMELIJN","BRVH","")</f>
        <v/>
      </c>
      <c r="W96" s="30" t="str">
        <f aca="false">IF(B96="Super side 4m²","4m2","")</f>
        <v/>
      </c>
      <c r="X96" s="7" t="n">
        <v>1</v>
      </c>
      <c r="Y96" s="33" t="str">
        <f aca="false">IF(OR(F96&lt;&gt;"",G96&lt;&gt;"",H96&lt;&gt;"",I96&lt;&gt;"",J96&lt;&gt;"",K96&lt;&gt;"",L96&lt;&gt;"",M96&lt;&gt;"",N96&lt;&gt;"",O96&lt;&gt;"",P96&lt;&gt;"",Q96&lt;&gt;"",R96&lt;&gt;"",S96&lt;&gt;"",T96&lt;&gt;"",U96&lt;&gt;"",V96&lt;&gt;"",W96&lt;&gt;""),"*"&amp;F96&amp;G96&amp;H96&amp;I96&amp;J96&amp;K96&amp;L96&amp;M96&amp;N96&amp;O96&amp;P96&amp;Q96&amp;R96&amp;S96&amp;T96&amp;U96&amp;V96&amp;W96&amp;"*","")</f>
        <v>*2m2B*</v>
      </c>
      <c r="Z96" s="4"/>
      <c r="AA96" s="4"/>
      <c r="AB96" s="7" t="n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customFormat="false" ht="25" hidden="false" customHeight="true" outlineLevel="0" collapsed="false">
      <c r="A97" s="5" t="n">
        <v>4760</v>
      </c>
      <c r="B97" s="6" t="s">
        <v>19</v>
      </c>
      <c r="C97" s="26" t="s">
        <v>22</v>
      </c>
      <c r="D97" s="27" t="n">
        <v>44368</v>
      </c>
      <c r="E97" s="41"/>
      <c r="F97" s="29" t="str">
        <f aca="false">IF(B97="Premetro VERTIKAAL","MV",IF(B97="Side 3m","3M",IF(B97="Premetro HORIZONTAAL","MH",IF(B97="Window back","CV",IF(B97="Window Back eco","CVE","")))))</f>
        <v/>
      </c>
      <c r="G97" s="30" t="str">
        <f aca="false">IF(B97="Inside banner","BRV","")</f>
        <v/>
      </c>
      <c r="H97" s="30" t="str">
        <f aca="false">IF(B97="Floor sticker","VL","")</f>
        <v>VL</v>
      </c>
      <c r="I97" s="31" t="str">
        <f aca="false">IF(B97="Street furniture 2m2","STR","")</f>
        <v/>
      </c>
      <c r="J97" s="31" t="str">
        <f aca="false">IF(B97="Full back uni","FB","")</f>
        <v/>
      </c>
      <c r="K97" s="31" t="str">
        <f aca="false">IF(B97="Window side 2m² Bus","2m2B","")</f>
        <v/>
      </c>
      <c r="L97" s="31" t="str">
        <f aca="false">IF(B97="Window sticker Raam","RM","")</f>
        <v/>
      </c>
      <c r="M97" s="31" t="str">
        <f aca="false">IF(B97="Side 3m Freestyle","FREE","")</f>
        <v/>
      </c>
      <c r="N97" s="31" t="str">
        <f aca="false">IF(B97="Wobbler","WOB","")</f>
        <v/>
      </c>
      <c r="O97" s="31" t="str">
        <f aca="false">IF(B97="Super side 10m² Hermelijn - Trambus","10m2H","")</f>
        <v/>
      </c>
      <c r="P97" s="31" t="str">
        <f aca="false">IF(B97="Roofpanel A7","ROOFXL","")</f>
        <v/>
      </c>
      <c r="Q97" s="32" t="str">
        <f aca="false">IF(B97="Roof panel tram L Hermelijn","ROOFL","")</f>
        <v/>
      </c>
      <c r="R97" s="31" t="str">
        <f aca="false">IF(B97="Roof panel Tram M PCC","DPCC","")</f>
        <v/>
      </c>
      <c r="S97" s="31" t="str">
        <f aca="false">IF(B97="Side pack L A5","SPALBA5",IF(B97="Side pack XL A7","SPALBA7",""))</f>
        <v/>
      </c>
      <c r="T97" s="31" t="str">
        <f aca="false">IF(B97="Window side 2m² Hermelijn","2m2H","")</f>
        <v/>
      </c>
      <c r="U97" s="32" t="str">
        <f aca="false">IF(B97="Window side 2m² Tram","2m2A","")</f>
        <v/>
      </c>
      <c r="V97" s="30" t="str">
        <f aca="false">IF(B97="Inside banner HERMELIJN","BRVH","")</f>
        <v/>
      </c>
      <c r="W97" s="30" t="str">
        <f aca="false">IF(B97="Super side 4m²","4m2","")</f>
        <v/>
      </c>
      <c r="X97" s="7" t="n">
        <v>2</v>
      </c>
      <c r="Y97" s="33" t="str">
        <f aca="false">IF(OR(F97&lt;&gt;"",G97&lt;&gt;"",H97&lt;&gt;"",I97&lt;&gt;"",J97&lt;&gt;"",K97&lt;&gt;"",L97&lt;&gt;"",M97&lt;&gt;"",N97&lt;&gt;"",O97&lt;&gt;"",P97&lt;&gt;"",Q97&lt;&gt;"",R97&lt;&gt;"",S97&lt;&gt;"",T97&lt;&gt;"",U97&lt;&gt;"",V97&lt;&gt;"",W97&lt;&gt;""),"*"&amp;F97&amp;G97&amp;H97&amp;I97&amp;J97&amp;K97&amp;L97&amp;M97&amp;N97&amp;O97&amp;P97&amp;Q97&amp;R97&amp;S97&amp;T97&amp;U97&amp;V97&amp;W97&amp;"*","")</f>
        <v>*VL*</v>
      </c>
      <c r="Z97" s="4"/>
      <c r="AA97" s="4"/>
      <c r="AB97" s="7" t="n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customFormat="false" ht="25" hidden="false" customHeight="true" outlineLevel="0" collapsed="false">
      <c r="A98" s="5" t="n">
        <v>4760</v>
      </c>
      <c r="B98" s="6" t="s">
        <v>23</v>
      </c>
      <c r="C98" s="26" t="s">
        <v>27</v>
      </c>
      <c r="D98" s="27" t="n">
        <v>44368</v>
      </c>
      <c r="E98" s="41"/>
      <c r="F98" s="29" t="str">
        <f aca="false">IF(B98="Premetro VERTIKAAL","MV",IF(B98="Side 3m","3M",IF(B98="Premetro HORIZONTAAL","MH",IF(B98="Window back","CV",IF(B98="Window Back eco","CVE","")))))</f>
        <v/>
      </c>
      <c r="G98" s="30" t="str">
        <f aca="false">IF(B98="Inside banner","BRV","")</f>
        <v/>
      </c>
      <c r="H98" s="30" t="str">
        <f aca="false">IF(B98="Floor sticker","VL","")</f>
        <v/>
      </c>
      <c r="I98" s="31" t="str">
        <f aca="false">IF(B98="Street furniture 2m2","STR","")</f>
        <v/>
      </c>
      <c r="J98" s="31" t="str">
        <f aca="false">IF(B98="Full back uni","FB","")</f>
        <v/>
      </c>
      <c r="K98" s="31" t="str">
        <f aca="false">IF(B98="Window side 2m² Bus","2m2B","")</f>
        <v/>
      </c>
      <c r="L98" s="31" t="str">
        <f aca="false">IF(B98="Window sticker Raam","RM","")</f>
        <v/>
      </c>
      <c r="M98" s="31" t="str">
        <f aca="false">IF(B98="Side 3m Freestyle","FREE","")</f>
        <v/>
      </c>
      <c r="N98" s="31" t="str">
        <f aca="false">IF(B98="Wobbler","WOB","")</f>
        <v>WOB</v>
      </c>
      <c r="O98" s="31" t="str">
        <f aca="false">IF(B98="Super side 10m² Hermelijn - Trambus","10m2H","")</f>
        <v/>
      </c>
      <c r="P98" s="31" t="str">
        <f aca="false">IF(B98="Roofpanel A7","ROOFXL","")</f>
        <v/>
      </c>
      <c r="Q98" s="32" t="str">
        <f aca="false">IF(B98="Roof panel tram L Hermelijn","ROOFL","")</f>
        <v/>
      </c>
      <c r="R98" s="31" t="str">
        <f aca="false">IF(B98="Roof panel Tram M PCC","DPCC","")</f>
        <v/>
      </c>
      <c r="S98" s="31" t="str">
        <f aca="false">IF(B98="Side pack L A5","SPALBA5",IF(B98="Side pack XL A7","SPALBA7",""))</f>
        <v/>
      </c>
      <c r="T98" s="31" t="str">
        <f aca="false">IF(B98="Window side 2m² Hermelijn","2m2H","")</f>
        <v/>
      </c>
      <c r="U98" s="32" t="str">
        <f aca="false">IF(B98="Window side 2m² Tram","2m2A","")</f>
        <v/>
      </c>
      <c r="V98" s="30" t="str">
        <f aca="false">IF(B98="Inside banner HERMELIJN","BRVH","")</f>
        <v/>
      </c>
      <c r="W98" s="30" t="str">
        <f aca="false">IF(B98="Super side 4m²","4m2","")</f>
        <v/>
      </c>
      <c r="X98" s="7" t="n">
        <v>9</v>
      </c>
      <c r="Y98" s="33" t="str">
        <f aca="false">IF(OR(F98&lt;&gt;"",G98&lt;&gt;"",H98&lt;&gt;"",I98&lt;&gt;"",J98&lt;&gt;"",K98&lt;&gt;"",L98&lt;&gt;"",M98&lt;&gt;"",N98&lt;&gt;"",O98&lt;&gt;"",P98&lt;&gt;"",Q98&lt;&gt;"",R98&lt;&gt;"",S98&lt;&gt;"",T98&lt;&gt;"",U98&lt;&gt;"",V98&lt;&gt;"",W98&lt;&gt;""),"*"&amp;F98&amp;G98&amp;H98&amp;I98&amp;J98&amp;K98&amp;L98&amp;M98&amp;N98&amp;O98&amp;P98&amp;Q98&amp;R98&amp;S98&amp;T98&amp;U98&amp;V98&amp;W98&amp;"*","")</f>
        <v>*WOB*</v>
      </c>
      <c r="Z98" s="4"/>
      <c r="AA98" s="4"/>
      <c r="AB98" s="7" t="n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customFormat="false" ht="25" hidden="false" customHeight="true" outlineLevel="0" collapsed="false">
      <c r="A99" s="5" t="n">
        <v>4771</v>
      </c>
      <c r="B99" s="6" t="s">
        <v>19</v>
      </c>
      <c r="C99" s="26" t="s">
        <v>22</v>
      </c>
      <c r="D99" s="27" t="n">
        <v>44368</v>
      </c>
      <c r="E99" s="41"/>
      <c r="F99" s="29" t="str">
        <f aca="false">IF(B99="Premetro VERTIKAAL","MV",IF(B99="Side 3m","3M",IF(B99="Premetro HORIZONTAAL","MH",IF(B99="Window back","CV",IF(B99="Window Back eco","CVE","")))))</f>
        <v/>
      </c>
      <c r="G99" s="30" t="str">
        <f aca="false">IF(B99="Inside banner","BRV","")</f>
        <v/>
      </c>
      <c r="H99" s="30" t="str">
        <f aca="false">IF(B99="Floor sticker","VL","")</f>
        <v>VL</v>
      </c>
      <c r="I99" s="31" t="str">
        <f aca="false">IF(B99="Street furniture 2m2","STR","")</f>
        <v/>
      </c>
      <c r="J99" s="31" t="str">
        <f aca="false">IF(B99="Full back uni","FB","")</f>
        <v/>
      </c>
      <c r="K99" s="31" t="str">
        <f aca="false">IF(B99="Window side 2m² Bus","2m2B","")</f>
        <v/>
      </c>
      <c r="L99" s="31" t="str">
        <f aca="false">IF(B99="Window sticker Raam","RM","")</f>
        <v/>
      </c>
      <c r="M99" s="31" t="str">
        <f aca="false">IF(B99="Side 3m Freestyle","FREE","")</f>
        <v/>
      </c>
      <c r="N99" s="31" t="str">
        <f aca="false">IF(B99="Wobbler","WOB","")</f>
        <v/>
      </c>
      <c r="O99" s="31" t="str">
        <f aca="false">IF(B99="Super side 10m² Hermelijn - Trambus","10m2H","")</f>
        <v/>
      </c>
      <c r="P99" s="31" t="str">
        <f aca="false">IF(B99="Roofpanel A7","ROOFXL","")</f>
        <v/>
      </c>
      <c r="Q99" s="32" t="str">
        <f aca="false">IF(B99="Roof panel tram L Hermelijn","ROOFL","")</f>
        <v/>
      </c>
      <c r="R99" s="31" t="str">
        <f aca="false">IF(B99="Roof panel Tram M PCC","DPCC","")</f>
        <v/>
      </c>
      <c r="S99" s="31" t="str">
        <f aca="false">IF(B99="Side pack L A5","SPALBA5",IF(B99="Side pack XL A7","SPALBA7",""))</f>
        <v/>
      </c>
      <c r="T99" s="31" t="str">
        <f aca="false">IF(B99="Window side 2m² Hermelijn","2m2H","")</f>
        <v/>
      </c>
      <c r="U99" s="32" t="str">
        <f aca="false">IF(B99="Window side 2m² Tram","2m2A","")</f>
        <v/>
      </c>
      <c r="V99" s="30" t="str">
        <f aca="false">IF(B99="Inside banner HERMELIJN","BRVH","")</f>
        <v/>
      </c>
      <c r="W99" s="30" t="str">
        <f aca="false">IF(B99="Super side 4m²","4m2","")</f>
        <v/>
      </c>
      <c r="X99" s="7" t="n">
        <v>2</v>
      </c>
      <c r="Y99" s="33" t="str">
        <f aca="false">IF(OR(F99&lt;&gt;"",G99&lt;&gt;"",H99&lt;&gt;"",I99&lt;&gt;"",J99&lt;&gt;"",K99&lt;&gt;"",L99&lt;&gt;"",M99&lt;&gt;"",N99&lt;&gt;"",O99&lt;&gt;"",P99&lt;&gt;"",Q99&lt;&gt;"",R99&lt;&gt;"",S99&lt;&gt;"",T99&lt;&gt;"",U99&lt;&gt;"",V99&lt;&gt;"",W99&lt;&gt;""),"*"&amp;F99&amp;G99&amp;H99&amp;I99&amp;J99&amp;K99&amp;L99&amp;M99&amp;N99&amp;O99&amp;P99&amp;Q99&amp;R99&amp;S99&amp;T99&amp;U99&amp;V99&amp;W99&amp;"*","")</f>
        <v>*VL*</v>
      </c>
      <c r="Z99" s="4"/>
      <c r="AA99" s="4"/>
      <c r="AB99" s="7" t="n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customFormat="false" ht="25" hidden="false" customHeight="true" outlineLevel="0" collapsed="false">
      <c r="A100" s="5" t="n">
        <v>4771</v>
      </c>
      <c r="B100" s="6" t="s">
        <v>57</v>
      </c>
      <c r="C100" s="26" t="s">
        <v>59</v>
      </c>
      <c r="D100" s="27" t="n">
        <v>44284</v>
      </c>
      <c r="E100" s="41"/>
      <c r="F100" s="29" t="str">
        <f aca="false">IF(B100="Premetro VERTIKAAL","MV",IF(B100="Side 3m","3M",IF(B100="Premetro HORIZONTAAL","MH",IF(B100="Window back","CV",IF(B100="Window Back eco","CVE","")))))</f>
        <v/>
      </c>
      <c r="G100" s="30" t="str">
        <f aca="false">IF(B100="Inside banner","BRV","")</f>
        <v/>
      </c>
      <c r="H100" s="30" t="str">
        <f aca="false">IF(B100="Floor sticker","VL","")</f>
        <v/>
      </c>
      <c r="I100" s="31" t="str">
        <f aca="false">IF(B100="Street furniture 2m2","STR","")</f>
        <v/>
      </c>
      <c r="J100" s="31" t="str">
        <f aca="false">IF(B100="Full back uni","FB","")</f>
        <v/>
      </c>
      <c r="K100" s="31" t="str">
        <f aca="false">IF(B100="Window side 2m² Bus","2m2B","")</f>
        <v>2m2B</v>
      </c>
      <c r="L100" s="31" t="str">
        <f aca="false">IF(B100="Window sticker Raam","RM","")</f>
        <v/>
      </c>
      <c r="M100" s="31" t="str">
        <f aca="false">IF(B100="Side 3m Freestyle","FREE","")</f>
        <v/>
      </c>
      <c r="N100" s="31" t="str">
        <f aca="false">IF(B100="Wobbler","WOB","")</f>
        <v/>
      </c>
      <c r="O100" s="31" t="str">
        <f aca="false">IF(B100="Super side 10m² Hermelijn - Trambus","10m2H","")</f>
        <v/>
      </c>
      <c r="P100" s="31" t="str">
        <f aca="false">IF(B100="Roofpanel A7","ROOFXL","")</f>
        <v/>
      </c>
      <c r="Q100" s="32" t="str">
        <f aca="false">IF(B100="Roof panel tram L Hermelijn","ROOFL","")</f>
        <v/>
      </c>
      <c r="R100" s="31" t="str">
        <f aca="false">IF(B100="Roof panel Tram M PCC","DPCC","")</f>
        <v/>
      </c>
      <c r="S100" s="31" t="str">
        <f aca="false">IF(B100="Side pack L A5","SPALBA5",IF(B100="Side pack XL A7","SPALBA7",""))</f>
        <v/>
      </c>
      <c r="T100" s="31" t="str">
        <f aca="false">IF(B100="Window side 2m² Hermelijn","2m2H","")</f>
        <v/>
      </c>
      <c r="U100" s="32" t="str">
        <f aca="false">IF(B100="Window side 2m² Tram","2m2A","")</f>
        <v/>
      </c>
      <c r="V100" s="30" t="str">
        <f aca="false">IF(B100="Inside banner HERMELIJN","BRVH","")</f>
        <v/>
      </c>
      <c r="W100" s="30" t="str">
        <f aca="false">IF(B100="Super side 4m²","4m2","")</f>
        <v/>
      </c>
      <c r="X100" s="7" t="n">
        <v>1</v>
      </c>
      <c r="Y100" s="33" t="str">
        <f aca="false">IF(OR(F100&lt;&gt;"",G100&lt;&gt;"",H100&lt;&gt;"",I100&lt;&gt;"",J100&lt;&gt;"",K100&lt;&gt;"",L100&lt;&gt;"",M100&lt;&gt;"",N100&lt;&gt;"",O100&lt;&gt;"",P100&lt;&gt;"",Q100&lt;&gt;"",R100&lt;&gt;"",S100&lt;&gt;"",T100&lt;&gt;"",U100&lt;&gt;"",V100&lt;&gt;"",W100&lt;&gt;""),"*"&amp;F100&amp;G100&amp;H100&amp;I100&amp;J100&amp;K100&amp;L100&amp;M100&amp;N100&amp;O100&amp;P100&amp;Q100&amp;R100&amp;S100&amp;T100&amp;U100&amp;V100&amp;W100&amp;"*","")</f>
        <v>*2m2B*</v>
      </c>
      <c r="Z100" s="4"/>
      <c r="AA100" s="4"/>
      <c r="AB100" s="7" t="n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customFormat="false" ht="25" hidden="false" customHeight="true" outlineLevel="0" collapsed="false">
      <c r="A101" s="5" t="n">
        <v>4771</v>
      </c>
      <c r="B101" s="6" t="s">
        <v>32</v>
      </c>
      <c r="C101" s="26" t="s">
        <v>56</v>
      </c>
      <c r="D101" s="27" t="n">
        <v>44018</v>
      </c>
      <c r="E101" s="41"/>
      <c r="F101" s="29" t="str">
        <f aca="false">IF(B101="Premetro VERTIKAAL","MV",IF(B101="Side 3m","3M",IF(B101="Premetro HORIZONTAAL","MH",IF(B101="Window back","CV",IF(B101="Window Back eco","CVE","")))))</f>
        <v/>
      </c>
      <c r="G101" s="30" t="str">
        <f aca="false">IF(B101="Inside banner","BRV","")</f>
        <v/>
      </c>
      <c r="H101" s="30" t="str">
        <f aca="false">IF(B101="Floor sticker","VL","")</f>
        <v/>
      </c>
      <c r="I101" s="31" t="str">
        <f aca="false">IF(B101="Street furniture 2m2","STR","")</f>
        <v/>
      </c>
      <c r="J101" s="31" t="str">
        <f aca="false">IF(B101="Full back uni","FB","")</f>
        <v/>
      </c>
      <c r="K101" s="31" t="str">
        <f aca="false">IF(B101="Window side 2m² Bus","2m2B","")</f>
        <v/>
      </c>
      <c r="L101" s="31" t="str">
        <f aca="false">IF(B101="Window sticker Raam","RM","")</f>
        <v>RM</v>
      </c>
      <c r="M101" s="31" t="str">
        <f aca="false">IF(B101="Side 3m Freestyle","FREE","")</f>
        <v/>
      </c>
      <c r="N101" s="31" t="str">
        <f aca="false">IF(B101="Wobbler","WOB","")</f>
        <v/>
      </c>
      <c r="O101" s="31" t="str">
        <f aca="false">IF(B101="Super side 10m² Hermelijn - Trambus","10m2H","")</f>
        <v/>
      </c>
      <c r="P101" s="31" t="str">
        <f aca="false">IF(B101="Roofpanel A7","ROOFXL","")</f>
        <v/>
      </c>
      <c r="Q101" s="32" t="str">
        <f aca="false">IF(B101="Roof panel tram L Hermelijn","ROOFL","")</f>
        <v/>
      </c>
      <c r="R101" s="31" t="str">
        <f aca="false">IF(B101="Roof panel Tram M PCC","DPCC","")</f>
        <v/>
      </c>
      <c r="S101" s="31" t="str">
        <f aca="false">IF(B101="Side pack L A5","SPALBA5",IF(B101="Side pack XL A7","SPALBA7",""))</f>
        <v/>
      </c>
      <c r="T101" s="31" t="str">
        <f aca="false">IF(B101="Window side 2m² Hermelijn","2m2H","")</f>
        <v/>
      </c>
      <c r="U101" s="32" t="str">
        <f aca="false">IF(B101="Window side 2m² Tram","2m2A","")</f>
        <v/>
      </c>
      <c r="V101" s="30" t="str">
        <f aca="false">IF(B101="Inside banner HERMELIJN","BRVH","")</f>
        <v/>
      </c>
      <c r="W101" s="30" t="str">
        <f aca="false">IF(B101="Super side 4m²","4m2","")</f>
        <v/>
      </c>
      <c r="X101" s="7" t="n">
        <v>1</v>
      </c>
      <c r="Y101" s="33" t="str">
        <f aca="false">IF(OR(F101&lt;&gt;"",G101&lt;&gt;"",H101&lt;&gt;"",I101&lt;&gt;"",J101&lt;&gt;"",K101&lt;&gt;"",L101&lt;&gt;"",M101&lt;&gt;"",N101&lt;&gt;"",O101&lt;&gt;"",P101&lt;&gt;"",Q101&lt;&gt;"",R101&lt;&gt;"",S101&lt;&gt;"",T101&lt;&gt;"",U101&lt;&gt;"",V101&lt;&gt;"",W101&lt;&gt;""),"*"&amp;F101&amp;G101&amp;H101&amp;I101&amp;J101&amp;K101&amp;L101&amp;M101&amp;N101&amp;O101&amp;P101&amp;Q101&amp;R101&amp;S101&amp;T101&amp;U101&amp;V101&amp;W101&amp;"*","")</f>
        <v>*RM*</v>
      </c>
      <c r="Z101" s="4"/>
      <c r="AA101" s="4"/>
      <c r="AB101" s="7" t="n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customFormat="false" ht="25" hidden="false" customHeight="true" outlineLevel="0" collapsed="false">
      <c r="A102" s="5" t="n">
        <v>4771</v>
      </c>
      <c r="B102" s="6" t="s">
        <v>23</v>
      </c>
      <c r="C102" s="26" t="s">
        <v>25</v>
      </c>
      <c r="D102" s="27" t="n">
        <v>44368</v>
      </c>
      <c r="E102" s="41"/>
      <c r="F102" s="29" t="str">
        <f aca="false">IF(B102="Premetro VERTIKAAL","MV",IF(B102="Side 3m","3M",IF(B102="Premetro HORIZONTAAL","MH",IF(B102="Window back","CV",IF(B102="Window Back eco","CVE","")))))</f>
        <v/>
      </c>
      <c r="G102" s="30" t="str">
        <f aca="false">IF(B102="Inside banner","BRV","")</f>
        <v/>
      </c>
      <c r="H102" s="30" t="str">
        <f aca="false">IF(B102="Floor sticker","VL","")</f>
        <v/>
      </c>
      <c r="I102" s="31" t="str">
        <f aca="false">IF(B102="Street furniture 2m2","STR","")</f>
        <v/>
      </c>
      <c r="J102" s="31" t="str">
        <f aca="false">IF(B102="Full back uni","FB","")</f>
        <v/>
      </c>
      <c r="K102" s="31" t="str">
        <f aca="false">IF(B102="Window side 2m² Bus","2m2B","")</f>
        <v/>
      </c>
      <c r="L102" s="31" t="str">
        <f aca="false">IF(B102="Window sticker Raam","RM","")</f>
        <v/>
      </c>
      <c r="M102" s="31" t="str">
        <f aca="false">IF(B102="Side 3m Freestyle","FREE","")</f>
        <v/>
      </c>
      <c r="N102" s="31" t="str">
        <f aca="false">IF(B102="Wobbler","WOB","")</f>
        <v>WOB</v>
      </c>
      <c r="O102" s="31" t="str">
        <f aca="false">IF(B102="Super side 10m² Hermelijn - Trambus","10m2H","")</f>
        <v/>
      </c>
      <c r="P102" s="31" t="str">
        <f aca="false">IF(B102="Roofpanel A7","ROOFXL","")</f>
        <v/>
      </c>
      <c r="Q102" s="32" t="str">
        <f aca="false">IF(B102="Roof panel tram L Hermelijn","ROOFL","")</f>
        <v/>
      </c>
      <c r="R102" s="31" t="str">
        <f aca="false">IF(B102="Roof panel Tram M PCC","DPCC","")</f>
        <v/>
      </c>
      <c r="S102" s="31" t="str">
        <f aca="false">IF(B102="Side pack L A5","SPALBA5",IF(B102="Side pack XL A7","SPALBA7",""))</f>
        <v/>
      </c>
      <c r="T102" s="31" t="str">
        <f aca="false">IF(B102="Window side 2m² Hermelijn","2m2H","")</f>
        <v/>
      </c>
      <c r="U102" s="32" t="str">
        <f aca="false">IF(B102="Window side 2m² Tram","2m2A","")</f>
        <v/>
      </c>
      <c r="V102" s="30" t="str">
        <f aca="false">IF(B102="Inside banner HERMELIJN","BRVH","")</f>
        <v/>
      </c>
      <c r="W102" s="30" t="str">
        <f aca="false">IF(B102="Super side 4m²","4m2","")</f>
        <v/>
      </c>
      <c r="X102" s="7" t="n">
        <v>9</v>
      </c>
      <c r="Y102" s="33" t="str">
        <f aca="false">IF(OR(F102&lt;&gt;"",G102&lt;&gt;"",H102&lt;&gt;"",I102&lt;&gt;"",J102&lt;&gt;"",K102&lt;&gt;"",L102&lt;&gt;"",M102&lt;&gt;"",N102&lt;&gt;"",O102&lt;&gt;"",P102&lt;&gt;"",Q102&lt;&gt;"",R102&lt;&gt;"",S102&lt;&gt;"",T102&lt;&gt;"",U102&lt;&gt;"",V102&lt;&gt;"",W102&lt;&gt;""),"*"&amp;F102&amp;G102&amp;H102&amp;I102&amp;J102&amp;K102&amp;L102&amp;M102&amp;N102&amp;O102&amp;P102&amp;Q102&amp;R102&amp;S102&amp;T102&amp;U102&amp;V102&amp;W102&amp;"*","")</f>
        <v>*WOB*</v>
      </c>
      <c r="Z102" s="4"/>
      <c r="AA102" s="4"/>
      <c r="AB102" s="7" t="n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customFormat="false" ht="25" hidden="false" customHeight="true" outlineLevel="0" collapsed="false">
      <c r="A103" s="5" t="n">
        <v>4771</v>
      </c>
      <c r="B103" s="6" t="s">
        <v>35</v>
      </c>
      <c r="C103" s="26" t="s">
        <v>37</v>
      </c>
      <c r="D103" s="27" t="n">
        <v>44522</v>
      </c>
      <c r="E103" s="41"/>
      <c r="F103" s="29" t="str">
        <f aca="false">IF(B103="Premetro VERTIKAAL","MV",IF(B103="Side 3m","3M",IF(B103="Premetro HORIZONTAAL","MH",IF(B103="Window back","CV",IF(B103="Window Back eco","CVE","")))))</f>
        <v/>
      </c>
      <c r="G103" s="30" t="str">
        <f aca="false">IF(B103="Inside banner","BRV","")</f>
        <v/>
      </c>
      <c r="H103" s="30" t="str">
        <f aca="false">IF(B103="Floor sticker","VL","")</f>
        <v/>
      </c>
      <c r="I103" s="31" t="str">
        <f aca="false">IF(B103="Street furniture 2m2","STR","")</f>
        <v/>
      </c>
      <c r="J103" s="31" t="str">
        <f aca="false">IF(B103="Full back uni","FB","")</f>
        <v/>
      </c>
      <c r="K103" s="31" t="str">
        <f aca="false">IF(B103="Window side 2m² Bus","2m2B","")</f>
        <v/>
      </c>
      <c r="L103" s="31" t="str">
        <f aca="false">IF(B103="Window sticker Raam","RM","")</f>
        <v/>
      </c>
      <c r="M103" s="31" t="str">
        <f aca="false">IF(B103="Side 3m Freestyle","FREE","")</f>
        <v/>
      </c>
      <c r="N103" s="31" t="str">
        <f aca="false">IF(B103="Wobbler","WOB","")</f>
        <v/>
      </c>
      <c r="O103" s="31" t="str">
        <f aca="false">IF(B103="Super side 10m² Hermelijn - Trambus","10m2H","")</f>
        <v/>
      </c>
      <c r="P103" s="31" t="str">
        <f aca="false">IF(B103="Roofpanel A7","ROOFXL","")</f>
        <v/>
      </c>
      <c r="Q103" s="32" t="str">
        <f aca="false">IF(B103="Roof panel tram L Hermelijn","ROOFL","")</f>
        <v/>
      </c>
      <c r="R103" s="31" t="str">
        <f aca="false">IF(B103="Roof panel Tram M PCC","DPCC","")</f>
        <v/>
      </c>
      <c r="S103" s="31" t="str">
        <f aca="false">IF(B103="Side pack L A5","SPALBA5",IF(B103="Side pack XL A7","SPALBA7",""))</f>
        <v/>
      </c>
      <c r="T103" s="31" t="str">
        <f aca="false">IF(B103="Window side 2m² Hermelijn","2m2H","")</f>
        <v/>
      </c>
      <c r="U103" s="32" t="str">
        <f aca="false">IF(B103="Window side 2m² Tram","2m2A","")</f>
        <v/>
      </c>
      <c r="V103" s="30" t="str">
        <f aca="false">IF(B103="Inside banner HERMELIJN","BRVH","")</f>
        <v/>
      </c>
      <c r="W103" s="30" t="str">
        <f aca="false">IF(B103="Super side 4m²","4m2","")</f>
        <v/>
      </c>
      <c r="X103" s="7" t="n">
        <v>2</v>
      </c>
      <c r="Y103" s="33" t="str">
        <f aca="false">IF(OR(F103&lt;&gt;"",G103&lt;&gt;"",H103&lt;&gt;"",I103&lt;&gt;"",J103&lt;&gt;"",K103&lt;&gt;"",L103&lt;&gt;"",M103&lt;&gt;"",N103&lt;&gt;"",O103&lt;&gt;"",P103&lt;&gt;"",Q103&lt;&gt;"",R103&lt;&gt;"",S103&lt;&gt;"",T103&lt;&gt;"",U103&lt;&gt;"",V103&lt;&gt;"",W103&lt;&gt;""),"*"&amp;F103&amp;G103&amp;H103&amp;I103&amp;J103&amp;K103&amp;L103&amp;M103&amp;N103&amp;O103&amp;P103&amp;Q103&amp;R103&amp;S103&amp;T103&amp;U103&amp;V103&amp;W103&amp;"*","")</f>
        <v/>
      </c>
      <c r="Z103" s="4"/>
      <c r="AA103" s="4"/>
      <c r="AB103" s="7" t="n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customFormat="false" ht="25" hidden="false" customHeight="true" outlineLevel="0" collapsed="false">
      <c r="A104" s="5" t="n">
        <v>4773</v>
      </c>
      <c r="B104" s="6" t="s">
        <v>48</v>
      </c>
      <c r="C104" s="26" t="s">
        <v>50</v>
      </c>
      <c r="D104" s="27" t="n">
        <v>44186</v>
      </c>
      <c r="E104" s="41"/>
      <c r="F104" s="29" t="str">
        <f aca="false">IF(B104="Premetro VERTIKAAL","MV",IF(B104="Side 3m","3M",IF(B104="Premetro HORIZONTAAL","MH",IF(B104="Window back","CV",IF(B104="Window Back eco","CVE","")))))</f>
        <v/>
      </c>
      <c r="G104" s="30" t="str">
        <f aca="false">IF(B104="Inside banner","BRV","")</f>
        <v/>
      </c>
      <c r="H104" s="30" t="str">
        <f aca="false">IF(B104="Floor sticker","VL","")</f>
        <v/>
      </c>
      <c r="I104" s="31" t="str">
        <f aca="false">IF(B104="Street furniture 2m2","STR","")</f>
        <v/>
      </c>
      <c r="J104" s="31" t="str">
        <f aca="false">IF(B104="Full back uni","FB","")</f>
        <v/>
      </c>
      <c r="K104" s="31" t="str">
        <f aca="false">IF(B104="Window side 2m² Bus","2m2B","")</f>
        <v/>
      </c>
      <c r="L104" s="31" t="str">
        <f aca="false">IF(B104="Window sticker Raam","RM","")</f>
        <v/>
      </c>
      <c r="M104" s="31" t="str">
        <f aca="false">IF(B104="Side 3m Freestyle","FREE","")</f>
        <v/>
      </c>
      <c r="N104" s="31" t="str">
        <f aca="false">IF(B104="Wobbler","WOB","")</f>
        <v/>
      </c>
      <c r="O104" s="31" t="str">
        <f aca="false">IF(B104="Super side 10m² Hermelijn - Trambus","10m2H","")</f>
        <v/>
      </c>
      <c r="P104" s="31" t="str">
        <f aca="false">IF(B104="Roofpanel A7","ROOFXL","")</f>
        <v/>
      </c>
      <c r="Q104" s="32" t="str">
        <f aca="false">IF(B104="Roof panel tram L Hermelijn","ROOFL","")</f>
        <v/>
      </c>
      <c r="R104" s="31" t="str">
        <f aca="false">IF(B104="Roof panel Tram M PCC","DPCC","")</f>
        <v/>
      </c>
      <c r="S104" s="31" t="str">
        <f aca="false">IF(B104="Side pack L A5","SPALBA5",IF(B104="Side pack XL A7","SPALBA7",""))</f>
        <v/>
      </c>
      <c r="T104" s="31" t="str">
        <f aca="false">IF(B104="Window side 2m² Hermelijn","2m2H","")</f>
        <v/>
      </c>
      <c r="U104" s="32" t="str">
        <f aca="false">IF(B104="Window side 2m² Tram","2m2A","")</f>
        <v/>
      </c>
      <c r="V104" s="30" t="str">
        <f aca="false">IF(B104="Inside banner HERMELIJN","BRVH","")</f>
        <v>BRVH</v>
      </c>
      <c r="W104" s="30" t="str">
        <f aca="false">IF(B104="Super side 4m²","4m2","")</f>
        <v/>
      </c>
      <c r="X104" s="7" t="n">
        <v>1</v>
      </c>
      <c r="Y104" s="33" t="str">
        <f aca="false">IF(OR(F104&lt;&gt;"",G104&lt;&gt;"",H104&lt;&gt;"",I104&lt;&gt;"",J104&lt;&gt;"",K104&lt;&gt;"",L104&lt;&gt;"",M104&lt;&gt;"",N104&lt;&gt;"",O104&lt;&gt;"",P104&lt;&gt;"",Q104&lt;&gt;"",R104&lt;&gt;"",S104&lt;&gt;"",T104&lt;&gt;"",U104&lt;&gt;"",V104&lt;&gt;"",W104&lt;&gt;""),"*"&amp;F104&amp;G104&amp;H104&amp;I104&amp;J104&amp;K104&amp;L104&amp;M104&amp;N104&amp;O104&amp;P104&amp;Q104&amp;R104&amp;S104&amp;T104&amp;U104&amp;V104&amp;W104&amp;"*","")</f>
        <v>*BRVH*</v>
      </c>
      <c r="Z104" s="4"/>
      <c r="AA104" s="4"/>
      <c r="AB104" s="7" t="n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customFormat="false" ht="25" hidden="false" customHeight="true" outlineLevel="0" collapsed="false">
      <c r="A105" s="5" t="n">
        <v>4773</v>
      </c>
      <c r="B105" s="6" t="s">
        <v>29</v>
      </c>
      <c r="C105" s="26" t="s">
        <v>31</v>
      </c>
      <c r="D105" s="27" t="n">
        <v>44284</v>
      </c>
      <c r="E105" s="41"/>
      <c r="F105" s="29" t="str">
        <f aca="false">IF(B105="Premetro VERTIKAAL","MV",IF(B105="Side 3m","3M",IF(B105="Premetro HORIZONTAAL","MH",IF(B105="Window back","CV",IF(B105="Window Back eco","CVE","")))))</f>
        <v/>
      </c>
      <c r="G105" s="30" t="str">
        <f aca="false">IF(B105="Inside banner","BRV","")</f>
        <v/>
      </c>
      <c r="H105" s="30" t="str">
        <f aca="false">IF(B105="Floor sticker","VL","")</f>
        <v/>
      </c>
      <c r="I105" s="31" t="str">
        <f aca="false">IF(B105="Street furniture 2m2","STR","")</f>
        <v/>
      </c>
      <c r="J105" s="31" t="str">
        <f aca="false">IF(B105="Full back uni","FB","")</f>
        <v/>
      </c>
      <c r="K105" s="31" t="str">
        <f aca="false">IF(B105="Window side 2m² Bus","2m2B","")</f>
        <v/>
      </c>
      <c r="L105" s="31" t="str">
        <f aca="false">IF(B105="Window sticker Raam","RM","")</f>
        <v/>
      </c>
      <c r="M105" s="31" t="str">
        <f aca="false">IF(B105="Side 3m Freestyle","FREE","")</f>
        <v/>
      </c>
      <c r="N105" s="31" t="str">
        <f aca="false">IF(B105="Wobbler","WOB","")</f>
        <v/>
      </c>
      <c r="O105" s="31" t="str">
        <f aca="false">IF(B105="Super side 10m² Hermelijn - Trambus","10m2H","")</f>
        <v/>
      </c>
      <c r="P105" s="31" t="str">
        <f aca="false">IF(B105="Roofpanel A7","ROOFXL","")</f>
        <v/>
      </c>
      <c r="Q105" s="32" t="str">
        <f aca="false">IF(B105="Roof panel tram L Hermelijn","ROOFL","")</f>
        <v/>
      </c>
      <c r="R105" s="31" t="str">
        <f aca="false">IF(B105="Roof panel Tram M PCC","DPCC","")</f>
        <v/>
      </c>
      <c r="S105" s="31" t="str">
        <f aca="false">IF(B105="Side pack L A5","SPALBA5",IF(B105="Side pack XL A7","SPALBA7",""))</f>
        <v/>
      </c>
      <c r="T105" s="31" t="str">
        <f aca="false">IF(B105="Window side 2m² Hermelijn","2m2H","")</f>
        <v/>
      </c>
      <c r="U105" s="32" t="str">
        <f aca="false">IF(B105="Window side 2m² Tram","2m2A","")</f>
        <v/>
      </c>
      <c r="V105" s="30" t="str">
        <f aca="false">IF(B105="Inside banner HERMELIJN","BRVH","")</f>
        <v/>
      </c>
      <c r="W105" s="30" t="str">
        <f aca="false">IF(B105="Super side 4m²","4m2","")</f>
        <v/>
      </c>
      <c r="X105" s="7" t="n">
        <v>2</v>
      </c>
      <c r="Y105" s="33" t="str">
        <f aca="false">IF(OR(F105&lt;&gt;"",G105&lt;&gt;"",H105&lt;&gt;"",I105&lt;&gt;"",J105&lt;&gt;"",K105&lt;&gt;"",L105&lt;&gt;"",M105&lt;&gt;"",N105&lt;&gt;"",O105&lt;&gt;"",P105&lt;&gt;"",Q105&lt;&gt;"",R105&lt;&gt;"",S105&lt;&gt;"",T105&lt;&gt;"",U105&lt;&gt;"",V105&lt;&gt;"",W105&lt;&gt;""),"*"&amp;F105&amp;G105&amp;H105&amp;I105&amp;J105&amp;K105&amp;L105&amp;M105&amp;N105&amp;O105&amp;P105&amp;Q105&amp;R105&amp;S105&amp;T105&amp;U105&amp;V105&amp;W105&amp;"*","")</f>
        <v/>
      </c>
      <c r="Z105" s="4"/>
      <c r="AA105" s="4"/>
      <c r="AB105" s="7" t="n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customFormat="false" ht="25" hidden="false" customHeight="true" outlineLevel="0" collapsed="false">
      <c r="A106" s="5" t="n">
        <v>4774</v>
      </c>
      <c r="B106" s="6" t="s">
        <v>35</v>
      </c>
      <c r="C106" s="26" t="s">
        <v>37</v>
      </c>
      <c r="D106" s="27" t="n">
        <v>44522</v>
      </c>
      <c r="E106" s="41"/>
      <c r="F106" s="29" t="str">
        <f aca="false">IF(B106="Premetro VERTIKAAL","MV",IF(B106="Side 3m","3M",IF(B106="Premetro HORIZONTAAL","MH",IF(B106="Window back","CV",IF(B106="Window Back eco","CVE","")))))</f>
        <v/>
      </c>
      <c r="G106" s="30" t="str">
        <f aca="false">IF(B106="Inside banner","BRV","")</f>
        <v/>
      </c>
      <c r="H106" s="30" t="str">
        <f aca="false">IF(B106="Floor sticker","VL","")</f>
        <v/>
      </c>
      <c r="I106" s="31" t="str">
        <f aca="false">IF(B106="Street furniture 2m2","STR","")</f>
        <v/>
      </c>
      <c r="J106" s="31" t="str">
        <f aca="false">IF(B106="Full back uni","FB","")</f>
        <v/>
      </c>
      <c r="K106" s="31" t="str">
        <f aca="false">IF(B106="Window side 2m² Bus","2m2B","")</f>
        <v/>
      </c>
      <c r="L106" s="31" t="str">
        <f aca="false">IF(B106="Window sticker Raam","RM","")</f>
        <v/>
      </c>
      <c r="M106" s="31" t="str">
        <f aca="false">IF(B106="Side 3m Freestyle","FREE","")</f>
        <v/>
      </c>
      <c r="N106" s="31" t="str">
        <f aca="false">IF(B106="Wobbler","WOB","")</f>
        <v/>
      </c>
      <c r="O106" s="31" t="str">
        <f aca="false">IF(B106="Super side 10m² Hermelijn - Trambus","10m2H","")</f>
        <v/>
      </c>
      <c r="P106" s="31" t="str">
        <f aca="false">IF(B106="Roofpanel A7","ROOFXL","")</f>
        <v/>
      </c>
      <c r="Q106" s="32" t="str">
        <f aca="false">IF(B106="Roof panel tram L Hermelijn","ROOFL","")</f>
        <v/>
      </c>
      <c r="R106" s="31" t="str">
        <f aca="false">IF(B106="Roof panel Tram M PCC","DPCC","")</f>
        <v/>
      </c>
      <c r="S106" s="31" t="str">
        <f aca="false">IF(B106="Side pack L A5","SPALBA5",IF(B106="Side pack XL A7","SPALBA7",""))</f>
        <v/>
      </c>
      <c r="T106" s="31" t="str">
        <f aca="false">IF(B106="Window side 2m² Hermelijn","2m2H","")</f>
        <v/>
      </c>
      <c r="U106" s="32" t="str">
        <f aca="false">IF(B106="Window side 2m² Tram","2m2A","")</f>
        <v/>
      </c>
      <c r="V106" s="30" t="str">
        <f aca="false">IF(B106="Inside banner HERMELIJN","BRVH","")</f>
        <v/>
      </c>
      <c r="W106" s="30" t="str">
        <f aca="false">IF(B106="Super side 4m²","4m2","")</f>
        <v/>
      </c>
      <c r="X106" s="7" t="n">
        <v>2</v>
      </c>
      <c r="Y106" s="33" t="str">
        <f aca="false">IF(OR(F106&lt;&gt;"",G106&lt;&gt;"",H106&lt;&gt;"",I106&lt;&gt;"",J106&lt;&gt;"",K106&lt;&gt;"",L106&lt;&gt;"",M106&lt;&gt;"",N106&lt;&gt;"",O106&lt;&gt;"",P106&lt;&gt;"",Q106&lt;&gt;"",R106&lt;&gt;"",S106&lt;&gt;"",T106&lt;&gt;"",U106&lt;&gt;"",V106&lt;&gt;"",W106&lt;&gt;""),"*"&amp;F106&amp;G106&amp;H106&amp;I106&amp;J106&amp;K106&amp;L106&amp;M106&amp;N106&amp;O106&amp;P106&amp;Q106&amp;R106&amp;S106&amp;T106&amp;U106&amp;V106&amp;W106&amp;"*","")</f>
        <v/>
      </c>
      <c r="Z106" s="4"/>
      <c r="AA106" s="4"/>
      <c r="AB106" s="7" t="n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customFormat="false" ht="25" hidden="false" customHeight="true" outlineLevel="0" collapsed="false">
      <c r="A107" s="5" t="n">
        <v>4775</v>
      </c>
      <c r="B107" s="6" t="s">
        <v>23</v>
      </c>
      <c r="C107" s="26" t="s">
        <v>66</v>
      </c>
      <c r="D107" s="27" t="n">
        <v>44515</v>
      </c>
      <c r="E107" s="41"/>
      <c r="F107" s="29" t="str">
        <f aca="false">IF(B107="Premetro VERTIKAAL","MV",IF(B107="Side 3m","3M",IF(B107="Premetro HORIZONTAAL","MH",IF(B107="Window back","CV",IF(B107="Window Back eco","CVE","")))))</f>
        <v/>
      </c>
      <c r="G107" s="30" t="str">
        <f aca="false">IF(B107="Inside banner","BRV","")</f>
        <v/>
      </c>
      <c r="H107" s="30" t="str">
        <f aca="false">IF(B107="Floor sticker","VL","")</f>
        <v/>
      </c>
      <c r="I107" s="31" t="str">
        <f aca="false">IF(B107="Street furniture 2m2","STR","")</f>
        <v/>
      </c>
      <c r="J107" s="31" t="str">
        <f aca="false">IF(B107="Full back uni","FB","")</f>
        <v/>
      </c>
      <c r="K107" s="31" t="str">
        <f aca="false">IF(B107="Window side 2m² Bus","2m2B","")</f>
        <v/>
      </c>
      <c r="L107" s="31" t="str">
        <f aca="false">IF(B107="Window sticker Raam","RM","")</f>
        <v/>
      </c>
      <c r="M107" s="31" t="str">
        <f aca="false">IF(B107="Side 3m Freestyle","FREE","")</f>
        <v/>
      </c>
      <c r="N107" s="31" t="str">
        <f aca="false">IF(B107="Wobbler","WOB","")</f>
        <v>WOB</v>
      </c>
      <c r="O107" s="31" t="str">
        <f aca="false">IF(B107="Super side 10m² Hermelijn - Trambus","10m2H","")</f>
        <v/>
      </c>
      <c r="P107" s="31" t="str">
        <f aca="false">IF(B107="Roofpanel A7","ROOFXL","")</f>
        <v/>
      </c>
      <c r="Q107" s="32" t="str">
        <f aca="false">IF(B107="Roof panel tram L Hermelijn","ROOFL","")</f>
        <v/>
      </c>
      <c r="R107" s="31" t="str">
        <f aca="false">IF(B107="Roof panel Tram M PCC","DPCC","")</f>
        <v/>
      </c>
      <c r="S107" s="31" t="str">
        <f aca="false">IF(B107="Side pack L A5","SPALBA5",IF(B107="Side pack XL A7","SPALBA7",""))</f>
        <v/>
      </c>
      <c r="T107" s="31" t="str">
        <f aca="false">IF(B107="Window side 2m² Hermelijn","2m2H","")</f>
        <v/>
      </c>
      <c r="U107" s="32" t="str">
        <f aca="false">IF(B107="Window side 2m² Tram","2m2A","")</f>
        <v/>
      </c>
      <c r="V107" s="30" t="str">
        <f aca="false">IF(B107="Inside banner HERMELIJN","BRVH","")</f>
        <v/>
      </c>
      <c r="W107" s="30" t="str">
        <f aca="false">IF(B107="Super side 4m²","4m2","")</f>
        <v/>
      </c>
      <c r="X107" s="7" t="n">
        <v>6</v>
      </c>
      <c r="Y107" s="33" t="str">
        <f aca="false">IF(OR(F107&lt;&gt;"",G107&lt;&gt;"",H107&lt;&gt;"",I107&lt;&gt;"",J107&lt;&gt;"",K107&lt;&gt;"",L107&lt;&gt;"",M107&lt;&gt;"",N107&lt;&gt;"",O107&lt;&gt;"",P107&lt;&gt;"",Q107&lt;&gt;"",R107&lt;&gt;"",S107&lt;&gt;"",T107&lt;&gt;"",U107&lt;&gt;"",V107&lt;&gt;"",W107&lt;&gt;""),"*"&amp;F107&amp;G107&amp;H107&amp;I107&amp;J107&amp;K107&amp;L107&amp;M107&amp;N107&amp;O107&amp;P107&amp;Q107&amp;R107&amp;S107&amp;T107&amp;U107&amp;V107&amp;W107&amp;"*","")</f>
        <v>*WOB*</v>
      </c>
      <c r="Z107" s="4"/>
      <c r="AA107" s="4"/>
      <c r="AB107" s="7" t="n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customFormat="false" ht="25" hidden="false" customHeight="true" outlineLevel="0" collapsed="false">
      <c r="A108" s="5" t="n">
        <v>4776</v>
      </c>
      <c r="B108" s="6" t="s">
        <v>51</v>
      </c>
      <c r="C108" s="26" t="s">
        <v>64</v>
      </c>
      <c r="D108" s="27" t="n">
        <v>44578</v>
      </c>
      <c r="E108" s="41"/>
      <c r="F108" s="29" t="str">
        <f aca="false">IF(B108="Premetro VERTIKAAL","MV",IF(B108="Side 3m","3M",IF(B108="Premetro HORIZONTAAL","MH",IF(B108="Window back","CV",IF(B108="Window Back eco","CVE","")))))</f>
        <v>CV</v>
      </c>
      <c r="G108" s="30" t="str">
        <f aca="false">IF(B108="Inside banner","BRV","")</f>
        <v/>
      </c>
      <c r="H108" s="30" t="str">
        <f aca="false">IF(B108="Floor sticker","VL","")</f>
        <v/>
      </c>
      <c r="I108" s="31" t="str">
        <f aca="false">IF(B108="Street furniture 2m2","STR","")</f>
        <v/>
      </c>
      <c r="J108" s="31" t="str">
        <f aca="false">IF(B108="Full back uni","FB","")</f>
        <v/>
      </c>
      <c r="K108" s="31" t="str">
        <f aca="false">IF(B108="Window side 2m² Bus","2m2B","")</f>
        <v/>
      </c>
      <c r="L108" s="31" t="str">
        <f aca="false">IF(B108="Window sticker Raam","RM","")</f>
        <v/>
      </c>
      <c r="M108" s="31" t="str">
        <f aca="false">IF(B108="Side 3m Freestyle","FREE","")</f>
        <v/>
      </c>
      <c r="N108" s="31" t="str">
        <f aca="false">IF(B108="Wobbler","WOB","")</f>
        <v/>
      </c>
      <c r="O108" s="31" t="str">
        <f aca="false">IF(B108="Super side 10m² Hermelijn - Trambus","10m2H","")</f>
        <v/>
      </c>
      <c r="P108" s="31" t="str">
        <f aca="false">IF(B108="Roofpanel A7","ROOFXL","")</f>
        <v/>
      </c>
      <c r="Q108" s="32" t="str">
        <f aca="false">IF(B108="Roof panel tram L Hermelijn","ROOFL","")</f>
        <v/>
      </c>
      <c r="R108" s="31" t="str">
        <f aca="false">IF(B108="Roof panel Tram M PCC","DPCC","")</f>
        <v/>
      </c>
      <c r="S108" s="31" t="str">
        <f aca="false">IF(B108="Side pack L A5","SPALBA5",IF(B108="Side pack XL A7","SPALBA7",""))</f>
        <v/>
      </c>
      <c r="T108" s="31" t="str">
        <f aca="false">IF(B108="Window side 2m² Hermelijn","2m2H","")</f>
        <v/>
      </c>
      <c r="U108" s="32" t="str">
        <f aca="false">IF(B108="Window side 2m² Tram","2m2A","")</f>
        <v/>
      </c>
      <c r="V108" s="30" t="str">
        <f aca="false">IF(B108="Inside banner HERMELIJN","BRVH","")</f>
        <v/>
      </c>
      <c r="W108" s="30" t="str">
        <f aca="false">IF(B108="Super side 4m²","4m2","")</f>
        <v/>
      </c>
      <c r="X108" s="7" t="n">
        <v>1</v>
      </c>
      <c r="Y108" s="33" t="str">
        <f aca="false">IF(OR(F108&lt;&gt;"",G108&lt;&gt;"",H108&lt;&gt;"",I108&lt;&gt;"",J108&lt;&gt;"",K108&lt;&gt;"",L108&lt;&gt;"",M108&lt;&gt;"",N108&lt;&gt;"",O108&lt;&gt;"",P108&lt;&gt;"",Q108&lt;&gt;"",R108&lt;&gt;"",S108&lt;&gt;"",T108&lt;&gt;"",U108&lt;&gt;"",V108&lt;&gt;"",W108&lt;&gt;""),"*"&amp;F108&amp;G108&amp;H108&amp;I108&amp;J108&amp;K108&amp;L108&amp;M108&amp;N108&amp;O108&amp;P108&amp;Q108&amp;R108&amp;S108&amp;T108&amp;U108&amp;V108&amp;W108&amp;"*","")</f>
        <v>*CV*</v>
      </c>
      <c r="Z108" s="4"/>
      <c r="AA108" s="4"/>
      <c r="AB108" s="7" t="n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customFormat="false" ht="25" hidden="false" customHeight="true" outlineLevel="0" collapsed="false">
      <c r="A109" s="5" t="n">
        <v>4778</v>
      </c>
      <c r="B109" s="6" t="s">
        <v>51</v>
      </c>
      <c r="C109" s="26" t="s">
        <v>64</v>
      </c>
      <c r="D109" s="27" t="n">
        <v>44578</v>
      </c>
      <c r="E109" s="41"/>
      <c r="F109" s="29" t="str">
        <f aca="false">IF(B109="Premetro VERTIKAAL","MV",IF(B109="Side 3m","3M",IF(B109="Premetro HORIZONTAAL","MH",IF(B109="Window back","CV",IF(B109="Window Back eco","CVE","")))))</f>
        <v>CV</v>
      </c>
      <c r="G109" s="30" t="str">
        <f aca="false">IF(B109="Inside banner","BRV","")</f>
        <v/>
      </c>
      <c r="H109" s="30" t="str">
        <f aca="false">IF(B109="Floor sticker","VL","")</f>
        <v/>
      </c>
      <c r="I109" s="31" t="str">
        <f aca="false">IF(B109="Street furniture 2m2","STR","")</f>
        <v/>
      </c>
      <c r="J109" s="31" t="str">
        <f aca="false">IF(B109="Full back uni","FB","")</f>
        <v/>
      </c>
      <c r="K109" s="31" t="str">
        <f aca="false">IF(B109="Window side 2m² Bus","2m2B","")</f>
        <v/>
      </c>
      <c r="L109" s="31" t="str">
        <f aca="false">IF(B109="Window sticker Raam","RM","")</f>
        <v/>
      </c>
      <c r="M109" s="31" t="str">
        <f aca="false">IF(B109="Side 3m Freestyle","FREE","")</f>
        <v/>
      </c>
      <c r="N109" s="31" t="str">
        <f aca="false">IF(B109="Wobbler","WOB","")</f>
        <v/>
      </c>
      <c r="O109" s="31" t="str">
        <f aca="false">IF(B109="Super side 10m² Hermelijn - Trambus","10m2H","")</f>
        <v/>
      </c>
      <c r="P109" s="31" t="str">
        <f aca="false">IF(B109="Roofpanel A7","ROOFXL","")</f>
        <v/>
      </c>
      <c r="Q109" s="32" t="str">
        <f aca="false">IF(B109="Roof panel tram L Hermelijn","ROOFL","")</f>
        <v/>
      </c>
      <c r="R109" s="31" t="str">
        <f aca="false">IF(B109="Roof panel Tram M PCC","DPCC","")</f>
        <v/>
      </c>
      <c r="S109" s="31" t="str">
        <f aca="false">IF(B109="Side pack L A5","SPALBA5",IF(B109="Side pack XL A7","SPALBA7",""))</f>
        <v/>
      </c>
      <c r="T109" s="31" t="str">
        <f aca="false">IF(B109="Window side 2m² Hermelijn","2m2H","")</f>
        <v/>
      </c>
      <c r="U109" s="32" t="str">
        <f aca="false">IF(B109="Window side 2m² Tram","2m2A","")</f>
        <v/>
      </c>
      <c r="V109" s="30" t="str">
        <f aca="false">IF(B109="Inside banner HERMELIJN","BRVH","")</f>
        <v/>
      </c>
      <c r="W109" s="30" t="str">
        <f aca="false">IF(B109="Super side 4m²","4m2","")</f>
        <v/>
      </c>
      <c r="X109" s="7" t="n">
        <v>1</v>
      </c>
      <c r="Y109" s="33" t="str">
        <f aca="false">IF(OR(F109&lt;&gt;"",G109&lt;&gt;"",H109&lt;&gt;"",I109&lt;&gt;"",J109&lt;&gt;"",K109&lt;&gt;"",L109&lt;&gt;"",M109&lt;&gt;"",N109&lt;&gt;"",O109&lt;&gt;"",P109&lt;&gt;"",Q109&lt;&gt;"",R109&lt;&gt;"",S109&lt;&gt;"",T109&lt;&gt;"",U109&lt;&gt;"",V109&lt;&gt;"",W109&lt;&gt;""),"*"&amp;F109&amp;G109&amp;H109&amp;I109&amp;J109&amp;K109&amp;L109&amp;M109&amp;N109&amp;O109&amp;P109&amp;Q109&amp;R109&amp;S109&amp;T109&amp;U109&amp;V109&amp;W109&amp;"*","")</f>
        <v>*CV*</v>
      </c>
      <c r="Z109" s="4"/>
      <c r="AA109" s="4"/>
      <c r="AB109" s="7" t="n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customFormat="false" ht="25" hidden="false" customHeight="true" outlineLevel="0" collapsed="false">
      <c r="A110" s="5" t="n">
        <v>4779</v>
      </c>
      <c r="B110" s="6" t="s">
        <v>41</v>
      </c>
      <c r="C110" s="26" t="s">
        <v>81</v>
      </c>
      <c r="D110" s="27" t="n">
        <v>44452</v>
      </c>
      <c r="E110" s="41"/>
      <c r="F110" s="29" t="str">
        <f aca="false">IF(B110="Premetro VERTIKAAL","MV",IF(B110="Side 3m","3M",IF(B110="Premetro HORIZONTAAL","MH",IF(B110="Window back","CV",IF(B110="Window Back eco","CVE","")))))</f>
        <v/>
      </c>
      <c r="G110" s="30" t="str">
        <f aca="false">IF(B110="Inside banner","BRV","")</f>
        <v/>
      </c>
      <c r="H110" s="30" t="str">
        <f aca="false">IF(B110="Floor sticker","VL","")</f>
        <v/>
      </c>
      <c r="I110" s="31" t="str">
        <f aca="false">IF(B110="Street furniture 2m2","STR","")</f>
        <v/>
      </c>
      <c r="J110" s="31" t="str">
        <f aca="false">IF(B110="Full back uni","FB","")</f>
        <v/>
      </c>
      <c r="K110" s="31" t="str">
        <f aca="false">IF(B110="Window side 2m² Bus","2m2B","")</f>
        <v/>
      </c>
      <c r="L110" s="31" t="str">
        <f aca="false">IF(B110="Window sticker Raam","RM","")</f>
        <v/>
      </c>
      <c r="M110" s="31" t="str">
        <f aca="false">IF(B110="Side 3m Freestyle","FREE","")</f>
        <v/>
      </c>
      <c r="N110" s="31" t="str">
        <f aca="false">IF(B110="Wobbler","WOB","")</f>
        <v/>
      </c>
      <c r="O110" s="31" t="str">
        <f aca="false">IF(B110="Super side 10m² Hermelijn - Trambus","10m2H","")</f>
        <v/>
      </c>
      <c r="P110" s="31" t="str">
        <f aca="false">IF(B110="Roofpanel A7","ROOFXL","")</f>
        <v/>
      </c>
      <c r="Q110" s="32" t="str">
        <f aca="false">IF(B110="Roof panel tram L Hermelijn","ROOFL","")</f>
        <v/>
      </c>
      <c r="R110" s="31" t="str">
        <f aca="false">IF(B110="Roof panel Tram M PCC","DPCC","")</f>
        <v/>
      </c>
      <c r="S110" s="31" t="str">
        <f aca="false">IF(B110="Side pack L A5","SPALBA5",IF(B110="Side pack XL A7","SPALBA7",""))</f>
        <v/>
      </c>
      <c r="T110" s="31" t="str">
        <f aca="false">IF(B110="Window side 2m² Hermelijn","2m2H","")</f>
        <v/>
      </c>
      <c r="U110" s="32" t="str">
        <f aca="false">IF(B110="Window side 2m² Tram","2m2A","")</f>
        <v/>
      </c>
      <c r="V110" s="30" t="str">
        <f aca="false">IF(B110="Inside banner HERMELIJN","BRVH","")</f>
        <v/>
      </c>
      <c r="W110" s="30" t="str">
        <f aca="false">IF(B110="Super side 4m²","4m2","")</f>
        <v>4m2</v>
      </c>
      <c r="X110" s="7" t="n">
        <v>1</v>
      </c>
      <c r="Y110" s="33" t="str">
        <f aca="false">IF(OR(F110&lt;&gt;"",G110&lt;&gt;"",H110&lt;&gt;"",I110&lt;&gt;"",J110&lt;&gt;"",K110&lt;&gt;"",L110&lt;&gt;"",M110&lt;&gt;"",N110&lt;&gt;"",O110&lt;&gt;"",P110&lt;&gt;"",Q110&lt;&gt;"",R110&lt;&gt;"",S110&lt;&gt;"",T110&lt;&gt;"",U110&lt;&gt;"",V110&lt;&gt;"",W110&lt;&gt;""),"*"&amp;F110&amp;G110&amp;H110&amp;I110&amp;J110&amp;K110&amp;L110&amp;M110&amp;N110&amp;O110&amp;P110&amp;Q110&amp;R110&amp;S110&amp;T110&amp;U110&amp;V110&amp;W110&amp;"*","")</f>
        <v>*4m2*</v>
      </c>
      <c r="Z110" s="4"/>
      <c r="AA110" s="4"/>
      <c r="AB110" s="7" t="n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customFormat="false" ht="25" hidden="false" customHeight="true" outlineLevel="0" collapsed="false">
      <c r="A111" s="5" t="n">
        <v>4779</v>
      </c>
      <c r="B111" s="6" t="s">
        <v>57</v>
      </c>
      <c r="C111" s="26" t="s">
        <v>83</v>
      </c>
      <c r="D111" s="27" t="n">
        <v>44452</v>
      </c>
      <c r="E111" s="41"/>
      <c r="F111" s="29" t="str">
        <f aca="false">IF(B111="Premetro VERTIKAAL","MV",IF(B111="Side 3m","3M",IF(B111="Premetro HORIZONTAAL","MH",IF(B111="Window back","CV",IF(B111="Window Back eco","CVE","")))))</f>
        <v/>
      </c>
      <c r="G111" s="30" t="str">
        <f aca="false">IF(B111="Inside banner","BRV","")</f>
        <v/>
      </c>
      <c r="H111" s="30" t="str">
        <f aca="false">IF(B111="Floor sticker","VL","")</f>
        <v/>
      </c>
      <c r="I111" s="31" t="str">
        <f aca="false">IF(B111="Street furniture 2m2","STR","")</f>
        <v/>
      </c>
      <c r="J111" s="31" t="str">
        <f aca="false">IF(B111="Full back uni","FB","")</f>
        <v/>
      </c>
      <c r="K111" s="31" t="str">
        <f aca="false">IF(B111="Window side 2m² Bus","2m2B","")</f>
        <v>2m2B</v>
      </c>
      <c r="L111" s="31" t="str">
        <f aca="false">IF(B111="Window sticker Raam","RM","")</f>
        <v/>
      </c>
      <c r="M111" s="31" t="str">
        <f aca="false">IF(B111="Side 3m Freestyle","FREE","")</f>
        <v/>
      </c>
      <c r="N111" s="31" t="str">
        <f aca="false">IF(B111="Wobbler","WOB","")</f>
        <v/>
      </c>
      <c r="O111" s="31" t="str">
        <f aca="false">IF(B111="Super side 10m² Hermelijn - Trambus","10m2H","")</f>
        <v/>
      </c>
      <c r="P111" s="31" t="str">
        <f aca="false">IF(B111="Roofpanel A7","ROOFXL","")</f>
        <v/>
      </c>
      <c r="Q111" s="32" t="str">
        <f aca="false">IF(B111="Roof panel tram L Hermelijn","ROOFL","")</f>
        <v/>
      </c>
      <c r="R111" s="31" t="str">
        <f aca="false">IF(B111="Roof panel Tram M PCC","DPCC","")</f>
        <v/>
      </c>
      <c r="S111" s="31" t="str">
        <f aca="false">IF(B111="Side pack L A5","SPALBA5",IF(B111="Side pack XL A7","SPALBA7",""))</f>
        <v/>
      </c>
      <c r="T111" s="31" t="str">
        <f aca="false">IF(B111="Window side 2m² Hermelijn","2m2H","")</f>
        <v/>
      </c>
      <c r="U111" s="32" t="str">
        <f aca="false">IF(B111="Window side 2m² Tram","2m2A","")</f>
        <v/>
      </c>
      <c r="V111" s="30" t="str">
        <f aca="false">IF(B111="Inside banner HERMELIJN","BRVH","")</f>
        <v/>
      </c>
      <c r="W111" s="30" t="str">
        <f aca="false">IF(B111="Super side 4m²","4m2","")</f>
        <v/>
      </c>
      <c r="X111" s="7" t="n">
        <v>1</v>
      </c>
      <c r="Y111" s="33" t="str">
        <f aca="false">IF(OR(F111&lt;&gt;"",G111&lt;&gt;"",H111&lt;&gt;"",I111&lt;&gt;"",J111&lt;&gt;"",K111&lt;&gt;"",L111&lt;&gt;"",M111&lt;&gt;"",N111&lt;&gt;"",O111&lt;&gt;"",P111&lt;&gt;"",Q111&lt;&gt;"",R111&lt;&gt;"",S111&lt;&gt;"",T111&lt;&gt;"",U111&lt;&gt;"",V111&lt;&gt;"",W111&lt;&gt;""),"*"&amp;F111&amp;G111&amp;H111&amp;I111&amp;J111&amp;K111&amp;L111&amp;M111&amp;N111&amp;O111&amp;P111&amp;Q111&amp;R111&amp;S111&amp;T111&amp;U111&amp;V111&amp;W111&amp;"*","")</f>
        <v>*2m2B*</v>
      </c>
      <c r="Z111" s="4"/>
      <c r="AA111" s="4"/>
      <c r="AB111" s="7" t="n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customFormat="false" ht="25" hidden="false" customHeight="true" outlineLevel="0" collapsed="false">
      <c r="A112" s="5" t="n">
        <v>4779</v>
      </c>
      <c r="B112" s="6" t="s">
        <v>35</v>
      </c>
      <c r="C112" s="26" t="s">
        <v>37</v>
      </c>
      <c r="D112" s="27" t="n">
        <v>44522</v>
      </c>
      <c r="E112" s="41"/>
      <c r="F112" s="29" t="str">
        <f aca="false">IF(B112="Premetro VERTIKAAL","MV",IF(B112="Side 3m","3M",IF(B112="Premetro HORIZONTAAL","MH",IF(B112="Window back","CV",IF(B112="Window Back eco","CVE","")))))</f>
        <v/>
      </c>
      <c r="G112" s="30" t="str">
        <f aca="false">IF(B112="Inside banner","BRV","")</f>
        <v/>
      </c>
      <c r="H112" s="30" t="str">
        <f aca="false">IF(B112="Floor sticker","VL","")</f>
        <v/>
      </c>
      <c r="I112" s="31" t="str">
        <f aca="false">IF(B112="Street furniture 2m2","STR","")</f>
        <v/>
      </c>
      <c r="J112" s="31" t="str">
        <f aca="false">IF(B112="Full back uni","FB","")</f>
        <v/>
      </c>
      <c r="K112" s="31" t="str">
        <f aca="false">IF(B112="Window side 2m² Bus","2m2B","")</f>
        <v/>
      </c>
      <c r="L112" s="31" t="str">
        <f aca="false">IF(B112="Window sticker Raam","RM","")</f>
        <v/>
      </c>
      <c r="M112" s="31" t="str">
        <f aca="false">IF(B112="Side 3m Freestyle","FREE","")</f>
        <v/>
      </c>
      <c r="N112" s="31" t="str">
        <f aca="false">IF(B112="Wobbler","WOB","")</f>
        <v/>
      </c>
      <c r="O112" s="31" t="str">
        <f aca="false">IF(B112="Super side 10m² Hermelijn - Trambus","10m2H","")</f>
        <v/>
      </c>
      <c r="P112" s="31" t="str">
        <f aca="false">IF(B112="Roofpanel A7","ROOFXL","")</f>
        <v/>
      </c>
      <c r="Q112" s="32" t="str">
        <f aca="false">IF(B112="Roof panel tram L Hermelijn","ROOFL","")</f>
        <v/>
      </c>
      <c r="R112" s="31" t="str">
        <f aca="false">IF(B112="Roof panel Tram M PCC","DPCC","")</f>
        <v/>
      </c>
      <c r="S112" s="31" t="str">
        <f aca="false">IF(B112="Side pack L A5","SPALBA5",IF(B112="Side pack XL A7","SPALBA7",""))</f>
        <v/>
      </c>
      <c r="T112" s="31" t="str">
        <f aca="false">IF(B112="Window side 2m² Hermelijn","2m2H","")</f>
        <v/>
      </c>
      <c r="U112" s="32" t="str">
        <f aca="false">IF(B112="Window side 2m² Tram","2m2A","")</f>
        <v/>
      </c>
      <c r="V112" s="30" t="str">
        <f aca="false">IF(B112="Inside banner HERMELIJN","BRVH","")</f>
        <v/>
      </c>
      <c r="W112" s="30" t="str">
        <f aca="false">IF(B112="Super side 4m²","4m2","")</f>
        <v/>
      </c>
      <c r="X112" s="7" t="n">
        <v>2</v>
      </c>
      <c r="Y112" s="33" t="str">
        <f aca="false">IF(OR(F112&lt;&gt;"",G112&lt;&gt;"",H112&lt;&gt;"",I112&lt;&gt;"",J112&lt;&gt;"",K112&lt;&gt;"",L112&lt;&gt;"",M112&lt;&gt;"",N112&lt;&gt;"",O112&lt;&gt;"",P112&lt;&gt;"",Q112&lt;&gt;"",R112&lt;&gt;"",S112&lt;&gt;"",T112&lt;&gt;"",U112&lt;&gt;"",V112&lt;&gt;"",W112&lt;&gt;""),"*"&amp;F112&amp;G112&amp;H112&amp;I112&amp;J112&amp;K112&amp;L112&amp;M112&amp;N112&amp;O112&amp;P112&amp;Q112&amp;R112&amp;S112&amp;T112&amp;U112&amp;V112&amp;W112&amp;"*","")</f>
        <v/>
      </c>
      <c r="Z112" s="4"/>
      <c r="AA112" s="4"/>
      <c r="AB112" s="7" t="n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customFormat="false" ht="25" hidden="false" customHeight="true" outlineLevel="0" collapsed="false">
      <c r="A113" s="5" t="n">
        <v>4780</v>
      </c>
      <c r="B113" s="6" t="s">
        <v>19</v>
      </c>
      <c r="C113" s="26" t="s">
        <v>22</v>
      </c>
      <c r="D113" s="27" t="n">
        <v>44368</v>
      </c>
      <c r="E113" s="41"/>
      <c r="F113" s="29" t="str">
        <f aca="false">IF(B113="Premetro VERTIKAAL","MV",IF(B113="Side 3m","3M",IF(B113="Premetro HORIZONTAAL","MH",IF(B113="Window back","CV",IF(B113="Window Back eco","CVE","")))))</f>
        <v/>
      </c>
      <c r="G113" s="30" t="str">
        <f aca="false">IF(B113="Inside banner","BRV","")</f>
        <v/>
      </c>
      <c r="H113" s="30" t="str">
        <f aca="false">IF(B113="Floor sticker","VL","")</f>
        <v>VL</v>
      </c>
      <c r="I113" s="31" t="str">
        <f aca="false">IF(B113="Street furniture 2m2","STR","")</f>
        <v/>
      </c>
      <c r="J113" s="31" t="str">
        <f aca="false">IF(B113="Full back uni","FB","")</f>
        <v/>
      </c>
      <c r="K113" s="31" t="str">
        <f aca="false">IF(B113="Window side 2m² Bus","2m2B","")</f>
        <v/>
      </c>
      <c r="L113" s="31" t="str">
        <f aca="false">IF(B113="Window sticker Raam","RM","")</f>
        <v/>
      </c>
      <c r="M113" s="31" t="str">
        <f aca="false">IF(B113="Side 3m Freestyle","FREE","")</f>
        <v/>
      </c>
      <c r="N113" s="31" t="str">
        <f aca="false">IF(B113="Wobbler","WOB","")</f>
        <v/>
      </c>
      <c r="O113" s="31" t="str">
        <f aca="false">IF(B113="Super side 10m² Hermelijn - Trambus","10m2H","")</f>
        <v/>
      </c>
      <c r="P113" s="31" t="str">
        <f aca="false">IF(B113="Roofpanel A7","ROOFXL","")</f>
        <v/>
      </c>
      <c r="Q113" s="32" t="str">
        <f aca="false">IF(B113="Roof panel tram L Hermelijn","ROOFL","")</f>
        <v/>
      </c>
      <c r="R113" s="31" t="str">
        <f aca="false">IF(B113="Roof panel Tram M PCC","DPCC","")</f>
        <v/>
      </c>
      <c r="S113" s="31" t="str">
        <f aca="false">IF(B113="Side pack L A5","SPALBA5",IF(B113="Side pack XL A7","SPALBA7",""))</f>
        <v/>
      </c>
      <c r="T113" s="31" t="str">
        <f aca="false">IF(B113="Window side 2m² Hermelijn","2m2H","")</f>
        <v/>
      </c>
      <c r="U113" s="32" t="str">
        <f aca="false">IF(B113="Window side 2m² Tram","2m2A","")</f>
        <v/>
      </c>
      <c r="V113" s="30" t="str">
        <f aca="false">IF(B113="Inside banner HERMELIJN","BRVH","")</f>
        <v/>
      </c>
      <c r="W113" s="30" t="str">
        <f aca="false">IF(B113="Super side 4m²","4m2","")</f>
        <v/>
      </c>
      <c r="X113" s="7" t="n">
        <v>2</v>
      </c>
      <c r="Y113" s="33" t="str">
        <f aca="false">IF(OR(F113&lt;&gt;"",G113&lt;&gt;"",H113&lt;&gt;"",I113&lt;&gt;"",J113&lt;&gt;"",K113&lt;&gt;"",L113&lt;&gt;"",M113&lt;&gt;"",N113&lt;&gt;"",O113&lt;&gt;"",P113&lt;&gt;"",Q113&lt;&gt;"",R113&lt;&gt;"",S113&lt;&gt;"",T113&lt;&gt;"",U113&lt;&gt;"",V113&lt;&gt;"",W113&lt;&gt;""),"*"&amp;F113&amp;G113&amp;H113&amp;I113&amp;J113&amp;K113&amp;L113&amp;M113&amp;N113&amp;O113&amp;P113&amp;Q113&amp;R113&amp;S113&amp;T113&amp;U113&amp;V113&amp;W113&amp;"*","")</f>
        <v>*VL*</v>
      </c>
      <c r="Z113" s="4"/>
      <c r="AA113" s="4"/>
      <c r="AB113" s="7" t="n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customFormat="false" ht="25" hidden="false" customHeight="true" outlineLevel="0" collapsed="false">
      <c r="A114" s="5" t="n">
        <v>4780</v>
      </c>
      <c r="B114" s="6" t="s">
        <v>23</v>
      </c>
      <c r="C114" s="26" t="s">
        <v>26</v>
      </c>
      <c r="D114" s="27" t="n">
        <v>44368</v>
      </c>
      <c r="E114" s="41"/>
      <c r="F114" s="29" t="str">
        <f aca="false">IF(B114="Premetro VERTIKAAL","MV",IF(B114="Side 3m","3M",IF(B114="Premetro HORIZONTAAL","MH",IF(B114="Window back","CV",IF(B114="Window Back eco","CVE","")))))</f>
        <v/>
      </c>
      <c r="G114" s="30" t="str">
        <f aca="false">IF(B114="Inside banner","BRV","")</f>
        <v/>
      </c>
      <c r="H114" s="30" t="str">
        <f aca="false">IF(B114="Floor sticker","VL","")</f>
        <v/>
      </c>
      <c r="I114" s="31" t="str">
        <f aca="false">IF(B114="Street furniture 2m2","STR","")</f>
        <v/>
      </c>
      <c r="J114" s="31" t="str">
        <f aca="false">IF(B114="Full back uni","FB","")</f>
        <v/>
      </c>
      <c r="K114" s="31" t="str">
        <f aca="false">IF(B114="Window side 2m² Bus","2m2B","")</f>
        <v/>
      </c>
      <c r="L114" s="31" t="str">
        <f aca="false">IF(B114="Window sticker Raam","RM","")</f>
        <v/>
      </c>
      <c r="M114" s="31" t="str">
        <f aca="false">IF(B114="Side 3m Freestyle","FREE","")</f>
        <v/>
      </c>
      <c r="N114" s="31" t="str">
        <f aca="false">IF(B114="Wobbler","WOB","")</f>
        <v>WOB</v>
      </c>
      <c r="O114" s="31" t="str">
        <f aca="false">IF(B114="Super side 10m² Hermelijn - Trambus","10m2H","")</f>
        <v/>
      </c>
      <c r="P114" s="31" t="str">
        <f aca="false">IF(B114="Roofpanel A7","ROOFXL","")</f>
        <v/>
      </c>
      <c r="Q114" s="32" t="str">
        <f aca="false">IF(B114="Roof panel tram L Hermelijn","ROOFL","")</f>
        <v/>
      </c>
      <c r="R114" s="31" t="str">
        <f aca="false">IF(B114="Roof panel Tram M PCC","DPCC","")</f>
        <v/>
      </c>
      <c r="S114" s="31" t="str">
        <f aca="false">IF(B114="Side pack L A5","SPALBA5",IF(B114="Side pack XL A7","SPALBA7",""))</f>
        <v/>
      </c>
      <c r="T114" s="31" t="str">
        <f aca="false">IF(B114="Window side 2m² Hermelijn","2m2H","")</f>
        <v/>
      </c>
      <c r="U114" s="32" t="str">
        <f aca="false">IF(B114="Window side 2m² Tram","2m2A","")</f>
        <v/>
      </c>
      <c r="V114" s="30" t="str">
        <f aca="false">IF(B114="Inside banner HERMELIJN","BRVH","")</f>
        <v/>
      </c>
      <c r="W114" s="30" t="str">
        <f aca="false">IF(B114="Super side 4m²","4m2","")</f>
        <v/>
      </c>
      <c r="X114" s="7" t="n">
        <v>9</v>
      </c>
      <c r="Y114" s="33" t="str">
        <f aca="false">IF(OR(F114&lt;&gt;"",G114&lt;&gt;"",H114&lt;&gt;"",I114&lt;&gt;"",J114&lt;&gt;"",K114&lt;&gt;"",L114&lt;&gt;"",M114&lt;&gt;"",N114&lt;&gt;"",O114&lt;&gt;"",P114&lt;&gt;"",Q114&lt;&gt;"",R114&lt;&gt;"",S114&lt;&gt;"",T114&lt;&gt;"",U114&lt;&gt;"",V114&lt;&gt;"",W114&lt;&gt;""),"*"&amp;F114&amp;G114&amp;H114&amp;I114&amp;J114&amp;K114&amp;L114&amp;M114&amp;N114&amp;O114&amp;P114&amp;Q114&amp;R114&amp;S114&amp;T114&amp;U114&amp;V114&amp;W114&amp;"*","")</f>
        <v>*WOB*</v>
      </c>
      <c r="Z114" s="4"/>
      <c r="AA114" s="4"/>
      <c r="AB114" s="7" t="n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customFormat="false" ht="25" hidden="false" customHeight="true" outlineLevel="0" collapsed="false">
      <c r="A115" s="5" t="n">
        <v>4780</v>
      </c>
      <c r="B115" s="6" t="s">
        <v>35</v>
      </c>
      <c r="C115" s="26" t="s">
        <v>37</v>
      </c>
      <c r="D115" s="27" t="n">
        <v>44522</v>
      </c>
      <c r="E115" s="41"/>
      <c r="F115" s="29" t="str">
        <f aca="false">IF(B115="Premetro VERTIKAAL","MV",IF(B115="Side 3m","3M",IF(B115="Premetro HORIZONTAAL","MH",IF(B115="Window back","CV",IF(B115="Window Back eco","CVE","")))))</f>
        <v/>
      </c>
      <c r="G115" s="30" t="str">
        <f aca="false">IF(B115="Inside banner","BRV","")</f>
        <v/>
      </c>
      <c r="H115" s="30" t="str">
        <f aca="false">IF(B115="Floor sticker","VL","")</f>
        <v/>
      </c>
      <c r="I115" s="31" t="str">
        <f aca="false">IF(B115="Street furniture 2m2","STR","")</f>
        <v/>
      </c>
      <c r="J115" s="31" t="str">
        <f aca="false">IF(B115="Full back uni","FB","")</f>
        <v/>
      </c>
      <c r="K115" s="31" t="str">
        <f aca="false">IF(B115="Window side 2m² Bus","2m2B","")</f>
        <v/>
      </c>
      <c r="L115" s="31" t="str">
        <f aca="false">IF(B115="Window sticker Raam","RM","")</f>
        <v/>
      </c>
      <c r="M115" s="31" t="str">
        <f aca="false">IF(B115="Side 3m Freestyle","FREE","")</f>
        <v/>
      </c>
      <c r="N115" s="31" t="str">
        <f aca="false">IF(B115="Wobbler","WOB","")</f>
        <v/>
      </c>
      <c r="O115" s="31" t="str">
        <f aca="false">IF(B115="Super side 10m² Hermelijn - Trambus","10m2H","")</f>
        <v/>
      </c>
      <c r="P115" s="31" t="str">
        <f aca="false">IF(B115="Roofpanel A7","ROOFXL","")</f>
        <v/>
      </c>
      <c r="Q115" s="32" t="str">
        <f aca="false">IF(B115="Roof panel tram L Hermelijn","ROOFL","")</f>
        <v/>
      </c>
      <c r="R115" s="31" t="str">
        <f aca="false">IF(B115="Roof panel Tram M PCC","DPCC","")</f>
        <v/>
      </c>
      <c r="S115" s="31" t="str">
        <f aca="false">IF(B115="Side pack L A5","SPALBA5",IF(B115="Side pack XL A7","SPALBA7",""))</f>
        <v/>
      </c>
      <c r="T115" s="31" t="str">
        <f aca="false">IF(B115="Window side 2m² Hermelijn","2m2H","")</f>
        <v/>
      </c>
      <c r="U115" s="32" t="str">
        <f aca="false">IF(B115="Window side 2m² Tram","2m2A","")</f>
        <v/>
      </c>
      <c r="V115" s="30" t="str">
        <f aca="false">IF(B115="Inside banner HERMELIJN","BRVH","")</f>
        <v/>
      </c>
      <c r="W115" s="30" t="str">
        <f aca="false">IF(B115="Super side 4m²","4m2","")</f>
        <v/>
      </c>
      <c r="X115" s="7" t="n">
        <v>2</v>
      </c>
      <c r="Y115" s="33" t="str">
        <f aca="false">IF(OR(F115&lt;&gt;"",G115&lt;&gt;"",H115&lt;&gt;"",I115&lt;&gt;"",J115&lt;&gt;"",K115&lt;&gt;"",L115&lt;&gt;"",M115&lt;&gt;"",N115&lt;&gt;"",O115&lt;&gt;"",P115&lt;&gt;"",Q115&lt;&gt;"",R115&lt;&gt;"",S115&lt;&gt;"",T115&lt;&gt;"",U115&lt;&gt;"",V115&lt;&gt;"",W115&lt;&gt;""),"*"&amp;F115&amp;G115&amp;H115&amp;I115&amp;J115&amp;K115&amp;L115&amp;M115&amp;N115&amp;O115&amp;P115&amp;Q115&amp;R115&amp;S115&amp;T115&amp;U115&amp;V115&amp;W115&amp;"*","")</f>
        <v/>
      </c>
      <c r="Z115" s="4"/>
      <c r="AA115" s="4"/>
      <c r="AB115" s="7" t="n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customFormat="false" ht="25" hidden="false" customHeight="true" outlineLevel="0" collapsed="false">
      <c r="A116" s="5" t="n">
        <v>4781</v>
      </c>
      <c r="B116" s="6" t="s">
        <v>51</v>
      </c>
      <c r="C116" s="26" t="s">
        <v>64</v>
      </c>
      <c r="D116" s="27" t="n">
        <v>44578</v>
      </c>
      <c r="E116" s="41"/>
      <c r="F116" s="29" t="str">
        <f aca="false">IF(B116="Premetro VERTIKAAL","MV",IF(B116="Side 3m","3M",IF(B116="Premetro HORIZONTAAL","MH",IF(B116="Window back","CV",IF(B116="Window Back eco","CVE","")))))</f>
        <v>CV</v>
      </c>
      <c r="G116" s="30" t="str">
        <f aca="false">IF(B116="Inside banner","BRV","")</f>
        <v/>
      </c>
      <c r="H116" s="30" t="str">
        <f aca="false">IF(B116="Floor sticker","VL","")</f>
        <v/>
      </c>
      <c r="I116" s="31" t="str">
        <f aca="false">IF(B116="Street furniture 2m2","STR","")</f>
        <v/>
      </c>
      <c r="J116" s="31" t="str">
        <f aca="false">IF(B116="Full back uni","FB","")</f>
        <v/>
      </c>
      <c r="K116" s="31" t="str">
        <f aca="false">IF(B116="Window side 2m² Bus","2m2B","")</f>
        <v/>
      </c>
      <c r="L116" s="31" t="str">
        <f aca="false">IF(B116="Window sticker Raam","RM","")</f>
        <v/>
      </c>
      <c r="M116" s="31" t="str">
        <f aca="false">IF(B116="Side 3m Freestyle","FREE","")</f>
        <v/>
      </c>
      <c r="N116" s="31" t="str">
        <f aca="false">IF(B116="Wobbler","WOB","")</f>
        <v/>
      </c>
      <c r="O116" s="31" t="str">
        <f aca="false">IF(B116="Super side 10m² Hermelijn - Trambus","10m2H","")</f>
        <v/>
      </c>
      <c r="P116" s="31" t="str">
        <f aca="false">IF(B116="Roofpanel A7","ROOFXL","")</f>
        <v/>
      </c>
      <c r="Q116" s="32" t="str">
        <f aca="false">IF(B116="Roof panel tram L Hermelijn","ROOFL","")</f>
        <v/>
      </c>
      <c r="R116" s="31" t="str">
        <f aca="false">IF(B116="Roof panel Tram M PCC","DPCC","")</f>
        <v/>
      </c>
      <c r="S116" s="31" t="str">
        <f aca="false">IF(B116="Side pack L A5","SPALBA5",IF(B116="Side pack XL A7","SPALBA7",""))</f>
        <v/>
      </c>
      <c r="T116" s="31" t="str">
        <f aca="false">IF(B116="Window side 2m² Hermelijn","2m2H","")</f>
        <v/>
      </c>
      <c r="U116" s="32" t="str">
        <f aca="false">IF(B116="Window side 2m² Tram","2m2A","")</f>
        <v/>
      </c>
      <c r="V116" s="30" t="str">
        <f aca="false">IF(B116="Inside banner HERMELIJN","BRVH","")</f>
        <v/>
      </c>
      <c r="W116" s="30" t="str">
        <f aca="false">IF(B116="Super side 4m²","4m2","")</f>
        <v/>
      </c>
      <c r="X116" s="7" t="n">
        <v>1</v>
      </c>
      <c r="Y116" s="33" t="str">
        <f aca="false">IF(OR(F116&lt;&gt;"",G116&lt;&gt;"",H116&lt;&gt;"",I116&lt;&gt;"",J116&lt;&gt;"",K116&lt;&gt;"",L116&lt;&gt;"",M116&lt;&gt;"",N116&lt;&gt;"",O116&lt;&gt;"",P116&lt;&gt;"",Q116&lt;&gt;"",R116&lt;&gt;"",S116&lt;&gt;"",T116&lt;&gt;"",U116&lt;&gt;"",V116&lt;&gt;"",W116&lt;&gt;""),"*"&amp;F116&amp;G116&amp;H116&amp;I116&amp;J116&amp;K116&amp;L116&amp;M116&amp;N116&amp;O116&amp;P116&amp;Q116&amp;R116&amp;S116&amp;T116&amp;U116&amp;V116&amp;W116&amp;"*","")</f>
        <v>*CV*</v>
      </c>
      <c r="Z116" s="4"/>
      <c r="AA116" s="4"/>
      <c r="AB116" s="7" t="n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customFormat="false" ht="25" hidden="false" customHeight="true" outlineLevel="0" collapsed="false">
      <c r="A117" s="5" t="n">
        <v>4785</v>
      </c>
      <c r="B117" s="6" t="s">
        <v>57</v>
      </c>
      <c r="C117" s="26" t="s">
        <v>70</v>
      </c>
      <c r="D117" s="27" t="n">
        <v>44494</v>
      </c>
      <c r="E117" s="41"/>
      <c r="F117" s="29" t="str">
        <f aca="false">IF(B117="Premetro VERTIKAAL","MV",IF(B117="Side 3m","3M",IF(B117="Premetro HORIZONTAAL","MH",IF(B117="Window back","CV",IF(B117="Window Back eco","CVE","")))))</f>
        <v/>
      </c>
      <c r="G117" s="30" t="str">
        <f aca="false">IF(B117="Inside banner","BRV","")</f>
        <v/>
      </c>
      <c r="H117" s="30" t="str">
        <f aca="false">IF(B117="Floor sticker","VL","")</f>
        <v/>
      </c>
      <c r="I117" s="31" t="str">
        <f aca="false">IF(B117="Street furniture 2m2","STR","")</f>
        <v/>
      </c>
      <c r="J117" s="31" t="str">
        <f aca="false">IF(B117="Full back uni","FB","")</f>
        <v/>
      </c>
      <c r="K117" s="31" t="str">
        <f aca="false">IF(B117="Window side 2m² Bus","2m2B","")</f>
        <v>2m2B</v>
      </c>
      <c r="L117" s="31" t="str">
        <f aca="false">IF(B117="Window sticker Raam","RM","")</f>
        <v/>
      </c>
      <c r="M117" s="31" t="str">
        <f aca="false">IF(B117="Side 3m Freestyle","FREE","")</f>
        <v/>
      </c>
      <c r="N117" s="31" t="str">
        <f aca="false">IF(B117="Wobbler","WOB","")</f>
        <v/>
      </c>
      <c r="O117" s="31" t="str">
        <f aca="false">IF(B117="Super side 10m² Hermelijn - Trambus","10m2H","")</f>
        <v/>
      </c>
      <c r="P117" s="31" t="str">
        <f aca="false">IF(B117="Roofpanel A7","ROOFXL","")</f>
        <v/>
      </c>
      <c r="Q117" s="32" t="str">
        <f aca="false">IF(B117="Roof panel tram L Hermelijn","ROOFL","")</f>
        <v/>
      </c>
      <c r="R117" s="31" t="str">
        <f aca="false">IF(B117="Roof panel Tram M PCC","DPCC","")</f>
        <v/>
      </c>
      <c r="S117" s="31" t="str">
        <f aca="false">IF(B117="Side pack L A5","SPALBA5",IF(B117="Side pack XL A7","SPALBA7",""))</f>
        <v/>
      </c>
      <c r="T117" s="31" t="str">
        <f aca="false">IF(B117="Window side 2m² Hermelijn","2m2H","")</f>
        <v/>
      </c>
      <c r="U117" s="32" t="str">
        <f aca="false">IF(B117="Window side 2m² Tram","2m2A","")</f>
        <v/>
      </c>
      <c r="V117" s="30" t="str">
        <f aca="false">IF(B117="Inside banner HERMELIJN","BRVH","")</f>
        <v/>
      </c>
      <c r="W117" s="30" t="str">
        <f aca="false">IF(B117="Super side 4m²","4m2","")</f>
        <v/>
      </c>
      <c r="X117" s="7" t="n">
        <v>1</v>
      </c>
      <c r="Y117" s="33" t="str">
        <f aca="false">IF(OR(F117&lt;&gt;"",G117&lt;&gt;"",H117&lt;&gt;"",I117&lt;&gt;"",J117&lt;&gt;"",K117&lt;&gt;"",L117&lt;&gt;"",M117&lt;&gt;"",N117&lt;&gt;"",O117&lt;&gt;"",P117&lt;&gt;"",Q117&lt;&gt;"",R117&lt;&gt;"",S117&lt;&gt;"",T117&lt;&gt;"",U117&lt;&gt;"",V117&lt;&gt;"",W117&lt;&gt;""),"*"&amp;F117&amp;G117&amp;H117&amp;I117&amp;J117&amp;K117&amp;L117&amp;M117&amp;N117&amp;O117&amp;P117&amp;Q117&amp;R117&amp;S117&amp;T117&amp;U117&amp;V117&amp;W117&amp;"*","")</f>
        <v>*2m2B*</v>
      </c>
      <c r="Z117" s="4"/>
      <c r="AA117" s="4"/>
      <c r="AB117" s="7" t="n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customFormat="false" ht="25" hidden="false" customHeight="true" outlineLevel="0" collapsed="false">
      <c r="A118" s="5" t="n">
        <v>4787</v>
      </c>
      <c r="B118" s="6" t="s">
        <v>19</v>
      </c>
      <c r="C118" s="26" t="s">
        <v>22</v>
      </c>
      <c r="D118" s="27" t="n">
        <v>44368</v>
      </c>
      <c r="E118" s="41"/>
      <c r="F118" s="29" t="str">
        <f aca="false">IF(B118="Premetro VERTIKAAL","MV",IF(B118="Side 3m","3M",IF(B118="Premetro HORIZONTAAL","MH",IF(B118="Window back","CV",IF(B118="Window Back eco","CVE","")))))</f>
        <v/>
      </c>
      <c r="G118" s="30" t="str">
        <f aca="false">IF(B118="Inside banner","BRV","")</f>
        <v/>
      </c>
      <c r="H118" s="30" t="str">
        <f aca="false">IF(B118="Floor sticker","VL","")</f>
        <v>VL</v>
      </c>
      <c r="I118" s="31" t="str">
        <f aca="false">IF(B118="Street furniture 2m2","STR","")</f>
        <v/>
      </c>
      <c r="J118" s="31" t="str">
        <f aca="false">IF(B118="Full back uni","FB","")</f>
        <v/>
      </c>
      <c r="K118" s="31" t="str">
        <f aca="false">IF(B118="Window side 2m² Bus","2m2B","")</f>
        <v/>
      </c>
      <c r="L118" s="31" t="str">
        <f aca="false">IF(B118="Window sticker Raam","RM","")</f>
        <v/>
      </c>
      <c r="M118" s="31" t="str">
        <f aca="false">IF(B118="Side 3m Freestyle","FREE","")</f>
        <v/>
      </c>
      <c r="N118" s="31" t="str">
        <f aca="false">IF(B118="Wobbler","WOB","")</f>
        <v/>
      </c>
      <c r="O118" s="31" t="str">
        <f aca="false">IF(B118="Super side 10m² Hermelijn - Trambus","10m2H","")</f>
        <v/>
      </c>
      <c r="P118" s="31" t="str">
        <f aca="false">IF(B118="Roofpanel A7","ROOFXL","")</f>
        <v/>
      </c>
      <c r="Q118" s="32" t="str">
        <f aca="false">IF(B118="Roof panel tram L Hermelijn","ROOFL","")</f>
        <v/>
      </c>
      <c r="R118" s="31" t="str">
        <f aca="false">IF(B118="Roof panel Tram M PCC","DPCC","")</f>
        <v/>
      </c>
      <c r="S118" s="31" t="str">
        <f aca="false">IF(B118="Side pack L A5","SPALBA5",IF(B118="Side pack XL A7","SPALBA7",""))</f>
        <v/>
      </c>
      <c r="T118" s="31" t="str">
        <f aca="false">IF(B118="Window side 2m² Hermelijn","2m2H","")</f>
        <v/>
      </c>
      <c r="U118" s="32" t="str">
        <f aca="false">IF(B118="Window side 2m² Tram","2m2A","")</f>
        <v/>
      </c>
      <c r="V118" s="30" t="str">
        <f aca="false">IF(B118="Inside banner HERMELIJN","BRVH","")</f>
        <v/>
      </c>
      <c r="W118" s="30" t="str">
        <f aca="false">IF(B118="Super side 4m²","4m2","")</f>
        <v/>
      </c>
      <c r="X118" s="7" t="n">
        <v>2</v>
      </c>
      <c r="Y118" s="33" t="str">
        <f aca="false">IF(OR(F118&lt;&gt;"",G118&lt;&gt;"",H118&lt;&gt;"",I118&lt;&gt;"",J118&lt;&gt;"",K118&lt;&gt;"",L118&lt;&gt;"",M118&lt;&gt;"",N118&lt;&gt;"",O118&lt;&gt;"",P118&lt;&gt;"",Q118&lt;&gt;"",R118&lt;&gt;"",S118&lt;&gt;"",T118&lt;&gt;"",U118&lt;&gt;"",V118&lt;&gt;"",W118&lt;&gt;""),"*"&amp;F118&amp;G118&amp;H118&amp;I118&amp;J118&amp;K118&amp;L118&amp;M118&amp;N118&amp;O118&amp;P118&amp;Q118&amp;R118&amp;S118&amp;T118&amp;U118&amp;V118&amp;W118&amp;"*","")</f>
        <v>*VL*</v>
      </c>
      <c r="Z118" s="4"/>
      <c r="AA118" s="4"/>
      <c r="AB118" s="7" t="n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customFormat="false" ht="25" hidden="false" customHeight="true" outlineLevel="0" collapsed="false">
      <c r="A119" s="5" t="n">
        <v>4787</v>
      </c>
      <c r="B119" s="6" t="s">
        <v>23</v>
      </c>
      <c r="C119" s="26" t="s">
        <v>25</v>
      </c>
      <c r="D119" s="27" t="n">
        <v>44368</v>
      </c>
      <c r="E119" s="41"/>
      <c r="F119" s="29" t="str">
        <f aca="false">IF(B119="Premetro VERTIKAAL","MV",IF(B119="Side 3m","3M",IF(B119="Premetro HORIZONTAAL","MH",IF(B119="Window back","CV",IF(B119="Window Back eco","CVE","")))))</f>
        <v/>
      </c>
      <c r="G119" s="30" t="str">
        <f aca="false">IF(B119="Inside banner","BRV","")</f>
        <v/>
      </c>
      <c r="H119" s="30" t="str">
        <f aca="false">IF(B119="Floor sticker","VL","")</f>
        <v/>
      </c>
      <c r="I119" s="31" t="str">
        <f aca="false">IF(B119="Street furniture 2m2","STR","")</f>
        <v/>
      </c>
      <c r="J119" s="31" t="str">
        <f aca="false">IF(B119="Full back uni","FB","")</f>
        <v/>
      </c>
      <c r="K119" s="31" t="str">
        <f aca="false">IF(B119="Window side 2m² Bus","2m2B","")</f>
        <v/>
      </c>
      <c r="L119" s="31" t="str">
        <f aca="false">IF(B119="Window sticker Raam","RM","")</f>
        <v/>
      </c>
      <c r="M119" s="31" t="str">
        <f aca="false">IF(B119="Side 3m Freestyle","FREE","")</f>
        <v/>
      </c>
      <c r="N119" s="31" t="str">
        <f aca="false">IF(B119="Wobbler","WOB","")</f>
        <v>WOB</v>
      </c>
      <c r="O119" s="31" t="str">
        <f aca="false">IF(B119="Super side 10m² Hermelijn - Trambus","10m2H","")</f>
        <v/>
      </c>
      <c r="P119" s="31" t="str">
        <f aca="false">IF(B119="Roofpanel A7","ROOFXL","")</f>
        <v/>
      </c>
      <c r="Q119" s="32" t="str">
        <f aca="false">IF(B119="Roof panel tram L Hermelijn","ROOFL","")</f>
        <v/>
      </c>
      <c r="R119" s="31" t="str">
        <f aca="false">IF(B119="Roof panel Tram M PCC","DPCC","")</f>
        <v/>
      </c>
      <c r="S119" s="31" t="str">
        <f aca="false">IF(B119="Side pack L A5","SPALBA5",IF(B119="Side pack XL A7","SPALBA7",""))</f>
        <v/>
      </c>
      <c r="T119" s="31" t="str">
        <f aca="false">IF(B119="Window side 2m² Hermelijn","2m2H","")</f>
        <v/>
      </c>
      <c r="U119" s="32" t="str">
        <f aca="false">IF(B119="Window side 2m² Tram","2m2A","")</f>
        <v/>
      </c>
      <c r="V119" s="30" t="str">
        <f aca="false">IF(B119="Inside banner HERMELIJN","BRVH","")</f>
        <v/>
      </c>
      <c r="W119" s="30" t="str">
        <f aca="false">IF(B119="Super side 4m²","4m2","")</f>
        <v/>
      </c>
      <c r="X119" s="7" t="n">
        <v>9</v>
      </c>
      <c r="Y119" s="33" t="str">
        <f aca="false">IF(OR(F119&lt;&gt;"",G119&lt;&gt;"",H119&lt;&gt;"",I119&lt;&gt;"",J119&lt;&gt;"",K119&lt;&gt;"",L119&lt;&gt;"",M119&lt;&gt;"",N119&lt;&gt;"",O119&lt;&gt;"",P119&lt;&gt;"",Q119&lt;&gt;"",R119&lt;&gt;"",S119&lt;&gt;"",T119&lt;&gt;"",U119&lt;&gt;"",V119&lt;&gt;"",W119&lt;&gt;""),"*"&amp;F119&amp;G119&amp;H119&amp;I119&amp;J119&amp;K119&amp;L119&amp;M119&amp;N119&amp;O119&amp;P119&amp;Q119&amp;R119&amp;S119&amp;T119&amp;U119&amp;V119&amp;W119&amp;"*","")</f>
        <v>*WOB*</v>
      </c>
      <c r="Z119" s="4"/>
      <c r="AA119" s="4"/>
      <c r="AB119" s="7" t="n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customFormat="false" ht="25" hidden="false" customHeight="true" outlineLevel="0" collapsed="false">
      <c r="A120" s="5" t="n">
        <v>4787</v>
      </c>
      <c r="B120" s="6" t="s">
        <v>35</v>
      </c>
      <c r="C120" s="26" t="s">
        <v>37</v>
      </c>
      <c r="D120" s="27" t="n">
        <v>44522</v>
      </c>
      <c r="E120" s="41"/>
      <c r="F120" s="29" t="str">
        <f aca="false">IF(B120="Premetro VERTIKAAL","MV",IF(B120="Side 3m","3M",IF(B120="Premetro HORIZONTAAL","MH",IF(B120="Window back","CV",IF(B120="Window Back eco","CVE","")))))</f>
        <v/>
      </c>
      <c r="G120" s="30" t="str">
        <f aca="false">IF(B120="Inside banner","BRV","")</f>
        <v/>
      </c>
      <c r="H120" s="30" t="str">
        <f aca="false">IF(B120="Floor sticker","VL","")</f>
        <v/>
      </c>
      <c r="I120" s="31" t="str">
        <f aca="false">IF(B120="Street furniture 2m2","STR","")</f>
        <v/>
      </c>
      <c r="J120" s="31" t="str">
        <f aca="false">IF(B120="Full back uni","FB","")</f>
        <v/>
      </c>
      <c r="K120" s="31" t="str">
        <f aca="false">IF(B120="Window side 2m² Bus","2m2B","")</f>
        <v/>
      </c>
      <c r="L120" s="31" t="str">
        <f aca="false">IF(B120="Window sticker Raam","RM","")</f>
        <v/>
      </c>
      <c r="M120" s="31" t="str">
        <f aca="false">IF(B120="Side 3m Freestyle","FREE","")</f>
        <v/>
      </c>
      <c r="N120" s="31" t="str">
        <f aca="false">IF(B120="Wobbler","WOB","")</f>
        <v/>
      </c>
      <c r="O120" s="31" t="str">
        <f aca="false">IF(B120="Super side 10m² Hermelijn - Trambus","10m2H","")</f>
        <v/>
      </c>
      <c r="P120" s="31" t="str">
        <f aca="false">IF(B120="Roofpanel A7","ROOFXL","")</f>
        <v/>
      </c>
      <c r="Q120" s="32" t="str">
        <f aca="false">IF(B120="Roof panel tram L Hermelijn","ROOFL","")</f>
        <v/>
      </c>
      <c r="R120" s="31" t="str">
        <f aca="false">IF(B120="Roof panel Tram M PCC","DPCC","")</f>
        <v/>
      </c>
      <c r="S120" s="31" t="str">
        <f aca="false">IF(B120="Side pack L A5","SPALBA5",IF(B120="Side pack XL A7","SPALBA7",""))</f>
        <v/>
      </c>
      <c r="T120" s="31" t="str">
        <f aca="false">IF(B120="Window side 2m² Hermelijn","2m2H","")</f>
        <v/>
      </c>
      <c r="U120" s="32" t="str">
        <f aca="false">IF(B120="Window side 2m² Tram","2m2A","")</f>
        <v/>
      </c>
      <c r="V120" s="30" t="str">
        <f aca="false">IF(B120="Inside banner HERMELIJN","BRVH","")</f>
        <v/>
      </c>
      <c r="W120" s="30" t="str">
        <f aca="false">IF(B120="Super side 4m²","4m2","")</f>
        <v/>
      </c>
      <c r="X120" s="7" t="n">
        <v>2</v>
      </c>
      <c r="Y120" s="33" t="str">
        <f aca="false">IF(OR(F120&lt;&gt;"",G120&lt;&gt;"",H120&lt;&gt;"",I120&lt;&gt;"",J120&lt;&gt;"",K120&lt;&gt;"",L120&lt;&gt;"",M120&lt;&gt;"",N120&lt;&gt;"",O120&lt;&gt;"",P120&lt;&gt;"",Q120&lt;&gt;"",R120&lt;&gt;"",S120&lt;&gt;"",T120&lt;&gt;"",U120&lt;&gt;"",V120&lt;&gt;"",W120&lt;&gt;""),"*"&amp;F120&amp;G120&amp;H120&amp;I120&amp;J120&amp;K120&amp;L120&amp;M120&amp;N120&amp;O120&amp;P120&amp;Q120&amp;R120&amp;S120&amp;T120&amp;U120&amp;V120&amp;W120&amp;"*","")</f>
        <v/>
      </c>
      <c r="Z120" s="4"/>
      <c r="AA120" s="4"/>
      <c r="AB120" s="7" t="n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customFormat="false" ht="25" hidden="false" customHeight="true" outlineLevel="0" collapsed="false">
      <c r="A121" s="5" t="n">
        <v>4789</v>
      </c>
      <c r="B121" s="6" t="s">
        <v>51</v>
      </c>
      <c r="C121" s="26" t="s">
        <v>85</v>
      </c>
      <c r="D121" s="27" t="n">
        <v>44487</v>
      </c>
      <c r="E121" s="41"/>
      <c r="F121" s="29" t="str">
        <f aca="false">IF(B121="Premetro VERTIKAAL","MV",IF(B121="Side 3m","3M",IF(B121="Premetro HORIZONTAAL","MH",IF(B121="Window back","CV",IF(B121="Window Back eco","CVE","")))))</f>
        <v>CV</v>
      </c>
      <c r="G121" s="30" t="str">
        <f aca="false">IF(B121="Inside banner","BRV","")</f>
        <v/>
      </c>
      <c r="H121" s="30" t="str">
        <f aca="false">IF(B121="Floor sticker","VL","")</f>
        <v/>
      </c>
      <c r="I121" s="31" t="str">
        <f aca="false">IF(B121="Street furniture 2m2","STR","")</f>
        <v/>
      </c>
      <c r="J121" s="31" t="str">
        <f aca="false">IF(B121="Full back uni","FB","")</f>
        <v/>
      </c>
      <c r="K121" s="31" t="str">
        <f aca="false">IF(B121="Window side 2m² Bus","2m2B","")</f>
        <v/>
      </c>
      <c r="L121" s="31" t="str">
        <f aca="false">IF(B121="Window sticker Raam","RM","")</f>
        <v/>
      </c>
      <c r="M121" s="31" t="str">
        <f aca="false">IF(B121="Side 3m Freestyle","FREE","")</f>
        <v/>
      </c>
      <c r="N121" s="31" t="str">
        <f aca="false">IF(B121="Wobbler","WOB","")</f>
        <v/>
      </c>
      <c r="O121" s="31" t="str">
        <f aca="false">IF(B121="Super side 10m² Hermelijn - Trambus","10m2H","")</f>
        <v/>
      </c>
      <c r="P121" s="31" t="str">
        <f aca="false">IF(B121="Roofpanel A7","ROOFXL","")</f>
        <v/>
      </c>
      <c r="Q121" s="32" t="str">
        <f aca="false">IF(B121="Roof panel tram L Hermelijn","ROOFL","")</f>
        <v/>
      </c>
      <c r="R121" s="31" t="str">
        <f aca="false">IF(B121="Roof panel Tram M PCC","DPCC","")</f>
        <v/>
      </c>
      <c r="S121" s="31" t="str">
        <f aca="false">IF(B121="Side pack L A5","SPALBA5",IF(B121="Side pack XL A7","SPALBA7",""))</f>
        <v/>
      </c>
      <c r="T121" s="31" t="str">
        <f aca="false">IF(B121="Window side 2m² Hermelijn","2m2H","")</f>
        <v/>
      </c>
      <c r="U121" s="32" t="str">
        <f aca="false">IF(B121="Window side 2m² Tram","2m2A","")</f>
        <v/>
      </c>
      <c r="V121" s="30" t="str">
        <f aca="false">IF(B121="Inside banner HERMELIJN","BRVH","")</f>
        <v/>
      </c>
      <c r="W121" s="30" t="str">
        <f aca="false">IF(B121="Super side 4m²","4m2","")</f>
        <v/>
      </c>
      <c r="X121" s="7" t="n">
        <v>1</v>
      </c>
      <c r="Y121" s="33" t="str">
        <f aca="false">IF(OR(F121&lt;&gt;"",G121&lt;&gt;"",H121&lt;&gt;"",I121&lt;&gt;"",J121&lt;&gt;"",K121&lt;&gt;"",L121&lt;&gt;"",M121&lt;&gt;"",N121&lt;&gt;"",O121&lt;&gt;"",P121&lt;&gt;"",Q121&lt;&gt;"",R121&lt;&gt;"",S121&lt;&gt;"",T121&lt;&gt;"",U121&lt;&gt;"",V121&lt;&gt;"",W121&lt;&gt;""),"*"&amp;F121&amp;G121&amp;H121&amp;I121&amp;J121&amp;K121&amp;L121&amp;M121&amp;N121&amp;O121&amp;P121&amp;Q121&amp;R121&amp;S121&amp;T121&amp;U121&amp;V121&amp;W121&amp;"*","")</f>
        <v>*CV*</v>
      </c>
      <c r="Z121" s="4"/>
      <c r="AA121" s="4"/>
      <c r="AB121" s="7" t="n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customFormat="false" ht="25" hidden="false" customHeight="true" outlineLevel="0" collapsed="false">
      <c r="A122" s="5" t="n">
        <v>4789</v>
      </c>
      <c r="B122" s="6" t="s">
        <v>57</v>
      </c>
      <c r="C122" s="26" t="s">
        <v>70</v>
      </c>
      <c r="D122" s="27" t="n">
        <v>44494</v>
      </c>
      <c r="E122" s="41"/>
      <c r="F122" s="29" t="str">
        <f aca="false">IF(B122="Premetro VERTIKAAL","MV",IF(B122="Side 3m","3M",IF(B122="Premetro HORIZONTAAL","MH",IF(B122="Window back","CV",IF(B122="Window Back eco","CVE","")))))</f>
        <v/>
      </c>
      <c r="G122" s="30" t="str">
        <f aca="false">IF(B122="Inside banner","BRV","")</f>
        <v/>
      </c>
      <c r="H122" s="30" t="str">
        <f aca="false">IF(B122="Floor sticker","VL","")</f>
        <v/>
      </c>
      <c r="I122" s="31" t="str">
        <f aca="false">IF(B122="Street furniture 2m2","STR","")</f>
        <v/>
      </c>
      <c r="J122" s="31" t="str">
        <f aca="false">IF(B122="Full back uni","FB","")</f>
        <v/>
      </c>
      <c r="K122" s="31" t="str">
        <f aca="false">IF(B122="Window side 2m² Bus","2m2B","")</f>
        <v>2m2B</v>
      </c>
      <c r="L122" s="31" t="str">
        <f aca="false">IF(B122="Window sticker Raam","RM","")</f>
        <v/>
      </c>
      <c r="M122" s="31" t="str">
        <f aca="false">IF(B122="Side 3m Freestyle","FREE","")</f>
        <v/>
      </c>
      <c r="N122" s="31" t="str">
        <f aca="false">IF(B122="Wobbler","WOB","")</f>
        <v/>
      </c>
      <c r="O122" s="31" t="str">
        <f aca="false">IF(B122="Super side 10m² Hermelijn - Trambus","10m2H","")</f>
        <v/>
      </c>
      <c r="P122" s="31" t="str">
        <f aca="false">IF(B122="Roofpanel A7","ROOFXL","")</f>
        <v/>
      </c>
      <c r="Q122" s="32" t="str">
        <f aca="false">IF(B122="Roof panel tram L Hermelijn","ROOFL","")</f>
        <v/>
      </c>
      <c r="R122" s="31" t="str">
        <f aca="false">IF(B122="Roof panel Tram M PCC","DPCC","")</f>
        <v/>
      </c>
      <c r="S122" s="31" t="str">
        <f aca="false">IF(B122="Side pack L A5","SPALBA5",IF(B122="Side pack XL A7","SPALBA7",""))</f>
        <v/>
      </c>
      <c r="T122" s="31" t="str">
        <f aca="false">IF(B122="Window side 2m² Hermelijn","2m2H","")</f>
        <v/>
      </c>
      <c r="U122" s="32" t="str">
        <f aca="false">IF(B122="Window side 2m² Tram","2m2A","")</f>
        <v/>
      </c>
      <c r="V122" s="30" t="str">
        <f aca="false">IF(B122="Inside banner HERMELIJN","BRVH","")</f>
        <v/>
      </c>
      <c r="W122" s="30" t="str">
        <f aca="false">IF(B122="Super side 4m²","4m2","")</f>
        <v/>
      </c>
      <c r="X122" s="7" t="n">
        <v>1</v>
      </c>
      <c r="Y122" s="33" t="str">
        <f aca="false">IF(OR(F122&lt;&gt;"",G122&lt;&gt;"",H122&lt;&gt;"",I122&lt;&gt;"",J122&lt;&gt;"",K122&lt;&gt;"",L122&lt;&gt;"",M122&lt;&gt;"",N122&lt;&gt;"",O122&lt;&gt;"",P122&lt;&gt;"",Q122&lt;&gt;"",R122&lt;&gt;"",S122&lt;&gt;"",T122&lt;&gt;"",U122&lt;&gt;"",V122&lt;&gt;"",W122&lt;&gt;""),"*"&amp;F122&amp;G122&amp;H122&amp;I122&amp;J122&amp;K122&amp;L122&amp;M122&amp;N122&amp;O122&amp;P122&amp;Q122&amp;R122&amp;S122&amp;T122&amp;U122&amp;V122&amp;W122&amp;"*","")</f>
        <v>*2m2B*</v>
      </c>
      <c r="Z122" s="4"/>
      <c r="AA122" s="4"/>
      <c r="AB122" s="7" t="n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customFormat="false" ht="25" hidden="false" customHeight="true" outlineLevel="0" collapsed="false">
      <c r="A123" s="5" t="n">
        <v>4791</v>
      </c>
      <c r="B123" s="6" t="s">
        <v>57</v>
      </c>
      <c r="C123" s="26" t="s">
        <v>61</v>
      </c>
      <c r="D123" s="27" t="n">
        <v>44564</v>
      </c>
      <c r="E123" s="41"/>
      <c r="F123" s="29" t="str">
        <f aca="false">IF(B123="Premetro VERTIKAAL","MV",IF(B123="Side 3m","3M",IF(B123="Premetro HORIZONTAAL","MH",IF(B123="Window back","CV",IF(B123="Window Back eco","CVE","")))))</f>
        <v/>
      </c>
      <c r="G123" s="30" t="str">
        <f aca="false">IF(B123="Inside banner","BRV","")</f>
        <v/>
      </c>
      <c r="H123" s="30" t="str">
        <f aca="false">IF(B123="Floor sticker","VL","")</f>
        <v/>
      </c>
      <c r="I123" s="31" t="str">
        <f aca="false">IF(B123="Street furniture 2m2","STR","")</f>
        <v/>
      </c>
      <c r="J123" s="31" t="str">
        <f aca="false">IF(B123="Full back uni","FB","")</f>
        <v/>
      </c>
      <c r="K123" s="31" t="str">
        <f aca="false">IF(B123="Window side 2m² Bus","2m2B","")</f>
        <v>2m2B</v>
      </c>
      <c r="L123" s="31" t="str">
        <f aca="false">IF(B123="Window sticker Raam","RM","")</f>
        <v/>
      </c>
      <c r="M123" s="31" t="str">
        <f aca="false">IF(B123="Side 3m Freestyle","FREE","")</f>
        <v/>
      </c>
      <c r="N123" s="31" t="str">
        <f aca="false">IF(B123="Wobbler","WOB","")</f>
        <v/>
      </c>
      <c r="O123" s="31" t="str">
        <f aca="false">IF(B123="Super side 10m² Hermelijn - Trambus","10m2H","")</f>
        <v/>
      </c>
      <c r="P123" s="31" t="str">
        <f aca="false">IF(B123="Roofpanel A7","ROOFXL","")</f>
        <v/>
      </c>
      <c r="Q123" s="32" t="str">
        <f aca="false">IF(B123="Roof panel tram L Hermelijn","ROOFL","")</f>
        <v/>
      </c>
      <c r="R123" s="31" t="str">
        <f aca="false">IF(B123="Roof panel Tram M PCC","DPCC","")</f>
        <v/>
      </c>
      <c r="S123" s="31" t="str">
        <f aca="false">IF(B123="Side pack L A5","SPALBA5",IF(B123="Side pack XL A7","SPALBA7",""))</f>
        <v/>
      </c>
      <c r="T123" s="31" t="str">
        <f aca="false">IF(B123="Window side 2m² Hermelijn","2m2H","")</f>
        <v/>
      </c>
      <c r="U123" s="32" t="str">
        <f aca="false">IF(B123="Window side 2m² Tram","2m2A","")</f>
        <v/>
      </c>
      <c r="V123" s="30" t="str">
        <f aca="false">IF(B123="Inside banner HERMELIJN","BRVH","")</f>
        <v/>
      </c>
      <c r="W123" s="30" t="str">
        <f aca="false">IF(B123="Super side 4m²","4m2","")</f>
        <v/>
      </c>
      <c r="X123" s="7" t="n">
        <v>1</v>
      </c>
      <c r="Y123" s="33" t="str">
        <f aca="false">IF(OR(F123&lt;&gt;"",G123&lt;&gt;"",H123&lt;&gt;"",I123&lt;&gt;"",J123&lt;&gt;"",K123&lt;&gt;"",L123&lt;&gt;"",M123&lt;&gt;"",N123&lt;&gt;"",O123&lt;&gt;"",P123&lt;&gt;"",Q123&lt;&gt;"",R123&lt;&gt;"",S123&lt;&gt;"",T123&lt;&gt;"",U123&lt;&gt;"",V123&lt;&gt;"",W123&lt;&gt;""),"*"&amp;F123&amp;G123&amp;H123&amp;I123&amp;J123&amp;K123&amp;L123&amp;M123&amp;N123&amp;O123&amp;P123&amp;Q123&amp;R123&amp;S123&amp;T123&amp;U123&amp;V123&amp;W123&amp;"*","")</f>
        <v>*2m2B*</v>
      </c>
      <c r="Z123" s="4"/>
      <c r="AA123" s="4"/>
      <c r="AB123" s="7" t="n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customFormat="false" ht="25" hidden="false" customHeight="true" outlineLevel="0" collapsed="false">
      <c r="A124" s="5" t="n">
        <v>4792</v>
      </c>
      <c r="B124" s="6" t="s">
        <v>57</v>
      </c>
      <c r="C124" s="26" t="s">
        <v>61</v>
      </c>
      <c r="D124" s="27" t="n">
        <v>44564</v>
      </c>
      <c r="E124" s="41"/>
      <c r="F124" s="29" t="str">
        <f aca="false">IF(B124="Premetro VERTIKAAL","MV",IF(B124="Side 3m","3M",IF(B124="Premetro HORIZONTAAL","MH",IF(B124="Window back","CV",IF(B124="Window Back eco","CVE","")))))</f>
        <v/>
      </c>
      <c r="G124" s="30" t="str">
        <f aca="false">IF(B124="Inside banner","BRV","")</f>
        <v/>
      </c>
      <c r="H124" s="30" t="str">
        <f aca="false">IF(B124="Floor sticker","VL","")</f>
        <v/>
      </c>
      <c r="I124" s="31" t="str">
        <f aca="false">IF(B124="Street furniture 2m2","STR","")</f>
        <v/>
      </c>
      <c r="J124" s="31" t="str">
        <f aca="false">IF(B124="Full back uni","FB","")</f>
        <v/>
      </c>
      <c r="K124" s="31" t="str">
        <f aca="false">IF(B124="Window side 2m² Bus","2m2B","")</f>
        <v>2m2B</v>
      </c>
      <c r="L124" s="31" t="str">
        <f aca="false">IF(B124="Window sticker Raam","RM","")</f>
        <v/>
      </c>
      <c r="M124" s="31" t="str">
        <f aca="false">IF(B124="Side 3m Freestyle","FREE","")</f>
        <v/>
      </c>
      <c r="N124" s="31" t="str">
        <f aca="false">IF(B124="Wobbler","WOB","")</f>
        <v/>
      </c>
      <c r="O124" s="31" t="str">
        <f aca="false">IF(B124="Super side 10m² Hermelijn - Trambus","10m2H","")</f>
        <v/>
      </c>
      <c r="P124" s="31" t="str">
        <f aca="false">IF(B124="Roofpanel A7","ROOFXL","")</f>
        <v/>
      </c>
      <c r="Q124" s="32" t="str">
        <f aca="false">IF(B124="Roof panel tram L Hermelijn","ROOFL","")</f>
        <v/>
      </c>
      <c r="R124" s="31" t="str">
        <f aca="false">IF(B124="Roof panel Tram M PCC","DPCC","")</f>
        <v/>
      </c>
      <c r="S124" s="31" t="str">
        <f aca="false">IF(B124="Side pack L A5","SPALBA5",IF(B124="Side pack XL A7","SPALBA7",""))</f>
        <v/>
      </c>
      <c r="T124" s="31" t="str">
        <f aca="false">IF(B124="Window side 2m² Hermelijn","2m2H","")</f>
        <v/>
      </c>
      <c r="U124" s="32" t="str">
        <f aca="false">IF(B124="Window side 2m² Tram","2m2A","")</f>
        <v/>
      </c>
      <c r="V124" s="30" t="str">
        <f aca="false">IF(B124="Inside banner HERMELIJN","BRVH","")</f>
        <v/>
      </c>
      <c r="W124" s="30" t="str">
        <f aca="false">IF(B124="Super side 4m²","4m2","")</f>
        <v/>
      </c>
      <c r="X124" s="7" t="n">
        <v>1</v>
      </c>
      <c r="Y124" s="33" t="str">
        <f aca="false">IF(OR(F124&lt;&gt;"",G124&lt;&gt;"",H124&lt;&gt;"",I124&lt;&gt;"",J124&lt;&gt;"",K124&lt;&gt;"",L124&lt;&gt;"",M124&lt;&gt;"",N124&lt;&gt;"",O124&lt;&gt;"",P124&lt;&gt;"",Q124&lt;&gt;"",R124&lt;&gt;"",S124&lt;&gt;"",T124&lt;&gt;"",U124&lt;&gt;"",V124&lt;&gt;"",W124&lt;&gt;""),"*"&amp;F124&amp;G124&amp;H124&amp;I124&amp;J124&amp;K124&amp;L124&amp;M124&amp;N124&amp;O124&amp;P124&amp;Q124&amp;R124&amp;S124&amp;T124&amp;U124&amp;V124&amp;W124&amp;"*","")</f>
        <v>*2m2B*</v>
      </c>
      <c r="Z124" s="4"/>
      <c r="AA124" s="4"/>
      <c r="AB124" s="7" t="n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customFormat="false" ht="25" hidden="false" customHeight="true" outlineLevel="0" collapsed="false">
      <c r="A125" s="5" t="n">
        <v>4793</v>
      </c>
      <c r="B125" s="6" t="s">
        <v>35</v>
      </c>
      <c r="C125" s="26" t="s">
        <v>37</v>
      </c>
      <c r="D125" s="27" t="n">
        <v>44522</v>
      </c>
      <c r="E125" s="41"/>
      <c r="F125" s="29" t="str">
        <f aca="false">IF(B125="Premetro VERTIKAAL","MV",IF(B125="Side 3m","3M",IF(B125="Premetro HORIZONTAAL","MH",IF(B125="Window back","CV",IF(B125="Window Back eco","CVE","")))))</f>
        <v/>
      </c>
      <c r="G125" s="30" t="str">
        <f aca="false">IF(B125="Inside banner","BRV","")</f>
        <v/>
      </c>
      <c r="H125" s="30" t="str">
        <f aca="false">IF(B125="Floor sticker","VL","")</f>
        <v/>
      </c>
      <c r="I125" s="31" t="str">
        <f aca="false">IF(B125="Street furniture 2m2","STR","")</f>
        <v/>
      </c>
      <c r="J125" s="31" t="str">
        <f aca="false">IF(B125="Full back uni","FB","")</f>
        <v/>
      </c>
      <c r="K125" s="31" t="str">
        <f aca="false">IF(B125="Window side 2m² Bus","2m2B","")</f>
        <v/>
      </c>
      <c r="L125" s="31" t="str">
        <f aca="false">IF(B125="Window sticker Raam","RM","")</f>
        <v/>
      </c>
      <c r="M125" s="31" t="str">
        <f aca="false">IF(B125="Side 3m Freestyle","FREE","")</f>
        <v/>
      </c>
      <c r="N125" s="31" t="str">
        <f aca="false">IF(B125="Wobbler","WOB","")</f>
        <v/>
      </c>
      <c r="O125" s="31" t="str">
        <f aca="false">IF(B125="Super side 10m² Hermelijn - Trambus","10m2H","")</f>
        <v/>
      </c>
      <c r="P125" s="31" t="str">
        <f aca="false">IF(B125="Roofpanel A7","ROOFXL","")</f>
        <v/>
      </c>
      <c r="Q125" s="32" t="str">
        <f aca="false">IF(B125="Roof panel tram L Hermelijn","ROOFL","")</f>
        <v/>
      </c>
      <c r="R125" s="31" t="str">
        <f aca="false">IF(B125="Roof panel Tram M PCC","DPCC","")</f>
        <v/>
      </c>
      <c r="S125" s="31" t="str">
        <f aca="false">IF(B125="Side pack L A5","SPALBA5",IF(B125="Side pack XL A7","SPALBA7",""))</f>
        <v/>
      </c>
      <c r="T125" s="31" t="str">
        <f aca="false">IF(B125="Window side 2m² Hermelijn","2m2H","")</f>
        <v/>
      </c>
      <c r="U125" s="32" t="str">
        <f aca="false">IF(B125="Window side 2m² Tram","2m2A","")</f>
        <v/>
      </c>
      <c r="V125" s="30" t="str">
        <f aca="false">IF(B125="Inside banner HERMELIJN","BRVH","")</f>
        <v/>
      </c>
      <c r="W125" s="30" t="str">
        <f aca="false">IF(B125="Super side 4m²","4m2","")</f>
        <v/>
      </c>
      <c r="X125" s="7" t="n">
        <v>2</v>
      </c>
      <c r="Y125" s="33" t="str">
        <f aca="false">IF(OR(F125&lt;&gt;"",G125&lt;&gt;"",H125&lt;&gt;"",I125&lt;&gt;"",J125&lt;&gt;"",K125&lt;&gt;"",L125&lt;&gt;"",M125&lt;&gt;"",N125&lt;&gt;"",O125&lt;&gt;"",P125&lt;&gt;"",Q125&lt;&gt;"",R125&lt;&gt;"",S125&lt;&gt;"",T125&lt;&gt;"",U125&lt;&gt;"",V125&lt;&gt;"",W125&lt;&gt;""),"*"&amp;F125&amp;G125&amp;H125&amp;I125&amp;J125&amp;K125&amp;L125&amp;M125&amp;N125&amp;O125&amp;P125&amp;Q125&amp;R125&amp;S125&amp;T125&amp;U125&amp;V125&amp;W125&amp;"*","")</f>
        <v/>
      </c>
      <c r="Z125" s="4"/>
      <c r="AA125" s="4"/>
      <c r="AB125" s="7" t="n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customFormat="false" ht="25" hidden="false" customHeight="true" outlineLevel="0" collapsed="false">
      <c r="A126" s="5" t="n">
        <v>4794</v>
      </c>
      <c r="B126" s="6" t="s">
        <v>75</v>
      </c>
      <c r="C126" s="26" t="s">
        <v>77</v>
      </c>
      <c r="D126" s="27" t="n">
        <v>44515</v>
      </c>
      <c r="E126" s="41"/>
      <c r="F126" s="29" t="str">
        <f aca="false">IF(B126="Premetro VERTIKAAL","MV",IF(B126="Side 3m","3M",IF(B126="Premetro HORIZONTAAL","MH",IF(B126="Window back","CV",IF(B126="Window Back eco","CVE","")))))</f>
        <v/>
      </c>
      <c r="G126" s="30" t="str">
        <f aca="false">IF(B126="Inside banner","BRV","")</f>
        <v/>
      </c>
      <c r="H126" s="30" t="str">
        <f aca="false">IF(B126="Floor sticker","VL","")</f>
        <v/>
      </c>
      <c r="I126" s="31" t="str">
        <f aca="false">IF(B126="Street furniture 2m2","STR","")</f>
        <v/>
      </c>
      <c r="J126" s="31" t="str">
        <f aca="false">IF(B126="Full back uni","FB","")</f>
        <v/>
      </c>
      <c r="K126" s="31" t="str">
        <f aca="false">IF(B126="Window side 2m² Bus","2m2B","")</f>
        <v/>
      </c>
      <c r="L126" s="31" t="str">
        <f aca="false">IF(B126="Window sticker Raam","RM","")</f>
        <v/>
      </c>
      <c r="M126" s="31" t="str">
        <f aca="false">IF(B126="Side 3m Freestyle","FREE","")</f>
        <v/>
      </c>
      <c r="N126" s="31" t="str">
        <f aca="false">IF(B126="Wobbler","WOB","")</f>
        <v/>
      </c>
      <c r="O126" s="31" t="str">
        <f aca="false">IF(B126="Super side 10m² Hermelijn - Trambus","10m2H","")</f>
        <v/>
      </c>
      <c r="P126" s="31" t="str">
        <f aca="false">IF(B126="Roofpanel A7","ROOFXL","")</f>
        <v/>
      </c>
      <c r="Q126" s="32" t="str">
        <f aca="false">IF(B126="Roof panel tram L Hermelijn","ROOFL","")</f>
        <v/>
      </c>
      <c r="R126" s="31" t="str">
        <f aca="false">IF(B126="Roof panel Tram M PCC","DPCC","")</f>
        <v/>
      </c>
      <c r="S126" s="31" t="str">
        <f aca="false">IF(B126="Side pack L A5","SPALBA5",IF(B126="Side pack XL A7","SPALBA7",""))</f>
        <v/>
      </c>
      <c r="T126" s="31" t="str">
        <f aca="false">IF(B126="Window side 2m² Hermelijn","2m2H","")</f>
        <v/>
      </c>
      <c r="U126" s="32" t="str">
        <f aca="false">IF(B126="Window side 2m² Tram","2m2A","")</f>
        <v/>
      </c>
      <c r="V126" s="30" t="str">
        <f aca="false">IF(B126="Inside banner HERMELIJN","BRVH","")</f>
        <v/>
      </c>
      <c r="W126" s="30" t="str">
        <f aca="false">IF(B126="Super side 4m²","4m2","")</f>
        <v/>
      </c>
      <c r="X126" s="7" t="n">
        <v>1</v>
      </c>
      <c r="Y126" s="33" t="str">
        <f aca="false">IF(OR(F126&lt;&gt;"",G126&lt;&gt;"",H126&lt;&gt;"",I126&lt;&gt;"",J126&lt;&gt;"",K126&lt;&gt;"",L126&lt;&gt;"",M126&lt;&gt;"",N126&lt;&gt;"",O126&lt;&gt;"",P126&lt;&gt;"",Q126&lt;&gt;"",R126&lt;&gt;"",S126&lt;&gt;"",T126&lt;&gt;"",U126&lt;&gt;"",V126&lt;&gt;"",W126&lt;&gt;""),"*"&amp;F126&amp;G126&amp;H126&amp;I126&amp;J126&amp;K126&amp;L126&amp;M126&amp;N126&amp;O126&amp;P126&amp;Q126&amp;R126&amp;S126&amp;T126&amp;U126&amp;V126&amp;W126&amp;"*","")</f>
        <v/>
      </c>
      <c r="Z126" s="4"/>
      <c r="AA126" s="4"/>
      <c r="AB126" s="7" t="n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customFormat="false" ht="25" hidden="false" customHeight="true" outlineLevel="0" collapsed="false">
      <c r="A127" s="5" t="n">
        <v>4794</v>
      </c>
      <c r="B127" s="6" t="s">
        <v>41</v>
      </c>
      <c r="C127" s="26" t="s">
        <v>43</v>
      </c>
      <c r="D127" s="27" t="n">
        <v>44571</v>
      </c>
      <c r="E127" s="41"/>
      <c r="F127" s="29" t="str">
        <f aca="false">IF(B127="Premetro VERTIKAAL","MV",IF(B127="Side 3m","3M",IF(B127="Premetro HORIZONTAAL","MH",IF(B127="Window back","CV",IF(B127="Window Back eco","CVE","")))))</f>
        <v/>
      </c>
      <c r="G127" s="30" t="str">
        <f aca="false">IF(B127="Inside banner","BRV","")</f>
        <v/>
      </c>
      <c r="H127" s="30" t="str">
        <f aca="false">IF(B127="Floor sticker","VL","")</f>
        <v/>
      </c>
      <c r="I127" s="31" t="str">
        <f aca="false">IF(B127="Street furniture 2m2","STR","")</f>
        <v/>
      </c>
      <c r="J127" s="31" t="str">
        <f aca="false">IF(B127="Full back uni","FB","")</f>
        <v/>
      </c>
      <c r="K127" s="31" t="str">
        <f aca="false">IF(B127="Window side 2m² Bus","2m2B","")</f>
        <v/>
      </c>
      <c r="L127" s="31" t="str">
        <f aca="false">IF(B127="Window sticker Raam","RM","")</f>
        <v/>
      </c>
      <c r="M127" s="31" t="str">
        <f aca="false">IF(B127="Side 3m Freestyle","FREE","")</f>
        <v/>
      </c>
      <c r="N127" s="31" t="str">
        <f aca="false">IF(B127="Wobbler","WOB","")</f>
        <v/>
      </c>
      <c r="O127" s="31" t="str">
        <f aca="false">IF(B127="Super side 10m² Hermelijn - Trambus","10m2H","")</f>
        <v/>
      </c>
      <c r="P127" s="31" t="str">
        <f aca="false">IF(B127="Roofpanel A7","ROOFXL","")</f>
        <v/>
      </c>
      <c r="Q127" s="32" t="str">
        <f aca="false">IF(B127="Roof panel tram L Hermelijn","ROOFL","")</f>
        <v/>
      </c>
      <c r="R127" s="31" t="str">
        <f aca="false">IF(B127="Roof panel Tram M PCC","DPCC","")</f>
        <v/>
      </c>
      <c r="S127" s="31" t="str">
        <f aca="false">IF(B127="Side pack L A5","SPALBA5",IF(B127="Side pack XL A7","SPALBA7",""))</f>
        <v/>
      </c>
      <c r="T127" s="31" t="str">
        <f aca="false">IF(B127="Window side 2m² Hermelijn","2m2H","")</f>
        <v/>
      </c>
      <c r="U127" s="32" t="str">
        <f aca="false">IF(B127="Window side 2m² Tram","2m2A","")</f>
        <v/>
      </c>
      <c r="V127" s="30" t="str">
        <f aca="false">IF(B127="Inside banner HERMELIJN","BRVH","")</f>
        <v/>
      </c>
      <c r="W127" s="30" t="str">
        <f aca="false">IF(B127="Super side 4m²","4m2","")</f>
        <v>4m2</v>
      </c>
      <c r="X127" s="7" t="n">
        <v>1</v>
      </c>
      <c r="Y127" s="33" t="str">
        <f aca="false">IF(OR(F127&lt;&gt;"",G127&lt;&gt;"",H127&lt;&gt;"",I127&lt;&gt;"",J127&lt;&gt;"",K127&lt;&gt;"",L127&lt;&gt;"",M127&lt;&gt;"",N127&lt;&gt;"",O127&lt;&gt;"",P127&lt;&gt;"",Q127&lt;&gt;"",R127&lt;&gt;"",S127&lt;&gt;"",T127&lt;&gt;"",U127&lt;&gt;"",V127&lt;&gt;"",W127&lt;&gt;""),"*"&amp;F127&amp;G127&amp;H127&amp;I127&amp;J127&amp;K127&amp;L127&amp;M127&amp;N127&amp;O127&amp;P127&amp;Q127&amp;R127&amp;S127&amp;T127&amp;U127&amp;V127&amp;W127&amp;"*","")</f>
        <v>*4m2*</v>
      </c>
      <c r="Z127" s="4"/>
      <c r="AA127" s="4"/>
      <c r="AB127" s="7" t="n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customFormat="false" ht="25" hidden="false" customHeight="true" outlineLevel="0" collapsed="false">
      <c r="A128" s="5" t="n">
        <v>4794</v>
      </c>
      <c r="B128" s="6" t="s">
        <v>57</v>
      </c>
      <c r="C128" s="26" t="s">
        <v>79</v>
      </c>
      <c r="D128" s="27" t="n">
        <v>44515</v>
      </c>
      <c r="E128" s="41"/>
      <c r="F128" s="29" t="str">
        <f aca="false">IF(B128="Premetro VERTIKAAL","MV",IF(B128="Side 3m","3M",IF(B128="Premetro HORIZONTAAL","MH",IF(B128="Window back","CV",IF(B128="Window Back eco","CVE","")))))</f>
        <v/>
      </c>
      <c r="G128" s="30" t="str">
        <f aca="false">IF(B128="Inside banner","BRV","")</f>
        <v/>
      </c>
      <c r="H128" s="30" t="str">
        <f aca="false">IF(B128="Floor sticker","VL","")</f>
        <v/>
      </c>
      <c r="I128" s="31" t="str">
        <f aca="false">IF(B128="Street furniture 2m2","STR","")</f>
        <v/>
      </c>
      <c r="J128" s="31" t="str">
        <f aca="false">IF(B128="Full back uni","FB","")</f>
        <v/>
      </c>
      <c r="K128" s="31" t="str">
        <f aca="false">IF(B128="Window side 2m² Bus","2m2B","")</f>
        <v>2m2B</v>
      </c>
      <c r="L128" s="31" t="str">
        <f aca="false">IF(B128="Window sticker Raam","RM","")</f>
        <v/>
      </c>
      <c r="M128" s="31" t="str">
        <f aca="false">IF(B128="Side 3m Freestyle","FREE","")</f>
        <v/>
      </c>
      <c r="N128" s="31" t="str">
        <f aca="false">IF(B128="Wobbler","WOB","")</f>
        <v/>
      </c>
      <c r="O128" s="31" t="str">
        <f aca="false">IF(B128="Super side 10m² Hermelijn - Trambus","10m2H","")</f>
        <v/>
      </c>
      <c r="P128" s="31" t="str">
        <f aca="false">IF(B128="Roofpanel A7","ROOFXL","")</f>
        <v/>
      </c>
      <c r="Q128" s="32" t="str">
        <f aca="false">IF(B128="Roof panel tram L Hermelijn","ROOFL","")</f>
        <v/>
      </c>
      <c r="R128" s="31" t="str">
        <f aca="false">IF(B128="Roof panel Tram M PCC","DPCC","")</f>
        <v/>
      </c>
      <c r="S128" s="31" t="str">
        <f aca="false">IF(B128="Side pack L A5","SPALBA5",IF(B128="Side pack XL A7","SPALBA7",""))</f>
        <v/>
      </c>
      <c r="T128" s="31" t="str">
        <f aca="false">IF(B128="Window side 2m² Hermelijn","2m2H","")</f>
        <v/>
      </c>
      <c r="U128" s="32" t="str">
        <f aca="false">IF(B128="Window side 2m² Tram","2m2A","")</f>
        <v/>
      </c>
      <c r="V128" s="30" t="str">
        <f aca="false">IF(B128="Inside banner HERMELIJN","BRVH","")</f>
        <v/>
      </c>
      <c r="W128" s="30" t="str">
        <f aca="false">IF(B128="Super side 4m²","4m2","")</f>
        <v/>
      </c>
      <c r="X128" s="7" t="n">
        <v>1</v>
      </c>
      <c r="Y128" s="33" t="str">
        <f aca="false">IF(OR(F128&lt;&gt;"",G128&lt;&gt;"",H128&lt;&gt;"",I128&lt;&gt;"",J128&lt;&gt;"",K128&lt;&gt;"",L128&lt;&gt;"",M128&lt;&gt;"",N128&lt;&gt;"",O128&lt;&gt;"",P128&lt;&gt;"",Q128&lt;&gt;"",R128&lt;&gt;"",S128&lt;&gt;"",T128&lt;&gt;"",U128&lt;&gt;"",V128&lt;&gt;"",W128&lt;&gt;""),"*"&amp;F128&amp;G128&amp;H128&amp;I128&amp;J128&amp;K128&amp;L128&amp;M128&amp;N128&amp;O128&amp;P128&amp;Q128&amp;R128&amp;S128&amp;T128&amp;U128&amp;V128&amp;W128&amp;"*","")</f>
        <v>*2m2B*</v>
      </c>
      <c r="Z128" s="4"/>
      <c r="AA128" s="4"/>
      <c r="AB128" s="7" t="n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customFormat="false" ht="25" hidden="false" customHeight="true" outlineLevel="0" collapsed="false">
      <c r="A129" s="5" t="n">
        <v>4949</v>
      </c>
      <c r="B129" s="6" t="s">
        <v>75</v>
      </c>
      <c r="C129" s="26" t="s">
        <v>87</v>
      </c>
      <c r="D129" s="27" t="n">
        <v>44578</v>
      </c>
      <c r="E129" s="41"/>
      <c r="F129" s="29" t="str">
        <f aca="false">IF(B129="Premetro VERTIKAAL","MV",IF(B129="Side 3m","3M",IF(B129="Premetro HORIZONTAAL","MH",IF(B129="Window back","CV",IF(B129="Window Back eco","CVE","")))))</f>
        <v/>
      </c>
      <c r="G129" s="30" t="str">
        <f aca="false">IF(B129="Inside banner","BRV","")</f>
        <v/>
      </c>
      <c r="H129" s="30" t="str">
        <f aca="false">IF(B129="Floor sticker","VL","")</f>
        <v/>
      </c>
      <c r="I129" s="31" t="str">
        <f aca="false">IF(B129="Street furniture 2m2","STR","")</f>
        <v/>
      </c>
      <c r="J129" s="31" t="str">
        <f aca="false">IF(B129="Full back uni","FB","")</f>
        <v/>
      </c>
      <c r="K129" s="31" t="str">
        <f aca="false">IF(B129="Window side 2m² Bus","2m2B","")</f>
        <v/>
      </c>
      <c r="L129" s="31" t="str">
        <f aca="false">IF(B129="Window sticker Raam","RM","")</f>
        <v/>
      </c>
      <c r="M129" s="31" t="str">
        <f aca="false">IF(B129="Side 3m Freestyle","FREE","")</f>
        <v/>
      </c>
      <c r="N129" s="31" t="str">
        <f aca="false">IF(B129="Wobbler","WOB","")</f>
        <v/>
      </c>
      <c r="O129" s="31" t="str">
        <f aca="false">IF(B129="Super side 10m² Hermelijn - Trambus","10m2H","")</f>
        <v/>
      </c>
      <c r="P129" s="31" t="str">
        <f aca="false">IF(B129="Roofpanel A7","ROOFXL","")</f>
        <v/>
      </c>
      <c r="Q129" s="32" t="str">
        <f aca="false">IF(B129="Roof panel tram L Hermelijn","ROOFL","")</f>
        <v/>
      </c>
      <c r="R129" s="31" t="str">
        <f aca="false">IF(B129="Roof panel Tram M PCC","DPCC","")</f>
        <v/>
      </c>
      <c r="S129" s="31" t="str">
        <f aca="false">IF(B129="Side pack L A5","SPALBA5",IF(B129="Side pack XL A7","SPALBA7",""))</f>
        <v/>
      </c>
      <c r="T129" s="31" t="str">
        <f aca="false">IF(B129="Window side 2m² Hermelijn","2m2H","")</f>
        <v/>
      </c>
      <c r="U129" s="32" t="str">
        <f aca="false">IF(B129="Window side 2m² Tram","2m2A","")</f>
        <v/>
      </c>
      <c r="V129" s="30" t="str">
        <f aca="false">IF(B129="Inside banner HERMELIJN","BRVH","")</f>
        <v/>
      </c>
      <c r="W129" s="30" t="str">
        <f aca="false">IF(B129="Super side 4m²","4m2","")</f>
        <v/>
      </c>
      <c r="X129" s="7" t="n">
        <v>1</v>
      </c>
      <c r="Y129" s="33" t="str">
        <f aca="false">IF(OR(F129&lt;&gt;"",G129&lt;&gt;"",H129&lt;&gt;"",I129&lt;&gt;"",J129&lt;&gt;"",K129&lt;&gt;"",L129&lt;&gt;"",M129&lt;&gt;"",N129&lt;&gt;"",O129&lt;&gt;"",P129&lt;&gt;"",Q129&lt;&gt;"",R129&lt;&gt;"",S129&lt;&gt;"",T129&lt;&gt;"",U129&lt;&gt;"",V129&lt;&gt;"",W129&lt;&gt;""),"*"&amp;F129&amp;G129&amp;H129&amp;I129&amp;J129&amp;K129&amp;L129&amp;M129&amp;N129&amp;O129&amp;P129&amp;Q129&amp;R129&amp;S129&amp;T129&amp;U129&amp;V129&amp;W129&amp;"*","")</f>
        <v/>
      </c>
      <c r="Z129" s="4"/>
      <c r="AA129" s="4"/>
      <c r="AB129" s="7" t="n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customFormat="false" ht="25" hidden="false" customHeight="true" outlineLevel="0" collapsed="false">
      <c r="A130" s="5" t="n">
        <v>4950</v>
      </c>
      <c r="B130" s="6" t="s">
        <v>35</v>
      </c>
      <c r="C130" s="26" t="s">
        <v>37</v>
      </c>
      <c r="D130" s="27" t="n">
        <v>44522</v>
      </c>
      <c r="E130" s="41"/>
      <c r="F130" s="29" t="str">
        <f aca="false">IF(B130="Premetro VERTIKAAL","MV",IF(B130="Side 3m","3M",IF(B130="Premetro HORIZONTAAL","MH",IF(B130="Window back","CV",IF(B130="Window Back eco","CVE","")))))</f>
        <v/>
      </c>
      <c r="G130" s="30" t="str">
        <f aca="false">IF(B130="Inside banner","BRV","")</f>
        <v/>
      </c>
      <c r="H130" s="30" t="str">
        <f aca="false">IF(B130="Floor sticker","VL","")</f>
        <v/>
      </c>
      <c r="I130" s="31" t="str">
        <f aca="false">IF(B130="Street furniture 2m2","STR","")</f>
        <v/>
      </c>
      <c r="J130" s="31" t="str">
        <f aca="false">IF(B130="Full back uni","FB","")</f>
        <v/>
      </c>
      <c r="K130" s="31" t="str">
        <f aca="false">IF(B130="Window side 2m² Bus","2m2B","")</f>
        <v/>
      </c>
      <c r="L130" s="31" t="str">
        <f aca="false">IF(B130="Window sticker Raam","RM","")</f>
        <v/>
      </c>
      <c r="M130" s="31" t="str">
        <f aca="false">IF(B130="Side 3m Freestyle","FREE","")</f>
        <v/>
      </c>
      <c r="N130" s="31" t="str">
        <f aca="false">IF(B130="Wobbler","WOB","")</f>
        <v/>
      </c>
      <c r="O130" s="31" t="str">
        <f aca="false">IF(B130="Super side 10m² Hermelijn - Trambus","10m2H","")</f>
        <v/>
      </c>
      <c r="P130" s="31" t="str">
        <f aca="false">IF(B130="Roofpanel A7","ROOFXL","")</f>
        <v/>
      </c>
      <c r="Q130" s="32" t="str">
        <f aca="false">IF(B130="Roof panel tram L Hermelijn","ROOFL","")</f>
        <v/>
      </c>
      <c r="R130" s="31" t="str">
        <f aca="false">IF(B130="Roof panel Tram M PCC","DPCC","")</f>
        <v/>
      </c>
      <c r="S130" s="31" t="str">
        <f aca="false">IF(B130="Side pack L A5","SPALBA5",IF(B130="Side pack XL A7","SPALBA7",""))</f>
        <v/>
      </c>
      <c r="T130" s="31" t="str">
        <f aca="false">IF(B130="Window side 2m² Hermelijn","2m2H","")</f>
        <v/>
      </c>
      <c r="U130" s="32" t="str">
        <f aca="false">IF(B130="Window side 2m² Tram","2m2A","")</f>
        <v/>
      </c>
      <c r="V130" s="30" t="str">
        <f aca="false">IF(B130="Inside banner HERMELIJN","BRVH","")</f>
        <v/>
      </c>
      <c r="W130" s="30" t="str">
        <f aca="false">IF(B130="Super side 4m²","4m2","")</f>
        <v/>
      </c>
      <c r="X130" s="7" t="n">
        <v>2</v>
      </c>
      <c r="Y130" s="33" t="str">
        <f aca="false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 t="n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customFormat="false" ht="25" hidden="false" customHeight="true" outlineLevel="0" collapsed="false">
      <c r="A131" s="5" t="n">
        <v>4951</v>
      </c>
      <c r="B131" s="6" t="s">
        <v>51</v>
      </c>
      <c r="C131" s="26" t="s">
        <v>89</v>
      </c>
      <c r="D131" s="27" t="n">
        <v>44536</v>
      </c>
      <c r="E131" s="41"/>
      <c r="F131" s="29" t="str">
        <f aca="false">IF(B131="Premetro VERTIKAAL","MV",IF(B131="Side 3m","3M",IF(B131="Premetro HORIZONTAAL","MH",IF(B131="Window back","CV",IF(B131="Window Back eco","CVE","")))))</f>
        <v>CV</v>
      </c>
      <c r="G131" s="30" t="str">
        <f aca="false">IF(B131="Inside banner","BRV","")</f>
        <v/>
      </c>
      <c r="H131" s="30" t="str">
        <f aca="false">IF(B131="Floor sticker","VL","")</f>
        <v/>
      </c>
      <c r="I131" s="31" t="str">
        <f aca="false">IF(B131="Street furniture 2m2","STR","")</f>
        <v/>
      </c>
      <c r="J131" s="31" t="str">
        <f aca="false">IF(B131="Full back uni","FB","")</f>
        <v/>
      </c>
      <c r="K131" s="31" t="str">
        <f aca="false">IF(B131="Window side 2m² Bus","2m2B","")</f>
        <v/>
      </c>
      <c r="L131" s="31" t="str">
        <f aca="false">IF(B131="Window sticker Raam","RM","")</f>
        <v/>
      </c>
      <c r="M131" s="31" t="str">
        <f aca="false">IF(B131="Side 3m Freestyle","FREE","")</f>
        <v/>
      </c>
      <c r="N131" s="31" t="str">
        <f aca="false">IF(B131="Wobbler","WOB","")</f>
        <v/>
      </c>
      <c r="O131" s="31" t="str">
        <f aca="false">IF(B131="Super side 10m² Hermelijn - Trambus","10m2H","")</f>
        <v/>
      </c>
      <c r="P131" s="31" t="str">
        <f aca="false">IF(B131="Roofpanel A7","ROOFXL","")</f>
        <v/>
      </c>
      <c r="Q131" s="32" t="str">
        <f aca="false">IF(B131="Roof panel tram L Hermelijn","ROOFL","")</f>
        <v/>
      </c>
      <c r="R131" s="31" t="str">
        <f aca="false">IF(B131="Roof panel Tram M PCC","DPCC","")</f>
        <v/>
      </c>
      <c r="S131" s="31" t="str">
        <f aca="false">IF(B131="Side pack L A5","SPALBA5",IF(B131="Side pack XL A7","SPALBA7",""))</f>
        <v/>
      </c>
      <c r="T131" s="31" t="str">
        <f aca="false">IF(B131="Window side 2m² Hermelijn","2m2H","")</f>
        <v/>
      </c>
      <c r="U131" s="32" t="str">
        <f aca="false">IF(B131="Window side 2m² Tram","2m2A","")</f>
        <v/>
      </c>
      <c r="V131" s="30" t="str">
        <f aca="false">IF(B131="Inside banner HERMELIJN","BRVH","")</f>
        <v/>
      </c>
      <c r="W131" s="30" t="str">
        <f aca="false">IF(B131="Super side 4m²","4m2","")</f>
        <v/>
      </c>
      <c r="X131" s="7" t="n">
        <v>1</v>
      </c>
      <c r="Y131" s="33" t="str">
        <f aca="false">IF(OR(F131&lt;&gt;"",G131&lt;&gt;"",H131&lt;&gt;"",I131&lt;&gt;"",J131&lt;&gt;"",K131&lt;&gt;"",L131&lt;&gt;"",M131&lt;&gt;"",N131&lt;&gt;"",O131&lt;&gt;"",P131&lt;&gt;"",Q131&lt;&gt;"",R131&lt;&gt;"",S131&lt;&gt;"",T131&lt;&gt;"",U131&lt;&gt;"",V131&lt;&gt;"",W131&lt;&gt;""),"*"&amp;F131&amp;G131&amp;H131&amp;I131&amp;J131&amp;K131&amp;L131&amp;M131&amp;N131&amp;O131&amp;P131&amp;Q131&amp;R131&amp;S131&amp;T131&amp;U131&amp;V131&amp;W131&amp;"*","")</f>
        <v>*CV*</v>
      </c>
      <c r="Z131" s="4"/>
      <c r="AA131" s="4"/>
      <c r="AB131" s="7" t="n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customFormat="false" ht="25" hidden="false" customHeight="true" outlineLevel="0" collapsed="false">
      <c r="A132" s="5" t="n">
        <v>4952</v>
      </c>
      <c r="B132" s="6" t="s">
        <v>75</v>
      </c>
      <c r="C132" s="26" t="s">
        <v>87</v>
      </c>
      <c r="D132" s="27" t="n">
        <v>44578</v>
      </c>
      <c r="E132" s="41"/>
      <c r="F132" s="29" t="str">
        <f aca="false">IF(B132="Premetro VERTIKAAL","MV",IF(B132="Side 3m","3M",IF(B132="Premetro HORIZONTAAL","MH",IF(B132="Window back","CV",IF(B132="Window Back eco","CVE","")))))</f>
        <v/>
      </c>
      <c r="G132" s="30" t="str">
        <f aca="false">IF(B132="Inside banner","BRV","")</f>
        <v/>
      </c>
      <c r="H132" s="30" t="str">
        <f aca="false">IF(B132="Floor sticker","VL","")</f>
        <v/>
      </c>
      <c r="I132" s="31" t="str">
        <f aca="false">IF(B132="Street furniture 2m2","STR","")</f>
        <v/>
      </c>
      <c r="J132" s="31" t="str">
        <f aca="false">IF(B132="Full back uni","FB","")</f>
        <v/>
      </c>
      <c r="K132" s="31" t="str">
        <f aca="false">IF(B132="Window side 2m² Bus","2m2B","")</f>
        <v/>
      </c>
      <c r="L132" s="31" t="str">
        <f aca="false">IF(B132="Window sticker Raam","RM","")</f>
        <v/>
      </c>
      <c r="M132" s="31" t="str">
        <f aca="false">IF(B132="Side 3m Freestyle","FREE","")</f>
        <v/>
      </c>
      <c r="N132" s="31" t="str">
        <f aca="false">IF(B132="Wobbler","WOB","")</f>
        <v/>
      </c>
      <c r="O132" s="31" t="str">
        <f aca="false">IF(B132="Super side 10m² Hermelijn - Trambus","10m2H","")</f>
        <v/>
      </c>
      <c r="P132" s="31" t="str">
        <f aca="false">IF(B132="Roofpanel A7","ROOFXL","")</f>
        <v/>
      </c>
      <c r="Q132" s="32" t="str">
        <f aca="false">IF(B132="Roof panel tram L Hermelijn","ROOFL","")</f>
        <v/>
      </c>
      <c r="R132" s="31" t="str">
        <f aca="false">IF(B132="Roof panel Tram M PCC","DPCC","")</f>
        <v/>
      </c>
      <c r="S132" s="31" t="str">
        <f aca="false">IF(B132="Side pack L A5","SPALBA5",IF(B132="Side pack XL A7","SPALBA7",""))</f>
        <v/>
      </c>
      <c r="T132" s="31" t="str">
        <f aca="false">IF(B132="Window side 2m² Hermelijn","2m2H","")</f>
        <v/>
      </c>
      <c r="U132" s="32" t="str">
        <f aca="false">IF(B132="Window side 2m² Tram","2m2A","")</f>
        <v/>
      </c>
      <c r="V132" s="30" t="str">
        <f aca="false">IF(B132="Inside banner HERMELIJN","BRVH","")</f>
        <v/>
      </c>
      <c r="W132" s="30" t="str">
        <f aca="false">IF(B132="Super side 4m²","4m2","")</f>
        <v/>
      </c>
      <c r="X132" s="7" t="n">
        <v>1</v>
      </c>
      <c r="Y132" s="33" t="str">
        <f aca="false">IF(OR(F132&lt;&gt;"",G132&lt;&gt;"",H132&lt;&gt;"",I132&lt;&gt;"",J132&lt;&gt;"",K132&lt;&gt;"",L132&lt;&gt;"",M132&lt;&gt;"",N132&lt;&gt;"",O132&lt;&gt;"",P132&lt;&gt;"",Q132&lt;&gt;"",R132&lt;&gt;"",S132&lt;&gt;"",T132&lt;&gt;"",U132&lt;&gt;"",V132&lt;&gt;"",W132&lt;&gt;""),"*"&amp;F132&amp;G132&amp;H132&amp;I132&amp;J132&amp;K132&amp;L132&amp;M132&amp;N132&amp;O132&amp;P132&amp;Q132&amp;R132&amp;S132&amp;T132&amp;U132&amp;V132&amp;W132&amp;"*","")</f>
        <v/>
      </c>
      <c r="Z132" s="4"/>
      <c r="AA132" s="4"/>
      <c r="AB132" s="7" t="n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customFormat="false" ht="25" hidden="false" customHeight="true" outlineLevel="0" collapsed="false">
      <c r="A133" s="5" t="n">
        <v>4953</v>
      </c>
      <c r="B133" s="6" t="s">
        <v>23</v>
      </c>
      <c r="C133" s="26" t="s">
        <v>66</v>
      </c>
      <c r="D133" s="27" t="n">
        <v>44515</v>
      </c>
      <c r="E133" s="41"/>
      <c r="F133" s="29" t="str">
        <f aca="false">IF(B133="Premetro VERTIKAAL","MV",IF(B133="Side 3m","3M",IF(B133="Premetro HORIZONTAAL","MH",IF(B133="Window back","CV",IF(B133="Window Back eco","CVE","")))))</f>
        <v/>
      </c>
      <c r="G133" s="30" t="str">
        <f aca="false">IF(B133="Inside banner","BRV","")</f>
        <v/>
      </c>
      <c r="H133" s="30" t="str">
        <f aca="false">IF(B133="Floor sticker","VL","")</f>
        <v/>
      </c>
      <c r="I133" s="31" t="str">
        <f aca="false">IF(B133="Street furniture 2m2","STR","")</f>
        <v/>
      </c>
      <c r="J133" s="31" t="str">
        <f aca="false">IF(B133="Full back uni","FB","")</f>
        <v/>
      </c>
      <c r="K133" s="31" t="str">
        <f aca="false">IF(B133="Window side 2m² Bus","2m2B","")</f>
        <v/>
      </c>
      <c r="L133" s="31" t="str">
        <f aca="false">IF(B133="Window sticker Raam","RM","")</f>
        <v/>
      </c>
      <c r="M133" s="31" t="str">
        <f aca="false">IF(B133="Side 3m Freestyle","FREE","")</f>
        <v/>
      </c>
      <c r="N133" s="31" t="str">
        <f aca="false">IF(B133="Wobbler","WOB","")</f>
        <v>WOB</v>
      </c>
      <c r="O133" s="31" t="str">
        <f aca="false">IF(B133="Super side 10m² Hermelijn - Trambus","10m2H","")</f>
        <v/>
      </c>
      <c r="P133" s="31" t="str">
        <f aca="false">IF(B133="Roofpanel A7","ROOFXL","")</f>
        <v/>
      </c>
      <c r="Q133" s="32" t="str">
        <f aca="false">IF(B133="Roof panel tram L Hermelijn","ROOFL","")</f>
        <v/>
      </c>
      <c r="R133" s="31" t="str">
        <f aca="false">IF(B133="Roof panel Tram M PCC","DPCC","")</f>
        <v/>
      </c>
      <c r="S133" s="31" t="str">
        <f aca="false">IF(B133="Side pack L A5","SPALBA5",IF(B133="Side pack XL A7","SPALBA7",""))</f>
        <v/>
      </c>
      <c r="T133" s="31" t="str">
        <f aca="false">IF(B133="Window side 2m² Hermelijn","2m2H","")</f>
        <v/>
      </c>
      <c r="U133" s="32" t="str">
        <f aca="false">IF(B133="Window side 2m² Tram","2m2A","")</f>
        <v/>
      </c>
      <c r="V133" s="30" t="str">
        <f aca="false">IF(B133="Inside banner HERMELIJN","BRVH","")</f>
        <v/>
      </c>
      <c r="W133" s="30" t="str">
        <f aca="false">IF(B133="Super side 4m²","4m2","")</f>
        <v/>
      </c>
      <c r="X133" s="7" t="n">
        <v>6</v>
      </c>
      <c r="Y133" s="33" t="str">
        <f aca="false">IF(OR(F133&lt;&gt;"",G133&lt;&gt;"",H133&lt;&gt;"",I133&lt;&gt;"",J133&lt;&gt;"",K133&lt;&gt;"",L133&lt;&gt;"",M133&lt;&gt;"",N133&lt;&gt;"",O133&lt;&gt;"",P133&lt;&gt;"",Q133&lt;&gt;"",R133&lt;&gt;"",S133&lt;&gt;"",T133&lt;&gt;"",U133&lt;&gt;"",V133&lt;&gt;"",W133&lt;&gt;""),"*"&amp;F133&amp;G133&amp;H133&amp;I133&amp;J133&amp;K133&amp;L133&amp;M133&amp;N133&amp;O133&amp;P133&amp;Q133&amp;R133&amp;S133&amp;T133&amp;U133&amp;V133&amp;W133&amp;"*","")</f>
        <v>*WOB*</v>
      </c>
      <c r="Z133" s="4"/>
      <c r="AA133" s="4"/>
      <c r="AB133" s="7" t="n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customFormat="false" ht="25" hidden="false" customHeight="true" outlineLevel="0" collapsed="false">
      <c r="A134" s="5" t="n">
        <v>4955</v>
      </c>
      <c r="B134" s="6" t="s">
        <v>51</v>
      </c>
      <c r="C134" s="26" t="s">
        <v>90</v>
      </c>
      <c r="D134" s="27" t="n">
        <v>44536</v>
      </c>
      <c r="E134" s="41"/>
      <c r="F134" s="29" t="str">
        <f aca="false">IF(B134="Premetro VERTIKAAL","MV",IF(B134="Side 3m","3M",IF(B134="Premetro HORIZONTAAL","MH",IF(B134="Window back","CV",IF(B134="Window Back eco","CVE","")))))</f>
        <v>CV</v>
      </c>
      <c r="G134" s="30" t="str">
        <f aca="false">IF(B134="Inside banner","BRV","")</f>
        <v/>
      </c>
      <c r="H134" s="30" t="str">
        <f aca="false">IF(B134="Floor sticker","VL","")</f>
        <v/>
      </c>
      <c r="I134" s="31" t="str">
        <f aca="false">IF(B134="Street furniture 2m2","STR","")</f>
        <v/>
      </c>
      <c r="J134" s="31" t="str">
        <f aca="false">IF(B134="Full back uni","FB","")</f>
        <v/>
      </c>
      <c r="K134" s="31" t="str">
        <f aca="false">IF(B134="Window side 2m² Bus","2m2B","")</f>
        <v/>
      </c>
      <c r="L134" s="31" t="str">
        <f aca="false">IF(B134="Window sticker Raam","RM","")</f>
        <v/>
      </c>
      <c r="M134" s="31" t="str">
        <f aca="false">IF(B134="Side 3m Freestyle","FREE","")</f>
        <v/>
      </c>
      <c r="N134" s="31" t="str">
        <f aca="false">IF(B134="Wobbler","WOB","")</f>
        <v/>
      </c>
      <c r="O134" s="31" t="str">
        <f aca="false">IF(B134="Super side 10m² Hermelijn - Trambus","10m2H","")</f>
        <v/>
      </c>
      <c r="P134" s="31" t="str">
        <f aca="false">IF(B134="Roofpanel A7","ROOFXL","")</f>
        <v/>
      </c>
      <c r="Q134" s="32" t="str">
        <f aca="false">IF(B134="Roof panel tram L Hermelijn","ROOFL","")</f>
        <v/>
      </c>
      <c r="R134" s="31" t="str">
        <f aca="false">IF(B134="Roof panel Tram M PCC","DPCC","")</f>
        <v/>
      </c>
      <c r="S134" s="31" t="str">
        <f aca="false">IF(B134="Side pack L A5","SPALBA5",IF(B134="Side pack XL A7","SPALBA7",""))</f>
        <v/>
      </c>
      <c r="T134" s="31" t="str">
        <f aca="false">IF(B134="Window side 2m² Hermelijn","2m2H","")</f>
        <v/>
      </c>
      <c r="U134" s="32" t="str">
        <f aca="false">IF(B134="Window side 2m² Tram","2m2A","")</f>
        <v/>
      </c>
      <c r="V134" s="30" t="str">
        <f aca="false">IF(B134="Inside banner HERMELIJN","BRVH","")</f>
        <v/>
      </c>
      <c r="W134" s="30" t="str">
        <f aca="false">IF(B134="Super side 4m²","4m2","")</f>
        <v/>
      </c>
      <c r="X134" s="7" t="n">
        <v>1</v>
      </c>
      <c r="Y134" s="33" t="str">
        <f aca="false">IF(OR(F134&lt;&gt;"",G134&lt;&gt;"",H134&lt;&gt;"",I134&lt;&gt;"",J134&lt;&gt;"",K134&lt;&gt;"",L134&lt;&gt;"",M134&lt;&gt;"",N134&lt;&gt;"",O134&lt;&gt;"",P134&lt;&gt;"",Q134&lt;&gt;"",R134&lt;&gt;"",S134&lt;&gt;"",T134&lt;&gt;"",U134&lt;&gt;"",V134&lt;&gt;"",W134&lt;&gt;""),"*"&amp;F134&amp;G134&amp;H134&amp;I134&amp;J134&amp;K134&amp;L134&amp;M134&amp;N134&amp;O134&amp;P134&amp;Q134&amp;R134&amp;S134&amp;T134&amp;U134&amp;V134&amp;W134&amp;"*","")</f>
        <v>*CV*</v>
      </c>
      <c r="Z134" s="4"/>
      <c r="AA134" s="4"/>
      <c r="AB134" s="7" t="n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customFormat="false" ht="25" hidden="false" customHeight="true" outlineLevel="0" collapsed="false">
      <c r="A135" s="5" t="n">
        <v>4955</v>
      </c>
      <c r="B135" s="6" t="s">
        <v>23</v>
      </c>
      <c r="C135" s="26" t="s">
        <v>66</v>
      </c>
      <c r="D135" s="27" t="n">
        <v>44515</v>
      </c>
      <c r="E135" s="41"/>
      <c r="F135" s="29" t="str">
        <f aca="false">IF(B135="Premetro VERTIKAAL","MV",IF(B135="Side 3m","3M",IF(B135="Premetro HORIZONTAAL","MH",IF(B135="Window back","CV",IF(B135="Window Back eco","CVE","")))))</f>
        <v/>
      </c>
      <c r="G135" s="30" t="str">
        <f aca="false">IF(B135="Inside banner","BRV","")</f>
        <v/>
      </c>
      <c r="H135" s="30" t="str">
        <f aca="false">IF(B135="Floor sticker","VL","")</f>
        <v/>
      </c>
      <c r="I135" s="31" t="str">
        <f aca="false">IF(B135="Street furniture 2m2","STR","")</f>
        <v/>
      </c>
      <c r="J135" s="31" t="str">
        <f aca="false">IF(B135="Full back uni","FB","")</f>
        <v/>
      </c>
      <c r="K135" s="31" t="str">
        <f aca="false">IF(B135="Window side 2m² Bus","2m2B","")</f>
        <v/>
      </c>
      <c r="L135" s="31" t="str">
        <f aca="false">IF(B135="Window sticker Raam","RM","")</f>
        <v/>
      </c>
      <c r="M135" s="31" t="str">
        <f aca="false">IF(B135="Side 3m Freestyle","FREE","")</f>
        <v/>
      </c>
      <c r="N135" s="31" t="str">
        <f aca="false">IF(B135="Wobbler","WOB","")</f>
        <v>WOB</v>
      </c>
      <c r="O135" s="31" t="str">
        <f aca="false">IF(B135="Super side 10m² Hermelijn - Trambus","10m2H","")</f>
        <v/>
      </c>
      <c r="P135" s="31" t="str">
        <f aca="false">IF(B135="Roofpanel A7","ROOFXL","")</f>
        <v/>
      </c>
      <c r="Q135" s="32" t="str">
        <f aca="false">IF(B135="Roof panel tram L Hermelijn","ROOFL","")</f>
        <v/>
      </c>
      <c r="R135" s="31" t="str">
        <f aca="false">IF(B135="Roof panel Tram M PCC","DPCC","")</f>
        <v/>
      </c>
      <c r="S135" s="31" t="str">
        <f aca="false">IF(B135="Side pack L A5","SPALBA5",IF(B135="Side pack XL A7","SPALBA7",""))</f>
        <v/>
      </c>
      <c r="T135" s="31" t="str">
        <f aca="false">IF(B135="Window side 2m² Hermelijn","2m2H","")</f>
        <v/>
      </c>
      <c r="U135" s="32" t="str">
        <f aca="false">IF(B135="Window side 2m² Tram","2m2A","")</f>
        <v/>
      </c>
      <c r="V135" s="30" t="str">
        <f aca="false">IF(B135="Inside banner HERMELIJN","BRVH","")</f>
        <v/>
      </c>
      <c r="W135" s="30" t="str">
        <f aca="false">IF(B135="Super side 4m²","4m2","")</f>
        <v/>
      </c>
      <c r="X135" s="7" t="n">
        <v>6</v>
      </c>
      <c r="Y135" s="33" t="str">
        <f aca="false">IF(OR(F135&lt;&gt;"",G135&lt;&gt;"",H135&lt;&gt;"",I135&lt;&gt;"",J135&lt;&gt;"",K135&lt;&gt;"",L135&lt;&gt;"",M135&lt;&gt;"",N135&lt;&gt;"",O135&lt;&gt;"",P135&lt;&gt;"",Q135&lt;&gt;"",R135&lt;&gt;"",S135&lt;&gt;"",T135&lt;&gt;"",U135&lt;&gt;"",V135&lt;&gt;"",W135&lt;&gt;""),"*"&amp;F135&amp;G135&amp;H135&amp;I135&amp;J135&amp;K135&amp;L135&amp;M135&amp;N135&amp;O135&amp;P135&amp;Q135&amp;R135&amp;S135&amp;T135&amp;U135&amp;V135&amp;W135&amp;"*","")</f>
        <v>*WOB*</v>
      </c>
      <c r="Z135" s="4"/>
      <c r="AA135" s="4"/>
      <c r="AB135" s="7" t="n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customFormat="false" ht="25" hidden="false" customHeight="true" outlineLevel="0" collapsed="false">
      <c r="A136" s="5" t="n">
        <v>4956</v>
      </c>
      <c r="B136" s="6" t="s">
        <v>75</v>
      </c>
      <c r="C136" s="26" t="s">
        <v>87</v>
      </c>
      <c r="D136" s="27" t="n">
        <v>44578</v>
      </c>
      <c r="E136" s="41"/>
      <c r="F136" s="29" t="str">
        <f aca="false">IF(B136="Premetro VERTIKAAL","MV",IF(B136="Side 3m","3M",IF(B136="Premetro HORIZONTAAL","MH",IF(B136="Window back","CV",IF(B136="Window Back eco","CVE","")))))</f>
        <v/>
      </c>
      <c r="G136" s="30" t="str">
        <f aca="false">IF(B136="Inside banner","BRV","")</f>
        <v/>
      </c>
      <c r="H136" s="30" t="str">
        <f aca="false">IF(B136="Floor sticker","VL","")</f>
        <v/>
      </c>
      <c r="I136" s="31" t="str">
        <f aca="false">IF(B136="Street furniture 2m2","STR","")</f>
        <v/>
      </c>
      <c r="J136" s="31" t="str">
        <f aca="false">IF(B136="Full back uni","FB","")</f>
        <v/>
      </c>
      <c r="K136" s="31" t="str">
        <f aca="false">IF(B136="Window side 2m² Bus","2m2B","")</f>
        <v/>
      </c>
      <c r="L136" s="31" t="str">
        <f aca="false">IF(B136="Window sticker Raam","RM","")</f>
        <v/>
      </c>
      <c r="M136" s="31" t="str">
        <f aca="false">IF(B136="Side 3m Freestyle","FREE","")</f>
        <v/>
      </c>
      <c r="N136" s="31" t="str">
        <f aca="false">IF(B136="Wobbler","WOB","")</f>
        <v/>
      </c>
      <c r="O136" s="31" t="str">
        <f aca="false">IF(B136="Super side 10m² Hermelijn - Trambus","10m2H","")</f>
        <v/>
      </c>
      <c r="P136" s="31" t="str">
        <f aca="false">IF(B136="Roofpanel A7","ROOFXL","")</f>
        <v/>
      </c>
      <c r="Q136" s="32" t="str">
        <f aca="false">IF(B136="Roof panel tram L Hermelijn","ROOFL","")</f>
        <v/>
      </c>
      <c r="R136" s="31" t="str">
        <f aca="false">IF(B136="Roof panel Tram M PCC","DPCC","")</f>
        <v/>
      </c>
      <c r="S136" s="31" t="str">
        <f aca="false">IF(B136="Side pack L A5","SPALBA5",IF(B136="Side pack XL A7","SPALBA7",""))</f>
        <v/>
      </c>
      <c r="T136" s="31" t="str">
        <f aca="false">IF(B136="Window side 2m² Hermelijn","2m2H","")</f>
        <v/>
      </c>
      <c r="U136" s="32" t="str">
        <f aca="false">IF(B136="Window side 2m² Tram","2m2A","")</f>
        <v/>
      </c>
      <c r="V136" s="30" t="str">
        <f aca="false">IF(B136="Inside banner HERMELIJN","BRVH","")</f>
        <v/>
      </c>
      <c r="W136" s="30" t="str">
        <f aca="false">IF(B136="Super side 4m²","4m2","")</f>
        <v/>
      </c>
      <c r="X136" s="7" t="n">
        <v>1</v>
      </c>
      <c r="Y136" s="33" t="str">
        <f aca="false">IF(OR(F136&lt;&gt;"",G136&lt;&gt;"",H136&lt;&gt;"",I136&lt;&gt;"",J136&lt;&gt;"",K136&lt;&gt;"",L136&lt;&gt;"",M136&lt;&gt;"",N136&lt;&gt;"",O136&lt;&gt;"",P136&lt;&gt;"",Q136&lt;&gt;"",R136&lt;&gt;"",S136&lt;&gt;"",T136&lt;&gt;"",U136&lt;&gt;"",V136&lt;&gt;"",W136&lt;&gt;""),"*"&amp;F136&amp;G136&amp;H136&amp;I136&amp;J136&amp;K136&amp;L136&amp;M136&amp;N136&amp;O136&amp;P136&amp;Q136&amp;R136&amp;S136&amp;T136&amp;U136&amp;V136&amp;W136&amp;"*","")</f>
        <v/>
      </c>
      <c r="Z136" s="4"/>
      <c r="AA136" s="4"/>
      <c r="AB136" s="7" t="n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customFormat="false" ht="25" hidden="false" customHeight="true" outlineLevel="0" collapsed="false">
      <c r="A137" s="5" t="n">
        <v>4957</v>
      </c>
      <c r="B137" s="6" t="s">
        <v>51</v>
      </c>
      <c r="C137" s="26" t="s">
        <v>91</v>
      </c>
      <c r="D137" s="27" t="n">
        <v>44536</v>
      </c>
      <c r="E137" s="41"/>
      <c r="F137" s="29" t="str">
        <f aca="false">IF(B137="Premetro VERTIKAAL","MV",IF(B137="Side 3m","3M",IF(B137="Premetro HORIZONTAAL","MH",IF(B137="Window back","CV",IF(B137="Window Back eco","CVE","")))))</f>
        <v>CV</v>
      </c>
      <c r="G137" s="30" t="str">
        <f aca="false">IF(B137="Inside banner","BRV","")</f>
        <v/>
      </c>
      <c r="H137" s="30" t="str">
        <f aca="false">IF(B137="Floor sticker","VL","")</f>
        <v/>
      </c>
      <c r="I137" s="31" t="str">
        <f aca="false">IF(B137="Street furniture 2m2","STR","")</f>
        <v/>
      </c>
      <c r="J137" s="31" t="str">
        <f aca="false">IF(B137="Full back uni","FB","")</f>
        <v/>
      </c>
      <c r="K137" s="31" t="str">
        <f aca="false">IF(B137="Window side 2m² Bus","2m2B","")</f>
        <v/>
      </c>
      <c r="L137" s="31" t="str">
        <f aca="false">IF(B137="Window sticker Raam","RM","")</f>
        <v/>
      </c>
      <c r="M137" s="31" t="str">
        <f aca="false">IF(B137="Side 3m Freestyle","FREE","")</f>
        <v/>
      </c>
      <c r="N137" s="31" t="str">
        <f aca="false">IF(B137="Wobbler","WOB","")</f>
        <v/>
      </c>
      <c r="O137" s="31" t="str">
        <f aca="false">IF(B137="Super side 10m² Hermelijn - Trambus","10m2H","")</f>
        <v/>
      </c>
      <c r="P137" s="31" t="str">
        <f aca="false">IF(B137="Roofpanel A7","ROOFXL","")</f>
        <v/>
      </c>
      <c r="Q137" s="32" t="str">
        <f aca="false">IF(B137="Roof panel tram L Hermelijn","ROOFL","")</f>
        <v/>
      </c>
      <c r="R137" s="31" t="str">
        <f aca="false">IF(B137="Roof panel Tram M PCC","DPCC","")</f>
        <v/>
      </c>
      <c r="S137" s="31" t="str">
        <f aca="false">IF(B137="Side pack L A5","SPALBA5",IF(B137="Side pack XL A7","SPALBA7",""))</f>
        <v/>
      </c>
      <c r="T137" s="31" t="str">
        <f aca="false">IF(B137="Window side 2m² Hermelijn","2m2H","")</f>
        <v/>
      </c>
      <c r="U137" s="32" t="str">
        <f aca="false">IF(B137="Window side 2m² Tram","2m2A","")</f>
        <v/>
      </c>
      <c r="V137" s="30" t="str">
        <f aca="false">IF(B137="Inside banner HERMELIJN","BRVH","")</f>
        <v/>
      </c>
      <c r="W137" s="30" t="str">
        <f aca="false">IF(B137="Super side 4m²","4m2","")</f>
        <v/>
      </c>
      <c r="X137" s="7" t="n">
        <v>1</v>
      </c>
      <c r="Y137" s="33" t="str">
        <f aca="false">IF(OR(F137&lt;&gt;"",G137&lt;&gt;"",H137&lt;&gt;"",I137&lt;&gt;"",J137&lt;&gt;"",K137&lt;&gt;"",L137&lt;&gt;"",M137&lt;&gt;"",N137&lt;&gt;"",O137&lt;&gt;"",P137&lt;&gt;"",Q137&lt;&gt;"",R137&lt;&gt;"",S137&lt;&gt;"",T137&lt;&gt;"",U137&lt;&gt;"",V137&lt;&gt;"",W137&lt;&gt;""),"*"&amp;F137&amp;G137&amp;H137&amp;I137&amp;J137&amp;K137&amp;L137&amp;M137&amp;N137&amp;O137&amp;P137&amp;Q137&amp;R137&amp;S137&amp;T137&amp;U137&amp;V137&amp;W137&amp;"*","")</f>
        <v>*CV*</v>
      </c>
      <c r="Z137" s="4"/>
      <c r="AA137" s="4"/>
      <c r="AB137" s="7" t="n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customFormat="false" ht="25" hidden="false" customHeight="true" outlineLevel="0" collapsed="false">
      <c r="A138" s="5" t="n">
        <v>4959</v>
      </c>
      <c r="B138" s="6" t="s">
        <v>75</v>
      </c>
      <c r="C138" s="26" t="s">
        <v>87</v>
      </c>
      <c r="D138" s="27" t="n">
        <v>44578</v>
      </c>
      <c r="E138" s="41"/>
      <c r="F138" s="29" t="str">
        <f aca="false">IF(B138="Premetro VERTIKAAL","MV",IF(B138="Side 3m","3M",IF(B138="Premetro HORIZONTAAL","MH",IF(B138="Window back","CV",IF(B138="Window Back eco","CVE","")))))</f>
        <v/>
      </c>
      <c r="G138" s="30" t="str">
        <f aca="false">IF(B138="Inside banner","BRV","")</f>
        <v/>
      </c>
      <c r="H138" s="30" t="str">
        <f aca="false">IF(B138="Floor sticker","VL","")</f>
        <v/>
      </c>
      <c r="I138" s="31" t="str">
        <f aca="false">IF(B138="Street furniture 2m2","STR","")</f>
        <v/>
      </c>
      <c r="J138" s="31" t="str">
        <f aca="false">IF(B138="Full back uni","FB","")</f>
        <v/>
      </c>
      <c r="K138" s="31" t="str">
        <f aca="false">IF(B138="Window side 2m² Bus","2m2B","")</f>
        <v/>
      </c>
      <c r="L138" s="31" t="str">
        <f aca="false">IF(B138="Window sticker Raam","RM","")</f>
        <v/>
      </c>
      <c r="M138" s="31" t="str">
        <f aca="false">IF(B138="Side 3m Freestyle","FREE","")</f>
        <v/>
      </c>
      <c r="N138" s="31" t="str">
        <f aca="false">IF(B138="Wobbler","WOB","")</f>
        <v/>
      </c>
      <c r="O138" s="31" t="str">
        <f aca="false">IF(B138="Super side 10m² Hermelijn - Trambus","10m2H","")</f>
        <v/>
      </c>
      <c r="P138" s="31" t="str">
        <f aca="false">IF(B138="Roofpanel A7","ROOFXL","")</f>
        <v/>
      </c>
      <c r="Q138" s="32" t="str">
        <f aca="false">IF(B138="Roof panel tram L Hermelijn","ROOFL","")</f>
        <v/>
      </c>
      <c r="R138" s="31" t="str">
        <f aca="false">IF(B138="Roof panel Tram M PCC","DPCC","")</f>
        <v/>
      </c>
      <c r="S138" s="31" t="str">
        <f aca="false">IF(B138="Side pack L A5","SPALBA5",IF(B138="Side pack XL A7","SPALBA7",""))</f>
        <v/>
      </c>
      <c r="T138" s="31" t="str">
        <f aca="false">IF(B138="Window side 2m² Hermelijn","2m2H","")</f>
        <v/>
      </c>
      <c r="U138" s="32" t="str">
        <f aca="false">IF(B138="Window side 2m² Tram","2m2A","")</f>
        <v/>
      </c>
      <c r="V138" s="30" t="str">
        <f aca="false">IF(B138="Inside banner HERMELIJN","BRVH","")</f>
        <v/>
      </c>
      <c r="W138" s="30" t="str">
        <f aca="false">IF(B138="Super side 4m²","4m2","")</f>
        <v/>
      </c>
      <c r="X138" s="7" t="n">
        <v>1</v>
      </c>
      <c r="Y138" s="33" t="str">
        <f aca="false">IF(OR(F138&lt;&gt;"",G138&lt;&gt;"",H138&lt;&gt;"",I138&lt;&gt;"",J138&lt;&gt;"",K138&lt;&gt;"",L138&lt;&gt;"",M138&lt;&gt;"",N138&lt;&gt;"",O138&lt;&gt;"",P138&lt;&gt;"",Q138&lt;&gt;"",R138&lt;&gt;"",S138&lt;&gt;"",T138&lt;&gt;"",U138&lt;&gt;"",V138&lt;&gt;"",W138&lt;&gt;""),"*"&amp;F138&amp;G138&amp;H138&amp;I138&amp;J138&amp;K138&amp;L138&amp;M138&amp;N138&amp;O138&amp;P138&amp;Q138&amp;R138&amp;S138&amp;T138&amp;U138&amp;V138&amp;W138&amp;"*","")</f>
        <v/>
      </c>
      <c r="Z138" s="4"/>
      <c r="AA138" s="4"/>
      <c r="AB138" s="7" t="n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customFormat="false" ht="25" hidden="false" customHeight="true" outlineLevel="0" collapsed="false">
      <c r="A139" s="5" t="n">
        <v>4960</v>
      </c>
      <c r="B139" s="6" t="s">
        <v>51</v>
      </c>
      <c r="C139" s="26" t="s">
        <v>90</v>
      </c>
      <c r="D139" s="27" t="n">
        <v>44536</v>
      </c>
      <c r="E139" s="41"/>
      <c r="F139" s="29" t="str">
        <f aca="false">IF(B139="Premetro VERTIKAAL","MV",IF(B139="Side 3m","3M",IF(B139="Premetro HORIZONTAAL","MH",IF(B139="Window back","CV",IF(B139="Window Back eco","CVE","")))))</f>
        <v>CV</v>
      </c>
      <c r="G139" s="30" t="str">
        <f aca="false">IF(B139="Inside banner","BRV","")</f>
        <v/>
      </c>
      <c r="H139" s="30" t="str">
        <f aca="false">IF(B139="Floor sticker","VL","")</f>
        <v/>
      </c>
      <c r="I139" s="31" t="str">
        <f aca="false">IF(B139="Street furniture 2m2","STR","")</f>
        <v/>
      </c>
      <c r="J139" s="31" t="str">
        <f aca="false">IF(B139="Full back uni","FB","")</f>
        <v/>
      </c>
      <c r="K139" s="31" t="str">
        <f aca="false">IF(B139="Window side 2m² Bus","2m2B","")</f>
        <v/>
      </c>
      <c r="L139" s="31" t="str">
        <f aca="false">IF(B139="Window sticker Raam","RM","")</f>
        <v/>
      </c>
      <c r="M139" s="31" t="str">
        <f aca="false">IF(B139="Side 3m Freestyle","FREE","")</f>
        <v/>
      </c>
      <c r="N139" s="31" t="str">
        <f aca="false">IF(B139="Wobbler","WOB","")</f>
        <v/>
      </c>
      <c r="O139" s="31" t="str">
        <f aca="false">IF(B139="Super side 10m² Hermelijn - Trambus","10m2H","")</f>
        <v/>
      </c>
      <c r="P139" s="31" t="str">
        <f aca="false">IF(B139="Roofpanel A7","ROOFXL","")</f>
        <v/>
      </c>
      <c r="Q139" s="32" t="str">
        <f aca="false">IF(B139="Roof panel tram L Hermelijn","ROOFL","")</f>
        <v/>
      </c>
      <c r="R139" s="31" t="str">
        <f aca="false">IF(B139="Roof panel Tram M PCC","DPCC","")</f>
        <v/>
      </c>
      <c r="S139" s="31" t="str">
        <f aca="false">IF(B139="Side pack L A5","SPALBA5",IF(B139="Side pack XL A7","SPALBA7",""))</f>
        <v/>
      </c>
      <c r="T139" s="31" t="str">
        <f aca="false">IF(B139="Window side 2m² Hermelijn","2m2H","")</f>
        <v/>
      </c>
      <c r="U139" s="32" t="str">
        <f aca="false">IF(B139="Window side 2m² Tram","2m2A","")</f>
        <v/>
      </c>
      <c r="V139" s="30" t="str">
        <f aca="false">IF(B139="Inside banner HERMELIJN","BRVH","")</f>
        <v/>
      </c>
      <c r="W139" s="30" t="str">
        <f aca="false">IF(B139="Super side 4m²","4m2","")</f>
        <v/>
      </c>
      <c r="X139" s="7" t="n">
        <v>1</v>
      </c>
      <c r="Y139" s="33" t="str">
        <f aca="false">IF(OR(F139&lt;&gt;"",G139&lt;&gt;"",H139&lt;&gt;"",I139&lt;&gt;"",J139&lt;&gt;"",K139&lt;&gt;"",L139&lt;&gt;"",M139&lt;&gt;"",N139&lt;&gt;"",O139&lt;&gt;"",P139&lt;&gt;"",Q139&lt;&gt;"",R139&lt;&gt;"",S139&lt;&gt;"",T139&lt;&gt;"",U139&lt;&gt;"",V139&lt;&gt;"",W139&lt;&gt;""),"*"&amp;F139&amp;G139&amp;H139&amp;I139&amp;J139&amp;K139&amp;L139&amp;M139&amp;N139&amp;O139&amp;P139&amp;Q139&amp;R139&amp;S139&amp;T139&amp;U139&amp;V139&amp;W139&amp;"*","")</f>
        <v>*CV*</v>
      </c>
      <c r="Z139" s="4"/>
      <c r="AA139" s="4"/>
      <c r="AB139" s="7" t="n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customFormat="false" ht="25" hidden="false" customHeight="true" outlineLevel="0" collapsed="false">
      <c r="A140" s="5" t="n">
        <v>4961</v>
      </c>
      <c r="B140" s="6" t="s">
        <v>51</v>
      </c>
      <c r="C140" s="26" t="s">
        <v>91</v>
      </c>
      <c r="D140" s="27" t="n">
        <v>44536</v>
      </c>
      <c r="E140" s="41"/>
      <c r="F140" s="29" t="str">
        <f aca="false">IF(B140="Premetro VERTIKAAL","MV",IF(B140="Side 3m","3M",IF(B140="Premetro HORIZONTAAL","MH",IF(B140="Window back","CV",IF(B140="Window Back eco","CVE","")))))</f>
        <v>CV</v>
      </c>
      <c r="G140" s="30" t="str">
        <f aca="false">IF(B140="Inside banner","BRV","")</f>
        <v/>
      </c>
      <c r="H140" s="30" t="str">
        <f aca="false">IF(B140="Floor sticker","VL","")</f>
        <v/>
      </c>
      <c r="I140" s="31" t="str">
        <f aca="false">IF(B140="Street furniture 2m2","STR","")</f>
        <v/>
      </c>
      <c r="J140" s="31" t="str">
        <f aca="false">IF(B140="Full back uni","FB","")</f>
        <v/>
      </c>
      <c r="K140" s="31" t="str">
        <f aca="false">IF(B140="Window side 2m² Bus","2m2B","")</f>
        <v/>
      </c>
      <c r="L140" s="31" t="str">
        <f aca="false">IF(B140="Window sticker Raam","RM","")</f>
        <v/>
      </c>
      <c r="M140" s="31" t="str">
        <f aca="false">IF(B140="Side 3m Freestyle","FREE","")</f>
        <v/>
      </c>
      <c r="N140" s="31" t="str">
        <f aca="false">IF(B140="Wobbler","WOB","")</f>
        <v/>
      </c>
      <c r="O140" s="31" t="str">
        <f aca="false">IF(B140="Super side 10m² Hermelijn - Trambus","10m2H","")</f>
        <v/>
      </c>
      <c r="P140" s="31" t="str">
        <f aca="false">IF(B140="Roofpanel A7","ROOFXL","")</f>
        <v/>
      </c>
      <c r="Q140" s="32" t="str">
        <f aca="false">IF(B140="Roof panel tram L Hermelijn","ROOFL","")</f>
        <v/>
      </c>
      <c r="R140" s="31" t="str">
        <f aca="false">IF(B140="Roof panel Tram M PCC","DPCC","")</f>
        <v/>
      </c>
      <c r="S140" s="31" t="str">
        <f aca="false">IF(B140="Side pack L A5","SPALBA5",IF(B140="Side pack XL A7","SPALBA7",""))</f>
        <v/>
      </c>
      <c r="T140" s="31" t="str">
        <f aca="false">IF(B140="Window side 2m² Hermelijn","2m2H","")</f>
        <v/>
      </c>
      <c r="U140" s="32" t="str">
        <f aca="false">IF(B140="Window side 2m² Tram","2m2A","")</f>
        <v/>
      </c>
      <c r="V140" s="30" t="str">
        <f aca="false">IF(B140="Inside banner HERMELIJN","BRVH","")</f>
        <v/>
      </c>
      <c r="W140" s="30" t="str">
        <f aca="false">IF(B140="Super side 4m²","4m2","")</f>
        <v/>
      </c>
      <c r="X140" s="7" t="n">
        <v>1</v>
      </c>
      <c r="Y140" s="33" t="str">
        <f aca="false">IF(OR(F140&lt;&gt;"",G140&lt;&gt;"",H140&lt;&gt;"",I140&lt;&gt;"",J140&lt;&gt;"",K140&lt;&gt;"",L140&lt;&gt;"",M140&lt;&gt;"",N140&lt;&gt;"",O140&lt;&gt;"",P140&lt;&gt;"",Q140&lt;&gt;"",R140&lt;&gt;"",S140&lt;&gt;"",T140&lt;&gt;"",U140&lt;&gt;"",V140&lt;&gt;"",W140&lt;&gt;""),"*"&amp;F140&amp;G140&amp;H140&amp;I140&amp;J140&amp;K140&amp;L140&amp;M140&amp;N140&amp;O140&amp;P140&amp;Q140&amp;R140&amp;S140&amp;T140&amp;U140&amp;V140&amp;W140&amp;"*","")</f>
        <v>*CV*</v>
      </c>
      <c r="Z140" s="4"/>
      <c r="AA140" s="4"/>
      <c r="AB140" s="7" t="n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customFormat="false" ht="25" hidden="false" customHeight="true" outlineLevel="0" collapsed="false">
      <c r="A141" s="5" t="n">
        <v>5027</v>
      </c>
      <c r="B141" s="6" t="s">
        <v>19</v>
      </c>
      <c r="C141" s="26" t="s">
        <v>22</v>
      </c>
      <c r="D141" s="27" t="n">
        <v>44368</v>
      </c>
      <c r="E141" s="41"/>
      <c r="F141" s="29" t="str">
        <f aca="false">IF(B141="Premetro VERTIKAAL","MV",IF(B141="Side 3m","3M",IF(B141="Premetro HORIZONTAAL","MH",IF(B141="Window back","CV",IF(B141="Window Back eco","CVE","")))))</f>
        <v/>
      </c>
      <c r="G141" s="30" t="str">
        <f aca="false">IF(B141="Inside banner","BRV","")</f>
        <v/>
      </c>
      <c r="H141" s="30" t="str">
        <f aca="false">IF(B141="Floor sticker","VL","")</f>
        <v>VL</v>
      </c>
      <c r="I141" s="31" t="str">
        <f aca="false">IF(B141="Street furniture 2m2","STR","")</f>
        <v/>
      </c>
      <c r="J141" s="31" t="str">
        <f aca="false">IF(B141="Full back uni","FB","")</f>
        <v/>
      </c>
      <c r="K141" s="31" t="str">
        <f aca="false">IF(B141="Window side 2m² Bus","2m2B","")</f>
        <v/>
      </c>
      <c r="L141" s="31" t="str">
        <f aca="false">IF(B141="Window sticker Raam","RM","")</f>
        <v/>
      </c>
      <c r="M141" s="31" t="str">
        <f aca="false">IF(B141="Side 3m Freestyle","FREE","")</f>
        <v/>
      </c>
      <c r="N141" s="31" t="str">
        <f aca="false">IF(B141="Wobbler","WOB","")</f>
        <v/>
      </c>
      <c r="O141" s="31" t="str">
        <f aca="false">IF(B141="Super side 10m² Hermelijn - Trambus","10m2H","")</f>
        <v/>
      </c>
      <c r="P141" s="31" t="str">
        <f aca="false">IF(B141="Roofpanel A7","ROOFXL","")</f>
        <v/>
      </c>
      <c r="Q141" s="32" t="str">
        <f aca="false">IF(B141="Roof panel tram L Hermelijn","ROOFL","")</f>
        <v/>
      </c>
      <c r="R141" s="31" t="str">
        <f aca="false">IF(B141="Roof panel Tram M PCC","DPCC","")</f>
        <v/>
      </c>
      <c r="S141" s="31" t="str">
        <f aca="false">IF(B141="Side pack L A5","SPALBA5",IF(B141="Side pack XL A7","SPALBA7",""))</f>
        <v/>
      </c>
      <c r="T141" s="31" t="str">
        <f aca="false">IF(B141="Window side 2m² Hermelijn","2m2H","")</f>
        <v/>
      </c>
      <c r="U141" s="32" t="str">
        <f aca="false">IF(B141="Window side 2m² Tram","2m2A","")</f>
        <v/>
      </c>
      <c r="V141" s="30" t="str">
        <f aca="false">IF(B141="Inside banner HERMELIJN","BRVH","")</f>
        <v/>
      </c>
      <c r="W141" s="30" t="str">
        <f aca="false">IF(B141="Super side 4m²","4m2","")</f>
        <v/>
      </c>
      <c r="X141" s="7" t="n">
        <v>2</v>
      </c>
      <c r="Y141" s="33" t="str">
        <f aca="false">IF(OR(F141&lt;&gt;"",G141&lt;&gt;"",H141&lt;&gt;"",I141&lt;&gt;"",J141&lt;&gt;"",K141&lt;&gt;"",L141&lt;&gt;"",M141&lt;&gt;"",N141&lt;&gt;"",O141&lt;&gt;"",P141&lt;&gt;"",Q141&lt;&gt;"",R141&lt;&gt;"",S141&lt;&gt;"",T141&lt;&gt;"",U141&lt;&gt;"",V141&lt;&gt;"",W141&lt;&gt;""),"*"&amp;F141&amp;G141&amp;H141&amp;I141&amp;J141&amp;K141&amp;L141&amp;M141&amp;N141&amp;O141&amp;P141&amp;Q141&amp;R141&amp;S141&amp;T141&amp;U141&amp;V141&amp;W141&amp;"*","")</f>
        <v>*VL*</v>
      </c>
      <c r="Z141" s="4"/>
      <c r="AA141" s="4"/>
      <c r="AB141" s="7" t="n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customFormat="false" ht="25" hidden="false" customHeight="true" outlineLevel="0" collapsed="false">
      <c r="A142" s="5" t="n">
        <v>5027</v>
      </c>
      <c r="B142" s="6" t="s">
        <v>23</v>
      </c>
      <c r="C142" s="26" t="s">
        <v>26</v>
      </c>
      <c r="D142" s="27" t="n">
        <v>44368</v>
      </c>
      <c r="E142" s="41"/>
      <c r="F142" s="29" t="str">
        <f aca="false">IF(B142="Premetro VERTIKAAL","MV",IF(B142="Side 3m","3M",IF(B142="Premetro HORIZONTAAL","MH",IF(B142="Window back","CV",IF(B142="Window Back eco","CVE","")))))</f>
        <v/>
      </c>
      <c r="G142" s="30" t="str">
        <f aca="false">IF(B142="Inside banner","BRV","")</f>
        <v/>
      </c>
      <c r="H142" s="30" t="str">
        <f aca="false">IF(B142="Floor sticker","VL","")</f>
        <v/>
      </c>
      <c r="I142" s="31" t="str">
        <f aca="false">IF(B142="Street furniture 2m2","STR","")</f>
        <v/>
      </c>
      <c r="J142" s="31" t="str">
        <f aca="false">IF(B142="Full back uni","FB","")</f>
        <v/>
      </c>
      <c r="K142" s="31" t="str">
        <f aca="false">IF(B142="Window side 2m² Bus","2m2B","")</f>
        <v/>
      </c>
      <c r="L142" s="31" t="str">
        <f aca="false">IF(B142="Window sticker Raam","RM","")</f>
        <v/>
      </c>
      <c r="M142" s="31" t="str">
        <f aca="false">IF(B142="Side 3m Freestyle","FREE","")</f>
        <v/>
      </c>
      <c r="N142" s="31" t="str">
        <f aca="false">IF(B142="Wobbler","WOB","")</f>
        <v>WOB</v>
      </c>
      <c r="O142" s="31" t="str">
        <f aca="false">IF(B142="Super side 10m² Hermelijn - Trambus","10m2H","")</f>
        <v/>
      </c>
      <c r="P142" s="31" t="str">
        <f aca="false">IF(B142="Roofpanel A7","ROOFXL","")</f>
        <v/>
      </c>
      <c r="Q142" s="32" t="str">
        <f aca="false">IF(B142="Roof panel tram L Hermelijn","ROOFL","")</f>
        <v/>
      </c>
      <c r="R142" s="31" t="str">
        <f aca="false">IF(B142="Roof panel Tram M PCC","DPCC","")</f>
        <v/>
      </c>
      <c r="S142" s="31" t="str">
        <f aca="false">IF(B142="Side pack L A5","SPALBA5",IF(B142="Side pack XL A7","SPALBA7",""))</f>
        <v/>
      </c>
      <c r="T142" s="31" t="str">
        <f aca="false">IF(B142="Window side 2m² Hermelijn","2m2H","")</f>
        <v/>
      </c>
      <c r="U142" s="32" t="str">
        <f aca="false">IF(B142="Window side 2m² Tram","2m2A","")</f>
        <v/>
      </c>
      <c r="V142" s="30" t="str">
        <f aca="false">IF(B142="Inside banner HERMELIJN","BRVH","")</f>
        <v/>
      </c>
      <c r="W142" s="30" t="str">
        <f aca="false">IF(B142="Super side 4m²","4m2","")</f>
        <v/>
      </c>
      <c r="X142" s="7" t="n">
        <v>6</v>
      </c>
      <c r="Y142" s="33" t="str">
        <f aca="false">IF(OR(F142&lt;&gt;"",G142&lt;&gt;"",H142&lt;&gt;"",I142&lt;&gt;"",J142&lt;&gt;"",K142&lt;&gt;"",L142&lt;&gt;"",M142&lt;&gt;"",N142&lt;&gt;"",O142&lt;&gt;"",P142&lt;&gt;"",Q142&lt;&gt;"",R142&lt;&gt;"",S142&lt;&gt;"",T142&lt;&gt;"",U142&lt;&gt;"",V142&lt;&gt;"",W142&lt;&gt;""),"*"&amp;F142&amp;G142&amp;H142&amp;I142&amp;J142&amp;K142&amp;L142&amp;M142&amp;N142&amp;O142&amp;P142&amp;Q142&amp;R142&amp;S142&amp;T142&amp;U142&amp;V142&amp;W142&amp;"*","")</f>
        <v>*WOB*</v>
      </c>
      <c r="Z142" s="4"/>
      <c r="AA142" s="4"/>
      <c r="AB142" s="7" t="n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customFormat="false" ht="25" hidden="false" customHeight="true" outlineLevel="0" collapsed="false">
      <c r="A143" s="5" t="n">
        <v>5027</v>
      </c>
      <c r="B143" s="6" t="s">
        <v>29</v>
      </c>
      <c r="C143" s="26" t="s">
        <v>31</v>
      </c>
      <c r="D143" s="27" t="n">
        <v>44284</v>
      </c>
      <c r="E143" s="41"/>
      <c r="F143" s="29" t="str">
        <f aca="false">IF(B143="Premetro VERTIKAAL","MV",IF(B143="Side 3m","3M",IF(B143="Premetro HORIZONTAAL","MH",IF(B143="Window back","CV",IF(B143="Window Back eco","CVE","")))))</f>
        <v/>
      </c>
      <c r="G143" s="30" t="str">
        <f aca="false">IF(B143="Inside banner","BRV","")</f>
        <v/>
      </c>
      <c r="H143" s="30" t="str">
        <f aca="false">IF(B143="Floor sticker","VL","")</f>
        <v/>
      </c>
      <c r="I143" s="31" t="str">
        <f aca="false">IF(B143="Street furniture 2m2","STR","")</f>
        <v/>
      </c>
      <c r="J143" s="31" t="str">
        <f aca="false">IF(B143="Full back uni","FB","")</f>
        <v/>
      </c>
      <c r="K143" s="31" t="str">
        <f aca="false">IF(B143="Window side 2m² Bus","2m2B","")</f>
        <v/>
      </c>
      <c r="L143" s="31" t="str">
        <f aca="false">IF(B143="Window sticker Raam","RM","")</f>
        <v/>
      </c>
      <c r="M143" s="31" t="str">
        <f aca="false">IF(B143="Side 3m Freestyle","FREE","")</f>
        <v/>
      </c>
      <c r="N143" s="31" t="str">
        <f aca="false">IF(B143="Wobbler","WOB","")</f>
        <v/>
      </c>
      <c r="O143" s="31" t="str">
        <f aca="false">IF(B143="Super side 10m² Hermelijn - Trambus","10m2H","")</f>
        <v/>
      </c>
      <c r="P143" s="31" t="str">
        <f aca="false">IF(B143="Roofpanel A7","ROOFXL","")</f>
        <v/>
      </c>
      <c r="Q143" s="32" t="str">
        <f aca="false">IF(B143="Roof panel tram L Hermelijn","ROOFL","")</f>
        <v/>
      </c>
      <c r="R143" s="31" t="str">
        <f aca="false">IF(B143="Roof panel Tram M PCC","DPCC","")</f>
        <v/>
      </c>
      <c r="S143" s="31" t="str">
        <f aca="false">IF(B143="Side pack L A5","SPALBA5",IF(B143="Side pack XL A7","SPALBA7",""))</f>
        <v/>
      </c>
      <c r="T143" s="31" t="str">
        <f aca="false">IF(B143="Window side 2m² Hermelijn","2m2H","")</f>
        <v/>
      </c>
      <c r="U143" s="32" t="str">
        <f aca="false">IF(B143="Window side 2m² Tram","2m2A","")</f>
        <v/>
      </c>
      <c r="V143" s="30" t="str">
        <f aca="false">IF(B143="Inside banner HERMELIJN","BRVH","")</f>
        <v/>
      </c>
      <c r="W143" s="30" t="str">
        <f aca="false">IF(B143="Super side 4m²","4m2","")</f>
        <v/>
      </c>
      <c r="X143" s="7" t="n">
        <v>2</v>
      </c>
      <c r="Y143" s="33" t="str">
        <f aca="false">IF(OR(F143&lt;&gt;"",G143&lt;&gt;"",H143&lt;&gt;"",I143&lt;&gt;"",J143&lt;&gt;"",K143&lt;&gt;"",L143&lt;&gt;"",M143&lt;&gt;"",N143&lt;&gt;"",O143&lt;&gt;"",P143&lt;&gt;"",Q143&lt;&gt;"",R143&lt;&gt;"",S143&lt;&gt;"",T143&lt;&gt;"",U143&lt;&gt;"",V143&lt;&gt;"",W143&lt;&gt;""),"*"&amp;F143&amp;G143&amp;H143&amp;I143&amp;J143&amp;K143&amp;L143&amp;M143&amp;N143&amp;O143&amp;P143&amp;Q143&amp;R143&amp;S143&amp;T143&amp;U143&amp;V143&amp;W143&amp;"*","")</f>
        <v/>
      </c>
      <c r="Z143" s="4"/>
      <c r="AA143" s="4"/>
      <c r="AB143" s="7" t="n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customFormat="false" ht="25" hidden="false" customHeight="true" outlineLevel="0" collapsed="false">
      <c r="A144" s="5" t="n">
        <v>5533</v>
      </c>
      <c r="B144" s="6" t="s">
        <v>41</v>
      </c>
      <c r="C144" s="26" t="s">
        <v>44</v>
      </c>
      <c r="D144" s="27" t="n">
        <v>44571</v>
      </c>
      <c r="E144" s="41"/>
      <c r="F144" s="29" t="str">
        <f aca="false">IF(B144="Premetro VERTIKAAL","MV",IF(B144="Side 3m","3M",IF(B144="Premetro HORIZONTAAL","MH",IF(B144="Window back","CV",IF(B144="Window Back eco","CVE","")))))</f>
        <v/>
      </c>
      <c r="G144" s="30" t="str">
        <f aca="false">IF(B144="Inside banner","BRV","")</f>
        <v/>
      </c>
      <c r="H144" s="30" t="str">
        <f aca="false">IF(B144="Floor sticker","VL","")</f>
        <v/>
      </c>
      <c r="I144" s="31" t="str">
        <f aca="false">IF(B144="Street furniture 2m2","STR","")</f>
        <v/>
      </c>
      <c r="J144" s="31" t="str">
        <f aca="false">IF(B144="Full back uni","FB","")</f>
        <v/>
      </c>
      <c r="K144" s="31" t="str">
        <f aca="false">IF(B144="Window side 2m² Bus","2m2B","")</f>
        <v/>
      </c>
      <c r="L144" s="31" t="str">
        <f aca="false">IF(B144="Window sticker Raam","RM","")</f>
        <v/>
      </c>
      <c r="M144" s="31" t="str">
        <f aca="false">IF(B144="Side 3m Freestyle","FREE","")</f>
        <v/>
      </c>
      <c r="N144" s="31" t="str">
        <f aca="false">IF(B144="Wobbler","WOB","")</f>
        <v/>
      </c>
      <c r="O144" s="31" t="str">
        <f aca="false">IF(B144="Super side 10m² Hermelijn - Trambus","10m2H","")</f>
        <v/>
      </c>
      <c r="P144" s="31" t="str">
        <f aca="false">IF(B144="Roofpanel A7","ROOFXL","")</f>
        <v/>
      </c>
      <c r="Q144" s="32" t="str">
        <f aca="false">IF(B144="Roof panel tram L Hermelijn","ROOFL","")</f>
        <v/>
      </c>
      <c r="R144" s="31" t="str">
        <f aca="false">IF(B144="Roof panel Tram M PCC","DPCC","")</f>
        <v/>
      </c>
      <c r="S144" s="31" t="str">
        <f aca="false">IF(B144="Side pack L A5","SPALBA5",IF(B144="Side pack XL A7","SPALBA7",""))</f>
        <v/>
      </c>
      <c r="T144" s="31" t="str">
        <f aca="false">IF(B144="Window side 2m² Hermelijn","2m2H","")</f>
        <v/>
      </c>
      <c r="U144" s="32" t="str">
        <f aca="false">IF(B144="Window side 2m² Tram","2m2A","")</f>
        <v/>
      </c>
      <c r="V144" s="30" t="str">
        <f aca="false">IF(B144="Inside banner HERMELIJN","BRVH","")</f>
        <v/>
      </c>
      <c r="W144" s="30" t="str">
        <f aca="false">IF(B144="Super side 4m²","4m2","")</f>
        <v>4m2</v>
      </c>
      <c r="X144" s="7" t="n">
        <v>1</v>
      </c>
      <c r="Y144" s="33" t="str">
        <f aca="false">IF(OR(F144&lt;&gt;"",G144&lt;&gt;"",H144&lt;&gt;"",I144&lt;&gt;"",J144&lt;&gt;"",K144&lt;&gt;"",L144&lt;&gt;"",M144&lt;&gt;"",N144&lt;&gt;"",O144&lt;&gt;"",P144&lt;&gt;"",Q144&lt;&gt;"",R144&lt;&gt;"",S144&lt;&gt;"",T144&lt;&gt;"",U144&lt;&gt;"",V144&lt;&gt;"",W144&lt;&gt;""),"*"&amp;F144&amp;G144&amp;H144&amp;I144&amp;J144&amp;K144&amp;L144&amp;M144&amp;N144&amp;O144&amp;P144&amp;Q144&amp;R144&amp;S144&amp;T144&amp;U144&amp;V144&amp;W144&amp;"*","")</f>
        <v>*4m2*</v>
      </c>
      <c r="Z144" s="4"/>
      <c r="AA144" s="4"/>
      <c r="AB144" s="7" t="n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customFormat="false" ht="25" hidden="false" customHeight="true" outlineLevel="0" collapsed="false">
      <c r="A145" s="5" t="n">
        <v>5533</v>
      </c>
      <c r="B145" s="6" t="s">
        <v>57</v>
      </c>
      <c r="C145" s="26" t="s">
        <v>61</v>
      </c>
      <c r="D145" s="27" t="n">
        <v>44564</v>
      </c>
      <c r="E145" s="41"/>
      <c r="F145" s="29" t="str">
        <f aca="false">IF(B145="Premetro VERTIKAAL","MV",IF(B145="Side 3m","3M",IF(B145="Premetro HORIZONTAAL","MH",IF(B145="Window back","CV",IF(B145="Window Back eco","CVE","")))))</f>
        <v/>
      </c>
      <c r="G145" s="30" t="str">
        <f aca="false">IF(B145="Inside banner","BRV","")</f>
        <v/>
      </c>
      <c r="H145" s="30" t="str">
        <f aca="false">IF(B145="Floor sticker","VL","")</f>
        <v/>
      </c>
      <c r="I145" s="31" t="str">
        <f aca="false">IF(B145="Street furniture 2m2","STR","")</f>
        <v/>
      </c>
      <c r="J145" s="31" t="str">
        <f aca="false">IF(B145="Full back uni","FB","")</f>
        <v/>
      </c>
      <c r="K145" s="31" t="str">
        <f aca="false">IF(B145="Window side 2m² Bus","2m2B","")</f>
        <v>2m2B</v>
      </c>
      <c r="L145" s="31" t="str">
        <f aca="false">IF(B145="Window sticker Raam","RM","")</f>
        <v/>
      </c>
      <c r="M145" s="31" t="str">
        <f aca="false">IF(B145="Side 3m Freestyle","FREE","")</f>
        <v/>
      </c>
      <c r="N145" s="31" t="str">
        <f aca="false">IF(B145="Wobbler","WOB","")</f>
        <v/>
      </c>
      <c r="O145" s="31" t="str">
        <f aca="false">IF(B145="Super side 10m² Hermelijn - Trambus","10m2H","")</f>
        <v/>
      </c>
      <c r="P145" s="31" t="str">
        <f aca="false">IF(B145="Roofpanel A7","ROOFXL","")</f>
        <v/>
      </c>
      <c r="Q145" s="32" t="str">
        <f aca="false">IF(B145="Roof panel tram L Hermelijn","ROOFL","")</f>
        <v/>
      </c>
      <c r="R145" s="31" t="str">
        <f aca="false">IF(B145="Roof panel Tram M PCC","DPCC","")</f>
        <v/>
      </c>
      <c r="S145" s="31" t="str">
        <f aca="false">IF(B145="Side pack L A5","SPALBA5",IF(B145="Side pack XL A7","SPALBA7",""))</f>
        <v/>
      </c>
      <c r="T145" s="31" t="str">
        <f aca="false">IF(B145="Window side 2m² Hermelijn","2m2H","")</f>
        <v/>
      </c>
      <c r="U145" s="32" t="str">
        <f aca="false">IF(B145="Window side 2m² Tram","2m2A","")</f>
        <v/>
      </c>
      <c r="V145" s="30" t="str">
        <f aca="false">IF(B145="Inside banner HERMELIJN","BRVH","")</f>
        <v/>
      </c>
      <c r="W145" s="30" t="str">
        <f aca="false">IF(B145="Super side 4m²","4m2","")</f>
        <v/>
      </c>
      <c r="X145" s="7" t="n">
        <v>1</v>
      </c>
      <c r="Y145" s="33" t="str">
        <f aca="false">IF(OR(F145&lt;&gt;"",G145&lt;&gt;"",H145&lt;&gt;"",I145&lt;&gt;"",J145&lt;&gt;"",K145&lt;&gt;"",L145&lt;&gt;"",M145&lt;&gt;"",N145&lt;&gt;"",O145&lt;&gt;"",P145&lt;&gt;"",Q145&lt;&gt;"",R145&lt;&gt;"",S145&lt;&gt;"",T145&lt;&gt;"",U145&lt;&gt;"",V145&lt;&gt;"",W145&lt;&gt;""),"*"&amp;F145&amp;G145&amp;H145&amp;I145&amp;J145&amp;K145&amp;L145&amp;M145&amp;N145&amp;O145&amp;P145&amp;Q145&amp;R145&amp;S145&amp;T145&amp;U145&amp;V145&amp;W145&amp;"*","")</f>
        <v>*2m2B*</v>
      </c>
      <c r="Z145" s="4"/>
      <c r="AA145" s="4"/>
      <c r="AB145" s="7" t="n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customFormat="false" ht="25" hidden="false" customHeight="true" outlineLevel="0" collapsed="false">
      <c r="A146" s="5" t="n">
        <v>5536</v>
      </c>
      <c r="B146" s="6" t="s">
        <v>75</v>
      </c>
      <c r="C146" s="26" t="s">
        <v>92</v>
      </c>
      <c r="D146" s="27" t="n">
        <v>44515</v>
      </c>
      <c r="E146" s="42" t="n">
        <v>44587</v>
      </c>
      <c r="F146" s="29" t="str">
        <f aca="false">IF(B146="Premetro VERTIKAAL","MV",IF(B146="Side 3m","3M",IF(B146="Premetro HORIZONTAAL","MH",IF(B146="Window back","CV",IF(B146="Window Back eco","CVE","")))))</f>
        <v/>
      </c>
      <c r="G146" s="30" t="str">
        <f aca="false">IF(B146="Inside banner","BRV","")</f>
        <v/>
      </c>
      <c r="H146" s="30" t="str">
        <f aca="false">IF(B146="Floor sticker","VL","")</f>
        <v/>
      </c>
      <c r="I146" s="31" t="str">
        <f aca="false">IF(B146="Street furniture 2m2","STR","")</f>
        <v/>
      </c>
      <c r="J146" s="31" t="str">
        <f aca="false">IF(B146="Full back uni","FB","")</f>
        <v/>
      </c>
      <c r="K146" s="31" t="str">
        <f aca="false">IF(B146="Window side 2m² Bus","2m2B","")</f>
        <v/>
      </c>
      <c r="L146" s="31" t="str">
        <f aca="false">IF(B146="Window sticker Raam","RM","")</f>
        <v/>
      </c>
      <c r="M146" s="31" t="str">
        <f aca="false">IF(B146="Side 3m Freestyle","FREE","")</f>
        <v/>
      </c>
      <c r="N146" s="31" t="str">
        <f aca="false">IF(B146="Wobbler","WOB","")</f>
        <v/>
      </c>
      <c r="O146" s="31" t="str">
        <f aca="false">IF(B146="Super side 10m² Hermelijn - Trambus","10m2H","")</f>
        <v/>
      </c>
      <c r="P146" s="31" t="str">
        <f aca="false">IF(B146="Roofpanel A7","ROOFXL","")</f>
        <v/>
      </c>
      <c r="Q146" s="32" t="str">
        <f aca="false">IF(B146="Roof panel tram L Hermelijn","ROOFL","")</f>
        <v/>
      </c>
      <c r="R146" s="31" t="str">
        <f aca="false">IF(B146="Roof panel Tram M PCC","DPCC","")</f>
        <v/>
      </c>
      <c r="S146" s="31" t="str">
        <f aca="false">IF(B146="Side pack L A5","SPALBA5",IF(B146="Side pack XL A7","SPALBA7",""))</f>
        <v/>
      </c>
      <c r="T146" s="31" t="str">
        <f aca="false">IF(B146="Window side 2m² Hermelijn","2m2H","")</f>
        <v/>
      </c>
      <c r="U146" s="32" t="str">
        <f aca="false">IF(B146="Window side 2m² Tram","2m2A","")</f>
        <v/>
      </c>
      <c r="V146" s="30" t="str">
        <f aca="false">IF(B146="Inside banner HERMELIJN","BRVH","")</f>
        <v/>
      </c>
      <c r="W146" s="30" t="str">
        <f aca="false">IF(B146="Super side 4m²","4m2","")</f>
        <v/>
      </c>
      <c r="X146" s="7" t="n">
        <v>1</v>
      </c>
      <c r="Y146" s="33" t="str">
        <f aca="false">IF(OR(F146&lt;&gt;"",G146&lt;&gt;"",H146&lt;&gt;"",I146&lt;&gt;"",J146&lt;&gt;"",K146&lt;&gt;"",L146&lt;&gt;"",M146&lt;&gt;"",N146&lt;&gt;"",O146&lt;&gt;"",P146&lt;&gt;"",Q146&lt;&gt;"",R146&lt;&gt;"",S146&lt;&gt;"",T146&lt;&gt;"",U146&lt;&gt;"",V146&lt;&gt;"",W146&lt;&gt;""),"*"&amp;F146&amp;G146&amp;H146&amp;I146&amp;J146&amp;K146&amp;L146&amp;M146&amp;N146&amp;O146&amp;P146&amp;Q146&amp;R146&amp;S146&amp;T146&amp;U146&amp;V146&amp;W146&amp;"*","")</f>
        <v/>
      </c>
      <c r="Z146" s="4"/>
      <c r="AA146" s="4"/>
      <c r="AB146" s="7" t="n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customFormat="false" ht="25" hidden="false" customHeight="true" outlineLevel="0" collapsed="false">
      <c r="A147" s="5" t="n">
        <v>5536</v>
      </c>
      <c r="B147" s="6" t="s">
        <v>57</v>
      </c>
      <c r="C147" s="26" t="s">
        <v>93</v>
      </c>
      <c r="D147" s="27" t="n">
        <v>44515</v>
      </c>
      <c r="E147" s="42" t="n">
        <v>44587</v>
      </c>
      <c r="F147" s="29" t="str">
        <f aca="false">IF(B147="Premetro VERTIKAAL","MV",IF(B147="Side 3m","3M",IF(B147="Premetro HORIZONTAAL","MH",IF(B147="Window back","CV",IF(B147="Window Back eco","CVE","")))))</f>
        <v/>
      </c>
      <c r="G147" s="30" t="str">
        <f aca="false">IF(B147="Inside banner","BRV","")</f>
        <v/>
      </c>
      <c r="H147" s="30" t="str">
        <f aca="false">IF(B147="Floor sticker","VL","")</f>
        <v/>
      </c>
      <c r="I147" s="31" t="str">
        <f aca="false">IF(B147="Street furniture 2m2","STR","")</f>
        <v/>
      </c>
      <c r="J147" s="31" t="str">
        <f aca="false">IF(B147="Full back uni","FB","")</f>
        <v/>
      </c>
      <c r="K147" s="31" t="str">
        <f aca="false">IF(B147="Window side 2m² Bus","2m2B","")</f>
        <v>2m2B</v>
      </c>
      <c r="L147" s="31" t="str">
        <f aca="false">IF(B147="Window sticker Raam","RM","")</f>
        <v/>
      </c>
      <c r="M147" s="31" t="str">
        <f aca="false">IF(B147="Side 3m Freestyle","FREE","")</f>
        <v/>
      </c>
      <c r="N147" s="31" t="str">
        <f aca="false">IF(B147="Wobbler","WOB","")</f>
        <v/>
      </c>
      <c r="O147" s="31" t="str">
        <f aca="false">IF(B147="Super side 10m² Hermelijn - Trambus","10m2H","")</f>
        <v/>
      </c>
      <c r="P147" s="31" t="str">
        <f aca="false">IF(B147="Roofpanel A7","ROOFXL","")</f>
        <v/>
      </c>
      <c r="Q147" s="32" t="str">
        <f aca="false">IF(B147="Roof panel tram L Hermelijn","ROOFL","")</f>
        <v/>
      </c>
      <c r="R147" s="31" t="str">
        <f aca="false">IF(B147="Roof panel Tram M PCC","DPCC","")</f>
        <v/>
      </c>
      <c r="S147" s="31" t="str">
        <f aca="false">IF(B147="Side pack L A5","SPALBA5",IF(B147="Side pack XL A7","SPALBA7",""))</f>
        <v/>
      </c>
      <c r="T147" s="31" t="str">
        <f aca="false">IF(B147="Window side 2m² Hermelijn","2m2H","")</f>
        <v/>
      </c>
      <c r="U147" s="32" t="str">
        <f aca="false">IF(B147="Window side 2m² Tram","2m2A","")</f>
        <v/>
      </c>
      <c r="V147" s="30" t="str">
        <f aca="false">IF(B147="Inside banner HERMELIJN","BRVH","")</f>
        <v/>
      </c>
      <c r="W147" s="30" t="str">
        <f aca="false">IF(B147="Super side 4m²","4m2","")</f>
        <v/>
      </c>
      <c r="X147" s="7" t="n">
        <v>1</v>
      </c>
      <c r="Y147" s="33" t="str">
        <f aca="false">IF(OR(F147&lt;&gt;"",G147&lt;&gt;"",H147&lt;&gt;"",I147&lt;&gt;"",J147&lt;&gt;"",K147&lt;&gt;"",L147&lt;&gt;"",M147&lt;&gt;"",N147&lt;&gt;"",O147&lt;&gt;"",P147&lt;&gt;"",Q147&lt;&gt;"",R147&lt;&gt;"",S147&lt;&gt;"",T147&lt;&gt;"",U147&lt;&gt;"",V147&lt;&gt;"",W147&lt;&gt;""),"*"&amp;F147&amp;G147&amp;H147&amp;I147&amp;J147&amp;K147&amp;L147&amp;M147&amp;N147&amp;O147&amp;P147&amp;Q147&amp;R147&amp;S147&amp;T147&amp;U147&amp;V147&amp;W147&amp;"*","")</f>
        <v>*2m2B*</v>
      </c>
      <c r="Z147" s="4"/>
      <c r="AA147" s="4"/>
      <c r="AB147" s="7" t="n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customFormat="false" ht="25" hidden="false" customHeight="true" outlineLevel="0" collapsed="false">
      <c r="A148" s="5" t="n">
        <v>5536</v>
      </c>
      <c r="B148" s="6" t="s">
        <v>23</v>
      </c>
      <c r="C148" s="26" t="s">
        <v>66</v>
      </c>
      <c r="D148" s="27" t="n">
        <v>44515</v>
      </c>
      <c r="E148" s="42" t="n">
        <v>44587</v>
      </c>
      <c r="F148" s="29" t="str">
        <f aca="false">IF(B148="Premetro VERTIKAAL","MV",IF(B148="Side 3m","3M",IF(B148="Premetro HORIZONTAAL","MH",IF(B148="Window back","CV",IF(B148="Window Back eco","CVE","")))))</f>
        <v/>
      </c>
      <c r="G148" s="30" t="str">
        <f aca="false">IF(B148="Inside banner","BRV","")</f>
        <v/>
      </c>
      <c r="H148" s="30" t="str">
        <f aca="false">IF(B148="Floor sticker","VL","")</f>
        <v/>
      </c>
      <c r="I148" s="31" t="str">
        <f aca="false">IF(B148="Street furniture 2m2","STR","")</f>
        <v/>
      </c>
      <c r="J148" s="31" t="str">
        <f aca="false">IF(B148="Full back uni","FB","")</f>
        <v/>
      </c>
      <c r="K148" s="31" t="str">
        <f aca="false">IF(B148="Window side 2m² Bus","2m2B","")</f>
        <v/>
      </c>
      <c r="L148" s="31" t="str">
        <f aca="false">IF(B148="Window sticker Raam","RM","")</f>
        <v/>
      </c>
      <c r="M148" s="31" t="str">
        <f aca="false">IF(B148="Side 3m Freestyle","FREE","")</f>
        <v/>
      </c>
      <c r="N148" s="31" t="str">
        <f aca="false">IF(B148="Wobbler","WOB","")</f>
        <v>WOB</v>
      </c>
      <c r="O148" s="31" t="str">
        <f aca="false">IF(B148="Super side 10m² Hermelijn - Trambus","10m2H","")</f>
        <v/>
      </c>
      <c r="P148" s="31" t="str">
        <f aca="false">IF(B148="Roofpanel A7","ROOFXL","")</f>
        <v/>
      </c>
      <c r="Q148" s="32" t="str">
        <f aca="false">IF(B148="Roof panel tram L Hermelijn","ROOFL","")</f>
        <v/>
      </c>
      <c r="R148" s="31" t="str">
        <f aca="false">IF(B148="Roof panel Tram M PCC","DPCC","")</f>
        <v/>
      </c>
      <c r="S148" s="31" t="str">
        <f aca="false">IF(B148="Side pack L A5","SPALBA5",IF(B148="Side pack XL A7","SPALBA7",""))</f>
        <v/>
      </c>
      <c r="T148" s="31" t="str">
        <f aca="false">IF(B148="Window side 2m² Hermelijn","2m2H","")</f>
        <v/>
      </c>
      <c r="U148" s="32" t="str">
        <f aca="false">IF(B148="Window side 2m² Tram","2m2A","")</f>
        <v/>
      </c>
      <c r="V148" s="30" t="str">
        <f aca="false">IF(B148="Inside banner HERMELIJN","BRVH","")</f>
        <v/>
      </c>
      <c r="W148" s="30" t="str">
        <f aca="false">IF(B148="Super side 4m²","4m2","")</f>
        <v/>
      </c>
      <c r="X148" s="7" t="n">
        <v>6</v>
      </c>
      <c r="Y148" s="33" t="str">
        <f aca="false">IF(OR(F148&lt;&gt;"",G148&lt;&gt;"",H148&lt;&gt;"",I148&lt;&gt;"",J148&lt;&gt;"",K148&lt;&gt;"",L148&lt;&gt;"",M148&lt;&gt;"",N148&lt;&gt;"",O148&lt;&gt;"",P148&lt;&gt;"",Q148&lt;&gt;"",R148&lt;&gt;"",S148&lt;&gt;"",T148&lt;&gt;"",U148&lt;&gt;"",V148&lt;&gt;"",W148&lt;&gt;""),"*"&amp;F148&amp;G148&amp;H148&amp;I148&amp;J148&amp;K148&amp;L148&amp;M148&amp;N148&amp;O148&amp;P148&amp;Q148&amp;R148&amp;S148&amp;T148&amp;U148&amp;V148&amp;W148&amp;"*","")</f>
        <v>*WOB*</v>
      </c>
      <c r="Z148" s="4"/>
      <c r="AA148" s="4"/>
      <c r="AB148" s="7" t="n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customFormat="false" ht="25" hidden="false" customHeight="true" outlineLevel="0" collapsed="false">
      <c r="A149" s="5" t="n">
        <v>5537</v>
      </c>
      <c r="B149" s="6" t="s">
        <v>57</v>
      </c>
      <c r="C149" s="26" t="s">
        <v>68</v>
      </c>
      <c r="D149" s="27" t="n">
        <v>44494</v>
      </c>
      <c r="E149" s="41"/>
      <c r="F149" s="29" t="str">
        <f aca="false">IF(B149="Premetro VERTIKAAL","MV",IF(B149="Side 3m","3M",IF(B149="Premetro HORIZONTAAL","MH",IF(B149="Window back","CV",IF(B149="Window Back eco","CVE","")))))</f>
        <v/>
      </c>
      <c r="G149" s="30" t="str">
        <f aca="false">IF(B149="Inside banner","BRV","")</f>
        <v/>
      </c>
      <c r="H149" s="30" t="str">
        <f aca="false">IF(B149="Floor sticker","VL","")</f>
        <v/>
      </c>
      <c r="I149" s="31" t="str">
        <f aca="false">IF(B149="Street furniture 2m2","STR","")</f>
        <v/>
      </c>
      <c r="J149" s="31" t="str">
        <f aca="false">IF(B149="Full back uni","FB","")</f>
        <v/>
      </c>
      <c r="K149" s="31" t="str">
        <f aca="false">IF(B149="Window side 2m² Bus","2m2B","")</f>
        <v>2m2B</v>
      </c>
      <c r="L149" s="31" t="str">
        <f aca="false">IF(B149="Window sticker Raam","RM","")</f>
        <v/>
      </c>
      <c r="M149" s="31" t="str">
        <f aca="false">IF(B149="Side 3m Freestyle","FREE","")</f>
        <v/>
      </c>
      <c r="N149" s="31" t="str">
        <f aca="false">IF(B149="Wobbler","WOB","")</f>
        <v/>
      </c>
      <c r="O149" s="31" t="str">
        <f aca="false">IF(B149="Super side 10m² Hermelijn - Trambus","10m2H","")</f>
        <v/>
      </c>
      <c r="P149" s="31" t="str">
        <f aca="false">IF(B149="Roofpanel A7","ROOFXL","")</f>
        <v/>
      </c>
      <c r="Q149" s="32" t="str">
        <f aca="false">IF(B149="Roof panel tram L Hermelijn","ROOFL","")</f>
        <v/>
      </c>
      <c r="R149" s="31" t="str">
        <f aca="false">IF(B149="Roof panel Tram M PCC","DPCC","")</f>
        <v/>
      </c>
      <c r="S149" s="31" t="str">
        <f aca="false">IF(B149="Side pack L A5","SPALBA5",IF(B149="Side pack XL A7","SPALBA7",""))</f>
        <v/>
      </c>
      <c r="T149" s="31" t="str">
        <f aca="false">IF(B149="Window side 2m² Hermelijn","2m2H","")</f>
        <v/>
      </c>
      <c r="U149" s="32" t="str">
        <f aca="false">IF(B149="Window side 2m² Tram","2m2A","")</f>
        <v/>
      </c>
      <c r="V149" s="30" t="str">
        <f aca="false">IF(B149="Inside banner HERMELIJN","BRVH","")</f>
        <v/>
      </c>
      <c r="W149" s="30" t="str">
        <f aca="false">IF(B149="Super side 4m²","4m2","")</f>
        <v/>
      </c>
      <c r="X149" s="7" t="n">
        <v>1</v>
      </c>
      <c r="Y149" s="33" t="str">
        <f aca="false">IF(OR(F149&lt;&gt;"",G149&lt;&gt;"",H149&lt;&gt;"",I149&lt;&gt;"",J149&lt;&gt;"",K149&lt;&gt;"",L149&lt;&gt;"",M149&lt;&gt;"",N149&lt;&gt;"",O149&lt;&gt;"",P149&lt;&gt;"",Q149&lt;&gt;"",R149&lt;&gt;"",S149&lt;&gt;"",T149&lt;&gt;"",U149&lt;&gt;"",V149&lt;&gt;"",W149&lt;&gt;""),"*"&amp;F149&amp;G149&amp;H149&amp;I149&amp;J149&amp;K149&amp;L149&amp;M149&amp;N149&amp;O149&amp;P149&amp;Q149&amp;R149&amp;S149&amp;T149&amp;U149&amp;V149&amp;W149&amp;"*","")</f>
        <v>*2m2B*</v>
      </c>
      <c r="Z149" s="4"/>
      <c r="AA149" s="4"/>
      <c r="AB149" s="7" t="n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customFormat="false" ht="25" hidden="false" customHeight="true" outlineLevel="0" collapsed="false">
      <c r="A150" s="5" t="n">
        <v>5538</v>
      </c>
      <c r="B150" s="6" t="s">
        <v>41</v>
      </c>
      <c r="C150" s="26" t="s">
        <v>44</v>
      </c>
      <c r="D150" s="27" t="n">
        <v>44571</v>
      </c>
      <c r="E150" s="41"/>
      <c r="F150" s="29" t="str">
        <f aca="false">IF(B150="Premetro VERTIKAAL","MV",IF(B150="Side 3m","3M",IF(B150="Premetro HORIZONTAAL","MH",IF(B150="Window back","CV",IF(B150="Window Back eco","CVE","")))))</f>
        <v/>
      </c>
      <c r="G150" s="30" t="str">
        <f aca="false">IF(B150="Inside banner","BRV","")</f>
        <v/>
      </c>
      <c r="H150" s="30" t="str">
        <f aca="false">IF(B150="Floor sticker","VL","")</f>
        <v/>
      </c>
      <c r="I150" s="31" t="str">
        <f aca="false">IF(B150="Street furniture 2m2","STR","")</f>
        <v/>
      </c>
      <c r="J150" s="31" t="str">
        <f aca="false">IF(B150="Full back uni","FB","")</f>
        <v/>
      </c>
      <c r="K150" s="31" t="str">
        <f aca="false">IF(B150="Window side 2m² Bus","2m2B","")</f>
        <v/>
      </c>
      <c r="L150" s="31" t="str">
        <f aca="false">IF(B150="Window sticker Raam","RM","")</f>
        <v/>
      </c>
      <c r="M150" s="31" t="str">
        <f aca="false">IF(B150="Side 3m Freestyle","FREE","")</f>
        <v/>
      </c>
      <c r="N150" s="31" t="str">
        <f aca="false">IF(B150="Wobbler","WOB","")</f>
        <v/>
      </c>
      <c r="O150" s="31" t="str">
        <f aca="false">IF(B150="Super side 10m² Hermelijn - Trambus","10m2H","")</f>
        <v/>
      </c>
      <c r="P150" s="31" t="str">
        <f aca="false">IF(B150="Roofpanel A7","ROOFXL","")</f>
        <v/>
      </c>
      <c r="Q150" s="32" t="str">
        <f aca="false">IF(B150="Roof panel tram L Hermelijn","ROOFL","")</f>
        <v/>
      </c>
      <c r="R150" s="31" t="str">
        <f aca="false">IF(B150="Roof panel Tram M PCC","DPCC","")</f>
        <v/>
      </c>
      <c r="S150" s="31" t="str">
        <f aca="false">IF(B150="Side pack L A5","SPALBA5",IF(B150="Side pack XL A7","SPALBA7",""))</f>
        <v/>
      </c>
      <c r="T150" s="31" t="str">
        <f aca="false">IF(B150="Window side 2m² Hermelijn","2m2H","")</f>
        <v/>
      </c>
      <c r="U150" s="32" t="str">
        <f aca="false">IF(B150="Window side 2m² Tram","2m2A","")</f>
        <v/>
      </c>
      <c r="V150" s="30" t="str">
        <f aca="false">IF(B150="Inside banner HERMELIJN","BRVH","")</f>
        <v/>
      </c>
      <c r="W150" s="30" t="str">
        <f aca="false">IF(B150="Super side 4m²","4m2","")</f>
        <v>4m2</v>
      </c>
      <c r="X150" s="7" t="n">
        <v>1</v>
      </c>
      <c r="Y150" s="33" t="str">
        <f aca="false">IF(OR(F150&lt;&gt;"",G150&lt;&gt;"",H150&lt;&gt;"",I150&lt;&gt;"",J150&lt;&gt;"",K150&lt;&gt;"",L150&lt;&gt;"",M150&lt;&gt;"",N150&lt;&gt;"",O150&lt;&gt;"",P150&lt;&gt;"",Q150&lt;&gt;"",R150&lt;&gt;"",S150&lt;&gt;"",T150&lt;&gt;"",U150&lt;&gt;"",V150&lt;&gt;"",W150&lt;&gt;""),"*"&amp;F150&amp;G150&amp;H150&amp;I150&amp;J150&amp;K150&amp;L150&amp;M150&amp;N150&amp;O150&amp;P150&amp;Q150&amp;R150&amp;S150&amp;T150&amp;U150&amp;V150&amp;W150&amp;"*","")</f>
        <v>*4m2*</v>
      </c>
      <c r="Z150" s="4"/>
      <c r="AA150" s="4"/>
      <c r="AB150" s="7" t="n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customFormat="false" ht="25" hidden="false" customHeight="true" outlineLevel="0" collapsed="false">
      <c r="A151" s="5" t="n">
        <v>5538</v>
      </c>
      <c r="B151" s="6" t="s">
        <v>23</v>
      </c>
      <c r="C151" s="26" t="s">
        <v>66</v>
      </c>
      <c r="D151" s="27" t="n">
        <v>44515</v>
      </c>
      <c r="E151" s="41"/>
      <c r="F151" s="29" t="str">
        <f aca="false">IF(B151="Premetro VERTIKAAL","MV",IF(B151="Side 3m","3M",IF(B151="Premetro HORIZONTAAL","MH",IF(B151="Window back","CV",IF(B151="Window Back eco","CVE","")))))</f>
        <v/>
      </c>
      <c r="G151" s="30" t="str">
        <f aca="false">IF(B151="Inside banner","BRV","")</f>
        <v/>
      </c>
      <c r="H151" s="30" t="str">
        <f aca="false">IF(B151="Floor sticker","VL","")</f>
        <v/>
      </c>
      <c r="I151" s="31" t="str">
        <f aca="false">IF(B151="Street furniture 2m2","STR","")</f>
        <v/>
      </c>
      <c r="J151" s="31" t="str">
        <f aca="false">IF(B151="Full back uni","FB","")</f>
        <v/>
      </c>
      <c r="K151" s="31" t="str">
        <f aca="false">IF(B151="Window side 2m² Bus","2m2B","")</f>
        <v/>
      </c>
      <c r="L151" s="31" t="str">
        <f aca="false">IF(B151="Window sticker Raam","RM","")</f>
        <v/>
      </c>
      <c r="M151" s="31" t="str">
        <f aca="false">IF(B151="Side 3m Freestyle","FREE","")</f>
        <v/>
      </c>
      <c r="N151" s="31" t="str">
        <f aca="false">IF(B151="Wobbler","WOB","")</f>
        <v>WOB</v>
      </c>
      <c r="O151" s="31" t="str">
        <f aca="false">IF(B151="Super side 10m² Hermelijn - Trambus","10m2H","")</f>
        <v/>
      </c>
      <c r="P151" s="31" t="str">
        <f aca="false">IF(B151="Roofpanel A7","ROOFXL","")</f>
        <v/>
      </c>
      <c r="Q151" s="32" t="str">
        <f aca="false">IF(B151="Roof panel tram L Hermelijn","ROOFL","")</f>
        <v/>
      </c>
      <c r="R151" s="31" t="str">
        <f aca="false">IF(B151="Roof panel Tram M PCC","DPCC","")</f>
        <v/>
      </c>
      <c r="S151" s="31" t="str">
        <f aca="false">IF(B151="Side pack L A5","SPALBA5",IF(B151="Side pack XL A7","SPALBA7",""))</f>
        <v/>
      </c>
      <c r="T151" s="31" t="str">
        <f aca="false">IF(B151="Window side 2m² Hermelijn","2m2H","")</f>
        <v/>
      </c>
      <c r="U151" s="32" t="str">
        <f aca="false">IF(B151="Window side 2m² Tram","2m2A","")</f>
        <v/>
      </c>
      <c r="V151" s="30" t="str">
        <f aca="false">IF(B151="Inside banner HERMELIJN","BRVH","")</f>
        <v/>
      </c>
      <c r="W151" s="30" t="str">
        <f aca="false">IF(B151="Super side 4m²","4m2","")</f>
        <v/>
      </c>
      <c r="X151" s="7" t="n">
        <v>6</v>
      </c>
      <c r="Y151" s="33" t="str">
        <f aca="false">IF(OR(F151&lt;&gt;"",G151&lt;&gt;"",H151&lt;&gt;"",I151&lt;&gt;"",J151&lt;&gt;"",K151&lt;&gt;"",L151&lt;&gt;"",M151&lt;&gt;"",N151&lt;&gt;"",O151&lt;&gt;"",P151&lt;&gt;"",Q151&lt;&gt;"",R151&lt;&gt;"",S151&lt;&gt;"",T151&lt;&gt;"",U151&lt;&gt;"",V151&lt;&gt;"",W151&lt;&gt;""),"*"&amp;F151&amp;G151&amp;H151&amp;I151&amp;J151&amp;K151&amp;L151&amp;M151&amp;N151&amp;O151&amp;P151&amp;Q151&amp;R151&amp;S151&amp;T151&amp;U151&amp;V151&amp;W151&amp;"*","")</f>
        <v>*WOB*</v>
      </c>
      <c r="Z151" s="4"/>
      <c r="AA151" s="4"/>
      <c r="AB151" s="7" t="n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customFormat="false" ht="25" hidden="false" customHeight="true" outlineLevel="0" collapsed="false">
      <c r="A152" s="5" t="n">
        <v>5541</v>
      </c>
      <c r="B152" s="6" t="s">
        <v>23</v>
      </c>
      <c r="C152" s="26" t="s">
        <v>66</v>
      </c>
      <c r="D152" s="27" t="n">
        <v>44515</v>
      </c>
      <c r="E152" s="41"/>
      <c r="F152" s="29" t="str">
        <f aca="false">IF(B152="Premetro VERTIKAAL","MV",IF(B152="Side 3m","3M",IF(B152="Premetro HORIZONTAAL","MH",IF(B152="Window back","CV",IF(B152="Window Back eco","CVE","")))))</f>
        <v/>
      </c>
      <c r="G152" s="30" t="str">
        <f aca="false">IF(B152="Inside banner","BRV","")</f>
        <v/>
      </c>
      <c r="H152" s="30" t="str">
        <f aca="false">IF(B152="Floor sticker","VL","")</f>
        <v/>
      </c>
      <c r="I152" s="31" t="str">
        <f aca="false">IF(B152="Street furniture 2m2","STR","")</f>
        <v/>
      </c>
      <c r="J152" s="31" t="str">
        <f aca="false">IF(B152="Full back uni","FB","")</f>
        <v/>
      </c>
      <c r="K152" s="31" t="str">
        <f aca="false">IF(B152="Window side 2m² Bus","2m2B","")</f>
        <v/>
      </c>
      <c r="L152" s="31" t="str">
        <f aca="false">IF(B152="Window sticker Raam","RM","")</f>
        <v/>
      </c>
      <c r="M152" s="31" t="str">
        <f aca="false">IF(B152="Side 3m Freestyle","FREE","")</f>
        <v/>
      </c>
      <c r="N152" s="31" t="str">
        <f aca="false">IF(B152="Wobbler","WOB","")</f>
        <v>WOB</v>
      </c>
      <c r="O152" s="31" t="str">
        <f aca="false">IF(B152="Super side 10m² Hermelijn - Trambus","10m2H","")</f>
        <v/>
      </c>
      <c r="P152" s="31" t="str">
        <f aca="false">IF(B152="Roofpanel A7","ROOFXL","")</f>
        <v/>
      </c>
      <c r="Q152" s="32" t="str">
        <f aca="false">IF(B152="Roof panel tram L Hermelijn","ROOFL","")</f>
        <v/>
      </c>
      <c r="R152" s="31" t="str">
        <f aca="false">IF(B152="Roof panel Tram M PCC","DPCC","")</f>
        <v/>
      </c>
      <c r="S152" s="31" t="str">
        <f aca="false">IF(B152="Side pack L A5","SPALBA5",IF(B152="Side pack XL A7","SPALBA7",""))</f>
        <v/>
      </c>
      <c r="T152" s="31" t="str">
        <f aca="false">IF(B152="Window side 2m² Hermelijn","2m2H","")</f>
        <v/>
      </c>
      <c r="U152" s="32" t="str">
        <f aca="false">IF(B152="Window side 2m² Tram","2m2A","")</f>
        <v/>
      </c>
      <c r="V152" s="30" t="str">
        <f aca="false">IF(B152="Inside banner HERMELIJN","BRVH","")</f>
        <v/>
      </c>
      <c r="W152" s="30" t="str">
        <f aca="false">IF(B152="Super side 4m²","4m2","")</f>
        <v/>
      </c>
      <c r="X152" s="7" t="n">
        <v>6</v>
      </c>
      <c r="Y152" s="33" t="str">
        <f aca="false">IF(OR(F152&lt;&gt;"",G152&lt;&gt;"",H152&lt;&gt;"",I152&lt;&gt;"",J152&lt;&gt;"",K152&lt;&gt;"",L152&lt;&gt;"",M152&lt;&gt;"",N152&lt;&gt;"",O152&lt;&gt;"",P152&lt;&gt;"",Q152&lt;&gt;"",R152&lt;&gt;"",S152&lt;&gt;"",T152&lt;&gt;"",U152&lt;&gt;"",V152&lt;&gt;"",W152&lt;&gt;""),"*"&amp;F152&amp;G152&amp;H152&amp;I152&amp;J152&amp;K152&amp;L152&amp;M152&amp;N152&amp;O152&amp;P152&amp;Q152&amp;R152&amp;S152&amp;T152&amp;U152&amp;V152&amp;W152&amp;"*","")</f>
        <v>*WOB*</v>
      </c>
      <c r="Z152" s="4"/>
      <c r="AA152" s="4"/>
      <c r="AB152" s="7" t="n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customFormat="false" ht="25" hidden="false" customHeight="true" outlineLevel="0" collapsed="false">
      <c r="A153" s="5" t="n">
        <v>5543</v>
      </c>
      <c r="B153" s="6" t="s">
        <v>41</v>
      </c>
      <c r="C153" s="26" t="s">
        <v>44</v>
      </c>
      <c r="D153" s="27" t="n">
        <v>44571</v>
      </c>
      <c r="E153" s="41"/>
      <c r="F153" s="29" t="str">
        <f aca="false">IF(B153="Premetro VERTIKAAL","MV",IF(B153="Side 3m","3M",IF(B153="Premetro HORIZONTAAL","MH",IF(B153="Window back","CV",IF(B153="Window Back eco","CVE","")))))</f>
        <v/>
      </c>
      <c r="G153" s="30" t="str">
        <f aca="false">IF(B153="Inside banner","BRV","")</f>
        <v/>
      </c>
      <c r="H153" s="30" t="str">
        <f aca="false">IF(B153="Floor sticker","VL","")</f>
        <v/>
      </c>
      <c r="I153" s="31" t="str">
        <f aca="false">IF(B153="Street furniture 2m2","STR","")</f>
        <v/>
      </c>
      <c r="J153" s="31" t="str">
        <f aca="false">IF(B153="Full back uni","FB","")</f>
        <v/>
      </c>
      <c r="K153" s="31" t="str">
        <f aca="false">IF(B153="Window side 2m² Bus","2m2B","")</f>
        <v/>
      </c>
      <c r="L153" s="31" t="str">
        <f aca="false">IF(B153="Window sticker Raam","RM","")</f>
        <v/>
      </c>
      <c r="M153" s="31" t="str">
        <f aca="false">IF(B153="Side 3m Freestyle","FREE","")</f>
        <v/>
      </c>
      <c r="N153" s="31" t="str">
        <f aca="false">IF(B153="Wobbler","WOB","")</f>
        <v/>
      </c>
      <c r="O153" s="31" t="str">
        <f aca="false">IF(B153="Super side 10m² Hermelijn - Trambus","10m2H","")</f>
        <v/>
      </c>
      <c r="P153" s="31" t="str">
        <f aca="false">IF(B153="Roofpanel A7","ROOFXL","")</f>
        <v/>
      </c>
      <c r="Q153" s="32" t="str">
        <f aca="false">IF(B153="Roof panel tram L Hermelijn","ROOFL","")</f>
        <v/>
      </c>
      <c r="R153" s="31" t="str">
        <f aca="false">IF(B153="Roof panel Tram M PCC","DPCC","")</f>
        <v/>
      </c>
      <c r="S153" s="31" t="str">
        <f aca="false">IF(B153="Side pack L A5","SPALBA5",IF(B153="Side pack XL A7","SPALBA7",""))</f>
        <v/>
      </c>
      <c r="T153" s="31" t="str">
        <f aca="false">IF(B153="Window side 2m² Hermelijn","2m2H","")</f>
        <v/>
      </c>
      <c r="U153" s="32" t="str">
        <f aca="false">IF(B153="Window side 2m² Tram","2m2A","")</f>
        <v/>
      </c>
      <c r="V153" s="30" t="str">
        <f aca="false">IF(B153="Inside banner HERMELIJN","BRVH","")</f>
        <v/>
      </c>
      <c r="W153" s="30" t="str">
        <f aca="false">IF(B153="Super side 4m²","4m2","")</f>
        <v>4m2</v>
      </c>
      <c r="X153" s="7" t="n">
        <v>1</v>
      </c>
      <c r="Y153" s="33" t="str">
        <f aca="false">IF(OR(F153&lt;&gt;"",G153&lt;&gt;"",H153&lt;&gt;"",I153&lt;&gt;"",J153&lt;&gt;"",K153&lt;&gt;"",L153&lt;&gt;"",M153&lt;&gt;"",N153&lt;&gt;"",O153&lt;&gt;"",P153&lt;&gt;"",Q153&lt;&gt;"",R153&lt;&gt;"",S153&lt;&gt;"",T153&lt;&gt;"",U153&lt;&gt;"",V153&lt;&gt;"",W153&lt;&gt;""),"*"&amp;F153&amp;G153&amp;H153&amp;I153&amp;J153&amp;K153&amp;L153&amp;M153&amp;N153&amp;O153&amp;P153&amp;Q153&amp;R153&amp;S153&amp;T153&amp;U153&amp;V153&amp;W153&amp;"*","")</f>
        <v>*4m2*</v>
      </c>
      <c r="Z153" s="4"/>
      <c r="AA153" s="4"/>
      <c r="AB153" s="7" t="n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customFormat="false" ht="25" hidden="false" customHeight="true" outlineLevel="0" collapsed="false">
      <c r="A154" s="5" t="n">
        <v>5544</v>
      </c>
      <c r="B154" s="6" t="s">
        <v>41</v>
      </c>
      <c r="C154" s="26" t="s">
        <v>44</v>
      </c>
      <c r="D154" s="27" t="n">
        <v>44571</v>
      </c>
      <c r="E154" s="41"/>
      <c r="F154" s="29" t="str">
        <f aca="false">IF(B154="Premetro VERTIKAAL","MV",IF(B154="Side 3m","3M",IF(B154="Premetro HORIZONTAAL","MH",IF(B154="Window back","CV",IF(B154="Window Back eco","CVE","")))))</f>
        <v/>
      </c>
      <c r="G154" s="30" t="str">
        <f aca="false">IF(B154="Inside banner","BRV","")</f>
        <v/>
      </c>
      <c r="H154" s="30" t="str">
        <f aca="false">IF(B154="Floor sticker","VL","")</f>
        <v/>
      </c>
      <c r="I154" s="31" t="str">
        <f aca="false">IF(B154="Street furniture 2m2","STR","")</f>
        <v/>
      </c>
      <c r="J154" s="31" t="str">
        <f aca="false">IF(B154="Full back uni","FB","")</f>
        <v/>
      </c>
      <c r="K154" s="31" t="str">
        <f aca="false">IF(B154="Window side 2m² Bus","2m2B","")</f>
        <v/>
      </c>
      <c r="L154" s="31" t="str">
        <f aca="false">IF(B154="Window sticker Raam","RM","")</f>
        <v/>
      </c>
      <c r="M154" s="31" t="str">
        <f aca="false">IF(B154="Side 3m Freestyle","FREE","")</f>
        <v/>
      </c>
      <c r="N154" s="31" t="str">
        <f aca="false">IF(B154="Wobbler","WOB","")</f>
        <v/>
      </c>
      <c r="O154" s="31" t="str">
        <f aca="false">IF(B154="Super side 10m² Hermelijn - Trambus","10m2H","")</f>
        <v/>
      </c>
      <c r="P154" s="31" t="str">
        <f aca="false">IF(B154="Roofpanel A7","ROOFXL","")</f>
        <v/>
      </c>
      <c r="Q154" s="32" t="str">
        <f aca="false">IF(B154="Roof panel tram L Hermelijn","ROOFL","")</f>
        <v/>
      </c>
      <c r="R154" s="31" t="str">
        <f aca="false">IF(B154="Roof panel Tram M PCC","DPCC","")</f>
        <v/>
      </c>
      <c r="S154" s="31" t="str">
        <f aca="false">IF(B154="Side pack L A5","SPALBA5",IF(B154="Side pack XL A7","SPALBA7",""))</f>
        <v/>
      </c>
      <c r="T154" s="31" t="str">
        <f aca="false">IF(B154="Window side 2m² Hermelijn","2m2H","")</f>
        <v/>
      </c>
      <c r="U154" s="32" t="str">
        <f aca="false">IF(B154="Window side 2m² Tram","2m2A","")</f>
        <v/>
      </c>
      <c r="V154" s="30" t="str">
        <f aca="false">IF(B154="Inside banner HERMELIJN","BRVH","")</f>
        <v/>
      </c>
      <c r="W154" s="30" t="str">
        <f aca="false">IF(B154="Super side 4m²","4m2","")</f>
        <v>4m2</v>
      </c>
      <c r="X154" s="7" t="n">
        <v>1</v>
      </c>
      <c r="Y154" s="33" t="str">
        <f aca="false">IF(OR(F154&lt;&gt;"",G154&lt;&gt;"",H154&lt;&gt;"",I154&lt;&gt;"",J154&lt;&gt;"",K154&lt;&gt;"",L154&lt;&gt;"",M154&lt;&gt;"",N154&lt;&gt;"",O154&lt;&gt;"",P154&lt;&gt;"",Q154&lt;&gt;"",R154&lt;&gt;"",S154&lt;&gt;"",T154&lt;&gt;"",U154&lt;&gt;"",V154&lt;&gt;"",W154&lt;&gt;""),"*"&amp;F154&amp;G154&amp;H154&amp;I154&amp;J154&amp;K154&amp;L154&amp;M154&amp;N154&amp;O154&amp;P154&amp;Q154&amp;R154&amp;S154&amp;T154&amp;U154&amp;V154&amp;W154&amp;"*","")</f>
        <v>*4m2*</v>
      </c>
      <c r="Z154" s="4"/>
      <c r="AA154" s="4"/>
      <c r="AB154" s="7" t="n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customFormat="false" ht="25" hidden="false" customHeight="true" outlineLevel="0" collapsed="false">
      <c r="A155" s="5" t="n">
        <v>5544</v>
      </c>
      <c r="B155" s="6" t="s">
        <v>57</v>
      </c>
      <c r="C155" s="26" t="s">
        <v>61</v>
      </c>
      <c r="D155" s="27" t="n">
        <v>44564</v>
      </c>
      <c r="E155" s="41"/>
      <c r="F155" s="29" t="str">
        <f aca="false">IF(B155="Premetro VERTIKAAL","MV",IF(B155="Side 3m","3M",IF(B155="Premetro HORIZONTAAL","MH",IF(B155="Window back","CV",IF(B155="Window Back eco","CVE","")))))</f>
        <v/>
      </c>
      <c r="G155" s="30" t="str">
        <f aca="false">IF(B155="Inside banner","BRV","")</f>
        <v/>
      </c>
      <c r="H155" s="30" t="str">
        <f aca="false">IF(B155="Floor sticker","VL","")</f>
        <v/>
      </c>
      <c r="I155" s="31" t="str">
        <f aca="false">IF(B155="Street furniture 2m2","STR","")</f>
        <v/>
      </c>
      <c r="J155" s="31" t="str">
        <f aca="false">IF(B155="Full back uni","FB","")</f>
        <v/>
      </c>
      <c r="K155" s="31" t="str">
        <f aca="false">IF(B155="Window side 2m² Bus","2m2B","")</f>
        <v>2m2B</v>
      </c>
      <c r="L155" s="31" t="str">
        <f aca="false">IF(B155="Window sticker Raam","RM","")</f>
        <v/>
      </c>
      <c r="M155" s="31" t="str">
        <f aca="false">IF(B155="Side 3m Freestyle","FREE","")</f>
        <v/>
      </c>
      <c r="N155" s="31" t="str">
        <f aca="false">IF(B155="Wobbler","WOB","")</f>
        <v/>
      </c>
      <c r="O155" s="31" t="str">
        <f aca="false">IF(B155="Super side 10m² Hermelijn - Trambus","10m2H","")</f>
        <v/>
      </c>
      <c r="P155" s="31" t="str">
        <f aca="false">IF(B155="Roofpanel A7","ROOFXL","")</f>
        <v/>
      </c>
      <c r="Q155" s="32" t="str">
        <f aca="false">IF(B155="Roof panel tram L Hermelijn","ROOFL","")</f>
        <v/>
      </c>
      <c r="R155" s="31" t="str">
        <f aca="false">IF(B155="Roof panel Tram M PCC","DPCC","")</f>
        <v/>
      </c>
      <c r="S155" s="31" t="str">
        <f aca="false">IF(B155="Side pack L A5","SPALBA5",IF(B155="Side pack XL A7","SPALBA7",""))</f>
        <v/>
      </c>
      <c r="T155" s="31" t="str">
        <f aca="false">IF(B155="Window side 2m² Hermelijn","2m2H","")</f>
        <v/>
      </c>
      <c r="U155" s="32" t="str">
        <f aca="false">IF(B155="Window side 2m² Tram","2m2A","")</f>
        <v/>
      </c>
      <c r="V155" s="30" t="str">
        <f aca="false">IF(B155="Inside banner HERMELIJN","BRVH","")</f>
        <v/>
      </c>
      <c r="W155" s="30" t="str">
        <f aca="false">IF(B155="Super side 4m²","4m2","")</f>
        <v/>
      </c>
      <c r="X155" s="7" t="n">
        <v>1</v>
      </c>
      <c r="Y155" s="33" t="str">
        <f aca="false">IF(OR(F155&lt;&gt;"",G155&lt;&gt;"",H155&lt;&gt;"",I155&lt;&gt;"",J155&lt;&gt;"",K155&lt;&gt;"",L155&lt;&gt;"",M155&lt;&gt;"",N155&lt;&gt;"",O155&lt;&gt;"",P155&lt;&gt;"",Q155&lt;&gt;"",R155&lt;&gt;"",S155&lt;&gt;"",T155&lt;&gt;"",U155&lt;&gt;"",V155&lt;&gt;"",W155&lt;&gt;""),"*"&amp;F155&amp;G155&amp;H155&amp;I155&amp;J155&amp;K155&amp;L155&amp;M155&amp;N155&amp;O155&amp;P155&amp;Q155&amp;R155&amp;S155&amp;T155&amp;U155&amp;V155&amp;W155&amp;"*","")</f>
        <v>*2m2B*</v>
      </c>
      <c r="Z155" s="4"/>
      <c r="AA155" s="4"/>
      <c r="AB155" s="7" t="n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customFormat="false" ht="25" hidden="false" customHeight="true" outlineLevel="0" collapsed="false">
      <c r="A156" s="5" t="n">
        <v>5544</v>
      </c>
      <c r="B156" s="6" t="s">
        <v>23</v>
      </c>
      <c r="C156" s="26" t="s">
        <v>66</v>
      </c>
      <c r="D156" s="27" t="n">
        <v>44515</v>
      </c>
      <c r="E156" s="41"/>
      <c r="F156" s="29" t="str">
        <f aca="false">IF(B156="Premetro VERTIKAAL","MV",IF(B156="Side 3m","3M",IF(B156="Premetro HORIZONTAAL","MH",IF(B156="Window back","CV",IF(B156="Window Back eco","CVE","")))))</f>
        <v/>
      </c>
      <c r="G156" s="30" t="str">
        <f aca="false">IF(B156="Inside banner","BRV","")</f>
        <v/>
      </c>
      <c r="H156" s="30" t="str">
        <f aca="false">IF(B156="Floor sticker","VL","")</f>
        <v/>
      </c>
      <c r="I156" s="31" t="str">
        <f aca="false">IF(B156="Street furniture 2m2","STR","")</f>
        <v/>
      </c>
      <c r="J156" s="31" t="str">
        <f aca="false">IF(B156="Full back uni","FB","")</f>
        <v/>
      </c>
      <c r="K156" s="31" t="str">
        <f aca="false">IF(B156="Window side 2m² Bus","2m2B","")</f>
        <v/>
      </c>
      <c r="L156" s="31" t="str">
        <f aca="false">IF(B156="Window sticker Raam","RM","")</f>
        <v/>
      </c>
      <c r="M156" s="31" t="str">
        <f aca="false">IF(B156="Side 3m Freestyle","FREE","")</f>
        <v/>
      </c>
      <c r="N156" s="31" t="str">
        <f aca="false">IF(B156="Wobbler","WOB","")</f>
        <v>WOB</v>
      </c>
      <c r="O156" s="31" t="str">
        <f aca="false">IF(B156="Super side 10m² Hermelijn - Trambus","10m2H","")</f>
        <v/>
      </c>
      <c r="P156" s="31" t="str">
        <f aca="false">IF(B156="Roofpanel A7","ROOFXL","")</f>
        <v/>
      </c>
      <c r="Q156" s="32" t="str">
        <f aca="false">IF(B156="Roof panel tram L Hermelijn","ROOFL","")</f>
        <v/>
      </c>
      <c r="R156" s="31" t="str">
        <f aca="false">IF(B156="Roof panel Tram M PCC","DPCC","")</f>
        <v/>
      </c>
      <c r="S156" s="31" t="str">
        <f aca="false">IF(B156="Side pack L A5","SPALBA5",IF(B156="Side pack XL A7","SPALBA7",""))</f>
        <v/>
      </c>
      <c r="T156" s="31" t="str">
        <f aca="false">IF(B156="Window side 2m² Hermelijn","2m2H","")</f>
        <v/>
      </c>
      <c r="U156" s="32" t="str">
        <f aca="false">IF(B156="Window side 2m² Tram","2m2A","")</f>
        <v/>
      </c>
      <c r="V156" s="30" t="str">
        <f aca="false">IF(B156="Inside banner HERMELIJN","BRVH","")</f>
        <v/>
      </c>
      <c r="W156" s="30" t="str">
        <f aca="false">IF(B156="Super side 4m²","4m2","")</f>
        <v/>
      </c>
      <c r="X156" s="7" t="n">
        <v>6</v>
      </c>
      <c r="Y156" s="33" t="str">
        <f aca="false">IF(OR(F156&lt;&gt;"",G156&lt;&gt;"",H156&lt;&gt;"",I156&lt;&gt;"",J156&lt;&gt;"",K156&lt;&gt;"",L156&lt;&gt;"",M156&lt;&gt;"",N156&lt;&gt;"",O156&lt;&gt;"",P156&lt;&gt;"",Q156&lt;&gt;"",R156&lt;&gt;"",S156&lt;&gt;"",T156&lt;&gt;"",U156&lt;&gt;"",V156&lt;&gt;"",W156&lt;&gt;""),"*"&amp;F156&amp;G156&amp;H156&amp;I156&amp;J156&amp;K156&amp;L156&amp;M156&amp;N156&amp;O156&amp;P156&amp;Q156&amp;R156&amp;S156&amp;T156&amp;U156&amp;V156&amp;W156&amp;"*","")</f>
        <v>*WOB*</v>
      </c>
      <c r="Z156" s="4"/>
      <c r="AA156" s="4"/>
      <c r="AB156" s="7" t="n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customFormat="false" ht="25" hidden="false" customHeight="true" outlineLevel="0" collapsed="false">
      <c r="A157" s="5" t="n">
        <v>5545</v>
      </c>
      <c r="B157" s="6" t="s">
        <v>41</v>
      </c>
      <c r="C157" s="26" t="s">
        <v>44</v>
      </c>
      <c r="D157" s="27" t="n">
        <v>44571</v>
      </c>
      <c r="E157" s="41"/>
      <c r="F157" s="29" t="str">
        <f aca="false">IF(B157="Premetro VERTIKAAL","MV",IF(B157="Side 3m","3M",IF(B157="Premetro HORIZONTAAL","MH",IF(B157="Window back","CV",IF(B157="Window Back eco","CVE","")))))</f>
        <v/>
      </c>
      <c r="G157" s="30" t="str">
        <f aca="false">IF(B157="Inside banner","BRV","")</f>
        <v/>
      </c>
      <c r="H157" s="30" t="str">
        <f aca="false">IF(B157="Floor sticker","VL","")</f>
        <v/>
      </c>
      <c r="I157" s="31" t="str">
        <f aca="false">IF(B157="Street furniture 2m2","STR","")</f>
        <v/>
      </c>
      <c r="J157" s="31" t="str">
        <f aca="false">IF(B157="Full back uni","FB","")</f>
        <v/>
      </c>
      <c r="K157" s="31" t="str">
        <f aca="false">IF(B157="Window side 2m² Bus","2m2B","")</f>
        <v/>
      </c>
      <c r="L157" s="31" t="str">
        <f aca="false">IF(B157="Window sticker Raam","RM","")</f>
        <v/>
      </c>
      <c r="M157" s="31" t="str">
        <f aca="false">IF(B157="Side 3m Freestyle","FREE","")</f>
        <v/>
      </c>
      <c r="N157" s="31" t="str">
        <f aca="false">IF(B157="Wobbler","WOB","")</f>
        <v/>
      </c>
      <c r="O157" s="31" t="str">
        <f aca="false">IF(B157="Super side 10m² Hermelijn - Trambus","10m2H","")</f>
        <v/>
      </c>
      <c r="P157" s="31" t="str">
        <f aca="false">IF(B157="Roofpanel A7","ROOFXL","")</f>
        <v/>
      </c>
      <c r="Q157" s="32" t="str">
        <f aca="false">IF(B157="Roof panel tram L Hermelijn","ROOFL","")</f>
        <v/>
      </c>
      <c r="R157" s="31" t="str">
        <f aca="false">IF(B157="Roof panel Tram M PCC","DPCC","")</f>
        <v/>
      </c>
      <c r="S157" s="31" t="str">
        <f aca="false">IF(B157="Side pack L A5","SPALBA5",IF(B157="Side pack XL A7","SPALBA7",""))</f>
        <v/>
      </c>
      <c r="T157" s="31" t="str">
        <f aca="false">IF(B157="Window side 2m² Hermelijn","2m2H","")</f>
        <v/>
      </c>
      <c r="U157" s="32" t="str">
        <f aca="false">IF(B157="Window side 2m² Tram","2m2A","")</f>
        <v/>
      </c>
      <c r="V157" s="30" t="str">
        <f aca="false">IF(B157="Inside banner HERMELIJN","BRVH","")</f>
        <v/>
      </c>
      <c r="W157" s="30" t="str">
        <f aca="false">IF(B157="Super side 4m²","4m2","")</f>
        <v>4m2</v>
      </c>
      <c r="X157" s="7" t="n">
        <v>1</v>
      </c>
      <c r="Y157" s="33" t="str">
        <f aca="false">IF(OR(F157&lt;&gt;"",G157&lt;&gt;"",H157&lt;&gt;"",I157&lt;&gt;"",J157&lt;&gt;"",K157&lt;&gt;"",L157&lt;&gt;"",M157&lt;&gt;"",N157&lt;&gt;"",O157&lt;&gt;"",P157&lt;&gt;"",Q157&lt;&gt;"",R157&lt;&gt;"",S157&lt;&gt;"",T157&lt;&gt;"",U157&lt;&gt;"",V157&lt;&gt;"",W157&lt;&gt;""),"*"&amp;F157&amp;G157&amp;H157&amp;I157&amp;J157&amp;K157&amp;L157&amp;M157&amp;N157&amp;O157&amp;P157&amp;Q157&amp;R157&amp;S157&amp;T157&amp;U157&amp;V157&amp;W157&amp;"*","")</f>
        <v>*4m2*</v>
      </c>
      <c r="Z157" s="4"/>
      <c r="AA157" s="4"/>
      <c r="AB157" s="7" t="n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customFormat="false" ht="25" hidden="false" customHeight="true" outlineLevel="0" collapsed="false">
      <c r="A158" s="5" t="n">
        <v>5545</v>
      </c>
      <c r="B158" s="6" t="s">
        <v>57</v>
      </c>
      <c r="C158" s="26" t="s">
        <v>61</v>
      </c>
      <c r="D158" s="27" t="n">
        <v>44564</v>
      </c>
      <c r="E158" s="41"/>
      <c r="F158" s="29" t="str">
        <f aca="false">IF(B158="Premetro VERTIKAAL","MV",IF(B158="Side 3m","3M",IF(B158="Premetro HORIZONTAAL","MH",IF(B158="Window back","CV",IF(B158="Window Back eco","CVE","")))))</f>
        <v/>
      </c>
      <c r="G158" s="30" t="str">
        <f aca="false">IF(B158="Inside banner","BRV","")</f>
        <v/>
      </c>
      <c r="H158" s="30" t="str">
        <f aca="false">IF(B158="Floor sticker","VL","")</f>
        <v/>
      </c>
      <c r="I158" s="31" t="str">
        <f aca="false">IF(B158="Street furniture 2m2","STR","")</f>
        <v/>
      </c>
      <c r="J158" s="31" t="str">
        <f aca="false">IF(B158="Full back uni","FB","")</f>
        <v/>
      </c>
      <c r="K158" s="31" t="str">
        <f aca="false">IF(B158="Window side 2m² Bus","2m2B","")</f>
        <v>2m2B</v>
      </c>
      <c r="L158" s="31" t="str">
        <f aca="false">IF(B158="Window sticker Raam","RM","")</f>
        <v/>
      </c>
      <c r="M158" s="31" t="str">
        <f aca="false">IF(B158="Side 3m Freestyle","FREE","")</f>
        <v/>
      </c>
      <c r="N158" s="31" t="str">
        <f aca="false">IF(B158="Wobbler","WOB","")</f>
        <v/>
      </c>
      <c r="O158" s="31" t="str">
        <f aca="false">IF(B158="Super side 10m² Hermelijn - Trambus","10m2H","")</f>
        <v/>
      </c>
      <c r="P158" s="31" t="str">
        <f aca="false">IF(B158="Roofpanel A7","ROOFXL","")</f>
        <v/>
      </c>
      <c r="Q158" s="32" t="str">
        <f aca="false">IF(B158="Roof panel tram L Hermelijn","ROOFL","")</f>
        <v/>
      </c>
      <c r="R158" s="31" t="str">
        <f aca="false">IF(B158="Roof panel Tram M PCC","DPCC","")</f>
        <v/>
      </c>
      <c r="S158" s="31" t="str">
        <f aca="false">IF(B158="Side pack L A5","SPALBA5",IF(B158="Side pack XL A7","SPALBA7",""))</f>
        <v/>
      </c>
      <c r="T158" s="31" t="str">
        <f aca="false">IF(B158="Window side 2m² Hermelijn","2m2H","")</f>
        <v/>
      </c>
      <c r="U158" s="32" t="str">
        <f aca="false">IF(B158="Window side 2m² Tram","2m2A","")</f>
        <v/>
      </c>
      <c r="V158" s="30" t="str">
        <f aca="false">IF(B158="Inside banner HERMELIJN","BRVH","")</f>
        <v/>
      </c>
      <c r="W158" s="30" t="str">
        <f aca="false">IF(B158="Super side 4m²","4m2","")</f>
        <v/>
      </c>
      <c r="X158" s="7" t="n">
        <v>1</v>
      </c>
      <c r="Y158" s="33" t="str">
        <f aca="false">IF(OR(F158&lt;&gt;"",G158&lt;&gt;"",H158&lt;&gt;"",I158&lt;&gt;"",J158&lt;&gt;"",K158&lt;&gt;"",L158&lt;&gt;"",M158&lt;&gt;"",N158&lt;&gt;"",O158&lt;&gt;"",P158&lt;&gt;"",Q158&lt;&gt;"",R158&lt;&gt;"",S158&lt;&gt;"",T158&lt;&gt;"",U158&lt;&gt;"",V158&lt;&gt;"",W158&lt;&gt;""),"*"&amp;F158&amp;G158&amp;H158&amp;I158&amp;J158&amp;K158&amp;L158&amp;M158&amp;N158&amp;O158&amp;P158&amp;Q158&amp;R158&amp;S158&amp;T158&amp;U158&amp;V158&amp;W158&amp;"*","")</f>
        <v>*2m2B*</v>
      </c>
      <c r="Z158" s="4"/>
      <c r="AA158" s="4"/>
      <c r="AB158" s="7" t="n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customFormat="false" ht="25" hidden="false" customHeight="true" outlineLevel="0" collapsed="false">
      <c r="A159" s="5" t="n">
        <v>5546</v>
      </c>
      <c r="B159" s="6" t="s">
        <v>23</v>
      </c>
      <c r="C159" s="26" t="s">
        <v>66</v>
      </c>
      <c r="D159" s="27" t="n">
        <v>44515</v>
      </c>
      <c r="E159" s="41"/>
      <c r="F159" s="29" t="str">
        <f aca="false">IF(B159="Premetro VERTIKAAL","MV",IF(B159="Side 3m","3M",IF(B159="Premetro HORIZONTAAL","MH",IF(B159="Window back","CV",IF(B159="Window Back eco","CVE","")))))</f>
        <v/>
      </c>
      <c r="G159" s="30" t="str">
        <f aca="false">IF(B159="Inside banner","BRV","")</f>
        <v/>
      </c>
      <c r="H159" s="30" t="str">
        <f aca="false">IF(B159="Floor sticker","VL","")</f>
        <v/>
      </c>
      <c r="I159" s="31" t="str">
        <f aca="false">IF(B159="Street furniture 2m2","STR","")</f>
        <v/>
      </c>
      <c r="J159" s="31" t="str">
        <f aca="false">IF(B159="Full back uni","FB","")</f>
        <v/>
      </c>
      <c r="K159" s="31" t="str">
        <f aca="false">IF(B159="Window side 2m² Bus","2m2B","")</f>
        <v/>
      </c>
      <c r="L159" s="31" t="str">
        <f aca="false">IF(B159="Window sticker Raam","RM","")</f>
        <v/>
      </c>
      <c r="M159" s="31" t="str">
        <f aca="false">IF(B159="Side 3m Freestyle","FREE","")</f>
        <v/>
      </c>
      <c r="N159" s="31" t="str">
        <f aca="false">IF(B159="Wobbler","WOB","")</f>
        <v>WOB</v>
      </c>
      <c r="O159" s="31" t="str">
        <f aca="false">IF(B159="Super side 10m² Hermelijn - Trambus","10m2H","")</f>
        <v/>
      </c>
      <c r="P159" s="31" t="str">
        <f aca="false">IF(B159="Roofpanel A7","ROOFXL","")</f>
        <v/>
      </c>
      <c r="Q159" s="32" t="str">
        <f aca="false">IF(B159="Roof panel tram L Hermelijn","ROOFL","")</f>
        <v/>
      </c>
      <c r="R159" s="31" t="str">
        <f aca="false">IF(B159="Roof panel Tram M PCC","DPCC","")</f>
        <v/>
      </c>
      <c r="S159" s="31" t="str">
        <f aca="false">IF(B159="Side pack L A5","SPALBA5",IF(B159="Side pack XL A7","SPALBA7",""))</f>
        <v/>
      </c>
      <c r="T159" s="31" t="str">
        <f aca="false">IF(B159="Window side 2m² Hermelijn","2m2H","")</f>
        <v/>
      </c>
      <c r="U159" s="32" t="str">
        <f aca="false">IF(B159="Window side 2m² Tram","2m2A","")</f>
        <v/>
      </c>
      <c r="V159" s="30" t="str">
        <f aca="false">IF(B159="Inside banner HERMELIJN","BRVH","")</f>
        <v/>
      </c>
      <c r="W159" s="30" t="str">
        <f aca="false">IF(B159="Super side 4m²","4m2","")</f>
        <v/>
      </c>
      <c r="X159" s="7" t="n">
        <v>6</v>
      </c>
      <c r="Y159" s="33" t="str">
        <f aca="false">IF(OR(F159&lt;&gt;"",G159&lt;&gt;"",H159&lt;&gt;"",I159&lt;&gt;"",J159&lt;&gt;"",K159&lt;&gt;"",L159&lt;&gt;"",M159&lt;&gt;"",N159&lt;&gt;"",O159&lt;&gt;"",P159&lt;&gt;"",Q159&lt;&gt;"",R159&lt;&gt;"",S159&lt;&gt;"",T159&lt;&gt;"",U159&lt;&gt;"",V159&lt;&gt;"",W159&lt;&gt;""),"*"&amp;F159&amp;G159&amp;H159&amp;I159&amp;J159&amp;K159&amp;L159&amp;M159&amp;N159&amp;O159&amp;P159&amp;Q159&amp;R159&amp;S159&amp;T159&amp;U159&amp;V159&amp;W159&amp;"*","")</f>
        <v>*WOB*</v>
      </c>
      <c r="Z159" s="4"/>
      <c r="AA159" s="4"/>
      <c r="AB159" s="7" t="n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customFormat="false" ht="25" hidden="false" customHeight="true" outlineLevel="0" collapsed="false">
      <c r="A160" s="5" t="n">
        <v>5601</v>
      </c>
      <c r="B160" s="6" t="s">
        <v>32</v>
      </c>
      <c r="C160" s="26" t="s">
        <v>39</v>
      </c>
      <c r="D160" s="27" t="n">
        <v>44564</v>
      </c>
      <c r="E160" s="41"/>
      <c r="F160" s="29" t="str">
        <f aca="false">IF(B160="Premetro VERTIKAAL","MV",IF(B160="Side 3m","3M",IF(B160="Premetro HORIZONTAAL","MH",IF(B160="Window back","CV",IF(B160="Window Back eco","CVE","")))))</f>
        <v/>
      </c>
      <c r="G160" s="30" t="str">
        <f aca="false">IF(B160="Inside banner","BRV","")</f>
        <v/>
      </c>
      <c r="H160" s="30" t="str">
        <f aca="false">IF(B160="Floor sticker","VL","")</f>
        <v/>
      </c>
      <c r="I160" s="31" t="str">
        <f aca="false">IF(B160="Street furniture 2m2","STR","")</f>
        <v/>
      </c>
      <c r="J160" s="31" t="str">
        <f aca="false">IF(B160="Full back uni","FB","")</f>
        <v/>
      </c>
      <c r="K160" s="31" t="str">
        <f aca="false">IF(B160="Window side 2m² Bus","2m2B","")</f>
        <v/>
      </c>
      <c r="L160" s="31" t="str">
        <f aca="false">IF(B160="Window sticker Raam","RM","")</f>
        <v>RM</v>
      </c>
      <c r="M160" s="31" t="str">
        <f aca="false">IF(B160="Side 3m Freestyle","FREE","")</f>
        <v/>
      </c>
      <c r="N160" s="31" t="str">
        <f aca="false">IF(B160="Wobbler","WOB","")</f>
        <v/>
      </c>
      <c r="O160" s="31" t="str">
        <f aca="false">IF(B160="Super side 10m² Hermelijn - Trambus","10m2H","")</f>
        <v/>
      </c>
      <c r="P160" s="31" t="str">
        <f aca="false">IF(B160="Roofpanel A7","ROOFXL","")</f>
        <v/>
      </c>
      <c r="Q160" s="32" t="str">
        <f aca="false">IF(B160="Roof panel tram L Hermelijn","ROOFL","")</f>
        <v/>
      </c>
      <c r="R160" s="31" t="str">
        <f aca="false">IF(B160="Roof panel Tram M PCC","DPCC","")</f>
        <v/>
      </c>
      <c r="S160" s="31" t="str">
        <f aca="false">IF(B160="Side pack L A5","SPALBA5",IF(B160="Side pack XL A7","SPALBA7",""))</f>
        <v/>
      </c>
      <c r="T160" s="31" t="str">
        <f aca="false">IF(B160="Window side 2m² Hermelijn","2m2H","")</f>
        <v/>
      </c>
      <c r="U160" s="32" t="str">
        <f aca="false">IF(B160="Window side 2m² Tram","2m2A","")</f>
        <v/>
      </c>
      <c r="V160" s="30" t="str">
        <f aca="false">IF(B160="Inside banner HERMELIJN","BRVH","")</f>
        <v/>
      </c>
      <c r="W160" s="30" t="str">
        <f aca="false">IF(B160="Super side 4m²","4m2","")</f>
        <v/>
      </c>
      <c r="X160" s="7" t="n">
        <v>1</v>
      </c>
      <c r="Y160" s="33" t="str">
        <f aca="false">IF(OR(F160&lt;&gt;"",G160&lt;&gt;"",H160&lt;&gt;"",I160&lt;&gt;"",J160&lt;&gt;"",K160&lt;&gt;"",L160&lt;&gt;"",M160&lt;&gt;"",N160&lt;&gt;"",O160&lt;&gt;"",P160&lt;&gt;"",Q160&lt;&gt;"",R160&lt;&gt;"",S160&lt;&gt;"",T160&lt;&gt;"",U160&lt;&gt;"",V160&lt;&gt;"",W160&lt;&gt;""),"*"&amp;F160&amp;G160&amp;H160&amp;I160&amp;J160&amp;K160&amp;L160&amp;M160&amp;N160&amp;O160&amp;P160&amp;Q160&amp;R160&amp;S160&amp;T160&amp;U160&amp;V160&amp;W160&amp;"*","")</f>
        <v>*RM*</v>
      </c>
      <c r="Z160" s="4"/>
      <c r="AA160" s="4"/>
      <c r="AB160" s="7" t="n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customFormat="false" ht="25" hidden="false" customHeight="true" outlineLevel="0" collapsed="false">
      <c r="A161" s="5" t="n">
        <v>5601</v>
      </c>
      <c r="B161" s="6" t="s">
        <v>32</v>
      </c>
      <c r="C161" s="26" t="s">
        <v>40</v>
      </c>
      <c r="D161" s="27" t="n">
        <v>44564</v>
      </c>
      <c r="E161" s="41"/>
      <c r="F161" s="29" t="str">
        <f aca="false">IF(B161="Premetro VERTIKAAL","MV",IF(B161="Side 3m","3M",IF(B161="Premetro HORIZONTAAL","MH",IF(B161="Window back","CV",IF(B161="Window Back eco","CVE","")))))</f>
        <v/>
      </c>
      <c r="G161" s="30" t="str">
        <f aca="false">IF(B161="Inside banner","BRV","")</f>
        <v/>
      </c>
      <c r="H161" s="30" t="str">
        <f aca="false">IF(B161="Floor sticker","VL","")</f>
        <v/>
      </c>
      <c r="I161" s="31" t="str">
        <f aca="false">IF(B161="Street furniture 2m2","STR","")</f>
        <v/>
      </c>
      <c r="J161" s="31" t="str">
        <f aca="false">IF(B161="Full back uni","FB","")</f>
        <v/>
      </c>
      <c r="K161" s="31" t="str">
        <f aca="false">IF(B161="Window side 2m² Bus","2m2B","")</f>
        <v/>
      </c>
      <c r="L161" s="31" t="str">
        <f aca="false">IF(B161="Window sticker Raam","RM","")</f>
        <v>RM</v>
      </c>
      <c r="M161" s="31" t="str">
        <f aca="false">IF(B161="Side 3m Freestyle","FREE","")</f>
        <v/>
      </c>
      <c r="N161" s="31" t="str">
        <f aca="false">IF(B161="Wobbler","WOB","")</f>
        <v/>
      </c>
      <c r="O161" s="31" t="str">
        <f aca="false">IF(B161="Super side 10m² Hermelijn - Trambus","10m2H","")</f>
        <v/>
      </c>
      <c r="P161" s="31" t="str">
        <f aca="false">IF(B161="Roofpanel A7","ROOFXL","")</f>
        <v/>
      </c>
      <c r="Q161" s="32" t="str">
        <f aca="false">IF(B161="Roof panel tram L Hermelijn","ROOFL","")</f>
        <v/>
      </c>
      <c r="R161" s="31" t="str">
        <f aca="false">IF(B161="Roof panel Tram M PCC","DPCC","")</f>
        <v/>
      </c>
      <c r="S161" s="31" t="str">
        <f aca="false">IF(B161="Side pack L A5","SPALBA5",IF(B161="Side pack XL A7","SPALBA7",""))</f>
        <v/>
      </c>
      <c r="T161" s="31" t="str">
        <f aca="false">IF(B161="Window side 2m² Hermelijn","2m2H","")</f>
        <v/>
      </c>
      <c r="U161" s="32" t="str">
        <f aca="false">IF(B161="Window side 2m² Tram","2m2A","")</f>
        <v/>
      </c>
      <c r="V161" s="30" t="str">
        <f aca="false">IF(B161="Inside banner HERMELIJN","BRVH","")</f>
        <v/>
      </c>
      <c r="W161" s="30" t="str">
        <f aca="false">IF(B161="Super side 4m²","4m2","")</f>
        <v/>
      </c>
      <c r="X161" s="7" t="n">
        <v>1</v>
      </c>
      <c r="Y161" s="33" t="str">
        <f aca="false">IF(OR(F161&lt;&gt;"",G161&lt;&gt;"",H161&lt;&gt;"",I161&lt;&gt;"",J161&lt;&gt;"",K161&lt;&gt;"",L161&lt;&gt;"",M161&lt;&gt;"",N161&lt;&gt;"",O161&lt;&gt;"",P161&lt;&gt;"",Q161&lt;&gt;"",R161&lt;&gt;"",S161&lt;&gt;"",T161&lt;&gt;"",U161&lt;&gt;"",V161&lt;&gt;"",W161&lt;&gt;""),"*"&amp;F161&amp;G161&amp;H161&amp;I161&amp;J161&amp;K161&amp;L161&amp;M161&amp;N161&amp;O161&amp;P161&amp;Q161&amp;R161&amp;S161&amp;T161&amp;U161&amp;V161&amp;W161&amp;"*","")</f>
        <v>*RM*</v>
      </c>
      <c r="Z161" s="4"/>
      <c r="AA161" s="4"/>
      <c r="AB161" s="7" t="n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customFormat="false" ht="25" hidden="false" customHeight="true" outlineLevel="0" collapsed="false">
      <c r="A162" s="5" t="n">
        <v>5602</v>
      </c>
      <c r="B162" s="6" t="s">
        <v>32</v>
      </c>
      <c r="C162" s="26" t="s">
        <v>39</v>
      </c>
      <c r="D162" s="27" t="n">
        <v>44564</v>
      </c>
      <c r="E162" s="41"/>
      <c r="F162" s="29" t="str">
        <f aca="false">IF(B162="Premetro VERTIKAAL","MV",IF(B162="Side 3m","3M",IF(B162="Premetro HORIZONTAAL","MH",IF(B162="Window back","CV",IF(B162="Window Back eco","CVE","")))))</f>
        <v/>
      </c>
      <c r="G162" s="30" t="str">
        <f aca="false">IF(B162="Inside banner","BRV","")</f>
        <v/>
      </c>
      <c r="H162" s="30" t="str">
        <f aca="false">IF(B162="Floor sticker","VL","")</f>
        <v/>
      </c>
      <c r="I162" s="31" t="str">
        <f aca="false">IF(B162="Street furniture 2m2","STR","")</f>
        <v/>
      </c>
      <c r="J162" s="31" t="str">
        <f aca="false">IF(B162="Full back uni","FB","")</f>
        <v/>
      </c>
      <c r="K162" s="31" t="str">
        <f aca="false">IF(B162="Window side 2m² Bus","2m2B","")</f>
        <v/>
      </c>
      <c r="L162" s="31" t="str">
        <f aca="false">IF(B162="Window sticker Raam","RM","")</f>
        <v>RM</v>
      </c>
      <c r="M162" s="31" t="str">
        <f aca="false">IF(B162="Side 3m Freestyle","FREE","")</f>
        <v/>
      </c>
      <c r="N162" s="31" t="str">
        <f aca="false">IF(B162="Wobbler","WOB","")</f>
        <v/>
      </c>
      <c r="O162" s="31" t="str">
        <f aca="false">IF(B162="Super side 10m² Hermelijn - Trambus","10m2H","")</f>
        <v/>
      </c>
      <c r="P162" s="31" t="str">
        <f aca="false">IF(B162="Roofpanel A7","ROOFXL","")</f>
        <v/>
      </c>
      <c r="Q162" s="32" t="str">
        <f aca="false">IF(B162="Roof panel tram L Hermelijn","ROOFL","")</f>
        <v/>
      </c>
      <c r="R162" s="31" t="str">
        <f aca="false">IF(B162="Roof panel Tram M PCC","DPCC","")</f>
        <v/>
      </c>
      <c r="S162" s="31" t="str">
        <f aca="false">IF(B162="Side pack L A5","SPALBA5",IF(B162="Side pack XL A7","SPALBA7",""))</f>
        <v/>
      </c>
      <c r="T162" s="31" t="str">
        <f aca="false">IF(B162="Window side 2m² Hermelijn","2m2H","")</f>
        <v/>
      </c>
      <c r="U162" s="32" t="str">
        <f aca="false">IF(B162="Window side 2m² Tram","2m2A","")</f>
        <v/>
      </c>
      <c r="V162" s="30" t="str">
        <f aca="false">IF(B162="Inside banner HERMELIJN","BRVH","")</f>
        <v/>
      </c>
      <c r="W162" s="30" t="str">
        <f aca="false">IF(B162="Super side 4m²","4m2","")</f>
        <v/>
      </c>
      <c r="X162" s="7" t="n">
        <v>1</v>
      </c>
      <c r="Y162" s="33" t="str">
        <f aca="false">IF(OR(F162&lt;&gt;"",G162&lt;&gt;"",H162&lt;&gt;"",I162&lt;&gt;"",J162&lt;&gt;"",K162&lt;&gt;"",L162&lt;&gt;"",M162&lt;&gt;"",N162&lt;&gt;"",O162&lt;&gt;"",P162&lt;&gt;"",Q162&lt;&gt;"",R162&lt;&gt;"",S162&lt;&gt;"",T162&lt;&gt;"",U162&lt;&gt;"",V162&lt;&gt;"",W162&lt;&gt;""),"*"&amp;F162&amp;G162&amp;H162&amp;I162&amp;J162&amp;K162&amp;L162&amp;M162&amp;N162&amp;O162&amp;P162&amp;Q162&amp;R162&amp;S162&amp;T162&amp;U162&amp;V162&amp;W162&amp;"*","")</f>
        <v>*RM*</v>
      </c>
      <c r="Z162" s="4"/>
      <c r="AA162" s="4"/>
      <c r="AB162" s="7" t="n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customFormat="false" ht="25" hidden="false" customHeight="true" outlineLevel="0" collapsed="false">
      <c r="A163" s="5" t="n">
        <v>5602</v>
      </c>
      <c r="B163" s="6" t="s">
        <v>32</v>
      </c>
      <c r="C163" s="26" t="s">
        <v>40</v>
      </c>
      <c r="D163" s="27" t="n">
        <v>44564</v>
      </c>
      <c r="E163" s="41"/>
      <c r="F163" s="29" t="str">
        <f aca="false">IF(B163="Premetro VERTIKAAL","MV",IF(B163="Side 3m","3M",IF(B163="Premetro HORIZONTAAL","MH",IF(B163="Window back","CV",IF(B163="Window Back eco","CVE","")))))</f>
        <v/>
      </c>
      <c r="G163" s="30" t="str">
        <f aca="false">IF(B163="Inside banner","BRV","")</f>
        <v/>
      </c>
      <c r="H163" s="30" t="str">
        <f aca="false">IF(B163="Floor sticker","VL","")</f>
        <v/>
      </c>
      <c r="I163" s="31" t="str">
        <f aca="false">IF(B163="Street furniture 2m2","STR","")</f>
        <v/>
      </c>
      <c r="J163" s="31" t="str">
        <f aca="false">IF(B163="Full back uni","FB","")</f>
        <v/>
      </c>
      <c r="K163" s="31" t="str">
        <f aca="false">IF(B163="Window side 2m² Bus","2m2B","")</f>
        <v/>
      </c>
      <c r="L163" s="31" t="str">
        <f aca="false">IF(B163="Window sticker Raam","RM","")</f>
        <v>RM</v>
      </c>
      <c r="M163" s="31" t="str">
        <f aca="false">IF(B163="Side 3m Freestyle","FREE","")</f>
        <v/>
      </c>
      <c r="N163" s="31" t="str">
        <f aca="false">IF(B163="Wobbler","WOB","")</f>
        <v/>
      </c>
      <c r="O163" s="31" t="str">
        <f aca="false">IF(B163="Super side 10m² Hermelijn - Trambus","10m2H","")</f>
        <v/>
      </c>
      <c r="P163" s="31" t="str">
        <f aca="false">IF(B163="Roofpanel A7","ROOFXL","")</f>
        <v/>
      </c>
      <c r="Q163" s="32" t="str">
        <f aca="false">IF(B163="Roof panel tram L Hermelijn","ROOFL","")</f>
        <v/>
      </c>
      <c r="R163" s="31" t="str">
        <f aca="false">IF(B163="Roof panel Tram M PCC","DPCC","")</f>
        <v/>
      </c>
      <c r="S163" s="31" t="str">
        <f aca="false">IF(B163="Side pack L A5","SPALBA5",IF(B163="Side pack XL A7","SPALBA7",""))</f>
        <v/>
      </c>
      <c r="T163" s="31" t="str">
        <f aca="false">IF(B163="Window side 2m² Hermelijn","2m2H","")</f>
        <v/>
      </c>
      <c r="U163" s="32" t="str">
        <f aca="false">IF(B163="Window side 2m² Tram","2m2A","")</f>
        <v/>
      </c>
      <c r="V163" s="30" t="str">
        <f aca="false">IF(B163="Inside banner HERMELIJN","BRVH","")</f>
        <v/>
      </c>
      <c r="W163" s="30" t="str">
        <f aca="false">IF(B163="Super side 4m²","4m2","")</f>
        <v/>
      </c>
      <c r="X163" s="7" t="n">
        <v>1</v>
      </c>
      <c r="Y163" s="33" t="str">
        <f aca="false">IF(OR(F163&lt;&gt;"",G163&lt;&gt;"",H163&lt;&gt;"",I163&lt;&gt;"",J163&lt;&gt;"",K163&lt;&gt;"",L163&lt;&gt;"",M163&lt;&gt;"",N163&lt;&gt;"",O163&lt;&gt;"",P163&lt;&gt;"",Q163&lt;&gt;"",R163&lt;&gt;"",S163&lt;&gt;"",T163&lt;&gt;"",U163&lt;&gt;"",V163&lt;&gt;"",W163&lt;&gt;""),"*"&amp;F163&amp;G163&amp;H163&amp;I163&amp;J163&amp;K163&amp;L163&amp;M163&amp;N163&amp;O163&amp;P163&amp;Q163&amp;R163&amp;S163&amp;T163&amp;U163&amp;V163&amp;W163&amp;"*","")</f>
        <v>*RM*</v>
      </c>
      <c r="Z163" s="4"/>
      <c r="AA163" s="4"/>
      <c r="AB163" s="7" t="n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customFormat="false" ht="25" hidden="false" customHeight="true" outlineLevel="0" collapsed="false">
      <c r="A164" s="5" t="n">
        <v>5603</v>
      </c>
      <c r="B164" s="6" t="s">
        <v>32</v>
      </c>
      <c r="C164" s="26" t="s">
        <v>39</v>
      </c>
      <c r="D164" s="27" t="n">
        <v>44564</v>
      </c>
      <c r="E164" s="41"/>
      <c r="F164" s="29" t="str">
        <f aca="false">IF(B164="Premetro VERTIKAAL","MV",IF(B164="Side 3m","3M",IF(B164="Premetro HORIZONTAAL","MH",IF(B164="Window back","CV",IF(B164="Window Back eco","CVE","")))))</f>
        <v/>
      </c>
      <c r="G164" s="30" t="str">
        <f aca="false">IF(B164="Inside banner","BRV","")</f>
        <v/>
      </c>
      <c r="H164" s="30" t="str">
        <f aca="false">IF(B164="Floor sticker","VL","")</f>
        <v/>
      </c>
      <c r="I164" s="31" t="str">
        <f aca="false">IF(B164="Street furniture 2m2","STR","")</f>
        <v/>
      </c>
      <c r="J164" s="31" t="str">
        <f aca="false">IF(B164="Full back uni","FB","")</f>
        <v/>
      </c>
      <c r="K164" s="31" t="str">
        <f aca="false">IF(B164="Window side 2m² Bus","2m2B","")</f>
        <v/>
      </c>
      <c r="L164" s="31" t="str">
        <f aca="false">IF(B164="Window sticker Raam","RM","")</f>
        <v>RM</v>
      </c>
      <c r="M164" s="31" t="str">
        <f aca="false">IF(B164="Side 3m Freestyle","FREE","")</f>
        <v/>
      </c>
      <c r="N164" s="31" t="str">
        <f aca="false">IF(B164="Wobbler","WOB","")</f>
        <v/>
      </c>
      <c r="O164" s="31" t="str">
        <f aca="false">IF(B164="Super side 10m² Hermelijn - Trambus","10m2H","")</f>
        <v/>
      </c>
      <c r="P164" s="31" t="str">
        <f aca="false">IF(B164="Roofpanel A7","ROOFXL","")</f>
        <v/>
      </c>
      <c r="Q164" s="32" t="str">
        <f aca="false">IF(B164="Roof panel tram L Hermelijn","ROOFL","")</f>
        <v/>
      </c>
      <c r="R164" s="31" t="str">
        <f aca="false">IF(B164="Roof panel Tram M PCC","DPCC","")</f>
        <v/>
      </c>
      <c r="S164" s="31" t="str">
        <f aca="false">IF(B164="Side pack L A5","SPALBA5",IF(B164="Side pack XL A7","SPALBA7",""))</f>
        <v/>
      </c>
      <c r="T164" s="31" t="str">
        <f aca="false">IF(B164="Window side 2m² Hermelijn","2m2H","")</f>
        <v/>
      </c>
      <c r="U164" s="32" t="str">
        <f aca="false">IF(B164="Window side 2m² Tram","2m2A","")</f>
        <v/>
      </c>
      <c r="V164" s="30" t="str">
        <f aca="false">IF(B164="Inside banner HERMELIJN","BRVH","")</f>
        <v/>
      </c>
      <c r="W164" s="30" t="str">
        <f aca="false">IF(B164="Super side 4m²","4m2","")</f>
        <v/>
      </c>
      <c r="X164" s="7" t="n">
        <v>1</v>
      </c>
      <c r="Y164" s="33" t="str">
        <f aca="false">IF(OR(F164&lt;&gt;"",G164&lt;&gt;"",H164&lt;&gt;"",I164&lt;&gt;"",J164&lt;&gt;"",K164&lt;&gt;"",L164&lt;&gt;"",M164&lt;&gt;"",N164&lt;&gt;"",O164&lt;&gt;"",P164&lt;&gt;"",Q164&lt;&gt;"",R164&lt;&gt;"",S164&lt;&gt;"",T164&lt;&gt;"",U164&lt;&gt;"",V164&lt;&gt;"",W164&lt;&gt;""),"*"&amp;F164&amp;G164&amp;H164&amp;I164&amp;J164&amp;K164&amp;L164&amp;M164&amp;N164&amp;O164&amp;P164&amp;Q164&amp;R164&amp;S164&amp;T164&amp;U164&amp;V164&amp;W164&amp;"*","")</f>
        <v>*RM*</v>
      </c>
      <c r="Z164" s="4"/>
      <c r="AA164" s="4"/>
      <c r="AB164" s="7" t="n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customFormat="false" ht="25" hidden="false" customHeight="true" outlineLevel="0" collapsed="false">
      <c r="A165" s="5" t="n">
        <v>5603</v>
      </c>
      <c r="B165" s="6" t="s">
        <v>32</v>
      </c>
      <c r="C165" s="26" t="s">
        <v>40</v>
      </c>
      <c r="D165" s="27" t="n">
        <v>44564</v>
      </c>
      <c r="E165" s="41"/>
      <c r="F165" s="29" t="str">
        <f aca="false">IF(B165="Premetro VERTIKAAL","MV",IF(B165="Side 3m","3M",IF(B165="Premetro HORIZONTAAL","MH",IF(B165="Window back","CV",IF(B165="Window Back eco","CVE","")))))</f>
        <v/>
      </c>
      <c r="G165" s="30" t="str">
        <f aca="false">IF(B165="Inside banner","BRV","")</f>
        <v/>
      </c>
      <c r="H165" s="30" t="str">
        <f aca="false">IF(B165="Floor sticker","VL","")</f>
        <v/>
      </c>
      <c r="I165" s="31" t="str">
        <f aca="false">IF(B165="Street furniture 2m2","STR","")</f>
        <v/>
      </c>
      <c r="J165" s="31" t="str">
        <f aca="false">IF(B165="Full back uni","FB","")</f>
        <v/>
      </c>
      <c r="K165" s="31" t="str">
        <f aca="false">IF(B165="Window side 2m² Bus","2m2B","")</f>
        <v/>
      </c>
      <c r="L165" s="31" t="str">
        <f aca="false">IF(B165="Window sticker Raam","RM","")</f>
        <v>RM</v>
      </c>
      <c r="M165" s="31" t="str">
        <f aca="false">IF(B165="Side 3m Freestyle","FREE","")</f>
        <v/>
      </c>
      <c r="N165" s="31" t="str">
        <f aca="false">IF(B165="Wobbler","WOB","")</f>
        <v/>
      </c>
      <c r="O165" s="31" t="str">
        <f aca="false">IF(B165="Super side 10m² Hermelijn - Trambus","10m2H","")</f>
        <v/>
      </c>
      <c r="P165" s="31" t="str">
        <f aca="false">IF(B165="Roofpanel A7","ROOFXL","")</f>
        <v/>
      </c>
      <c r="Q165" s="32" t="str">
        <f aca="false">IF(B165="Roof panel tram L Hermelijn","ROOFL","")</f>
        <v/>
      </c>
      <c r="R165" s="31" t="str">
        <f aca="false">IF(B165="Roof panel Tram M PCC","DPCC","")</f>
        <v/>
      </c>
      <c r="S165" s="31" t="str">
        <f aca="false">IF(B165="Side pack L A5","SPALBA5",IF(B165="Side pack XL A7","SPALBA7",""))</f>
        <v/>
      </c>
      <c r="T165" s="31" t="str">
        <f aca="false">IF(B165="Window side 2m² Hermelijn","2m2H","")</f>
        <v/>
      </c>
      <c r="U165" s="32" t="str">
        <f aca="false">IF(B165="Window side 2m² Tram","2m2A","")</f>
        <v/>
      </c>
      <c r="V165" s="30" t="str">
        <f aca="false">IF(B165="Inside banner HERMELIJN","BRVH","")</f>
        <v/>
      </c>
      <c r="W165" s="30" t="str">
        <f aca="false">IF(B165="Super side 4m²","4m2","")</f>
        <v/>
      </c>
      <c r="X165" s="7" t="n">
        <v>1</v>
      </c>
      <c r="Y165" s="33" t="str">
        <f aca="false">IF(OR(F165&lt;&gt;"",G165&lt;&gt;"",H165&lt;&gt;"",I165&lt;&gt;"",J165&lt;&gt;"",K165&lt;&gt;"",L165&lt;&gt;"",M165&lt;&gt;"",N165&lt;&gt;"",O165&lt;&gt;"",P165&lt;&gt;"",Q165&lt;&gt;"",R165&lt;&gt;"",S165&lt;&gt;"",T165&lt;&gt;"",U165&lt;&gt;"",V165&lt;&gt;"",W165&lt;&gt;""),"*"&amp;F165&amp;G165&amp;H165&amp;I165&amp;J165&amp;K165&amp;L165&amp;M165&amp;N165&amp;O165&amp;P165&amp;Q165&amp;R165&amp;S165&amp;T165&amp;U165&amp;V165&amp;W165&amp;"*","")</f>
        <v>*RM*</v>
      </c>
      <c r="Z165" s="4"/>
      <c r="AA165" s="4"/>
      <c r="AB165" s="7" t="n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customFormat="false" ht="25" hidden="false" customHeight="true" outlineLevel="0" collapsed="false">
      <c r="A166" s="5" t="n">
        <v>5605</v>
      </c>
      <c r="B166" s="6" t="s">
        <v>32</v>
      </c>
      <c r="C166" s="26" t="s">
        <v>39</v>
      </c>
      <c r="D166" s="27" t="n">
        <v>44564</v>
      </c>
      <c r="E166" s="41"/>
      <c r="F166" s="29" t="str">
        <f aca="false">IF(B166="Premetro VERTIKAAL","MV",IF(B166="Side 3m","3M",IF(B166="Premetro HORIZONTAAL","MH",IF(B166="Window back","CV",IF(B166="Window Back eco","CVE","")))))</f>
        <v/>
      </c>
      <c r="G166" s="30" t="str">
        <f aca="false">IF(B166="Inside banner","BRV","")</f>
        <v/>
      </c>
      <c r="H166" s="30" t="str">
        <f aca="false">IF(B166="Floor sticker","VL","")</f>
        <v/>
      </c>
      <c r="I166" s="31" t="str">
        <f aca="false">IF(B166="Street furniture 2m2","STR","")</f>
        <v/>
      </c>
      <c r="J166" s="31" t="str">
        <f aca="false">IF(B166="Full back uni","FB","")</f>
        <v/>
      </c>
      <c r="K166" s="31" t="str">
        <f aca="false">IF(B166="Window side 2m² Bus","2m2B","")</f>
        <v/>
      </c>
      <c r="L166" s="31" t="str">
        <f aca="false">IF(B166="Window sticker Raam","RM","")</f>
        <v>RM</v>
      </c>
      <c r="M166" s="31" t="str">
        <f aca="false">IF(B166="Side 3m Freestyle","FREE","")</f>
        <v/>
      </c>
      <c r="N166" s="31" t="str">
        <f aca="false">IF(B166="Wobbler","WOB","")</f>
        <v/>
      </c>
      <c r="O166" s="31" t="str">
        <f aca="false">IF(B166="Super side 10m² Hermelijn - Trambus","10m2H","")</f>
        <v/>
      </c>
      <c r="P166" s="31" t="str">
        <f aca="false">IF(B166="Roofpanel A7","ROOFXL","")</f>
        <v/>
      </c>
      <c r="Q166" s="32" t="str">
        <f aca="false">IF(B166="Roof panel tram L Hermelijn","ROOFL","")</f>
        <v/>
      </c>
      <c r="R166" s="31" t="str">
        <f aca="false">IF(B166="Roof panel Tram M PCC","DPCC","")</f>
        <v/>
      </c>
      <c r="S166" s="31" t="str">
        <f aca="false">IF(B166="Side pack L A5","SPALBA5",IF(B166="Side pack XL A7","SPALBA7",""))</f>
        <v/>
      </c>
      <c r="T166" s="31" t="str">
        <f aca="false">IF(B166="Window side 2m² Hermelijn","2m2H","")</f>
        <v/>
      </c>
      <c r="U166" s="32" t="str">
        <f aca="false">IF(B166="Window side 2m² Tram","2m2A","")</f>
        <v/>
      </c>
      <c r="V166" s="30" t="str">
        <f aca="false">IF(B166="Inside banner HERMELIJN","BRVH","")</f>
        <v/>
      </c>
      <c r="W166" s="30" t="str">
        <f aca="false">IF(B166="Super side 4m²","4m2","")</f>
        <v/>
      </c>
      <c r="X166" s="7" t="n">
        <v>1</v>
      </c>
      <c r="Y166" s="33" t="str">
        <f aca="false">IF(OR(F166&lt;&gt;"",G166&lt;&gt;"",H166&lt;&gt;"",I166&lt;&gt;"",J166&lt;&gt;"",K166&lt;&gt;"",L166&lt;&gt;"",M166&lt;&gt;"",N166&lt;&gt;"",O166&lt;&gt;"",P166&lt;&gt;"",Q166&lt;&gt;"",R166&lt;&gt;"",S166&lt;&gt;"",T166&lt;&gt;"",U166&lt;&gt;"",V166&lt;&gt;"",W166&lt;&gt;""),"*"&amp;F166&amp;G166&amp;H166&amp;I166&amp;J166&amp;K166&amp;L166&amp;M166&amp;N166&amp;O166&amp;P166&amp;Q166&amp;R166&amp;S166&amp;T166&amp;U166&amp;V166&amp;W166&amp;"*","")</f>
        <v>*RM*</v>
      </c>
      <c r="Z166" s="4"/>
      <c r="AA166" s="4"/>
      <c r="AB166" s="7" t="n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customFormat="false" ht="25" hidden="false" customHeight="true" outlineLevel="0" collapsed="false">
      <c r="A167" s="5" t="n">
        <v>5605</v>
      </c>
      <c r="B167" s="6" t="s">
        <v>32</v>
      </c>
      <c r="C167" s="26" t="s">
        <v>40</v>
      </c>
      <c r="D167" s="27" t="n">
        <v>44564</v>
      </c>
      <c r="E167" s="41"/>
      <c r="F167" s="29" t="str">
        <f aca="false">IF(B167="Premetro VERTIKAAL","MV",IF(B167="Side 3m","3M",IF(B167="Premetro HORIZONTAAL","MH",IF(B167="Window back","CV",IF(B167="Window Back eco","CVE","")))))</f>
        <v/>
      </c>
      <c r="G167" s="30" t="str">
        <f aca="false">IF(B167="Inside banner","BRV","")</f>
        <v/>
      </c>
      <c r="H167" s="30" t="str">
        <f aca="false">IF(B167="Floor sticker","VL","")</f>
        <v/>
      </c>
      <c r="I167" s="31" t="str">
        <f aca="false">IF(B167="Street furniture 2m2","STR","")</f>
        <v/>
      </c>
      <c r="J167" s="31" t="str">
        <f aca="false">IF(B167="Full back uni","FB","")</f>
        <v/>
      </c>
      <c r="K167" s="31" t="str">
        <f aca="false">IF(B167="Window side 2m² Bus","2m2B","")</f>
        <v/>
      </c>
      <c r="L167" s="31" t="str">
        <f aca="false">IF(B167="Window sticker Raam","RM","")</f>
        <v>RM</v>
      </c>
      <c r="M167" s="31" t="str">
        <f aca="false">IF(B167="Side 3m Freestyle","FREE","")</f>
        <v/>
      </c>
      <c r="N167" s="31" t="str">
        <f aca="false">IF(B167="Wobbler","WOB","")</f>
        <v/>
      </c>
      <c r="O167" s="31" t="str">
        <f aca="false">IF(B167="Super side 10m² Hermelijn - Trambus","10m2H","")</f>
        <v/>
      </c>
      <c r="P167" s="31" t="str">
        <f aca="false">IF(B167="Roofpanel A7","ROOFXL","")</f>
        <v/>
      </c>
      <c r="Q167" s="32" t="str">
        <f aca="false">IF(B167="Roof panel tram L Hermelijn","ROOFL","")</f>
        <v/>
      </c>
      <c r="R167" s="31" t="str">
        <f aca="false">IF(B167="Roof panel Tram M PCC","DPCC","")</f>
        <v/>
      </c>
      <c r="S167" s="31" t="str">
        <f aca="false">IF(B167="Side pack L A5","SPALBA5",IF(B167="Side pack XL A7","SPALBA7",""))</f>
        <v/>
      </c>
      <c r="T167" s="31" t="str">
        <f aca="false">IF(B167="Window side 2m² Hermelijn","2m2H","")</f>
        <v/>
      </c>
      <c r="U167" s="32" t="str">
        <f aca="false">IF(B167="Window side 2m² Tram","2m2A","")</f>
        <v/>
      </c>
      <c r="V167" s="30" t="str">
        <f aca="false">IF(B167="Inside banner HERMELIJN","BRVH","")</f>
        <v/>
      </c>
      <c r="W167" s="30" t="str">
        <f aca="false">IF(B167="Super side 4m²","4m2","")</f>
        <v/>
      </c>
      <c r="X167" s="7" t="n">
        <v>1</v>
      </c>
      <c r="Y167" s="33" t="str">
        <f aca="false">IF(OR(F167&lt;&gt;"",G167&lt;&gt;"",H167&lt;&gt;"",I167&lt;&gt;"",J167&lt;&gt;"",K167&lt;&gt;"",L167&lt;&gt;"",M167&lt;&gt;"",N167&lt;&gt;"",O167&lt;&gt;"",P167&lt;&gt;"",Q167&lt;&gt;"",R167&lt;&gt;"",S167&lt;&gt;"",T167&lt;&gt;"",U167&lt;&gt;"",V167&lt;&gt;"",W167&lt;&gt;""),"*"&amp;F167&amp;G167&amp;H167&amp;I167&amp;J167&amp;K167&amp;L167&amp;M167&amp;N167&amp;O167&amp;P167&amp;Q167&amp;R167&amp;S167&amp;T167&amp;U167&amp;V167&amp;W167&amp;"*","")</f>
        <v>*RM*</v>
      </c>
      <c r="Z167" s="4"/>
      <c r="AA167" s="4"/>
      <c r="AB167" s="7" t="n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customFormat="false" ht="25" hidden="false" customHeight="true" outlineLevel="0" collapsed="false">
      <c r="A168" s="5" t="n">
        <v>5611</v>
      </c>
      <c r="B168" s="6" t="s">
        <v>35</v>
      </c>
      <c r="C168" s="26" t="s">
        <v>37</v>
      </c>
      <c r="D168" s="27" t="n">
        <v>44522</v>
      </c>
      <c r="E168" s="41"/>
      <c r="F168" s="29" t="str">
        <f aca="false">IF(B168="Premetro VERTIKAAL","MV",IF(B168="Side 3m","3M",IF(B168="Premetro HORIZONTAAL","MH",IF(B168="Window back","CV",IF(B168="Window Back eco","CVE","")))))</f>
        <v/>
      </c>
      <c r="G168" s="30" t="str">
        <f aca="false">IF(B168="Inside banner","BRV","")</f>
        <v/>
      </c>
      <c r="H168" s="30" t="str">
        <f aca="false">IF(B168="Floor sticker","VL","")</f>
        <v/>
      </c>
      <c r="I168" s="31" t="str">
        <f aca="false">IF(B168="Street furniture 2m2","STR","")</f>
        <v/>
      </c>
      <c r="J168" s="31" t="str">
        <f aca="false">IF(B168="Full back uni","FB","")</f>
        <v/>
      </c>
      <c r="K168" s="31" t="str">
        <f aca="false">IF(B168="Window side 2m² Bus","2m2B","")</f>
        <v/>
      </c>
      <c r="L168" s="31" t="str">
        <f aca="false">IF(B168="Window sticker Raam","RM","")</f>
        <v/>
      </c>
      <c r="M168" s="31" t="str">
        <f aca="false">IF(B168="Side 3m Freestyle","FREE","")</f>
        <v/>
      </c>
      <c r="N168" s="31" t="str">
        <f aca="false">IF(B168="Wobbler","WOB","")</f>
        <v/>
      </c>
      <c r="O168" s="31" t="str">
        <f aca="false">IF(B168="Super side 10m² Hermelijn - Trambus","10m2H","")</f>
        <v/>
      </c>
      <c r="P168" s="31" t="str">
        <f aca="false">IF(B168="Roofpanel A7","ROOFXL","")</f>
        <v/>
      </c>
      <c r="Q168" s="32" t="str">
        <f aca="false">IF(B168="Roof panel tram L Hermelijn","ROOFL","")</f>
        <v/>
      </c>
      <c r="R168" s="31" t="str">
        <f aca="false">IF(B168="Roof panel Tram M PCC","DPCC","")</f>
        <v/>
      </c>
      <c r="S168" s="31" t="str">
        <f aca="false">IF(B168="Side pack L A5","SPALBA5",IF(B168="Side pack XL A7","SPALBA7",""))</f>
        <v/>
      </c>
      <c r="T168" s="31" t="str">
        <f aca="false">IF(B168="Window side 2m² Hermelijn","2m2H","")</f>
        <v/>
      </c>
      <c r="U168" s="32" t="str">
        <f aca="false">IF(B168="Window side 2m² Tram","2m2A","")</f>
        <v/>
      </c>
      <c r="V168" s="30" t="str">
        <f aca="false">IF(B168="Inside banner HERMELIJN","BRVH","")</f>
        <v/>
      </c>
      <c r="W168" s="30" t="str">
        <f aca="false">IF(B168="Super side 4m²","4m2","")</f>
        <v/>
      </c>
      <c r="X168" s="7" t="n">
        <v>1</v>
      </c>
      <c r="Y168" s="33" t="str">
        <f aca="false">IF(OR(F168&lt;&gt;"",G168&lt;&gt;"",H168&lt;&gt;"",I168&lt;&gt;"",J168&lt;&gt;"",K168&lt;&gt;"",L168&lt;&gt;"",M168&lt;&gt;"",N168&lt;&gt;"",O168&lt;&gt;"",P168&lt;&gt;"",Q168&lt;&gt;"",R168&lt;&gt;"",S168&lt;&gt;"",T168&lt;&gt;"",U168&lt;&gt;"",V168&lt;&gt;"",W168&lt;&gt;""),"*"&amp;F168&amp;G168&amp;H168&amp;I168&amp;J168&amp;K168&amp;L168&amp;M168&amp;N168&amp;O168&amp;P168&amp;Q168&amp;R168&amp;S168&amp;T168&amp;U168&amp;V168&amp;W168&amp;"*","")</f>
        <v/>
      </c>
      <c r="Z168" s="4"/>
      <c r="AA168" s="4"/>
      <c r="AB168" s="7" t="n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customFormat="false" ht="25" hidden="false" customHeight="true" outlineLevel="0" collapsed="false">
      <c r="A169" s="5" t="n">
        <v>5612</v>
      </c>
      <c r="B169" s="6" t="s">
        <v>35</v>
      </c>
      <c r="C169" s="26" t="s">
        <v>37</v>
      </c>
      <c r="D169" s="27" t="n">
        <v>44522</v>
      </c>
      <c r="E169" s="41"/>
      <c r="F169" s="29" t="str">
        <f aca="false">IF(B169="Premetro VERTIKAAL","MV",IF(B169="Side 3m","3M",IF(B169="Premetro HORIZONTAAL","MH",IF(B169="Window back","CV",IF(B169="Window Back eco","CVE","")))))</f>
        <v/>
      </c>
      <c r="G169" s="30" t="str">
        <f aca="false">IF(B169="Inside banner","BRV","")</f>
        <v/>
      </c>
      <c r="H169" s="30" t="str">
        <f aca="false">IF(B169="Floor sticker","VL","")</f>
        <v/>
      </c>
      <c r="I169" s="31" t="str">
        <f aca="false">IF(B169="Street furniture 2m2","STR","")</f>
        <v/>
      </c>
      <c r="J169" s="31" t="str">
        <f aca="false">IF(B169="Full back uni","FB","")</f>
        <v/>
      </c>
      <c r="K169" s="31" t="str">
        <f aca="false">IF(B169="Window side 2m² Bus","2m2B","")</f>
        <v/>
      </c>
      <c r="L169" s="31" t="str">
        <f aca="false">IF(B169="Window sticker Raam","RM","")</f>
        <v/>
      </c>
      <c r="M169" s="31" t="str">
        <f aca="false">IF(B169="Side 3m Freestyle","FREE","")</f>
        <v/>
      </c>
      <c r="N169" s="31" t="str">
        <f aca="false">IF(B169="Wobbler","WOB","")</f>
        <v/>
      </c>
      <c r="O169" s="31" t="str">
        <f aca="false">IF(B169="Super side 10m² Hermelijn - Trambus","10m2H","")</f>
        <v/>
      </c>
      <c r="P169" s="31" t="str">
        <f aca="false">IF(B169="Roofpanel A7","ROOFXL","")</f>
        <v/>
      </c>
      <c r="Q169" s="32" t="str">
        <f aca="false">IF(B169="Roof panel tram L Hermelijn","ROOFL","")</f>
        <v/>
      </c>
      <c r="R169" s="31" t="str">
        <f aca="false">IF(B169="Roof panel Tram M PCC","DPCC","")</f>
        <v/>
      </c>
      <c r="S169" s="31" t="str">
        <f aca="false">IF(B169="Side pack L A5","SPALBA5",IF(B169="Side pack XL A7","SPALBA7",""))</f>
        <v/>
      </c>
      <c r="T169" s="31" t="str">
        <f aca="false">IF(B169="Window side 2m² Hermelijn","2m2H","")</f>
        <v/>
      </c>
      <c r="U169" s="32" t="str">
        <f aca="false">IF(B169="Window side 2m² Tram","2m2A","")</f>
        <v/>
      </c>
      <c r="V169" s="30" t="str">
        <f aca="false">IF(B169="Inside banner HERMELIJN","BRVH","")</f>
        <v/>
      </c>
      <c r="W169" s="30" t="str">
        <f aca="false">IF(B169="Super side 4m²","4m2","")</f>
        <v/>
      </c>
      <c r="X169" s="7" t="n">
        <v>1</v>
      </c>
      <c r="Y169" s="33" t="str">
        <f aca="false">IF(OR(F169&lt;&gt;"",G169&lt;&gt;"",H169&lt;&gt;"",I169&lt;&gt;"",J169&lt;&gt;"",K169&lt;&gt;"",L169&lt;&gt;"",M169&lt;&gt;"",N169&lt;&gt;"",O169&lt;&gt;"",P169&lt;&gt;"",Q169&lt;&gt;"",R169&lt;&gt;"",S169&lt;&gt;"",T169&lt;&gt;"",U169&lt;&gt;"",V169&lt;&gt;"",W169&lt;&gt;""),"*"&amp;F169&amp;G169&amp;H169&amp;I169&amp;J169&amp;K169&amp;L169&amp;M169&amp;N169&amp;O169&amp;P169&amp;Q169&amp;R169&amp;S169&amp;T169&amp;U169&amp;V169&amp;W169&amp;"*","")</f>
        <v/>
      </c>
      <c r="Z169" s="4"/>
      <c r="AA169" s="4"/>
      <c r="AB169" s="7" t="n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customFormat="false" ht="25" hidden="false" customHeight="true" outlineLevel="0" collapsed="false">
      <c r="A170" s="5" t="n">
        <v>5613</v>
      </c>
      <c r="B170" s="6" t="s">
        <v>23</v>
      </c>
      <c r="C170" s="26" t="s">
        <v>66</v>
      </c>
      <c r="D170" s="27" t="n">
        <v>44515</v>
      </c>
      <c r="E170" s="41"/>
      <c r="F170" s="29" t="str">
        <f aca="false">IF(B170="Premetro VERTIKAAL","MV",IF(B170="Side 3m","3M",IF(B170="Premetro HORIZONTAAL","MH",IF(B170="Window back","CV",IF(B170="Window Back eco","CVE","")))))</f>
        <v/>
      </c>
      <c r="G170" s="30" t="str">
        <f aca="false">IF(B170="Inside banner","BRV","")</f>
        <v/>
      </c>
      <c r="H170" s="30" t="str">
        <f aca="false">IF(B170="Floor sticker","VL","")</f>
        <v/>
      </c>
      <c r="I170" s="31" t="str">
        <f aca="false">IF(B170="Street furniture 2m2","STR","")</f>
        <v/>
      </c>
      <c r="J170" s="31" t="str">
        <f aca="false">IF(B170="Full back uni","FB","")</f>
        <v/>
      </c>
      <c r="K170" s="31" t="str">
        <f aca="false">IF(B170="Window side 2m² Bus","2m2B","")</f>
        <v/>
      </c>
      <c r="L170" s="31" t="str">
        <f aca="false">IF(B170="Window sticker Raam","RM","")</f>
        <v/>
      </c>
      <c r="M170" s="31" t="str">
        <f aca="false">IF(B170="Side 3m Freestyle","FREE","")</f>
        <v/>
      </c>
      <c r="N170" s="31" t="str">
        <f aca="false">IF(B170="Wobbler","WOB","")</f>
        <v>WOB</v>
      </c>
      <c r="O170" s="31" t="str">
        <f aca="false">IF(B170="Super side 10m² Hermelijn - Trambus","10m2H","")</f>
        <v/>
      </c>
      <c r="P170" s="31" t="str">
        <f aca="false">IF(B170="Roofpanel A7","ROOFXL","")</f>
        <v/>
      </c>
      <c r="Q170" s="32" t="str">
        <f aca="false">IF(B170="Roof panel tram L Hermelijn","ROOFL","")</f>
        <v/>
      </c>
      <c r="R170" s="31" t="str">
        <f aca="false">IF(B170="Roof panel Tram M PCC","DPCC","")</f>
        <v/>
      </c>
      <c r="S170" s="31" t="str">
        <f aca="false">IF(B170="Side pack L A5","SPALBA5",IF(B170="Side pack XL A7","SPALBA7",""))</f>
        <v/>
      </c>
      <c r="T170" s="31" t="str">
        <f aca="false">IF(B170="Window side 2m² Hermelijn","2m2H","")</f>
        <v/>
      </c>
      <c r="U170" s="32" t="str">
        <f aca="false">IF(B170="Window side 2m² Tram","2m2A","")</f>
        <v/>
      </c>
      <c r="V170" s="30" t="str">
        <f aca="false">IF(B170="Inside banner HERMELIJN","BRVH","")</f>
        <v/>
      </c>
      <c r="W170" s="30" t="str">
        <f aca="false">IF(B170="Super side 4m²","4m2","")</f>
        <v/>
      </c>
      <c r="X170" s="7" t="n">
        <v>6</v>
      </c>
      <c r="Y170" s="33" t="str">
        <f aca="false">IF(OR(F170&lt;&gt;"",G170&lt;&gt;"",H170&lt;&gt;"",I170&lt;&gt;"",J170&lt;&gt;"",K170&lt;&gt;"",L170&lt;&gt;"",M170&lt;&gt;"",N170&lt;&gt;"",O170&lt;&gt;"",P170&lt;&gt;"",Q170&lt;&gt;"",R170&lt;&gt;"",S170&lt;&gt;"",T170&lt;&gt;"",U170&lt;&gt;"",V170&lt;&gt;"",W170&lt;&gt;""),"*"&amp;F170&amp;G170&amp;H170&amp;I170&amp;J170&amp;K170&amp;L170&amp;M170&amp;N170&amp;O170&amp;P170&amp;Q170&amp;R170&amp;S170&amp;T170&amp;U170&amp;V170&amp;W170&amp;"*","")</f>
        <v>*WOB*</v>
      </c>
      <c r="Z170" s="4"/>
      <c r="AA170" s="4"/>
      <c r="AB170" s="7" t="n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customFormat="false" ht="25" hidden="false" customHeight="true" outlineLevel="0" collapsed="false">
      <c r="A171" s="5" t="n">
        <v>5616</v>
      </c>
      <c r="B171" s="6" t="s">
        <v>32</v>
      </c>
      <c r="C171" s="26" t="s">
        <v>39</v>
      </c>
      <c r="D171" s="27" t="n">
        <v>44564</v>
      </c>
      <c r="E171" s="41"/>
      <c r="F171" s="29" t="str">
        <f aca="false">IF(B171="Premetro VERTIKAAL","MV",IF(B171="Side 3m","3M",IF(B171="Premetro HORIZONTAAL","MH",IF(B171="Window back","CV",IF(B171="Window Back eco","CVE","")))))</f>
        <v/>
      </c>
      <c r="G171" s="30" t="str">
        <f aca="false">IF(B171="Inside banner","BRV","")</f>
        <v/>
      </c>
      <c r="H171" s="30" t="str">
        <f aca="false">IF(B171="Floor sticker","VL","")</f>
        <v/>
      </c>
      <c r="I171" s="31" t="str">
        <f aca="false">IF(B171="Street furniture 2m2","STR","")</f>
        <v/>
      </c>
      <c r="J171" s="31" t="str">
        <f aca="false">IF(B171="Full back uni","FB","")</f>
        <v/>
      </c>
      <c r="K171" s="31" t="str">
        <f aca="false">IF(B171="Window side 2m² Bus","2m2B","")</f>
        <v/>
      </c>
      <c r="L171" s="31" t="str">
        <f aca="false">IF(B171="Window sticker Raam","RM","")</f>
        <v>RM</v>
      </c>
      <c r="M171" s="31" t="str">
        <f aca="false">IF(B171="Side 3m Freestyle","FREE","")</f>
        <v/>
      </c>
      <c r="N171" s="31" t="str">
        <f aca="false">IF(B171="Wobbler","WOB","")</f>
        <v/>
      </c>
      <c r="O171" s="31" t="str">
        <f aca="false">IF(B171="Super side 10m² Hermelijn - Trambus","10m2H","")</f>
        <v/>
      </c>
      <c r="P171" s="31" t="str">
        <f aca="false">IF(B171="Roofpanel A7","ROOFXL","")</f>
        <v/>
      </c>
      <c r="Q171" s="32" t="str">
        <f aca="false">IF(B171="Roof panel tram L Hermelijn","ROOFL","")</f>
        <v/>
      </c>
      <c r="R171" s="31" t="str">
        <f aca="false">IF(B171="Roof panel Tram M PCC","DPCC","")</f>
        <v/>
      </c>
      <c r="S171" s="31" t="str">
        <f aca="false">IF(B171="Side pack L A5","SPALBA5",IF(B171="Side pack XL A7","SPALBA7",""))</f>
        <v/>
      </c>
      <c r="T171" s="31" t="str">
        <f aca="false">IF(B171="Window side 2m² Hermelijn","2m2H","")</f>
        <v/>
      </c>
      <c r="U171" s="32" t="str">
        <f aca="false">IF(B171="Window side 2m² Tram","2m2A","")</f>
        <v/>
      </c>
      <c r="V171" s="30" t="str">
        <f aca="false">IF(B171="Inside banner HERMELIJN","BRVH","")</f>
        <v/>
      </c>
      <c r="W171" s="30" t="str">
        <f aca="false">IF(B171="Super side 4m²","4m2","")</f>
        <v/>
      </c>
      <c r="X171" s="7" t="n">
        <v>1</v>
      </c>
      <c r="Y171" s="33" t="str">
        <f aca="false">IF(OR(F171&lt;&gt;"",G171&lt;&gt;"",H171&lt;&gt;"",I171&lt;&gt;"",J171&lt;&gt;"",K171&lt;&gt;"",L171&lt;&gt;"",M171&lt;&gt;"",N171&lt;&gt;"",O171&lt;&gt;"",P171&lt;&gt;"",Q171&lt;&gt;"",R171&lt;&gt;"",S171&lt;&gt;"",T171&lt;&gt;"",U171&lt;&gt;"",V171&lt;&gt;"",W171&lt;&gt;""),"*"&amp;F171&amp;G171&amp;H171&amp;I171&amp;J171&amp;K171&amp;L171&amp;M171&amp;N171&amp;O171&amp;P171&amp;Q171&amp;R171&amp;S171&amp;T171&amp;U171&amp;V171&amp;W171&amp;"*","")</f>
        <v>*RM*</v>
      </c>
      <c r="Z171" s="4"/>
      <c r="AA171" s="4"/>
      <c r="AB171" s="7" t="n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customFormat="false" ht="25" hidden="false" customHeight="true" outlineLevel="0" collapsed="false">
      <c r="A172" s="5" t="n">
        <v>5616</v>
      </c>
      <c r="B172" s="6" t="s">
        <v>32</v>
      </c>
      <c r="C172" s="26" t="s">
        <v>40</v>
      </c>
      <c r="D172" s="27" t="n">
        <v>44564</v>
      </c>
      <c r="E172" s="41"/>
      <c r="F172" s="29" t="str">
        <f aca="false">IF(B172="Premetro VERTIKAAL","MV",IF(B172="Side 3m","3M",IF(B172="Premetro HORIZONTAAL","MH",IF(B172="Window back","CV",IF(B172="Window Back eco","CVE","")))))</f>
        <v/>
      </c>
      <c r="G172" s="30" t="str">
        <f aca="false">IF(B172="Inside banner","BRV","")</f>
        <v/>
      </c>
      <c r="H172" s="30" t="str">
        <f aca="false">IF(B172="Floor sticker","VL","")</f>
        <v/>
      </c>
      <c r="I172" s="31" t="str">
        <f aca="false">IF(B172="Street furniture 2m2","STR","")</f>
        <v/>
      </c>
      <c r="J172" s="31" t="str">
        <f aca="false">IF(B172="Full back uni","FB","")</f>
        <v/>
      </c>
      <c r="K172" s="31" t="str">
        <f aca="false">IF(B172="Window side 2m² Bus","2m2B","")</f>
        <v/>
      </c>
      <c r="L172" s="31" t="str">
        <f aca="false">IF(B172="Window sticker Raam","RM","")</f>
        <v>RM</v>
      </c>
      <c r="M172" s="31" t="str">
        <f aca="false">IF(B172="Side 3m Freestyle","FREE","")</f>
        <v/>
      </c>
      <c r="N172" s="31" t="str">
        <f aca="false">IF(B172="Wobbler","WOB","")</f>
        <v/>
      </c>
      <c r="O172" s="31" t="str">
        <f aca="false">IF(B172="Super side 10m² Hermelijn - Trambus","10m2H","")</f>
        <v/>
      </c>
      <c r="P172" s="31" t="str">
        <f aca="false">IF(B172="Roofpanel A7","ROOFXL","")</f>
        <v/>
      </c>
      <c r="Q172" s="32" t="str">
        <f aca="false">IF(B172="Roof panel tram L Hermelijn","ROOFL","")</f>
        <v/>
      </c>
      <c r="R172" s="31" t="str">
        <f aca="false">IF(B172="Roof panel Tram M PCC","DPCC","")</f>
        <v/>
      </c>
      <c r="S172" s="31" t="str">
        <f aca="false">IF(B172="Side pack L A5","SPALBA5",IF(B172="Side pack XL A7","SPALBA7",""))</f>
        <v/>
      </c>
      <c r="T172" s="31" t="str">
        <f aca="false">IF(B172="Window side 2m² Hermelijn","2m2H","")</f>
        <v/>
      </c>
      <c r="U172" s="32" t="str">
        <f aca="false">IF(B172="Window side 2m² Tram","2m2A","")</f>
        <v/>
      </c>
      <c r="V172" s="30" t="str">
        <f aca="false">IF(B172="Inside banner HERMELIJN","BRVH","")</f>
        <v/>
      </c>
      <c r="W172" s="30" t="str">
        <f aca="false">IF(B172="Super side 4m²","4m2","")</f>
        <v/>
      </c>
      <c r="X172" s="7" t="n">
        <v>1</v>
      </c>
      <c r="Y172" s="33" t="str">
        <f aca="false">IF(OR(F172&lt;&gt;"",G172&lt;&gt;"",H172&lt;&gt;"",I172&lt;&gt;"",J172&lt;&gt;"",K172&lt;&gt;"",L172&lt;&gt;"",M172&lt;&gt;"",N172&lt;&gt;"",O172&lt;&gt;"",P172&lt;&gt;"",Q172&lt;&gt;"",R172&lt;&gt;"",S172&lt;&gt;"",T172&lt;&gt;"",U172&lt;&gt;"",V172&lt;&gt;"",W172&lt;&gt;""),"*"&amp;F172&amp;G172&amp;H172&amp;I172&amp;J172&amp;K172&amp;L172&amp;M172&amp;N172&amp;O172&amp;P172&amp;Q172&amp;R172&amp;S172&amp;T172&amp;U172&amp;V172&amp;W172&amp;"*","")</f>
        <v>*RM*</v>
      </c>
      <c r="Z172" s="4"/>
      <c r="AA172" s="4"/>
      <c r="AB172" s="7" t="n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customFormat="false" ht="25" hidden="false" customHeight="true" outlineLevel="0" collapsed="false">
      <c r="A173" s="5" t="n">
        <v>5617</v>
      </c>
      <c r="B173" s="6" t="s">
        <v>35</v>
      </c>
      <c r="C173" s="26" t="s">
        <v>37</v>
      </c>
      <c r="D173" s="27" t="n">
        <v>44522</v>
      </c>
      <c r="E173" s="41"/>
      <c r="F173" s="29" t="str">
        <f aca="false">IF(B173="Premetro VERTIKAAL","MV",IF(B173="Side 3m","3M",IF(B173="Premetro HORIZONTAAL","MH",IF(B173="Window back","CV",IF(B173="Window Back eco","CVE","")))))</f>
        <v/>
      </c>
      <c r="G173" s="30" t="str">
        <f aca="false">IF(B173="Inside banner","BRV","")</f>
        <v/>
      </c>
      <c r="H173" s="30" t="str">
        <f aca="false">IF(B173="Floor sticker","VL","")</f>
        <v/>
      </c>
      <c r="I173" s="31" t="str">
        <f aca="false">IF(B173="Street furniture 2m2","STR","")</f>
        <v/>
      </c>
      <c r="J173" s="31" t="str">
        <f aca="false">IF(B173="Full back uni","FB","")</f>
        <v/>
      </c>
      <c r="K173" s="31" t="str">
        <f aca="false">IF(B173="Window side 2m² Bus","2m2B","")</f>
        <v/>
      </c>
      <c r="L173" s="31" t="str">
        <f aca="false">IF(B173="Window sticker Raam","RM","")</f>
        <v/>
      </c>
      <c r="M173" s="31" t="str">
        <f aca="false">IF(B173="Side 3m Freestyle","FREE","")</f>
        <v/>
      </c>
      <c r="N173" s="31" t="str">
        <f aca="false">IF(B173="Wobbler","WOB","")</f>
        <v/>
      </c>
      <c r="O173" s="31" t="str">
        <f aca="false">IF(B173="Super side 10m² Hermelijn - Trambus","10m2H","")</f>
        <v/>
      </c>
      <c r="P173" s="31" t="str">
        <f aca="false">IF(B173="Roofpanel A7","ROOFXL","")</f>
        <v/>
      </c>
      <c r="Q173" s="32" t="str">
        <f aca="false">IF(B173="Roof panel tram L Hermelijn","ROOFL","")</f>
        <v/>
      </c>
      <c r="R173" s="31" t="str">
        <f aca="false">IF(B173="Roof panel Tram M PCC","DPCC","")</f>
        <v/>
      </c>
      <c r="S173" s="31" t="str">
        <f aca="false">IF(B173="Side pack L A5","SPALBA5",IF(B173="Side pack XL A7","SPALBA7",""))</f>
        <v/>
      </c>
      <c r="T173" s="31" t="str">
        <f aca="false">IF(B173="Window side 2m² Hermelijn","2m2H","")</f>
        <v/>
      </c>
      <c r="U173" s="32" t="str">
        <f aca="false">IF(B173="Window side 2m² Tram","2m2A","")</f>
        <v/>
      </c>
      <c r="V173" s="30" t="str">
        <f aca="false">IF(B173="Inside banner HERMELIJN","BRVH","")</f>
        <v/>
      </c>
      <c r="W173" s="30" t="str">
        <f aca="false">IF(B173="Super side 4m²","4m2","")</f>
        <v/>
      </c>
      <c r="X173" s="7" t="n">
        <v>1</v>
      </c>
      <c r="Y173" s="33" t="str">
        <f aca="false">IF(OR(F173&lt;&gt;"",G173&lt;&gt;"",H173&lt;&gt;"",I173&lt;&gt;"",J173&lt;&gt;"",K173&lt;&gt;"",L173&lt;&gt;"",M173&lt;&gt;"",N173&lt;&gt;"",O173&lt;&gt;"",P173&lt;&gt;"",Q173&lt;&gt;"",R173&lt;&gt;"",S173&lt;&gt;"",T173&lt;&gt;"",U173&lt;&gt;"",V173&lt;&gt;"",W173&lt;&gt;""),"*"&amp;F173&amp;G173&amp;H173&amp;I173&amp;J173&amp;K173&amp;L173&amp;M173&amp;N173&amp;O173&amp;P173&amp;Q173&amp;R173&amp;S173&amp;T173&amp;U173&amp;V173&amp;W173&amp;"*","")</f>
        <v/>
      </c>
      <c r="Z173" s="4"/>
      <c r="AA173" s="4"/>
      <c r="AB173" s="7" t="n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customFormat="false" ht="25" hidden="false" customHeight="true" outlineLevel="0" collapsed="false">
      <c r="A174" s="5" t="n">
        <v>5618</v>
      </c>
      <c r="B174" s="6" t="s">
        <v>57</v>
      </c>
      <c r="C174" s="26" t="s">
        <v>70</v>
      </c>
      <c r="D174" s="27" t="n">
        <v>44494</v>
      </c>
      <c r="E174" s="41"/>
      <c r="F174" s="29" t="str">
        <f aca="false">IF(B174="Premetro VERTIKAAL","MV",IF(B174="Side 3m","3M",IF(B174="Premetro HORIZONTAAL","MH",IF(B174="Window back","CV",IF(B174="Window Back eco","CVE","")))))</f>
        <v/>
      </c>
      <c r="G174" s="30" t="str">
        <f aca="false">IF(B174="Inside banner","BRV","")</f>
        <v/>
      </c>
      <c r="H174" s="30" t="str">
        <f aca="false">IF(B174="Floor sticker","VL","")</f>
        <v/>
      </c>
      <c r="I174" s="31" t="str">
        <f aca="false">IF(B174="Street furniture 2m2","STR","")</f>
        <v/>
      </c>
      <c r="J174" s="31" t="str">
        <f aca="false">IF(B174="Full back uni","FB","")</f>
        <v/>
      </c>
      <c r="K174" s="31" t="str">
        <f aca="false">IF(B174="Window side 2m² Bus","2m2B","")</f>
        <v>2m2B</v>
      </c>
      <c r="L174" s="31" t="str">
        <f aca="false">IF(B174="Window sticker Raam","RM","")</f>
        <v/>
      </c>
      <c r="M174" s="31" t="str">
        <f aca="false">IF(B174="Side 3m Freestyle","FREE","")</f>
        <v/>
      </c>
      <c r="N174" s="31" t="str">
        <f aca="false">IF(B174="Wobbler","WOB","")</f>
        <v/>
      </c>
      <c r="O174" s="31" t="str">
        <f aca="false">IF(B174="Super side 10m² Hermelijn - Trambus","10m2H","")</f>
        <v/>
      </c>
      <c r="P174" s="31" t="str">
        <f aca="false">IF(B174="Roofpanel A7","ROOFXL","")</f>
        <v/>
      </c>
      <c r="Q174" s="32" t="str">
        <f aca="false">IF(B174="Roof panel tram L Hermelijn","ROOFL","")</f>
        <v/>
      </c>
      <c r="R174" s="31" t="str">
        <f aca="false">IF(B174="Roof panel Tram M PCC","DPCC","")</f>
        <v/>
      </c>
      <c r="S174" s="31" t="str">
        <f aca="false">IF(B174="Side pack L A5","SPALBA5",IF(B174="Side pack XL A7","SPALBA7",""))</f>
        <v/>
      </c>
      <c r="T174" s="31" t="str">
        <f aca="false">IF(B174="Window side 2m² Hermelijn","2m2H","")</f>
        <v/>
      </c>
      <c r="U174" s="32" t="str">
        <f aca="false">IF(B174="Window side 2m² Tram","2m2A","")</f>
        <v/>
      </c>
      <c r="V174" s="30" t="str">
        <f aca="false">IF(B174="Inside banner HERMELIJN","BRVH","")</f>
        <v/>
      </c>
      <c r="W174" s="30" t="str">
        <f aca="false">IF(B174="Super side 4m²","4m2","")</f>
        <v/>
      </c>
      <c r="X174" s="7" t="n">
        <v>1</v>
      </c>
      <c r="Y174" s="33" t="str">
        <f aca="false">IF(OR(F174&lt;&gt;"",G174&lt;&gt;"",H174&lt;&gt;"",I174&lt;&gt;"",J174&lt;&gt;"",K174&lt;&gt;"",L174&lt;&gt;"",M174&lt;&gt;"",N174&lt;&gt;"",O174&lt;&gt;"",P174&lt;&gt;"",Q174&lt;&gt;"",R174&lt;&gt;"",S174&lt;&gt;"",T174&lt;&gt;"",U174&lt;&gt;"",V174&lt;&gt;"",W174&lt;&gt;""),"*"&amp;F174&amp;G174&amp;H174&amp;I174&amp;J174&amp;K174&amp;L174&amp;M174&amp;N174&amp;O174&amp;P174&amp;Q174&amp;R174&amp;S174&amp;T174&amp;U174&amp;V174&amp;W174&amp;"*","")</f>
        <v>*2m2B*</v>
      </c>
      <c r="Z174" s="4"/>
      <c r="AA174" s="4"/>
      <c r="AB174" s="7" t="n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customFormat="false" ht="25" hidden="false" customHeight="true" outlineLevel="0" collapsed="false">
      <c r="A175" s="5" t="n">
        <v>5618</v>
      </c>
      <c r="B175" s="6" t="s">
        <v>35</v>
      </c>
      <c r="C175" s="26" t="s">
        <v>37</v>
      </c>
      <c r="D175" s="27" t="n">
        <v>44522</v>
      </c>
      <c r="E175" s="41"/>
      <c r="F175" s="29" t="str">
        <f aca="false">IF(B175="Premetro VERTIKAAL","MV",IF(B175="Side 3m","3M",IF(B175="Premetro HORIZONTAAL","MH",IF(B175="Window back","CV",IF(B175="Window Back eco","CVE","")))))</f>
        <v/>
      </c>
      <c r="G175" s="30" t="str">
        <f aca="false">IF(B175="Inside banner","BRV","")</f>
        <v/>
      </c>
      <c r="H175" s="30" t="str">
        <f aca="false">IF(B175="Floor sticker","VL","")</f>
        <v/>
      </c>
      <c r="I175" s="31" t="str">
        <f aca="false">IF(B175="Street furniture 2m2","STR","")</f>
        <v/>
      </c>
      <c r="J175" s="31" t="str">
        <f aca="false">IF(B175="Full back uni","FB","")</f>
        <v/>
      </c>
      <c r="K175" s="31" t="str">
        <f aca="false">IF(B175="Window side 2m² Bus","2m2B","")</f>
        <v/>
      </c>
      <c r="L175" s="31" t="str">
        <f aca="false">IF(B175="Window sticker Raam","RM","")</f>
        <v/>
      </c>
      <c r="M175" s="31" t="str">
        <f aca="false">IF(B175="Side 3m Freestyle","FREE","")</f>
        <v/>
      </c>
      <c r="N175" s="31" t="str">
        <f aca="false">IF(B175="Wobbler","WOB","")</f>
        <v/>
      </c>
      <c r="O175" s="31" t="str">
        <f aca="false">IF(B175="Super side 10m² Hermelijn - Trambus","10m2H","")</f>
        <v/>
      </c>
      <c r="P175" s="31" t="str">
        <f aca="false">IF(B175="Roofpanel A7","ROOFXL","")</f>
        <v/>
      </c>
      <c r="Q175" s="32" t="str">
        <f aca="false">IF(B175="Roof panel tram L Hermelijn","ROOFL","")</f>
        <v/>
      </c>
      <c r="R175" s="31" t="str">
        <f aca="false">IF(B175="Roof panel Tram M PCC","DPCC","")</f>
        <v/>
      </c>
      <c r="S175" s="31" t="str">
        <f aca="false">IF(B175="Side pack L A5","SPALBA5",IF(B175="Side pack XL A7","SPALBA7",""))</f>
        <v/>
      </c>
      <c r="T175" s="31" t="str">
        <f aca="false">IF(B175="Window side 2m² Hermelijn","2m2H","")</f>
        <v/>
      </c>
      <c r="U175" s="32" t="str">
        <f aca="false">IF(B175="Window side 2m² Tram","2m2A","")</f>
        <v/>
      </c>
      <c r="V175" s="30" t="str">
        <f aca="false">IF(B175="Inside banner HERMELIJN","BRVH","")</f>
        <v/>
      </c>
      <c r="W175" s="30" t="str">
        <f aca="false">IF(B175="Super side 4m²","4m2","")</f>
        <v/>
      </c>
      <c r="X175" s="7" t="n">
        <v>1</v>
      </c>
      <c r="Y175" s="33" t="str">
        <f aca="false">IF(OR(F175&lt;&gt;"",G175&lt;&gt;"",H175&lt;&gt;"",I175&lt;&gt;"",J175&lt;&gt;"",K175&lt;&gt;"",L175&lt;&gt;"",M175&lt;&gt;"",N175&lt;&gt;"",O175&lt;&gt;"",P175&lt;&gt;"",Q175&lt;&gt;"",R175&lt;&gt;"",S175&lt;&gt;"",T175&lt;&gt;"",U175&lt;&gt;"",V175&lt;&gt;"",W175&lt;&gt;""),"*"&amp;F175&amp;G175&amp;H175&amp;I175&amp;J175&amp;K175&amp;L175&amp;M175&amp;N175&amp;O175&amp;P175&amp;Q175&amp;R175&amp;S175&amp;T175&amp;U175&amp;V175&amp;W175&amp;"*","")</f>
        <v/>
      </c>
      <c r="Z175" s="4"/>
      <c r="AA175" s="4"/>
      <c r="AB175" s="7" t="n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customFormat="false" ht="25" hidden="false" customHeight="true" outlineLevel="0" collapsed="false">
      <c r="A176" s="5" t="n">
        <v>5619</v>
      </c>
      <c r="B176" s="6" t="s">
        <v>23</v>
      </c>
      <c r="C176" s="26" t="s">
        <v>66</v>
      </c>
      <c r="D176" s="27" t="n">
        <v>44515</v>
      </c>
      <c r="E176" s="41"/>
      <c r="F176" s="29" t="str">
        <f aca="false">IF(B176="Premetro VERTIKAAL","MV",IF(B176="Side 3m","3M",IF(B176="Premetro HORIZONTAAL","MH",IF(B176="Window back","CV",IF(B176="Window Back eco","CVE","")))))</f>
        <v/>
      </c>
      <c r="G176" s="30" t="str">
        <f aca="false">IF(B176="Inside banner","BRV","")</f>
        <v/>
      </c>
      <c r="H176" s="30" t="str">
        <f aca="false">IF(B176="Floor sticker","VL","")</f>
        <v/>
      </c>
      <c r="I176" s="31" t="str">
        <f aca="false">IF(B176="Street furniture 2m2","STR","")</f>
        <v/>
      </c>
      <c r="J176" s="31" t="str">
        <f aca="false">IF(B176="Full back uni","FB","")</f>
        <v/>
      </c>
      <c r="K176" s="31" t="str">
        <f aca="false">IF(B176="Window side 2m² Bus","2m2B","")</f>
        <v/>
      </c>
      <c r="L176" s="31" t="str">
        <f aca="false">IF(B176="Window sticker Raam","RM","")</f>
        <v/>
      </c>
      <c r="M176" s="31" t="str">
        <f aca="false">IF(B176="Side 3m Freestyle","FREE","")</f>
        <v/>
      </c>
      <c r="N176" s="31" t="str">
        <f aca="false">IF(B176="Wobbler","WOB","")</f>
        <v>WOB</v>
      </c>
      <c r="O176" s="31" t="str">
        <f aca="false">IF(B176="Super side 10m² Hermelijn - Trambus","10m2H","")</f>
        <v/>
      </c>
      <c r="P176" s="31" t="str">
        <f aca="false">IF(B176="Roofpanel A7","ROOFXL","")</f>
        <v/>
      </c>
      <c r="Q176" s="32" t="str">
        <f aca="false">IF(B176="Roof panel tram L Hermelijn","ROOFL","")</f>
        <v/>
      </c>
      <c r="R176" s="31" t="str">
        <f aca="false">IF(B176="Roof panel Tram M PCC","DPCC","")</f>
        <v/>
      </c>
      <c r="S176" s="31" t="str">
        <f aca="false">IF(B176="Side pack L A5","SPALBA5",IF(B176="Side pack XL A7","SPALBA7",""))</f>
        <v/>
      </c>
      <c r="T176" s="31" t="str">
        <f aca="false">IF(B176="Window side 2m² Hermelijn","2m2H","")</f>
        <v/>
      </c>
      <c r="U176" s="32" t="str">
        <f aca="false">IF(B176="Window side 2m² Tram","2m2A","")</f>
        <v/>
      </c>
      <c r="V176" s="30" t="str">
        <f aca="false">IF(B176="Inside banner HERMELIJN","BRVH","")</f>
        <v/>
      </c>
      <c r="W176" s="30" t="str">
        <f aca="false">IF(B176="Super side 4m²","4m2","")</f>
        <v/>
      </c>
      <c r="X176" s="7" t="n">
        <v>6</v>
      </c>
      <c r="Y176" s="33" t="str">
        <f aca="false">IF(OR(F176&lt;&gt;"",G176&lt;&gt;"",H176&lt;&gt;"",I176&lt;&gt;"",J176&lt;&gt;"",K176&lt;&gt;"",L176&lt;&gt;"",M176&lt;&gt;"",N176&lt;&gt;"",O176&lt;&gt;"",P176&lt;&gt;"",Q176&lt;&gt;"",R176&lt;&gt;"",S176&lt;&gt;"",T176&lt;&gt;"",U176&lt;&gt;"",V176&lt;&gt;"",W176&lt;&gt;""),"*"&amp;F176&amp;G176&amp;H176&amp;I176&amp;J176&amp;K176&amp;L176&amp;M176&amp;N176&amp;O176&amp;P176&amp;Q176&amp;R176&amp;S176&amp;T176&amp;U176&amp;V176&amp;W176&amp;"*","")</f>
        <v>*WOB*</v>
      </c>
      <c r="Z176" s="4"/>
      <c r="AA176" s="4"/>
      <c r="AB176" s="7" t="n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customFormat="false" ht="25" hidden="false" customHeight="true" outlineLevel="0" collapsed="false">
      <c r="A177" s="5" t="n">
        <v>5619</v>
      </c>
      <c r="B177" s="6" t="s">
        <v>35</v>
      </c>
      <c r="C177" s="26" t="s">
        <v>37</v>
      </c>
      <c r="D177" s="27" t="n">
        <v>44522</v>
      </c>
      <c r="E177" s="41"/>
      <c r="F177" s="29" t="str">
        <f aca="false">IF(B177="Premetro VERTIKAAL","MV",IF(B177="Side 3m","3M",IF(B177="Premetro HORIZONTAAL","MH",IF(B177="Window back","CV",IF(B177="Window Back eco","CVE","")))))</f>
        <v/>
      </c>
      <c r="G177" s="30" t="str">
        <f aca="false">IF(B177="Inside banner","BRV","")</f>
        <v/>
      </c>
      <c r="H177" s="30" t="str">
        <f aca="false">IF(B177="Floor sticker","VL","")</f>
        <v/>
      </c>
      <c r="I177" s="31" t="str">
        <f aca="false">IF(B177="Street furniture 2m2","STR","")</f>
        <v/>
      </c>
      <c r="J177" s="31" t="str">
        <f aca="false">IF(B177="Full back uni","FB","")</f>
        <v/>
      </c>
      <c r="K177" s="31" t="str">
        <f aca="false">IF(B177="Window side 2m² Bus","2m2B","")</f>
        <v/>
      </c>
      <c r="L177" s="31" t="str">
        <f aca="false">IF(B177="Window sticker Raam","RM","")</f>
        <v/>
      </c>
      <c r="M177" s="31" t="str">
        <f aca="false">IF(B177="Side 3m Freestyle","FREE","")</f>
        <v/>
      </c>
      <c r="N177" s="31" t="str">
        <f aca="false">IF(B177="Wobbler","WOB","")</f>
        <v/>
      </c>
      <c r="O177" s="31" t="str">
        <f aca="false">IF(B177="Super side 10m² Hermelijn - Trambus","10m2H","")</f>
        <v/>
      </c>
      <c r="P177" s="31" t="str">
        <f aca="false">IF(B177="Roofpanel A7","ROOFXL","")</f>
        <v/>
      </c>
      <c r="Q177" s="32" t="str">
        <f aca="false">IF(B177="Roof panel tram L Hermelijn","ROOFL","")</f>
        <v/>
      </c>
      <c r="R177" s="31" t="str">
        <f aca="false">IF(B177="Roof panel Tram M PCC","DPCC","")</f>
        <v/>
      </c>
      <c r="S177" s="31" t="str">
        <f aca="false">IF(B177="Side pack L A5","SPALBA5",IF(B177="Side pack XL A7","SPALBA7",""))</f>
        <v/>
      </c>
      <c r="T177" s="31" t="str">
        <f aca="false">IF(B177="Window side 2m² Hermelijn","2m2H","")</f>
        <v/>
      </c>
      <c r="U177" s="32" t="str">
        <f aca="false">IF(B177="Window side 2m² Tram","2m2A","")</f>
        <v/>
      </c>
      <c r="V177" s="30" t="str">
        <f aca="false">IF(B177="Inside banner HERMELIJN","BRVH","")</f>
        <v/>
      </c>
      <c r="W177" s="30" t="str">
        <f aca="false">IF(B177="Super side 4m²","4m2","")</f>
        <v/>
      </c>
      <c r="X177" s="7" t="n">
        <v>1</v>
      </c>
      <c r="Y177" s="33" t="str">
        <f aca="false">IF(OR(F177&lt;&gt;"",G177&lt;&gt;"",H177&lt;&gt;"",I177&lt;&gt;"",J177&lt;&gt;"",K177&lt;&gt;"",L177&lt;&gt;"",M177&lt;&gt;"",N177&lt;&gt;"",O177&lt;&gt;"",P177&lt;&gt;"",Q177&lt;&gt;"",R177&lt;&gt;"",S177&lt;&gt;"",T177&lt;&gt;"",U177&lt;&gt;"",V177&lt;&gt;"",W177&lt;&gt;""),"*"&amp;F177&amp;G177&amp;H177&amp;I177&amp;J177&amp;K177&amp;L177&amp;M177&amp;N177&amp;O177&amp;P177&amp;Q177&amp;R177&amp;S177&amp;T177&amp;U177&amp;V177&amp;W177&amp;"*","")</f>
        <v/>
      </c>
      <c r="Z177" s="4"/>
      <c r="AA177" s="4"/>
      <c r="AB177" s="7" t="n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customFormat="false" ht="25" hidden="false" customHeight="true" outlineLevel="0" collapsed="false">
      <c r="A178" s="5" t="n">
        <v>5625</v>
      </c>
      <c r="B178" s="6" t="s">
        <v>19</v>
      </c>
      <c r="C178" s="26" t="s">
        <v>22</v>
      </c>
      <c r="D178" s="27" t="n">
        <v>44368</v>
      </c>
      <c r="E178" s="41"/>
      <c r="F178" s="29" t="str">
        <f aca="false">IF(B178="Premetro VERTIKAAL","MV",IF(B178="Side 3m","3M",IF(B178="Premetro HORIZONTAAL","MH",IF(B178="Window back","CV",IF(B178="Window Back eco","CVE","")))))</f>
        <v/>
      </c>
      <c r="G178" s="30" t="str">
        <f aca="false">IF(B178="Inside banner","BRV","")</f>
        <v/>
      </c>
      <c r="H178" s="30" t="str">
        <f aca="false">IF(B178="Floor sticker","VL","")</f>
        <v>VL</v>
      </c>
      <c r="I178" s="31" t="str">
        <f aca="false">IF(B178="Street furniture 2m2","STR","")</f>
        <v/>
      </c>
      <c r="J178" s="31" t="str">
        <f aca="false">IF(B178="Full back uni","FB","")</f>
        <v/>
      </c>
      <c r="K178" s="31" t="str">
        <f aca="false">IF(B178="Window side 2m² Bus","2m2B","")</f>
        <v/>
      </c>
      <c r="L178" s="31" t="str">
        <f aca="false">IF(B178="Window sticker Raam","RM","")</f>
        <v/>
      </c>
      <c r="M178" s="31" t="str">
        <f aca="false">IF(B178="Side 3m Freestyle","FREE","")</f>
        <v/>
      </c>
      <c r="N178" s="31" t="str">
        <f aca="false">IF(B178="Wobbler","WOB","")</f>
        <v/>
      </c>
      <c r="O178" s="31" t="str">
        <f aca="false">IF(B178="Super side 10m² Hermelijn - Trambus","10m2H","")</f>
        <v/>
      </c>
      <c r="P178" s="31" t="str">
        <f aca="false">IF(B178="Roofpanel A7","ROOFXL","")</f>
        <v/>
      </c>
      <c r="Q178" s="32" t="str">
        <f aca="false">IF(B178="Roof panel tram L Hermelijn","ROOFL","")</f>
        <v/>
      </c>
      <c r="R178" s="31" t="str">
        <f aca="false">IF(B178="Roof panel Tram M PCC","DPCC","")</f>
        <v/>
      </c>
      <c r="S178" s="31" t="str">
        <f aca="false">IF(B178="Side pack L A5","SPALBA5",IF(B178="Side pack XL A7","SPALBA7",""))</f>
        <v/>
      </c>
      <c r="T178" s="31" t="str">
        <f aca="false">IF(B178="Window side 2m² Hermelijn","2m2H","")</f>
        <v/>
      </c>
      <c r="U178" s="32" t="str">
        <f aca="false">IF(B178="Window side 2m² Tram","2m2A","")</f>
        <v/>
      </c>
      <c r="V178" s="30" t="str">
        <f aca="false">IF(B178="Inside banner HERMELIJN","BRVH","")</f>
        <v/>
      </c>
      <c r="W178" s="30" t="str">
        <f aca="false">IF(B178="Super side 4m²","4m2","")</f>
        <v/>
      </c>
      <c r="X178" s="7" t="n">
        <v>1</v>
      </c>
      <c r="Y178" s="33" t="str">
        <f aca="false">IF(OR(F178&lt;&gt;"",G178&lt;&gt;"",H178&lt;&gt;"",I178&lt;&gt;"",J178&lt;&gt;"",K178&lt;&gt;"",L178&lt;&gt;"",M178&lt;&gt;"",N178&lt;&gt;"",O178&lt;&gt;"",P178&lt;&gt;"",Q178&lt;&gt;"",R178&lt;&gt;"",S178&lt;&gt;"",T178&lt;&gt;"",U178&lt;&gt;"",V178&lt;&gt;"",W178&lt;&gt;""),"*"&amp;F178&amp;G178&amp;H178&amp;I178&amp;J178&amp;K178&amp;L178&amp;M178&amp;N178&amp;O178&amp;P178&amp;Q178&amp;R178&amp;S178&amp;T178&amp;U178&amp;V178&amp;W178&amp;"*","")</f>
        <v>*VL*</v>
      </c>
      <c r="Z178" s="4"/>
      <c r="AA178" s="4"/>
      <c r="AB178" s="7" t="n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customFormat="false" ht="25" hidden="false" customHeight="true" outlineLevel="0" collapsed="false">
      <c r="A179" s="5" t="n">
        <v>5625</v>
      </c>
      <c r="B179" s="6" t="s">
        <v>23</v>
      </c>
      <c r="C179" s="26" t="s">
        <v>25</v>
      </c>
      <c r="D179" s="27" t="n">
        <v>44368</v>
      </c>
      <c r="E179" s="41"/>
      <c r="F179" s="29" t="str">
        <f aca="false">IF(B179="Premetro VERTIKAAL","MV",IF(B179="Side 3m","3M",IF(B179="Premetro HORIZONTAAL","MH",IF(B179="Window back","CV",IF(B179="Window Back eco","CVE","")))))</f>
        <v/>
      </c>
      <c r="G179" s="30" t="str">
        <f aca="false">IF(B179="Inside banner","BRV","")</f>
        <v/>
      </c>
      <c r="H179" s="30" t="str">
        <f aca="false">IF(B179="Floor sticker","VL","")</f>
        <v/>
      </c>
      <c r="I179" s="31" t="str">
        <f aca="false">IF(B179="Street furniture 2m2","STR","")</f>
        <v/>
      </c>
      <c r="J179" s="31" t="str">
        <f aca="false">IF(B179="Full back uni","FB","")</f>
        <v/>
      </c>
      <c r="K179" s="31" t="str">
        <f aca="false">IF(B179="Window side 2m² Bus","2m2B","")</f>
        <v/>
      </c>
      <c r="L179" s="31" t="str">
        <f aca="false">IF(B179="Window sticker Raam","RM","")</f>
        <v/>
      </c>
      <c r="M179" s="31" t="str">
        <f aca="false">IF(B179="Side 3m Freestyle","FREE","")</f>
        <v/>
      </c>
      <c r="N179" s="31" t="str">
        <f aca="false">IF(B179="Wobbler","WOB","")</f>
        <v>WOB</v>
      </c>
      <c r="O179" s="31" t="str">
        <f aca="false">IF(B179="Super side 10m² Hermelijn - Trambus","10m2H","")</f>
        <v/>
      </c>
      <c r="P179" s="31" t="str">
        <f aca="false">IF(B179="Roofpanel A7","ROOFXL","")</f>
        <v/>
      </c>
      <c r="Q179" s="32" t="str">
        <f aca="false">IF(B179="Roof panel tram L Hermelijn","ROOFL","")</f>
        <v/>
      </c>
      <c r="R179" s="31" t="str">
        <f aca="false">IF(B179="Roof panel Tram M PCC","DPCC","")</f>
        <v/>
      </c>
      <c r="S179" s="31" t="str">
        <f aca="false">IF(B179="Side pack L A5","SPALBA5",IF(B179="Side pack XL A7","SPALBA7",""))</f>
        <v/>
      </c>
      <c r="T179" s="31" t="str">
        <f aca="false">IF(B179="Window side 2m² Hermelijn","2m2H","")</f>
        <v/>
      </c>
      <c r="U179" s="32" t="str">
        <f aca="false">IF(B179="Window side 2m² Tram","2m2A","")</f>
        <v/>
      </c>
      <c r="V179" s="30" t="str">
        <f aca="false">IF(B179="Inside banner HERMELIJN","BRVH","")</f>
        <v/>
      </c>
      <c r="W179" s="30" t="str">
        <f aca="false">IF(B179="Super side 4m²","4m2","")</f>
        <v/>
      </c>
      <c r="X179" s="7" t="n">
        <v>6</v>
      </c>
      <c r="Y179" s="33" t="str">
        <f aca="false">IF(OR(F179&lt;&gt;"",G179&lt;&gt;"",H179&lt;&gt;"",I179&lt;&gt;"",J179&lt;&gt;"",K179&lt;&gt;"",L179&lt;&gt;"",M179&lt;&gt;"",N179&lt;&gt;"",O179&lt;&gt;"",P179&lt;&gt;"",Q179&lt;&gt;"",R179&lt;&gt;"",S179&lt;&gt;"",T179&lt;&gt;"",U179&lt;&gt;"",V179&lt;&gt;"",W179&lt;&gt;""),"*"&amp;F179&amp;G179&amp;H179&amp;I179&amp;J179&amp;K179&amp;L179&amp;M179&amp;N179&amp;O179&amp;P179&amp;Q179&amp;R179&amp;S179&amp;T179&amp;U179&amp;V179&amp;W179&amp;"*","")</f>
        <v>*WOB*</v>
      </c>
      <c r="Z179" s="4"/>
      <c r="AA179" s="4"/>
      <c r="AB179" s="7" t="n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customFormat="false" ht="25" hidden="false" customHeight="true" outlineLevel="0" collapsed="false">
      <c r="A180" s="5" t="n">
        <v>5627</v>
      </c>
      <c r="B180" s="6" t="s">
        <v>35</v>
      </c>
      <c r="C180" s="26" t="s">
        <v>37</v>
      </c>
      <c r="D180" s="27" t="n">
        <v>44522</v>
      </c>
      <c r="E180" s="41"/>
      <c r="F180" s="29" t="str">
        <f aca="false">IF(B180="Premetro VERTIKAAL","MV",IF(B180="Side 3m","3M",IF(B180="Premetro HORIZONTAAL","MH",IF(B180="Window back","CV",IF(B180="Window Back eco","CVE","")))))</f>
        <v/>
      </c>
      <c r="G180" s="30" t="str">
        <f aca="false">IF(B180="Inside banner","BRV","")</f>
        <v/>
      </c>
      <c r="H180" s="30" t="str">
        <f aca="false">IF(B180="Floor sticker","VL","")</f>
        <v/>
      </c>
      <c r="I180" s="31" t="str">
        <f aca="false">IF(B180="Street furniture 2m2","STR","")</f>
        <v/>
      </c>
      <c r="J180" s="31" t="str">
        <f aca="false">IF(B180="Full back uni","FB","")</f>
        <v/>
      </c>
      <c r="K180" s="31" t="str">
        <f aca="false">IF(B180="Window side 2m² Bus","2m2B","")</f>
        <v/>
      </c>
      <c r="L180" s="31" t="str">
        <f aca="false">IF(B180="Window sticker Raam","RM","")</f>
        <v/>
      </c>
      <c r="M180" s="31" t="str">
        <f aca="false">IF(B180="Side 3m Freestyle","FREE","")</f>
        <v/>
      </c>
      <c r="N180" s="31" t="str">
        <f aca="false">IF(B180="Wobbler","WOB","")</f>
        <v/>
      </c>
      <c r="O180" s="31" t="str">
        <f aca="false">IF(B180="Super side 10m² Hermelijn - Trambus","10m2H","")</f>
        <v/>
      </c>
      <c r="P180" s="31" t="str">
        <f aca="false">IF(B180="Roofpanel A7","ROOFXL","")</f>
        <v/>
      </c>
      <c r="Q180" s="32" t="str">
        <f aca="false">IF(B180="Roof panel tram L Hermelijn","ROOFL","")</f>
        <v/>
      </c>
      <c r="R180" s="31" t="str">
        <f aca="false">IF(B180="Roof panel Tram M PCC","DPCC","")</f>
        <v/>
      </c>
      <c r="S180" s="31" t="str">
        <f aca="false">IF(B180="Side pack L A5","SPALBA5",IF(B180="Side pack XL A7","SPALBA7",""))</f>
        <v/>
      </c>
      <c r="T180" s="31" t="str">
        <f aca="false">IF(B180="Window side 2m² Hermelijn","2m2H","")</f>
        <v/>
      </c>
      <c r="U180" s="32" t="str">
        <f aca="false">IF(B180="Window side 2m² Tram","2m2A","")</f>
        <v/>
      </c>
      <c r="V180" s="30" t="str">
        <f aca="false">IF(B180="Inside banner HERMELIJN","BRVH","")</f>
        <v/>
      </c>
      <c r="W180" s="30" t="str">
        <f aca="false">IF(B180="Super side 4m²","4m2","")</f>
        <v/>
      </c>
      <c r="X180" s="7" t="n">
        <v>1</v>
      </c>
      <c r="Y180" s="33" t="str">
        <f aca="false">IF(OR(F180&lt;&gt;"",G180&lt;&gt;"",H180&lt;&gt;"",I180&lt;&gt;"",J180&lt;&gt;"",K180&lt;&gt;"",L180&lt;&gt;"",M180&lt;&gt;"",N180&lt;&gt;"",O180&lt;&gt;"",P180&lt;&gt;"",Q180&lt;&gt;"",R180&lt;&gt;"",S180&lt;&gt;"",T180&lt;&gt;"",U180&lt;&gt;"",V180&lt;&gt;"",W180&lt;&gt;""),"*"&amp;F180&amp;G180&amp;H180&amp;I180&amp;J180&amp;K180&amp;L180&amp;M180&amp;N180&amp;O180&amp;P180&amp;Q180&amp;R180&amp;S180&amp;T180&amp;U180&amp;V180&amp;W180&amp;"*","")</f>
        <v/>
      </c>
      <c r="Z180" s="4"/>
      <c r="AA180" s="4"/>
      <c r="AB180" s="7" t="n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customFormat="false" ht="25" hidden="false" customHeight="true" outlineLevel="0" collapsed="false">
      <c r="A181" s="5" t="n">
        <v>5631</v>
      </c>
      <c r="B181" s="6" t="s">
        <v>57</v>
      </c>
      <c r="C181" s="26" t="s">
        <v>70</v>
      </c>
      <c r="D181" s="27" t="n">
        <v>44494</v>
      </c>
      <c r="E181" s="41"/>
      <c r="F181" s="29" t="str">
        <f aca="false">IF(B181="Premetro VERTIKAAL","MV",IF(B181="Side 3m","3M",IF(B181="Premetro HORIZONTAAL","MH",IF(B181="Window back","CV",IF(B181="Window Back eco","CVE","")))))</f>
        <v/>
      </c>
      <c r="G181" s="30" t="str">
        <f aca="false">IF(B181="Inside banner","BRV","")</f>
        <v/>
      </c>
      <c r="H181" s="30" t="str">
        <f aca="false">IF(B181="Floor sticker","VL","")</f>
        <v/>
      </c>
      <c r="I181" s="31" t="str">
        <f aca="false">IF(B181="Street furniture 2m2","STR","")</f>
        <v/>
      </c>
      <c r="J181" s="31" t="str">
        <f aca="false">IF(B181="Full back uni","FB","")</f>
        <v/>
      </c>
      <c r="K181" s="31" t="str">
        <f aca="false">IF(B181="Window side 2m² Bus","2m2B","")</f>
        <v>2m2B</v>
      </c>
      <c r="L181" s="31" t="str">
        <f aca="false">IF(B181="Window sticker Raam","RM","")</f>
        <v/>
      </c>
      <c r="M181" s="31" t="str">
        <f aca="false">IF(B181="Side 3m Freestyle","FREE","")</f>
        <v/>
      </c>
      <c r="N181" s="31" t="str">
        <f aca="false">IF(B181="Wobbler","WOB","")</f>
        <v/>
      </c>
      <c r="O181" s="31" t="str">
        <f aca="false">IF(B181="Super side 10m² Hermelijn - Trambus","10m2H","")</f>
        <v/>
      </c>
      <c r="P181" s="31" t="str">
        <f aca="false">IF(B181="Roofpanel A7","ROOFXL","")</f>
        <v/>
      </c>
      <c r="Q181" s="32" t="str">
        <f aca="false">IF(B181="Roof panel tram L Hermelijn","ROOFL","")</f>
        <v/>
      </c>
      <c r="R181" s="31" t="str">
        <f aca="false">IF(B181="Roof panel Tram M PCC","DPCC","")</f>
        <v/>
      </c>
      <c r="S181" s="31" t="str">
        <f aca="false">IF(B181="Side pack L A5","SPALBA5",IF(B181="Side pack XL A7","SPALBA7",""))</f>
        <v/>
      </c>
      <c r="T181" s="31" t="str">
        <f aca="false">IF(B181="Window side 2m² Hermelijn","2m2H","")</f>
        <v/>
      </c>
      <c r="U181" s="32" t="str">
        <f aca="false">IF(B181="Window side 2m² Tram","2m2A","")</f>
        <v/>
      </c>
      <c r="V181" s="30" t="str">
        <f aca="false">IF(B181="Inside banner HERMELIJN","BRVH","")</f>
        <v/>
      </c>
      <c r="W181" s="30" t="str">
        <f aca="false">IF(B181="Super side 4m²","4m2","")</f>
        <v/>
      </c>
      <c r="X181" s="7" t="n">
        <v>1</v>
      </c>
      <c r="Y181" s="33" t="str">
        <f aca="false">IF(OR(F181&lt;&gt;"",G181&lt;&gt;"",H181&lt;&gt;"",I181&lt;&gt;"",J181&lt;&gt;"",K181&lt;&gt;"",L181&lt;&gt;"",M181&lt;&gt;"",N181&lt;&gt;"",O181&lt;&gt;"",P181&lt;&gt;"",Q181&lt;&gt;"",R181&lt;&gt;"",S181&lt;&gt;"",T181&lt;&gt;"",U181&lt;&gt;"",V181&lt;&gt;"",W181&lt;&gt;""),"*"&amp;F181&amp;G181&amp;H181&amp;I181&amp;J181&amp;K181&amp;L181&amp;M181&amp;N181&amp;O181&amp;P181&amp;Q181&amp;R181&amp;S181&amp;T181&amp;U181&amp;V181&amp;W181&amp;"*","")</f>
        <v>*2m2B*</v>
      </c>
      <c r="Z181" s="4"/>
      <c r="AA181" s="4"/>
      <c r="AB181" s="7" t="n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customFormat="false" ht="25" hidden="false" customHeight="true" outlineLevel="0" collapsed="false">
      <c r="A182" s="5" t="n">
        <v>5632</v>
      </c>
      <c r="B182" s="6" t="s">
        <v>57</v>
      </c>
      <c r="C182" s="26" t="s">
        <v>70</v>
      </c>
      <c r="D182" s="27" t="n">
        <v>44494</v>
      </c>
      <c r="E182" s="41"/>
      <c r="F182" s="29" t="str">
        <f aca="false">IF(B182="Premetro VERTIKAAL","MV",IF(B182="Side 3m","3M",IF(B182="Premetro HORIZONTAAL","MH",IF(B182="Window back","CV",IF(B182="Window Back eco","CVE","")))))</f>
        <v/>
      </c>
      <c r="G182" s="30" t="str">
        <f aca="false">IF(B182="Inside banner","BRV","")</f>
        <v/>
      </c>
      <c r="H182" s="30" t="str">
        <f aca="false">IF(B182="Floor sticker","VL","")</f>
        <v/>
      </c>
      <c r="I182" s="31" t="str">
        <f aca="false">IF(B182="Street furniture 2m2","STR","")</f>
        <v/>
      </c>
      <c r="J182" s="31" t="str">
        <f aca="false">IF(B182="Full back uni","FB","")</f>
        <v/>
      </c>
      <c r="K182" s="31" t="str">
        <f aca="false">IF(B182="Window side 2m² Bus","2m2B","")</f>
        <v>2m2B</v>
      </c>
      <c r="L182" s="31" t="str">
        <f aca="false">IF(B182="Window sticker Raam","RM","")</f>
        <v/>
      </c>
      <c r="M182" s="31" t="str">
        <f aca="false">IF(B182="Side 3m Freestyle","FREE","")</f>
        <v/>
      </c>
      <c r="N182" s="31" t="str">
        <f aca="false">IF(B182="Wobbler","WOB","")</f>
        <v/>
      </c>
      <c r="O182" s="31" t="str">
        <f aca="false">IF(B182="Super side 10m² Hermelijn - Trambus","10m2H","")</f>
        <v/>
      </c>
      <c r="P182" s="31" t="str">
        <f aca="false">IF(B182="Roofpanel A7","ROOFXL","")</f>
        <v/>
      </c>
      <c r="Q182" s="32" t="str">
        <f aca="false">IF(B182="Roof panel tram L Hermelijn","ROOFL","")</f>
        <v/>
      </c>
      <c r="R182" s="31" t="str">
        <f aca="false">IF(B182="Roof panel Tram M PCC","DPCC","")</f>
        <v/>
      </c>
      <c r="S182" s="31" t="str">
        <f aca="false">IF(B182="Side pack L A5","SPALBA5",IF(B182="Side pack XL A7","SPALBA7",""))</f>
        <v/>
      </c>
      <c r="T182" s="31" t="str">
        <f aca="false">IF(B182="Window side 2m² Hermelijn","2m2H","")</f>
        <v/>
      </c>
      <c r="U182" s="32" t="str">
        <f aca="false">IF(B182="Window side 2m² Tram","2m2A","")</f>
        <v/>
      </c>
      <c r="V182" s="30" t="str">
        <f aca="false">IF(B182="Inside banner HERMELIJN","BRVH","")</f>
        <v/>
      </c>
      <c r="W182" s="30" t="str">
        <f aca="false">IF(B182="Super side 4m²","4m2","")</f>
        <v/>
      </c>
      <c r="X182" s="7" t="n">
        <v>1</v>
      </c>
      <c r="Y182" s="33" t="str">
        <f aca="false">IF(OR(F182&lt;&gt;"",G182&lt;&gt;"",H182&lt;&gt;"",I182&lt;&gt;"",J182&lt;&gt;"",K182&lt;&gt;"",L182&lt;&gt;"",M182&lt;&gt;"",N182&lt;&gt;"",O182&lt;&gt;"",P182&lt;&gt;"",Q182&lt;&gt;"",R182&lt;&gt;"",S182&lt;&gt;"",T182&lt;&gt;"",U182&lt;&gt;"",V182&lt;&gt;"",W182&lt;&gt;""),"*"&amp;F182&amp;G182&amp;H182&amp;I182&amp;J182&amp;K182&amp;L182&amp;M182&amp;N182&amp;O182&amp;P182&amp;Q182&amp;R182&amp;S182&amp;T182&amp;U182&amp;V182&amp;W182&amp;"*","")</f>
        <v>*2m2B*</v>
      </c>
      <c r="Z182" s="4"/>
      <c r="AA182" s="4"/>
      <c r="AB182" s="7" t="n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customFormat="false" ht="25" hidden="false" customHeight="true" outlineLevel="0" collapsed="false">
      <c r="A183" s="5" t="n">
        <v>5634</v>
      </c>
      <c r="B183" s="6" t="s">
        <v>57</v>
      </c>
      <c r="C183" s="26" t="s">
        <v>70</v>
      </c>
      <c r="D183" s="27" t="n">
        <v>44494</v>
      </c>
      <c r="E183" s="41"/>
      <c r="F183" s="29" t="str">
        <f aca="false">IF(B183="Premetro VERTIKAAL","MV",IF(B183="Side 3m","3M",IF(B183="Premetro HORIZONTAAL","MH",IF(B183="Window back","CV",IF(B183="Window Back eco","CVE","")))))</f>
        <v/>
      </c>
      <c r="G183" s="30" t="str">
        <f aca="false">IF(B183="Inside banner","BRV","")</f>
        <v/>
      </c>
      <c r="H183" s="30" t="str">
        <f aca="false">IF(B183="Floor sticker","VL","")</f>
        <v/>
      </c>
      <c r="I183" s="31" t="str">
        <f aca="false">IF(B183="Street furniture 2m2","STR","")</f>
        <v/>
      </c>
      <c r="J183" s="31" t="str">
        <f aca="false">IF(B183="Full back uni","FB","")</f>
        <v/>
      </c>
      <c r="K183" s="31" t="str">
        <f aca="false">IF(B183="Window side 2m² Bus","2m2B","")</f>
        <v>2m2B</v>
      </c>
      <c r="L183" s="31" t="str">
        <f aca="false">IF(B183="Window sticker Raam","RM","")</f>
        <v/>
      </c>
      <c r="M183" s="31" t="str">
        <f aca="false">IF(B183="Side 3m Freestyle","FREE","")</f>
        <v/>
      </c>
      <c r="N183" s="31" t="str">
        <f aca="false">IF(B183="Wobbler","WOB","")</f>
        <v/>
      </c>
      <c r="O183" s="31" t="str">
        <f aca="false">IF(B183="Super side 10m² Hermelijn - Trambus","10m2H","")</f>
        <v/>
      </c>
      <c r="P183" s="31" t="str">
        <f aca="false">IF(B183="Roofpanel A7","ROOFXL","")</f>
        <v/>
      </c>
      <c r="Q183" s="32" t="str">
        <f aca="false">IF(B183="Roof panel tram L Hermelijn","ROOFL","")</f>
        <v/>
      </c>
      <c r="R183" s="31" t="str">
        <f aca="false">IF(B183="Roof panel Tram M PCC","DPCC","")</f>
        <v/>
      </c>
      <c r="S183" s="31" t="str">
        <f aca="false">IF(B183="Side pack L A5","SPALBA5",IF(B183="Side pack XL A7","SPALBA7",""))</f>
        <v/>
      </c>
      <c r="T183" s="31" t="str">
        <f aca="false">IF(B183="Window side 2m² Hermelijn","2m2H","")</f>
        <v/>
      </c>
      <c r="U183" s="32" t="str">
        <f aca="false">IF(B183="Window side 2m² Tram","2m2A","")</f>
        <v/>
      </c>
      <c r="V183" s="30" t="str">
        <f aca="false">IF(B183="Inside banner HERMELIJN","BRVH","")</f>
        <v/>
      </c>
      <c r="W183" s="30" t="str">
        <f aca="false">IF(B183="Super side 4m²","4m2","")</f>
        <v/>
      </c>
      <c r="X183" s="7" t="n">
        <v>1</v>
      </c>
      <c r="Y183" s="33" t="str">
        <f aca="false">IF(OR(F183&lt;&gt;"",G183&lt;&gt;"",H183&lt;&gt;"",I183&lt;&gt;"",J183&lt;&gt;"",K183&lt;&gt;"",L183&lt;&gt;"",M183&lt;&gt;"",N183&lt;&gt;"",O183&lt;&gt;"",P183&lt;&gt;"",Q183&lt;&gt;"",R183&lt;&gt;"",S183&lt;&gt;"",T183&lt;&gt;"",U183&lt;&gt;"",V183&lt;&gt;"",W183&lt;&gt;""),"*"&amp;F183&amp;G183&amp;H183&amp;I183&amp;J183&amp;K183&amp;L183&amp;M183&amp;N183&amp;O183&amp;P183&amp;Q183&amp;R183&amp;S183&amp;T183&amp;U183&amp;V183&amp;W183&amp;"*","")</f>
        <v>*2m2B*</v>
      </c>
      <c r="Z183" s="4"/>
      <c r="AA183" s="4"/>
      <c r="AB183" s="7" t="n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customFormat="false" ht="25" hidden="false" customHeight="true" outlineLevel="0" collapsed="false">
      <c r="A184" s="5" t="n">
        <v>5636</v>
      </c>
      <c r="B184" s="6" t="s">
        <v>32</v>
      </c>
      <c r="C184" s="26" t="s">
        <v>95</v>
      </c>
      <c r="D184" s="27" t="n">
        <v>44431</v>
      </c>
      <c r="E184" s="41"/>
      <c r="F184" s="29" t="str">
        <f aca="false">IF(B184="Premetro VERTIKAAL","MV",IF(B184="Side 3m","3M",IF(B184="Premetro HORIZONTAAL","MH",IF(B184="Window back","CV",IF(B184="Window Back eco","CVE","")))))</f>
        <v/>
      </c>
      <c r="G184" s="30" t="str">
        <f aca="false">IF(B184="Inside banner","BRV","")</f>
        <v/>
      </c>
      <c r="H184" s="30" t="str">
        <f aca="false">IF(B184="Floor sticker","VL","")</f>
        <v/>
      </c>
      <c r="I184" s="31" t="str">
        <f aca="false">IF(B184="Street furniture 2m2","STR","")</f>
        <v/>
      </c>
      <c r="J184" s="31" t="str">
        <f aca="false">IF(B184="Full back uni","FB","")</f>
        <v/>
      </c>
      <c r="K184" s="31" t="str">
        <f aca="false">IF(B184="Window side 2m² Bus","2m2B","")</f>
        <v/>
      </c>
      <c r="L184" s="31" t="str">
        <f aca="false">IF(B184="Window sticker Raam","RM","")</f>
        <v>RM</v>
      </c>
      <c r="M184" s="31" t="str">
        <f aca="false">IF(B184="Side 3m Freestyle","FREE","")</f>
        <v/>
      </c>
      <c r="N184" s="31" t="str">
        <f aca="false">IF(B184="Wobbler","WOB","")</f>
        <v/>
      </c>
      <c r="O184" s="31" t="str">
        <f aca="false">IF(B184="Super side 10m² Hermelijn - Trambus","10m2H","")</f>
        <v/>
      </c>
      <c r="P184" s="31" t="str">
        <f aca="false">IF(B184="Roofpanel A7","ROOFXL","")</f>
        <v/>
      </c>
      <c r="Q184" s="32" t="str">
        <f aca="false">IF(B184="Roof panel tram L Hermelijn","ROOFL","")</f>
        <v/>
      </c>
      <c r="R184" s="31" t="str">
        <f aca="false">IF(B184="Roof panel Tram M PCC","DPCC","")</f>
        <v/>
      </c>
      <c r="S184" s="31" t="str">
        <f aca="false">IF(B184="Side pack L A5","SPALBA5",IF(B184="Side pack XL A7","SPALBA7",""))</f>
        <v/>
      </c>
      <c r="T184" s="31" t="str">
        <f aca="false">IF(B184="Window side 2m² Hermelijn","2m2H","")</f>
        <v/>
      </c>
      <c r="U184" s="32" t="str">
        <f aca="false">IF(B184="Window side 2m² Tram","2m2A","")</f>
        <v/>
      </c>
      <c r="V184" s="30" t="str">
        <f aca="false">IF(B184="Inside banner HERMELIJN","BRVH","")</f>
        <v/>
      </c>
      <c r="W184" s="30" t="str">
        <f aca="false">IF(B184="Super side 4m²","4m2","")</f>
        <v/>
      </c>
      <c r="X184" s="7" t="n">
        <v>1</v>
      </c>
      <c r="Y184" s="33" t="str">
        <f aca="false">IF(OR(F184&lt;&gt;"",G184&lt;&gt;"",H184&lt;&gt;"",I184&lt;&gt;"",J184&lt;&gt;"",K184&lt;&gt;"",L184&lt;&gt;"",M184&lt;&gt;"",N184&lt;&gt;"",O184&lt;&gt;"",P184&lt;&gt;"",Q184&lt;&gt;"",R184&lt;&gt;"",S184&lt;&gt;"",T184&lt;&gt;"",U184&lt;&gt;"",V184&lt;&gt;"",W184&lt;&gt;""),"*"&amp;F184&amp;G184&amp;H184&amp;I184&amp;J184&amp;K184&amp;L184&amp;M184&amp;N184&amp;O184&amp;P184&amp;Q184&amp;R184&amp;S184&amp;T184&amp;U184&amp;V184&amp;W184&amp;"*","")</f>
        <v>*RM*</v>
      </c>
      <c r="Z184" s="4"/>
      <c r="AA184" s="4"/>
      <c r="AB184" s="7" t="n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customFormat="false" ht="25" hidden="false" customHeight="true" outlineLevel="0" collapsed="false">
      <c r="A185" s="5" t="n">
        <v>5636</v>
      </c>
      <c r="B185" s="6" t="s">
        <v>32</v>
      </c>
      <c r="C185" s="26" t="s">
        <v>96</v>
      </c>
      <c r="D185" s="27" t="n">
        <v>44431</v>
      </c>
      <c r="E185" s="41"/>
      <c r="F185" s="29" t="str">
        <f aca="false">IF(B185="Premetro VERTIKAAL","MV",IF(B185="Side 3m","3M",IF(B185="Premetro HORIZONTAAL","MH",IF(B185="Window back","CV",IF(B185="Window Back eco","CVE","")))))</f>
        <v/>
      </c>
      <c r="G185" s="30" t="str">
        <f aca="false">IF(B185="Inside banner","BRV","")</f>
        <v/>
      </c>
      <c r="H185" s="30" t="str">
        <f aca="false">IF(B185="Floor sticker","VL","")</f>
        <v/>
      </c>
      <c r="I185" s="31" t="str">
        <f aca="false">IF(B185="Street furniture 2m2","STR","")</f>
        <v/>
      </c>
      <c r="J185" s="31" t="str">
        <f aca="false">IF(B185="Full back uni","FB","")</f>
        <v/>
      </c>
      <c r="K185" s="31" t="str">
        <f aca="false">IF(B185="Window side 2m² Bus","2m2B","")</f>
        <v/>
      </c>
      <c r="L185" s="31" t="str">
        <f aca="false">IF(B185="Window sticker Raam","RM","")</f>
        <v>RM</v>
      </c>
      <c r="M185" s="31" t="str">
        <f aca="false">IF(B185="Side 3m Freestyle","FREE","")</f>
        <v/>
      </c>
      <c r="N185" s="31" t="str">
        <f aca="false">IF(B185="Wobbler","WOB","")</f>
        <v/>
      </c>
      <c r="O185" s="31" t="str">
        <f aca="false">IF(B185="Super side 10m² Hermelijn - Trambus","10m2H","")</f>
        <v/>
      </c>
      <c r="P185" s="31" t="str">
        <f aca="false">IF(B185="Roofpanel A7","ROOFXL","")</f>
        <v/>
      </c>
      <c r="Q185" s="32" t="str">
        <f aca="false">IF(B185="Roof panel tram L Hermelijn","ROOFL","")</f>
        <v/>
      </c>
      <c r="R185" s="31" t="str">
        <f aca="false">IF(B185="Roof panel Tram M PCC","DPCC","")</f>
        <v/>
      </c>
      <c r="S185" s="31" t="str">
        <f aca="false">IF(B185="Side pack L A5","SPALBA5",IF(B185="Side pack XL A7","SPALBA7",""))</f>
        <v/>
      </c>
      <c r="T185" s="31" t="str">
        <f aca="false">IF(B185="Window side 2m² Hermelijn","2m2H","")</f>
        <v/>
      </c>
      <c r="U185" s="32" t="str">
        <f aca="false">IF(B185="Window side 2m² Tram","2m2A","")</f>
        <v/>
      </c>
      <c r="V185" s="30" t="str">
        <f aca="false">IF(B185="Inside banner HERMELIJN","BRVH","")</f>
        <v/>
      </c>
      <c r="W185" s="30" t="str">
        <f aca="false">IF(B185="Super side 4m²","4m2","")</f>
        <v/>
      </c>
      <c r="X185" s="7" t="n">
        <v>1</v>
      </c>
      <c r="Y185" s="33" t="str">
        <f aca="false">IF(OR(F185&lt;&gt;"",G185&lt;&gt;"",H185&lt;&gt;"",I185&lt;&gt;"",J185&lt;&gt;"",K185&lt;&gt;"",L185&lt;&gt;"",M185&lt;&gt;"",N185&lt;&gt;"",O185&lt;&gt;"",P185&lt;&gt;"",Q185&lt;&gt;"",R185&lt;&gt;"",S185&lt;&gt;"",T185&lt;&gt;"",U185&lt;&gt;"",V185&lt;&gt;"",W185&lt;&gt;""),"*"&amp;F185&amp;G185&amp;H185&amp;I185&amp;J185&amp;K185&amp;L185&amp;M185&amp;N185&amp;O185&amp;P185&amp;Q185&amp;R185&amp;S185&amp;T185&amp;U185&amp;V185&amp;W185&amp;"*","")</f>
        <v>*RM*</v>
      </c>
      <c r="Z185" s="4"/>
      <c r="AA185" s="4"/>
      <c r="AB185" s="7" t="n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customFormat="false" ht="25" hidden="false" customHeight="true" outlineLevel="0" collapsed="false">
      <c r="A186" s="5" t="n">
        <v>5642</v>
      </c>
      <c r="B186" s="6" t="s">
        <v>19</v>
      </c>
      <c r="C186" s="26" t="s">
        <v>22</v>
      </c>
      <c r="D186" s="27" t="n">
        <v>44368</v>
      </c>
      <c r="E186" s="41"/>
      <c r="F186" s="29" t="str">
        <f aca="false">IF(B186="Premetro VERTIKAAL","MV",IF(B186="Side 3m","3M",IF(B186="Premetro HORIZONTAAL","MH",IF(B186="Window back","CV",IF(B186="Window Back eco","CVE","")))))</f>
        <v/>
      </c>
      <c r="G186" s="30" t="str">
        <f aca="false">IF(B186="Inside banner","BRV","")</f>
        <v/>
      </c>
      <c r="H186" s="30" t="str">
        <f aca="false">IF(B186="Floor sticker","VL","")</f>
        <v>VL</v>
      </c>
      <c r="I186" s="31" t="str">
        <f aca="false">IF(B186="Street furniture 2m2","STR","")</f>
        <v/>
      </c>
      <c r="J186" s="31" t="str">
        <f aca="false">IF(B186="Full back uni","FB","")</f>
        <v/>
      </c>
      <c r="K186" s="31" t="str">
        <f aca="false">IF(B186="Window side 2m² Bus","2m2B","")</f>
        <v/>
      </c>
      <c r="L186" s="31" t="str">
        <f aca="false">IF(B186="Window sticker Raam","RM","")</f>
        <v/>
      </c>
      <c r="M186" s="31" t="str">
        <f aca="false">IF(B186="Side 3m Freestyle","FREE","")</f>
        <v/>
      </c>
      <c r="N186" s="31" t="str">
        <f aca="false">IF(B186="Wobbler","WOB","")</f>
        <v/>
      </c>
      <c r="O186" s="31" t="str">
        <f aca="false">IF(B186="Super side 10m² Hermelijn - Trambus","10m2H","")</f>
        <v/>
      </c>
      <c r="P186" s="31" t="str">
        <f aca="false">IF(B186="Roofpanel A7","ROOFXL","")</f>
        <v/>
      </c>
      <c r="Q186" s="32" t="str">
        <f aca="false">IF(B186="Roof panel tram L Hermelijn","ROOFL","")</f>
        <v/>
      </c>
      <c r="R186" s="31" t="str">
        <f aca="false">IF(B186="Roof panel Tram M PCC","DPCC","")</f>
        <v/>
      </c>
      <c r="S186" s="31" t="str">
        <f aca="false">IF(B186="Side pack L A5","SPALBA5",IF(B186="Side pack XL A7","SPALBA7",""))</f>
        <v/>
      </c>
      <c r="T186" s="31" t="str">
        <f aca="false">IF(B186="Window side 2m² Hermelijn","2m2H","")</f>
        <v/>
      </c>
      <c r="U186" s="32" t="str">
        <f aca="false">IF(B186="Window side 2m² Tram","2m2A","")</f>
        <v/>
      </c>
      <c r="V186" s="30" t="str">
        <f aca="false">IF(B186="Inside banner HERMELIJN","BRVH","")</f>
        <v/>
      </c>
      <c r="W186" s="30" t="str">
        <f aca="false">IF(B186="Super side 4m²","4m2","")</f>
        <v/>
      </c>
      <c r="X186" s="7" t="n">
        <v>1</v>
      </c>
      <c r="Y186" s="33" t="str">
        <f aca="false">IF(OR(F186&lt;&gt;"",G186&lt;&gt;"",H186&lt;&gt;"",I186&lt;&gt;"",J186&lt;&gt;"",K186&lt;&gt;"",L186&lt;&gt;"",M186&lt;&gt;"",N186&lt;&gt;"",O186&lt;&gt;"",P186&lt;&gt;"",Q186&lt;&gt;"",R186&lt;&gt;"",S186&lt;&gt;"",T186&lt;&gt;"",U186&lt;&gt;"",V186&lt;&gt;"",W186&lt;&gt;""),"*"&amp;F186&amp;G186&amp;H186&amp;I186&amp;J186&amp;K186&amp;L186&amp;M186&amp;N186&amp;O186&amp;P186&amp;Q186&amp;R186&amp;S186&amp;T186&amp;U186&amp;V186&amp;W186&amp;"*","")</f>
        <v>*VL*</v>
      </c>
      <c r="Z186" s="4"/>
      <c r="AA186" s="4"/>
      <c r="AB186" s="7" t="n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customFormat="false" ht="25" hidden="false" customHeight="true" outlineLevel="0" collapsed="false">
      <c r="A187" s="5" t="n">
        <v>5642</v>
      </c>
      <c r="B187" s="6" t="s">
        <v>48</v>
      </c>
      <c r="C187" s="26" t="s">
        <v>50</v>
      </c>
      <c r="D187" s="27" t="n">
        <v>44186</v>
      </c>
      <c r="E187" s="41"/>
      <c r="F187" s="29" t="str">
        <f aca="false">IF(B187="Premetro VERTIKAAL","MV",IF(B187="Side 3m","3M",IF(B187="Premetro HORIZONTAAL","MH",IF(B187="Window back","CV",IF(B187="Window Back eco","CVE","")))))</f>
        <v/>
      </c>
      <c r="G187" s="30" t="str">
        <f aca="false">IF(B187="Inside banner","BRV","")</f>
        <v/>
      </c>
      <c r="H187" s="30" t="str">
        <f aca="false">IF(B187="Floor sticker","VL","")</f>
        <v/>
      </c>
      <c r="I187" s="31" t="str">
        <f aca="false">IF(B187="Street furniture 2m2","STR","")</f>
        <v/>
      </c>
      <c r="J187" s="31" t="str">
        <f aca="false">IF(B187="Full back uni","FB","")</f>
        <v/>
      </c>
      <c r="K187" s="31" t="str">
        <f aca="false">IF(B187="Window side 2m² Bus","2m2B","")</f>
        <v/>
      </c>
      <c r="L187" s="31" t="str">
        <f aca="false">IF(B187="Window sticker Raam","RM","")</f>
        <v/>
      </c>
      <c r="M187" s="31" t="str">
        <f aca="false">IF(B187="Side 3m Freestyle","FREE","")</f>
        <v/>
      </c>
      <c r="N187" s="31" t="str">
        <f aca="false">IF(B187="Wobbler","WOB","")</f>
        <v/>
      </c>
      <c r="O187" s="31" t="str">
        <f aca="false">IF(B187="Super side 10m² Hermelijn - Trambus","10m2H","")</f>
        <v/>
      </c>
      <c r="P187" s="31" t="str">
        <f aca="false">IF(B187="Roofpanel A7","ROOFXL","")</f>
        <v/>
      </c>
      <c r="Q187" s="32" t="str">
        <f aca="false">IF(B187="Roof panel tram L Hermelijn","ROOFL","")</f>
        <v/>
      </c>
      <c r="R187" s="31" t="str">
        <f aca="false">IF(B187="Roof panel Tram M PCC","DPCC","")</f>
        <v/>
      </c>
      <c r="S187" s="31" t="str">
        <f aca="false">IF(B187="Side pack L A5","SPALBA5",IF(B187="Side pack XL A7","SPALBA7",""))</f>
        <v/>
      </c>
      <c r="T187" s="31" t="str">
        <f aca="false">IF(B187="Window side 2m² Hermelijn","2m2H","")</f>
        <v/>
      </c>
      <c r="U187" s="32" t="str">
        <f aca="false">IF(B187="Window side 2m² Tram","2m2A","")</f>
        <v/>
      </c>
      <c r="V187" s="30" t="str">
        <f aca="false">IF(B187="Inside banner HERMELIJN","BRVH","")</f>
        <v>BRVH</v>
      </c>
      <c r="W187" s="30" t="str">
        <f aca="false">IF(B187="Super side 4m²","4m2","")</f>
        <v/>
      </c>
      <c r="X187" s="7" t="n">
        <v>1</v>
      </c>
      <c r="Y187" s="33" t="str">
        <f aca="false">IF(OR(F187&lt;&gt;"",G187&lt;&gt;"",H187&lt;&gt;"",I187&lt;&gt;"",J187&lt;&gt;"",K187&lt;&gt;"",L187&lt;&gt;"",M187&lt;&gt;"",N187&lt;&gt;"",O187&lt;&gt;"",P187&lt;&gt;"",Q187&lt;&gt;"",R187&lt;&gt;"",S187&lt;&gt;"",T187&lt;&gt;"",U187&lt;&gt;"",V187&lt;&gt;"",W187&lt;&gt;""),"*"&amp;F187&amp;G187&amp;H187&amp;I187&amp;J187&amp;K187&amp;L187&amp;M187&amp;N187&amp;O187&amp;P187&amp;Q187&amp;R187&amp;S187&amp;T187&amp;U187&amp;V187&amp;W187&amp;"*","")</f>
        <v>*BRVH*</v>
      </c>
      <c r="Z187" s="4"/>
      <c r="AA187" s="4"/>
      <c r="AB187" s="7" t="n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customFormat="false" ht="25" hidden="false" customHeight="true" outlineLevel="0" collapsed="false">
      <c r="A188" s="5" t="n">
        <v>5642</v>
      </c>
      <c r="B188" s="6" t="s">
        <v>23</v>
      </c>
      <c r="C188" s="26" t="s">
        <v>27</v>
      </c>
      <c r="D188" s="27" t="n">
        <v>44368</v>
      </c>
      <c r="E188" s="41"/>
      <c r="F188" s="29" t="str">
        <f aca="false">IF(B188="Premetro VERTIKAAL","MV",IF(B188="Side 3m","3M",IF(B188="Premetro HORIZONTAAL","MH",IF(B188="Window back","CV",IF(B188="Window Back eco","CVE","")))))</f>
        <v/>
      </c>
      <c r="G188" s="30" t="str">
        <f aca="false">IF(B188="Inside banner","BRV","")</f>
        <v/>
      </c>
      <c r="H188" s="30" t="str">
        <f aca="false">IF(B188="Floor sticker","VL","")</f>
        <v/>
      </c>
      <c r="I188" s="31" t="str">
        <f aca="false">IF(B188="Street furniture 2m2","STR","")</f>
        <v/>
      </c>
      <c r="J188" s="31" t="str">
        <f aca="false">IF(B188="Full back uni","FB","")</f>
        <v/>
      </c>
      <c r="K188" s="31" t="str">
        <f aca="false">IF(B188="Window side 2m² Bus","2m2B","")</f>
        <v/>
      </c>
      <c r="L188" s="31" t="str">
        <f aca="false">IF(B188="Window sticker Raam","RM","")</f>
        <v/>
      </c>
      <c r="M188" s="31" t="str">
        <f aca="false">IF(B188="Side 3m Freestyle","FREE","")</f>
        <v/>
      </c>
      <c r="N188" s="31" t="str">
        <f aca="false">IF(B188="Wobbler","WOB","")</f>
        <v>WOB</v>
      </c>
      <c r="O188" s="31" t="str">
        <f aca="false">IF(B188="Super side 10m² Hermelijn - Trambus","10m2H","")</f>
        <v/>
      </c>
      <c r="P188" s="31" t="str">
        <f aca="false">IF(B188="Roofpanel A7","ROOFXL","")</f>
        <v/>
      </c>
      <c r="Q188" s="32" t="str">
        <f aca="false">IF(B188="Roof panel tram L Hermelijn","ROOFL","")</f>
        <v/>
      </c>
      <c r="R188" s="31" t="str">
        <f aca="false">IF(B188="Roof panel Tram M PCC","DPCC","")</f>
        <v/>
      </c>
      <c r="S188" s="31" t="str">
        <f aca="false">IF(B188="Side pack L A5","SPALBA5",IF(B188="Side pack XL A7","SPALBA7",""))</f>
        <v/>
      </c>
      <c r="T188" s="31" t="str">
        <f aca="false">IF(B188="Window side 2m² Hermelijn","2m2H","")</f>
        <v/>
      </c>
      <c r="U188" s="32" t="str">
        <f aca="false">IF(B188="Window side 2m² Tram","2m2A","")</f>
        <v/>
      </c>
      <c r="V188" s="30" t="str">
        <f aca="false">IF(B188="Inside banner HERMELIJN","BRVH","")</f>
        <v/>
      </c>
      <c r="W188" s="30" t="str">
        <f aca="false">IF(B188="Super side 4m²","4m2","")</f>
        <v/>
      </c>
      <c r="X188" s="7" t="n">
        <v>6</v>
      </c>
      <c r="Y188" s="33" t="str">
        <f aca="false">IF(OR(F188&lt;&gt;"",G188&lt;&gt;"",H188&lt;&gt;"",I188&lt;&gt;"",J188&lt;&gt;"",K188&lt;&gt;"",L188&lt;&gt;"",M188&lt;&gt;"",N188&lt;&gt;"",O188&lt;&gt;"",P188&lt;&gt;"",Q188&lt;&gt;"",R188&lt;&gt;"",S188&lt;&gt;"",T188&lt;&gt;"",U188&lt;&gt;"",V188&lt;&gt;"",W188&lt;&gt;""),"*"&amp;F188&amp;G188&amp;H188&amp;I188&amp;J188&amp;K188&amp;L188&amp;M188&amp;N188&amp;O188&amp;P188&amp;Q188&amp;R188&amp;S188&amp;T188&amp;U188&amp;V188&amp;W188&amp;"*","")</f>
        <v>*WOB*</v>
      </c>
      <c r="Z188" s="4"/>
      <c r="AA188" s="4"/>
      <c r="AB188" s="7" t="n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customFormat="false" ht="25" hidden="false" customHeight="true" outlineLevel="0" collapsed="false">
      <c r="A189" s="5" t="n">
        <v>5642</v>
      </c>
      <c r="B189" s="6" t="s">
        <v>35</v>
      </c>
      <c r="C189" s="26" t="s">
        <v>37</v>
      </c>
      <c r="D189" s="27" t="n">
        <v>44522</v>
      </c>
      <c r="E189" s="41"/>
      <c r="F189" s="29" t="str">
        <f aca="false">IF(B189="Premetro VERTIKAAL","MV",IF(B189="Side 3m","3M",IF(B189="Premetro HORIZONTAAL","MH",IF(B189="Window back","CV",IF(B189="Window Back eco","CVE","")))))</f>
        <v/>
      </c>
      <c r="G189" s="30" t="str">
        <f aca="false">IF(B189="Inside banner","BRV","")</f>
        <v/>
      </c>
      <c r="H189" s="30" t="str">
        <f aca="false">IF(B189="Floor sticker","VL","")</f>
        <v/>
      </c>
      <c r="I189" s="31" t="str">
        <f aca="false">IF(B189="Street furniture 2m2","STR","")</f>
        <v/>
      </c>
      <c r="J189" s="31" t="str">
        <f aca="false">IF(B189="Full back uni","FB","")</f>
        <v/>
      </c>
      <c r="K189" s="31" t="str">
        <f aca="false">IF(B189="Window side 2m² Bus","2m2B","")</f>
        <v/>
      </c>
      <c r="L189" s="31" t="str">
        <f aca="false">IF(B189="Window sticker Raam","RM","")</f>
        <v/>
      </c>
      <c r="M189" s="31" t="str">
        <f aca="false">IF(B189="Side 3m Freestyle","FREE","")</f>
        <v/>
      </c>
      <c r="N189" s="31" t="str">
        <f aca="false">IF(B189="Wobbler","WOB","")</f>
        <v/>
      </c>
      <c r="O189" s="31" t="str">
        <f aca="false">IF(B189="Super side 10m² Hermelijn - Trambus","10m2H","")</f>
        <v/>
      </c>
      <c r="P189" s="31" t="str">
        <f aca="false">IF(B189="Roofpanel A7","ROOFXL","")</f>
        <v/>
      </c>
      <c r="Q189" s="32" t="str">
        <f aca="false">IF(B189="Roof panel tram L Hermelijn","ROOFL","")</f>
        <v/>
      </c>
      <c r="R189" s="31" t="str">
        <f aca="false">IF(B189="Roof panel Tram M PCC","DPCC","")</f>
        <v/>
      </c>
      <c r="S189" s="31" t="str">
        <f aca="false">IF(B189="Side pack L A5","SPALBA5",IF(B189="Side pack XL A7","SPALBA7",""))</f>
        <v/>
      </c>
      <c r="T189" s="31" t="str">
        <f aca="false">IF(B189="Window side 2m² Hermelijn","2m2H","")</f>
        <v/>
      </c>
      <c r="U189" s="32" t="str">
        <f aca="false">IF(B189="Window side 2m² Tram","2m2A","")</f>
        <v/>
      </c>
      <c r="V189" s="30" t="str">
        <f aca="false">IF(B189="Inside banner HERMELIJN","BRVH","")</f>
        <v/>
      </c>
      <c r="W189" s="30" t="str">
        <f aca="false">IF(B189="Super side 4m²","4m2","")</f>
        <v/>
      </c>
      <c r="X189" s="7" t="n">
        <v>1</v>
      </c>
      <c r="Y189" s="33" t="str">
        <f aca="false">IF(OR(F189&lt;&gt;"",G189&lt;&gt;"",H189&lt;&gt;"",I189&lt;&gt;"",J189&lt;&gt;"",K189&lt;&gt;"",L189&lt;&gt;"",M189&lt;&gt;"",N189&lt;&gt;"",O189&lt;&gt;"",P189&lt;&gt;"",Q189&lt;&gt;"",R189&lt;&gt;"",S189&lt;&gt;"",T189&lt;&gt;"",U189&lt;&gt;"",V189&lt;&gt;"",W189&lt;&gt;""),"*"&amp;F189&amp;G189&amp;H189&amp;I189&amp;J189&amp;K189&amp;L189&amp;M189&amp;N189&amp;O189&amp;P189&amp;Q189&amp;R189&amp;S189&amp;T189&amp;U189&amp;V189&amp;W189&amp;"*","")</f>
        <v/>
      </c>
      <c r="Z189" s="4"/>
      <c r="AA189" s="4"/>
      <c r="AB189" s="7" t="n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customFormat="false" ht="25" hidden="false" customHeight="true" outlineLevel="0" collapsed="false">
      <c r="A190" s="5" t="n">
        <v>5642</v>
      </c>
      <c r="B190" s="6" t="s">
        <v>29</v>
      </c>
      <c r="C190" s="26" t="s">
        <v>31</v>
      </c>
      <c r="D190" s="27" t="n">
        <v>44284</v>
      </c>
      <c r="E190" s="41"/>
      <c r="F190" s="29" t="str">
        <f aca="false">IF(B190="Premetro VERTIKAAL","MV",IF(B190="Side 3m","3M",IF(B190="Premetro HORIZONTAAL","MH",IF(B190="Window back","CV",IF(B190="Window Back eco","CVE","")))))</f>
        <v/>
      </c>
      <c r="G190" s="30" t="str">
        <f aca="false">IF(B190="Inside banner","BRV","")</f>
        <v/>
      </c>
      <c r="H190" s="30" t="str">
        <f aca="false">IF(B190="Floor sticker","VL","")</f>
        <v/>
      </c>
      <c r="I190" s="31" t="str">
        <f aca="false">IF(B190="Street furniture 2m2","STR","")</f>
        <v/>
      </c>
      <c r="J190" s="31" t="str">
        <f aca="false">IF(B190="Full back uni","FB","")</f>
        <v/>
      </c>
      <c r="K190" s="31" t="str">
        <f aca="false">IF(B190="Window side 2m² Bus","2m2B","")</f>
        <v/>
      </c>
      <c r="L190" s="31" t="str">
        <f aca="false">IF(B190="Window sticker Raam","RM","")</f>
        <v/>
      </c>
      <c r="M190" s="31" t="str">
        <f aca="false">IF(B190="Side 3m Freestyle","FREE","")</f>
        <v/>
      </c>
      <c r="N190" s="31" t="str">
        <f aca="false">IF(B190="Wobbler","WOB","")</f>
        <v/>
      </c>
      <c r="O190" s="31" t="str">
        <f aca="false">IF(B190="Super side 10m² Hermelijn - Trambus","10m2H","")</f>
        <v/>
      </c>
      <c r="P190" s="31" t="str">
        <f aca="false">IF(B190="Roofpanel A7","ROOFXL","")</f>
        <v/>
      </c>
      <c r="Q190" s="32" t="str">
        <f aca="false">IF(B190="Roof panel tram L Hermelijn","ROOFL","")</f>
        <v/>
      </c>
      <c r="R190" s="31" t="str">
        <f aca="false">IF(B190="Roof panel Tram M PCC","DPCC","")</f>
        <v/>
      </c>
      <c r="S190" s="31" t="str">
        <f aca="false">IF(B190="Side pack L A5","SPALBA5",IF(B190="Side pack XL A7","SPALBA7",""))</f>
        <v/>
      </c>
      <c r="T190" s="31" t="str">
        <f aca="false">IF(B190="Window side 2m² Hermelijn","2m2H","")</f>
        <v/>
      </c>
      <c r="U190" s="32" t="str">
        <f aca="false">IF(B190="Window side 2m² Tram","2m2A","")</f>
        <v/>
      </c>
      <c r="V190" s="30" t="str">
        <f aca="false">IF(B190="Inside banner HERMELIJN","BRVH","")</f>
        <v/>
      </c>
      <c r="W190" s="30" t="str">
        <f aca="false">IF(B190="Super side 4m²","4m2","")</f>
        <v/>
      </c>
      <c r="X190" s="7" t="n">
        <v>2</v>
      </c>
      <c r="Y190" s="33" t="str">
        <f aca="false">IF(OR(F190&lt;&gt;"",G190&lt;&gt;"",H190&lt;&gt;"",I190&lt;&gt;"",J190&lt;&gt;"",K190&lt;&gt;"",L190&lt;&gt;"",M190&lt;&gt;"",N190&lt;&gt;"",O190&lt;&gt;"",P190&lt;&gt;"",Q190&lt;&gt;"",R190&lt;&gt;"",S190&lt;&gt;"",T190&lt;&gt;"",U190&lt;&gt;"",V190&lt;&gt;"",W190&lt;&gt;""),"*"&amp;F190&amp;G190&amp;H190&amp;I190&amp;J190&amp;K190&amp;L190&amp;M190&amp;N190&amp;O190&amp;P190&amp;Q190&amp;R190&amp;S190&amp;T190&amp;U190&amp;V190&amp;W190&amp;"*","")</f>
        <v/>
      </c>
      <c r="Z190" s="4"/>
      <c r="AA190" s="4"/>
      <c r="AB190" s="7" t="n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customFormat="false" ht="25" hidden="false" customHeight="true" outlineLevel="0" collapsed="false">
      <c r="A191" s="5" t="n">
        <v>5643</v>
      </c>
      <c r="B191" s="6" t="s">
        <v>48</v>
      </c>
      <c r="C191" s="26" t="s">
        <v>50</v>
      </c>
      <c r="D191" s="27" t="n">
        <v>44186</v>
      </c>
      <c r="E191" s="41"/>
      <c r="F191" s="29" t="str">
        <f aca="false">IF(B191="Premetro VERTIKAAL","MV",IF(B191="Side 3m","3M",IF(B191="Premetro HORIZONTAAL","MH",IF(B191="Window back","CV",IF(B191="Window Back eco","CVE","")))))</f>
        <v/>
      </c>
      <c r="G191" s="30" t="str">
        <f aca="false">IF(B191="Inside banner","BRV","")</f>
        <v/>
      </c>
      <c r="H191" s="30" t="str">
        <f aca="false">IF(B191="Floor sticker","VL","")</f>
        <v/>
      </c>
      <c r="I191" s="31" t="str">
        <f aca="false">IF(B191="Street furniture 2m2","STR","")</f>
        <v/>
      </c>
      <c r="J191" s="31" t="str">
        <f aca="false">IF(B191="Full back uni","FB","")</f>
        <v/>
      </c>
      <c r="K191" s="31" t="str">
        <f aca="false">IF(B191="Window side 2m² Bus","2m2B","")</f>
        <v/>
      </c>
      <c r="L191" s="31" t="str">
        <f aca="false">IF(B191="Window sticker Raam","RM","")</f>
        <v/>
      </c>
      <c r="M191" s="31" t="str">
        <f aca="false">IF(B191="Side 3m Freestyle","FREE","")</f>
        <v/>
      </c>
      <c r="N191" s="31" t="str">
        <f aca="false">IF(B191="Wobbler","WOB","")</f>
        <v/>
      </c>
      <c r="O191" s="31" t="str">
        <f aca="false">IF(B191="Super side 10m² Hermelijn - Trambus","10m2H","")</f>
        <v/>
      </c>
      <c r="P191" s="31" t="str">
        <f aca="false">IF(B191="Roofpanel A7","ROOFXL","")</f>
        <v/>
      </c>
      <c r="Q191" s="32" t="str">
        <f aca="false">IF(B191="Roof panel tram L Hermelijn","ROOFL","")</f>
        <v/>
      </c>
      <c r="R191" s="31" t="str">
        <f aca="false">IF(B191="Roof panel Tram M PCC","DPCC","")</f>
        <v/>
      </c>
      <c r="S191" s="31" t="str">
        <f aca="false">IF(B191="Side pack L A5","SPALBA5",IF(B191="Side pack XL A7","SPALBA7",""))</f>
        <v/>
      </c>
      <c r="T191" s="31" t="str">
        <f aca="false">IF(B191="Window side 2m² Hermelijn","2m2H","")</f>
        <v/>
      </c>
      <c r="U191" s="32" t="str">
        <f aca="false">IF(B191="Window side 2m² Tram","2m2A","")</f>
        <v/>
      </c>
      <c r="V191" s="30" t="str">
        <f aca="false">IF(B191="Inside banner HERMELIJN","BRVH","")</f>
        <v>BRVH</v>
      </c>
      <c r="W191" s="30" t="str">
        <f aca="false">IF(B191="Super side 4m²","4m2","")</f>
        <v/>
      </c>
      <c r="X191" s="7" t="n">
        <v>1</v>
      </c>
      <c r="Y191" s="33" t="str">
        <f aca="false">IF(OR(F191&lt;&gt;"",G191&lt;&gt;"",H191&lt;&gt;"",I191&lt;&gt;"",J191&lt;&gt;"",K191&lt;&gt;"",L191&lt;&gt;"",M191&lt;&gt;"",N191&lt;&gt;"",O191&lt;&gt;"",P191&lt;&gt;"",Q191&lt;&gt;"",R191&lt;&gt;"",S191&lt;&gt;"",T191&lt;&gt;"",U191&lt;&gt;"",V191&lt;&gt;"",W191&lt;&gt;""),"*"&amp;F191&amp;G191&amp;H191&amp;I191&amp;J191&amp;K191&amp;L191&amp;M191&amp;N191&amp;O191&amp;P191&amp;Q191&amp;R191&amp;S191&amp;T191&amp;U191&amp;V191&amp;W191&amp;"*","")</f>
        <v>*BRVH*</v>
      </c>
      <c r="Z191" s="4"/>
      <c r="AA191" s="4"/>
      <c r="AB191" s="7" t="n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customFormat="false" ht="25" hidden="false" customHeight="true" outlineLevel="0" collapsed="false">
      <c r="A192" s="5" t="n">
        <v>5651</v>
      </c>
      <c r="B192" s="6" t="s">
        <v>57</v>
      </c>
      <c r="C192" s="26" t="s">
        <v>70</v>
      </c>
      <c r="D192" s="27" t="n">
        <v>44494</v>
      </c>
      <c r="E192" s="41"/>
      <c r="F192" s="29" t="str">
        <f aca="false">IF(B192="Premetro VERTIKAAL","MV",IF(B192="Side 3m","3M",IF(B192="Premetro HORIZONTAAL","MH",IF(B192="Window back","CV",IF(B192="Window Back eco","CVE","")))))</f>
        <v/>
      </c>
      <c r="G192" s="30" t="str">
        <f aca="false">IF(B192="Inside banner","BRV","")</f>
        <v/>
      </c>
      <c r="H192" s="30" t="str">
        <f aca="false">IF(B192="Floor sticker","VL","")</f>
        <v/>
      </c>
      <c r="I192" s="31" t="str">
        <f aca="false">IF(B192="Street furniture 2m2","STR","")</f>
        <v/>
      </c>
      <c r="J192" s="31" t="str">
        <f aca="false">IF(B192="Full back uni","FB","")</f>
        <v/>
      </c>
      <c r="K192" s="31" t="str">
        <f aca="false">IF(B192="Window side 2m² Bus","2m2B","")</f>
        <v>2m2B</v>
      </c>
      <c r="L192" s="31" t="str">
        <f aca="false">IF(B192="Window sticker Raam","RM","")</f>
        <v/>
      </c>
      <c r="M192" s="31" t="str">
        <f aca="false">IF(B192="Side 3m Freestyle","FREE","")</f>
        <v/>
      </c>
      <c r="N192" s="31" t="str">
        <f aca="false">IF(B192="Wobbler","WOB","")</f>
        <v/>
      </c>
      <c r="O192" s="31" t="str">
        <f aca="false">IF(B192="Super side 10m² Hermelijn - Trambus","10m2H","")</f>
        <v/>
      </c>
      <c r="P192" s="31" t="str">
        <f aca="false">IF(B192="Roofpanel A7","ROOFXL","")</f>
        <v/>
      </c>
      <c r="Q192" s="32" t="str">
        <f aca="false">IF(B192="Roof panel tram L Hermelijn","ROOFL","")</f>
        <v/>
      </c>
      <c r="R192" s="31" t="str">
        <f aca="false">IF(B192="Roof panel Tram M PCC","DPCC","")</f>
        <v/>
      </c>
      <c r="S192" s="31" t="str">
        <f aca="false">IF(B192="Side pack L A5","SPALBA5",IF(B192="Side pack XL A7","SPALBA7",""))</f>
        <v/>
      </c>
      <c r="T192" s="31" t="str">
        <f aca="false">IF(B192="Window side 2m² Hermelijn","2m2H","")</f>
        <v/>
      </c>
      <c r="U192" s="32" t="str">
        <f aca="false">IF(B192="Window side 2m² Tram","2m2A","")</f>
        <v/>
      </c>
      <c r="V192" s="30" t="str">
        <f aca="false">IF(B192="Inside banner HERMELIJN","BRVH","")</f>
        <v/>
      </c>
      <c r="W192" s="30" t="str">
        <f aca="false">IF(B192="Super side 4m²","4m2","")</f>
        <v/>
      </c>
      <c r="X192" s="7" t="n">
        <v>1</v>
      </c>
      <c r="Y192" s="33" t="str">
        <f aca="false">IF(OR(F192&lt;&gt;"",G192&lt;&gt;"",H192&lt;&gt;"",I192&lt;&gt;"",J192&lt;&gt;"",K192&lt;&gt;"",L192&lt;&gt;"",M192&lt;&gt;"",N192&lt;&gt;"",O192&lt;&gt;"",P192&lt;&gt;"",Q192&lt;&gt;"",R192&lt;&gt;"",S192&lt;&gt;"",T192&lt;&gt;"",U192&lt;&gt;"",V192&lt;&gt;"",W192&lt;&gt;""),"*"&amp;F192&amp;G192&amp;H192&amp;I192&amp;J192&amp;K192&amp;L192&amp;M192&amp;N192&amp;O192&amp;P192&amp;Q192&amp;R192&amp;S192&amp;T192&amp;U192&amp;V192&amp;W192&amp;"*","")</f>
        <v>*2m2B*</v>
      </c>
      <c r="Z192" s="4"/>
      <c r="AA192" s="4"/>
      <c r="AB192" s="7" t="n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customFormat="false" ht="25" hidden="false" customHeight="true" outlineLevel="0" collapsed="false">
      <c r="A193" s="5" t="n">
        <v>5654</v>
      </c>
      <c r="B193" s="6" t="s">
        <v>57</v>
      </c>
      <c r="C193" s="26" t="s">
        <v>70</v>
      </c>
      <c r="D193" s="27" t="n">
        <v>44494</v>
      </c>
      <c r="E193" s="41"/>
      <c r="F193" s="29" t="str">
        <f aca="false">IF(B193="Premetro VERTIKAAL","MV",IF(B193="Side 3m","3M",IF(B193="Premetro HORIZONTAAL","MH",IF(B193="Window back","CV",IF(B193="Window Back eco","CVE","")))))</f>
        <v/>
      </c>
      <c r="G193" s="30" t="str">
        <f aca="false">IF(B193="Inside banner","BRV","")</f>
        <v/>
      </c>
      <c r="H193" s="30" t="str">
        <f aca="false">IF(B193="Floor sticker","VL","")</f>
        <v/>
      </c>
      <c r="I193" s="31" t="str">
        <f aca="false">IF(B193="Street furniture 2m2","STR","")</f>
        <v/>
      </c>
      <c r="J193" s="31" t="str">
        <f aca="false">IF(B193="Full back uni","FB","")</f>
        <v/>
      </c>
      <c r="K193" s="31" t="str">
        <f aca="false">IF(B193="Window side 2m² Bus","2m2B","")</f>
        <v>2m2B</v>
      </c>
      <c r="L193" s="31" t="str">
        <f aca="false">IF(B193="Window sticker Raam","RM","")</f>
        <v/>
      </c>
      <c r="M193" s="31" t="str">
        <f aca="false">IF(B193="Side 3m Freestyle","FREE","")</f>
        <v/>
      </c>
      <c r="N193" s="31" t="str">
        <f aca="false">IF(B193="Wobbler","WOB","")</f>
        <v/>
      </c>
      <c r="O193" s="31" t="str">
        <f aca="false">IF(B193="Super side 10m² Hermelijn - Trambus","10m2H","")</f>
        <v/>
      </c>
      <c r="P193" s="31" t="str">
        <f aca="false">IF(B193="Roofpanel A7","ROOFXL","")</f>
        <v/>
      </c>
      <c r="Q193" s="32" t="str">
        <f aca="false">IF(B193="Roof panel tram L Hermelijn","ROOFL","")</f>
        <v/>
      </c>
      <c r="R193" s="31" t="str">
        <f aca="false">IF(B193="Roof panel Tram M PCC","DPCC","")</f>
        <v/>
      </c>
      <c r="S193" s="31" t="str">
        <f aca="false">IF(B193="Side pack L A5","SPALBA5",IF(B193="Side pack XL A7","SPALBA7",""))</f>
        <v/>
      </c>
      <c r="T193" s="31" t="str">
        <f aca="false">IF(B193="Window side 2m² Hermelijn","2m2H","")</f>
        <v/>
      </c>
      <c r="U193" s="32" t="str">
        <f aca="false">IF(B193="Window side 2m² Tram","2m2A","")</f>
        <v/>
      </c>
      <c r="V193" s="30" t="str">
        <f aca="false">IF(B193="Inside banner HERMELIJN","BRVH","")</f>
        <v/>
      </c>
      <c r="W193" s="30" t="str">
        <f aca="false">IF(B193="Super side 4m²","4m2","")</f>
        <v/>
      </c>
      <c r="X193" s="7" t="n">
        <v>1</v>
      </c>
      <c r="Y193" s="33" t="str">
        <f aca="false">IF(OR(F193&lt;&gt;"",G193&lt;&gt;"",H193&lt;&gt;"",I193&lt;&gt;"",J193&lt;&gt;"",K193&lt;&gt;"",L193&lt;&gt;"",M193&lt;&gt;"",N193&lt;&gt;"",O193&lt;&gt;"",P193&lt;&gt;"",Q193&lt;&gt;"",R193&lt;&gt;"",S193&lt;&gt;"",T193&lt;&gt;"",U193&lt;&gt;"",V193&lt;&gt;"",W193&lt;&gt;""),"*"&amp;F193&amp;G193&amp;H193&amp;I193&amp;J193&amp;K193&amp;L193&amp;M193&amp;N193&amp;O193&amp;P193&amp;Q193&amp;R193&amp;S193&amp;T193&amp;U193&amp;V193&amp;W193&amp;"*","")</f>
        <v>*2m2B*</v>
      </c>
      <c r="Z193" s="4"/>
      <c r="AA193" s="4"/>
      <c r="AB193" s="7" t="n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customFormat="false" ht="25" hidden="false" customHeight="true" outlineLevel="0" collapsed="false">
      <c r="A194" s="5" t="n">
        <v>5655</v>
      </c>
      <c r="B194" s="6" t="s">
        <v>23</v>
      </c>
      <c r="C194" s="26" t="s">
        <v>66</v>
      </c>
      <c r="D194" s="27" t="n">
        <v>44515</v>
      </c>
      <c r="E194" s="41"/>
      <c r="F194" s="29" t="str">
        <f aca="false">IF(B194="Premetro VERTIKAAL","MV",IF(B194="Side 3m","3M",IF(B194="Premetro HORIZONTAAL","MH",IF(B194="Window back","CV",IF(B194="Window Back eco","CVE","")))))</f>
        <v/>
      </c>
      <c r="G194" s="30" t="str">
        <f aca="false">IF(B194="Inside banner","BRV","")</f>
        <v/>
      </c>
      <c r="H194" s="30" t="str">
        <f aca="false">IF(B194="Floor sticker","VL","")</f>
        <v/>
      </c>
      <c r="I194" s="31" t="str">
        <f aca="false">IF(B194="Street furniture 2m2","STR","")</f>
        <v/>
      </c>
      <c r="J194" s="31" t="str">
        <f aca="false">IF(B194="Full back uni","FB","")</f>
        <v/>
      </c>
      <c r="K194" s="31" t="str">
        <f aca="false">IF(B194="Window side 2m² Bus","2m2B","")</f>
        <v/>
      </c>
      <c r="L194" s="31" t="str">
        <f aca="false">IF(B194="Window sticker Raam","RM","")</f>
        <v/>
      </c>
      <c r="M194" s="31" t="str">
        <f aca="false">IF(B194="Side 3m Freestyle","FREE","")</f>
        <v/>
      </c>
      <c r="N194" s="31" t="str">
        <f aca="false">IF(B194="Wobbler","WOB","")</f>
        <v>WOB</v>
      </c>
      <c r="O194" s="31" t="str">
        <f aca="false">IF(B194="Super side 10m² Hermelijn - Trambus","10m2H","")</f>
        <v/>
      </c>
      <c r="P194" s="31" t="str">
        <f aca="false">IF(B194="Roofpanel A7","ROOFXL","")</f>
        <v/>
      </c>
      <c r="Q194" s="32" t="str">
        <f aca="false">IF(B194="Roof panel tram L Hermelijn","ROOFL","")</f>
        <v/>
      </c>
      <c r="R194" s="31" t="str">
        <f aca="false">IF(B194="Roof panel Tram M PCC","DPCC","")</f>
        <v/>
      </c>
      <c r="S194" s="31" t="str">
        <f aca="false">IF(B194="Side pack L A5","SPALBA5",IF(B194="Side pack XL A7","SPALBA7",""))</f>
        <v/>
      </c>
      <c r="T194" s="31" t="str">
        <f aca="false">IF(B194="Window side 2m² Hermelijn","2m2H","")</f>
        <v/>
      </c>
      <c r="U194" s="32" t="str">
        <f aca="false">IF(B194="Window side 2m² Tram","2m2A","")</f>
        <v/>
      </c>
      <c r="V194" s="30" t="str">
        <f aca="false">IF(B194="Inside banner HERMELIJN","BRVH","")</f>
        <v/>
      </c>
      <c r="W194" s="30" t="str">
        <f aca="false">IF(B194="Super side 4m²","4m2","")</f>
        <v/>
      </c>
      <c r="X194" s="7" t="n">
        <v>6</v>
      </c>
      <c r="Y194" s="33" t="str">
        <f aca="false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 t="n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customFormat="false" ht="25" hidden="false" customHeight="true" outlineLevel="0" collapsed="false">
      <c r="A195" s="5" t="n">
        <v>5656</v>
      </c>
      <c r="B195" s="6" t="s">
        <v>23</v>
      </c>
      <c r="C195" s="26" t="s">
        <v>66</v>
      </c>
      <c r="D195" s="27" t="n">
        <v>44515</v>
      </c>
      <c r="E195" s="41"/>
      <c r="F195" s="29" t="str">
        <f aca="false">IF(B195="Premetro VERTIKAAL","MV",IF(B195="Side 3m","3M",IF(B195="Premetro HORIZONTAAL","MH",IF(B195="Window back","CV",IF(B195="Window Back eco","CVE","")))))</f>
        <v/>
      </c>
      <c r="G195" s="30" t="str">
        <f aca="false">IF(B195="Inside banner","BRV","")</f>
        <v/>
      </c>
      <c r="H195" s="30" t="str">
        <f aca="false">IF(B195="Floor sticker","VL","")</f>
        <v/>
      </c>
      <c r="I195" s="31" t="str">
        <f aca="false">IF(B195="Street furniture 2m2","STR","")</f>
        <v/>
      </c>
      <c r="J195" s="31" t="str">
        <f aca="false">IF(B195="Full back uni","FB","")</f>
        <v/>
      </c>
      <c r="K195" s="31" t="str">
        <f aca="false">IF(B195="Window side 2m² Bus","2m2B","")</f>
        <v/>
      </c>
      <c r="L195" s="31" t="str">
        <f aca="false">IF(B195="Window sticker Raam","RM","")</f>
        <v/>
      </c>
      <c r="M195" s="31" t="str">
        <f aca="false">IF(B195="Side 3m Freestyle","FREE","")</f>
        <v/>
      </c>
      <c r="N195" s="31" t="str">
        <f aca="false">IF(B195="Wobbler","WOB","")</f>
        <v>WOB</v>
      </c>
      <c r="O195" s="31" t="str">
        <f aca="false">IF(B195="Super side 10m² Hermelijn - Trambus","10m2H","")</f>
        <v/>
      </c>
      <c r="P195" s="31" t="str">
        <f aca="false">IF(B195="Roofpanel A7","ROOFXL","")</f>
        <v/>
      </c>
      <c r="Q195" s="32" t="str">
        <f aca="false">IF(B195="Roof panel tram L Hermelijn","ROOFL","")</f>
        <v/>
      </c>
      <c r="R195" s="31" t="str">
        <f aca="false">IF(B195="Roof panel Tram M PCC","DPCC","")</f>
        <v/>
      </c>
      <c r="S195" s="31" t="str">
        <f aca="false">IF(B195="Side pack L A5","SPALBA5",IF(B195="Side pack XL A7","SPALBA7",""))</f>
        <v/>
      </c>
      <c r="T195" s="31" t="str">
        <f aca="false">IF(B195="Window side 2m² Hermelijn","2m2H","")</f>
        <v/>
      </c>
      <c r="U195" s="32" t="str">
        <f aca="false">IF(B195="Window side 2m² Tram","2m2A","")</f>
        <v/>
      </c>
      <c r="V195" s="30" t="str">
        <f aca="false">IF(B195="Inside banner HERMELIJN","BRVH","")</f>
        <v/>
      </c>
      <c r="W195" s="30" t="str">
        <f aca="false">IF(B195="Super side 4m²","4m2","")</f>
        <v/>
      </c>
      <c r="X195" s="7" t="n">
        <v>6</v>
      </c>
      <c r="Y195" s="33" t="str">
        <f aca="false">IF(OR(F195&lt;&gt;"",G195&lt;&gt;"",H195&lt;&gt;"",I195&lt;&gt;"",J195&lt;&gt;"",K195&lt;&gt;"",L195&lt;&gt;"",M195&lt;&gt;"",N195&lt;&gt;"",O195&lt;&gt;"",P195&lt;&gt;"",Q195&lt;&gt;"",R195&lt;&gt;"",S195&lt;&gt;"",T195&lt;&gt;"",U195&lt;&gt;"",V195&lt;&gt;"",W195&lt;&gt;""),"*"&amp;F195&amp;G195&amp;H195&amp;I195&amp;J195&amp;K195&amp;L195&amp;M195&amp;N195&amp;O195&amp;P195&amp;Q195&amp;R195&amp;S195&amp;T195&amp;U195&amp;V195&amp;W195&amp;"*","")</f>
        <v>*WOB*</v>
      </c>
      <c r="Z195" s="4"/>
      <c r="AA195" s="4"/>
      <c r="AB195" s="7" t="n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customFormat="false" ht="25" hidden="false" customHeight="true" outlineLevel="0" collapsed="false">
      <c r="A196" s="5" t="n">
        <v>7007</v>
      </c>
      <c r="B196" s="6" t="s">
        <v>23</v>
      </c>
      <c r="C196" s="26" t="s">
        <v>99</v>
      </c>
      <c r="D196" s="27" t="n">
        <v>44522</v>
      </c>
      <c r="E196" s="41"/>
      <c r="F196" s="29" t="str">
        <f aca="false">IF(B196="Premetro VERTIKAAL","MV",IF(B196="Side 3m","3M",IF(B196="Premetro HORIZONTAAL","MH",IF(B196="Window back","CV",IF(B196="Window Back eco","CVE","")))))</f>
        <v/>
      </c>
      <c r="G196" s="30" t="str">
        <f aca="false">IF(B196="Inside banner","BRV","")</f>
        <v/>
      </c>
      <c r="H196" s="30" t="str">
        <f aca="false">IF(B196="Floor sticker","VL","")</f>
        <v/>
      </c>
      <c r="I196" s="31" t="str">
        <f aca="false">IF(B196="Street furniture 2m2","STR","")</f>
        <v/>
      </c>
      <c r="J196" s="31" t="str">
        <f aca="false">IF(B196="Full back uni","FB","")</f>
        <v/>
      </c>
      <c r="K196" s="31" t="str">
        <f aca="false">IF(B196="Window side 2m² Bus","2m2B","")</f>
        <v/>
      </c>
      <c r="L196" s="31" t="str">
        <f aca="false">IF(B196="Window sticker Raam","RM","")</f>
        <v/>
      </c>
      <c r="M196" s="31" t="str">
        <f aca="false">IF(B196="Side 3m Freestyle","FREE","")</f>
        <v/>
      </c>
      <c r="N196" s="31" t="str">
        <f aca="false">IF(B196="Wobbler","WOB","")</f>
        <v>WOB</v>
      </c>
      <c r="O196" s="31" t="str">
        <f aca="false">IF(B196="Super side 10m² Hermelijn - Trambus","10m2H","")</f>
        <v/>
      </c>
      <c r="P196" s="31" t="str">
        <f aca="false">IF(B196="Roofpanel A7","ROOFXL","")</f>
        <v/>
      </c>
      <c r="Q196" s="32" t="str">
        <f aca="false">IF(B196="Roof panel tram L Hermelijn","ROOFL","")</f>
        <v/>
      </c>
      <c r="R196" s="31" t="str">
        <f aca="false">IF(B196="Roof panel Tram M PCC","DPCC","")</f>
        <v/>
      </c>
      <c r="S196" s="31" t="str">
        <f aca="false">IF(B196="Side pack L A5","SPALBA5",IF(B196="Side pack XL A7","SPALBA7",""))</f>
        <v/>
      </c>
      <c r="T196" s="31" t="str">
        <f aca="false">IF(B196="Window side 2m² Hermelijn","2m2H","")</f>
        <v/>
      </c>
      <c r="U196" s="32" t="str">
        <f aca="false">IF(B196="Window side 2m² Tram","2m2A","")</f>
        <v/>
      </c>
      <c r="V196" s="30" t="str">
        <f aca="false">IF(B196="Inside banner HERMELIJN","BRVH","")</f>
        <v/>
      </c>
      <c r="W196" s="30" t="str">
        <f aca="false">IF(B196="Super side 4m²","4m2","")</f>
        <v/>
      </c>
      <c r="X196" s="7" t="n">
        <v>6</v>
      </c>
      <c r="Y196" s="33" t="str">
        <f aca="false">IF(OR(F196&lt;&gt;"",G196&lt;&gt;"",H196&lt;&gt;"",I196&lt;&gt;"",J196&lt;&gt;"",K196&lt;&gt;"",L196&lt;&gt;"",M196&lt;&gt;"",N196&lt;&gt;"",O196&lt;&gt;"",P196&lt;&gt;"",Q196&lt;&gt;"",R196&lt;&gt;"",S196&lt;&gt;"",T196&lt;&gt;"",U196&lt;&gt;"",V196&lt;&gt;"",W196&lt;&gt;""),"*"&amp;F196&amp;G196&amp;H196&amp;I196&amp;J196&amp;K196&amp;L196&amp;M196&amp;N196&amp;O196&amp;P196&amp;Q196&amp;R196&amp;S196&amp;T196&amp;U196&amp;V196&amp;W196&amp;"*","")</f>
        <v>*WOB*</v>
      </c>
      <c r="Z196" s="4"/>
      <c r="AA196" s="4"/>
      <c r="AB196" s="7" t="n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customFormat="false" ht="25" hidden="false" customHeight="true" outlineLevel="0" collapsed="false">
      <c r="A197" s="5" t="n">
        <v>7008</v>
      </c>
      <c r="B197" s="6" t="s">
        <v>100</v>
      </c>
      <c r="C197" s="26" t="s">
        <v>102</v>
      </c>
      <c r="D197" s="27" t="n">
        <v>44550</v>
      </c>
      <c r="E197" s="36" t="n">
        <v>44582</v>
      </c>
      <c r="F197" s="29" t="str">
        <f aca="false">IF(B197="Premetro VERTIKAAL","MV",IF(B197="Side 3m","3M",IF(B197="Premetro HORIZONTAAL","MH",IF(B197="Window back","CV",IF(B197="Window Back eco","CVE","")))))</f>
        <v>3M</v>
      </c>
      <c r="G197" s="30" t="str">
        <f aca="false">IF(B197="Inside banner","BRV","")</f>
        <v/>
      </c>
      <c r="H197" s="30" t="str">
        <f aca="false">IF(B197="Floor sticker","VL","")</f>
        <v/>
      </c>
      <c r="I197" s="31" t="str">
        <f aca="false">IF(B197="Street furniture 2m2","STR","")</f>
        <v/>
      </c>
      <c r="J197" s="31" t="str">
        <f aca="false">IF(B197="Full back uni","FB","")</f>
        <v/>
      </c>
      <c r="K197" s="31" t="str">
        <f aca="false">IF(B197="Window side 2m² Bus","2m2B","")</f>
        <v/>
      </c>
      <c r="L197" s="31" t="str">
        <f aca="false">IF(B197="Window sticker Raam","RM","")</f>
        <v/>
      </c>
      <c r="M197" s="31" t="str">
        <f aca="false">IF(B197="Side 3m Freestyle","FREE","")</f>
        <v/>
      </c>
      <c r="N197" s="31" t="str">
        <f aca="false">IF(B197="Wobbler","WOB","")</f>
        <v/>
      </c>
      <c r="O197" s="31" t="str">
        <f aca="false">IF(B197="Super side 10m² Hermelijn - Trambus","10m2H","")</f>
        <v/>
      </c>
      <c r="P197" s="31" t="str">
        <f aca="false">IF(B197="Roofpanel A7","ROOFXL","")</f>
        <v/>
      </c>
      <c r="Q197" s="32" t="str">
        <f aca="false">IF(B197="Roof panel tram L Hermelijn","ROOFL","")</f>
        <v/>
      </c>
      <c r="R197" s="31" t="str">
        <f aca="false">IF(B197="Roof panel Tram M PCC","DPCC","")</f>
        <v/>
      </c>
      <c r="S197" s="31" t="str">
        <f aca="false">IF(B197="Side pack L A5","SPALBA5",IF(B197="Side pack XL A7","SPALBA7",""))</f>
        <v/>
      </c>
      <c r="T197" s="31" t="str">
        <f aca="false">IF(B197="Window side 2m² Hermelijn","2m2H","")</f>
        <v/>
      </c>
      <c r="U197" s="32" t="str">
        <f aca="false">IF(B197="Window side 2m² Tram","2m2A","")</f>
        <v/>
      </c>
      <c r="V197" s="30" t="str">
        <f aca="false">IF(B197="Inside banner HERMELIJN","BRVH","")</f>
        <v/>
      </c>
      <c r="W197" s="30" t="str">
        <f aca="false">IF(B197="Super side 4m²","4m2","")</f>
        <v/>
      </c>
      <c r="X197" s="7" t="n">
        <v>1</v>
      </c>
      <c r="Y197" s="33" t="str">
        <f aca="false">IF(OR(F197&lt;&gt;"",G197&lt;&gt;"",H197&lt;&gt;"",I197&lt;&gt;"",J197&lt;&gt;"",K197&lt;&gt;"",L197&lt;&gt;"",M197&lt;&gt;"",N197&lt;&gt;"",O197&lt;&gt;"",P197&lt;&gt;"",Q197&lt;&gt;"",R197&lt;&gt;"",S197&lt;&gt;"",T197&lt;&gt;"",U197&lt;&gt;"",V197&lt;&gt;"",W197&lt;&gt;""),"*"&amp;F197&amp;G197&amp;H197&amp;I197&amp;J197&amp;K197&amp;L197&amp;M197&amp;N197&amp;O197&amp;P197&amp;Q197&amp;R197&amp;S197&amp;T197&amp;U197&amp;V197&amp;W197&amp;"*","")</f>
        <v>*3M*</v>
      </c>
      <c r="Z197" s="4"/>
      <c r="AA197" s="4"/>
      <c r="AB197" s="7" t="n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customFormat="false" ht="25" hidden="false" customHeight="true" outlineLevel="0" collapsed="false">
      <c r="A198" s="5" t="n">
        <v>7017</v>
      </c>
      <c r="B198" s="6" t="s">
        <v>35</v>
      </c>
      <c r="C198" s="26" t="s">
        <v>37</v>
      </c>
      <c r="D198" s="27" t="n">
        <v>44522</v>
      </c>
      <c r="E198" s="41"/>
      <c r="F198" s="29" t="str">
        <f aca="false">IF(B198="Premetro VERTIKAAL","MV",IF(B198="Side 3m","3M",IF(B198="Premetro HORIZONTAAL","MH",IF(B198="Window back","CV",IF(B198="Window Back eco","CVE","")))))</f>
        <v/>
      </c>
      <c r="G198" s="30" t="str">
        <f aca="false">IF(B198="Inside banner","BRV","")</f>
        <v/>
      </c>
      <c r="H198" s="30" t="str">
        <f aca="false">IF(B198="Floor sticker","VL","")</f>
        <v/>
      </c>
      <c r="I198" s="31" t="str">
        <f aca="false">IF(B198="Street furniture 2m2","STR","")</f>
        <v/>
      </c>
      <c r="J198" s="31" t="str">
        <f aca="false">IF(B198="Full back uni","FB","")</f>
        <v/>
      </c>
      <c r="K198" s="31" t="str">
        <f aca="false">IF(B198="Window side 2m² Bus","2m2B","")</f>
        <v/>
      </c>
      <c r="L198" s="31" t="str">
        <f aca="false">IF(B198="Window sticker Raam","RM","")</f>
        <v/>
      </c>
      <c r="M198" s="31" t="str">
        <f aca="false">IF(B198="Side 3m Freestyle","FREE","")</f>
        <v/>
      </c>
      <c r="N198" s="31" t="str">
        <f aca="false">IF(B198="Wobbler","WOB","")</f>
        <v/>
      </c>
      <c r="O198" s="31" t="str">
        <f aca="false">IF(B198="Super side 10m² Hermelijn - Trambus","10m2H","")</f>
        <v/>
      </c>
      <c r="P198" s="31" t="str">
        <f aca="false">IF(B198="Roofpanel A7","ROOFXL","")</f>
        <v/>
      </c>
      <c r="Q198" s="32" t="str">
        <f aca="false">IF(B198="Roof panel tram L Hermelijn","ROOFL","")</f>
        <v/>
      </c>
      <c r="R198" s="31" t="str">
        <f aca="false">IF(B198="Roof panel Tram M PCC","DPCC","")</f>
        <v/>
      </c>
      <c r="S198" s="31" t="str">
        <f aca="false">IF(B198="Side pack L A5","SPALBA5",IF(B198="Side pack XL A7","SPALBA7",""))</f>
        <v/>
      </c>
      <c r="T198" s="31" t="str">
        <f aca="false">IF(B198="Window side 2m² Hermelijn","2m2H","")</f>
        <v/>
      </c>
      <c r="U198" s="32" t="str">
        <f aca="false">IF(B198="Window side 2m² Tram","2m2A","")</f>
        <v/>
      </c>
      <c r="V198" s="30" t="str">
        <f aca="false">IF(B198="Inside banner HERMELIJN","BRVH","")</f>
        <v/>
      </c>
      <c r="W198" s="30" t="str">
        <f aca="false">IF(B198="Super side 4m²","4m2","")</f>
        <v/>
      </c>
      <c r="X198" s="7" t="n">
        <v>2</v>
      </c>
      <c r="Y198" s="33" t="str">
        <f aca="false">IF(OR(F198&lt;&gt;"",G198&lt;&gt;"",H198&lt;&gt;"",I198&lt;&gt;"",J198&lt;&gt;"",K198&lt;&gt;"",L198&lt;&gt;"",M198&lt;&gt;"",N198&lt;&gt;"",O198&lt;&gt;"",P198&lt;&gt;"",Q198&lt;&gt;"",R198&lt;&gt;"",S198&lt;&gt;"",T198&lt;&gt;"",U198&lt;&gt;"",V198&lt;&gt;"",W198&lt;&gt;""),"*"&amp;F198&amp;G198&amp;H198&amp;I198&amp;J198&amp;K198&amp;L198&amp;M198&amp;N198&amp;O198&amp;P198&amp;Q198&amp;R198&amp;S198&amp;T198&amp;U198&amp;V198&amp;W198&amp;"*","")</f>
        <v/>
      </c>
      <c r="Z198" s="4"/>
      <c r="AA198" s="4"/>
      <c r="AB198" s="7" t="n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customFormat="false" ht="25" hidden="false" customHeight="true" outlineLevel="0" collapsed="false">
      <c r="A199" s="5" t="n">
        <v>7038</v>
      </c>
      <c r="B199" s="6" t="s">
        <v>100</v>
      </c>
      <c r="C199" s="26" t="s">
        <v>104</v>
      </c>
      <c r="D199" s="27" t="n">
        <v>44011</v>
      </c>
      <c r="E199" s="41"/>
      <c r="F199" s="29" t="str">
        <f aca="false">IF(B199="Premetro VERTIKAAL","MV",IF(B199="Side 3m","3M",IF(B199="Premetro HORIZONTAAL","MH",IF(B199="Window back","CV",IF(B199="Window Back eco","CVE","")))))</f>
        <v>3M</v>
      </c>
      <c r="G199" s="30" t="str">
        <f aca="false">IF(B199="Inside banner","BRV","")</f>
        <v/>
      </c>
      <c r="H199" s="30" t="str">
        <f aca="false">IF(B199="Floor sticker","VL","")</f>
        <v/>
      </c>
      <c r="I199" s="31" t="str">
        <f aca="false">IF(B199="Street furniture 2m2","STR","")</f>
        <v/>
      </c>
      <c r="J199" s="31" t="str">
        <f aca="false">IF(B199="Full back uni","FB","")</f>
        <v/>
      </c>
      <c r="K199" s="31" t="str">
        <f aca="false">IF(B199="Window side 2m² Bus","2m2B","")</f>
        <v/>
      </c>
      <c r="L199" s="31" t="str">
        <f aca="false">IF(B199="Window sticker Raam","RM","")</f>
        <v/>
      </c>
      <c r="M199" s="31" t="str">
        <f aca="false">IF(B199="Side 3m Freestyle","FREE","")</f>
        <v/>
      </c>
      <c r="N199" s="31" t="str">
        <f aca="false">IF(B199="Wobbler","WOB","")</f>
        <v/>
      </c>
      <c r="O199" s="31" t="str">
        <f aca="false">IF(B199="Super side 10m² Hermelijn - Trambus","10m2H","")</f>
        <v/>
      </c>
      <c r="P199" s="31" t="str">
        <f aca="false">IF(B199="Roofpanel A7","ROOFXL","")</f>
        <v/>
      </c>
      <c r="Q199" s="32" t="str">
        <f aca="false">IF(B199="Roof panel tram L Hermelijn","ROOFL","")</f>
        <v/>
      </c>
      <c r="R199" s="31" t="str">
        <f aca="false">IF(B199="Roof panel Tram M PCC","DPCC","")</f>
        <v/>
      </c>
      <c r="S199" s="31" t="str">
        <f aca="false">IF(B199="Side pack L A5","SPALBA5",IF(B199="Side pack XL A7","SPALBA7",""))</f>
        <v/>
      </c>
      <c r="T199" s="31" t="str">
        <f aca="false">IF(B199="Window side 2m² Hermelijn","2m2H","")</f>
        <v/>
      </c>
      <c r="U199" s="32" t="str">
        <f aca="false">IF(B199="Window side 2m² Tram","2m2A","")</f>
        <v/>
      </c>
      <c r="V199" s="30" t="str">
        <f aca="false">IF(B199="Inside banner HERMELIJN","BRVH","")</f>
        <v/>
      </c>
      <c r="W199" s="30" t="str">
        <f aca="false">IF(B199="Super side 4m²","4m2","")</f>
        <v/>
      </c>
      <c r="X199" s="7" t="n">
        <v>1</v>
      </c>
      <c r="Y199" s="33" t="str">
        <f aca="false">IF(OR(F199&lt;&gt;"",G199&lt;&gt;"",H199&lt;&gt;"",I199&lt;&gt;"",J199&lt;&gt;"",K199&lt;&gt;"",L199&lt;&gt;"",M199&lt;&gt;"",N199&lt;&gt;"",O199&lt;&gt;"",P199&lt;&gt;"",Q199&lt;&gt;"",R199&lt;&gt;"",S199&lt;&gt;"",T199&lt;&gt;"",U199&lt;&gt;"",V199&lt;&gt;"",W199&lt;&gt;""),"*"&amp;F199&amp;G199&amp;H199&amp;I199&amp;J199&amp;K199&amp;L199&amp;M199&amp;N199&amp;O199&amp;P199&amp;Q199&amp;R199&amp;S199&amp;T199&amp;U199&amp;V199&amp;W199&amp;"*","")</f>
        <v>*3M*</v>
      </c>
      <c r="Z199" s="4"/>
      <c r="AA199" s="4"/>
      <c r="AB199" s="7" t="n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customFormat="false" ht="25" hidden="false" customHeight="true" outlineLevel="0" collapsed="false">
      <c r="A200" s="5" t="n">
        <v>7055</v>
      </c>
      <c r="B200" s="6" t="s">
        <v>100</v>
      </c>
      <c r="C200" s="26" t="s">
        <v>102</v>
      </c>
      <c r="D200" s="27" t="n">
        <v>44550</v>
      </c>
      <c r="E200" s="41"/>
      <c r="F200" s="29" t="str">
        <f aca="false">IF(B200="Premetro VERTIKAAL","MV",IF(B200="Side 3m","3M",IF(B200="Premetro HORIZONTAAL","MH",IF(B200="Window back","CV",IF(B200="Window Back eco","CVE","")))))</f>
        <v>3M</v>
      </c>
      <c r="G200" s="30" t="str">
        <f aca="false">IF(B200="Inside banner","BRV","")</f>
        <v/>
      </c>
      <c r="H200" s="30" t="str">
        <f aca="false">IF(B200="Floor sticker","VL","")</f>
        <v/>
      </c>
      <c r="I200" s="31" t="str">
        <f aca="false">IF(B200="Street furniture 2m2","STR","")</f>
        <v/>
      </c>
      <c r="J200" s="31" t="str">
        <f aca="false">IF(B200="Full back uni","FB","")</f>
        <v/>
      </c>
      <c r="K200" s="31" t="str">
        <f aca="false">IF(B200="Window side 2m² Bus","2m2B","")</f>
        <v/>
      </c>
      <c r="L200" s="31" t="str">
        <f aca="false">IF(B200="Window sticker Raam","RM","")</f>
        <v/>
      </c>
      <c r="M200" s="31" t="str">
        <f aca="false">IF(B200="Side 3m Freestyle","FREE","")</f>
        <v/>
      </c>
      <c r="N200" s="31" t="str">
        <f aca="false">IF(B200="Wobbler","WOB","")</f>
        <v/>
      </c>
      <c r="O200" s="31" t="str">
        <f aca="false">IF(B200="Super side 10m² Hermelijn - Trambus","10m2H","")</f>
        <v/>
      </c>
      <c r="P200" s="31" t="str">
        <f aca="false">IF(B200="Roofpanel A7","ROOFXL","")</f>
        <v/>
      </c>
      <c r="Q200" s="32" t="str">
        <f aca="false">IF(B200="Roof panel tram L Hermelijn","ROOFL","")</f>
        <v/>
      </c>
      <c r="R200" s="31" t="str">
        <f aca="false">IF(B200="Roof panel Tram M PCC","DPCC","")</f>
        <v/>
      </c>
      <c r="S200" s="31" t="str">
        <f aca="false">IF(B200="Side pack L A5","SPALBA5",IF(B200="Side pack XL A7","SPALBA7",""))</f>
        <v/>
      </c>
      <c r="T200" s="31" t="str">
        <f aca="false">IF(B200="Window side 2m² Hermelijn","2m2H","")</f>
        <v/>
      </c>
      <c r="U200" s="32" t="str">
        <f aca="false">IF(B200="Window side 2m² Tram","2m2A","")</f>
        <v/>
      </c>
      <c r="V200" s="30" t="str">
        <f aca="false">IF(B200="Inside banner HERMELIJN","BRVH","")</f>
        <v/>
      </c>
      <c r="W200" s="30" t="str">
        <f aca="false">IF(B200="Super side 4m²","4m2","")</f>
        <v/>
      </c>
      <c r="X200" s="7" t="n">
        <v>1</v>
      </c>
      <c r="Y200" s="33" t="str">
        <f aca="false">IF(OR(F200&lt;&gt;"",G200&lt;&gt;"",H200&lt;&gt;"",I200&lt;&gt;"",J200&lt;&gt;"",K200&lt;&gt;"",L200&lt;&gt;"",M200&lt;&gt;"",N200&lt;&gt;"",O200&lt;&gt;"",P200&lt;&gt;"",Q200&lt;&gt;"",R200&lt;&gt;"",S200&lt;&gt;"",T200&lt;&gt;"",U200&lt;&gt;"",V200&lt;&gt;"",W200&lt;&gt;""),"*"&amp;F200&amp;G200&amp;H200&amp;I200&amp;J200&amp;K200&amp;L200&amp;M200&amp;N200&amp;O200&amp;P200&amp;Q200&amp;R200&amp;S200&amp;T200&amp;U200&amp;V200&amp;W200&amp;"*","")</f>
        <v>*3M*</v>
      </c>
      <c r="Z200" s="4"/>
      <c r="AA200" s="4"/>
      <c r="AB200" s="7" t="n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customFormat="false" ht="25" hidden="false" customHeight="true" outlineLevel="0" collapsed="false">
      <c r="A201" s="5" t="n">
        <v>7055</v>
      </c>
      <c r="B201" s="6" t="s">
        <v>32</v>
      </c>
      <c r="C201" s="26" t="s">
        <v>106</v>
      </c>
      <c r="D201" s="27" t="n">
        <v>44550</v>
      </c>
      <c r="E201" s="36" t="n">
        <v>44582</v>
      </c>
      <c r="F201" s="29" t="str">
        <f aca="false">IF(B201="Premetro VERTIKAAL","MV",IF(B201="Side 3m","3M",IF(B201="Premetro HORIZONTAAL","MH",IF(B201="Window back","CV",IF(B201="Window Back eco","CVE","")))))</f>
        <v/>
      </c>
      <c r="G201" s="30" t="str">
        <f aca="false">IF(B201="Inside banner","BRV","")</f>
        <v/>
      </c>
      <c r="H201" s="30" t="str">
        <f aca="false">IF(B201="Floor sticker","VL","")</f>
        <v/>
      </c>
      <c r="I201" s="31" t="str">
        <f aca="false">IF(B201="Street furniture 2m2","STR","")</f>
        <v/>
      </c>
      <c r="J201" s="31" t="str">
        <f aca="false">IF(B201="Full back uni","FB","")</f>
        <v/>
      </c>
      <c r="K201" s="31" t="str">
        <f aca="false">IF(B201="Window side 2m² Bus","2m2B","")</f>
        <v/>
      </c>
      <c r="L201" s="31" t="str">
        <f aca="false">IF(B201="Window sticker Raam","RM","")</f>
        <v>RM</v>
      </c>
      <c r="M201" s="31" t="str">
        <f aca="false">IF(B201="Side 3m Freestyle","FREE","")</f>
        <v/>
      </c>
      <c r="N201" s="31" t="str">
        <f aca="false">IF(B201="Wobbler","WOB","")</f>
        <v/>
      </c>
      <c r="O201" s="31" t="str">
        <f aca="false">IF(B201="Super side 10m² Hermelijn - Trambus","10m2H","")</f>
        <v/>
      </c>
      <c r="P201" s="31" t="str">
        <f aca="false">IF(B201="Roofpanel A7","ROOFXL","")</f>
        <v/>
      </c>
      <c r="Q201" s="32" t="str">
        <f aca="false">IF(B201="Roof panel tram L Hermelijn","ROOFL","")</f>
        <v/>
      </c>
      <c r="R201" s="31" t="str">
        <f aca="false">IF(B201="Roof panel Tram M PCC","DPCC","")</f>
        <v/>
      </c>
      <c r="S201" s="31" t="str">
        <f aca="false">IF(B201="Side pack L A5","SPALBA5",IF(B201="Side pack XL A7","SPALBA7",""))</f>
        <v/>
      </c>
      <c r="T201" s="31" t="str">
        <f aca="false">IF(B201="Window side 2m² Hermelijn","2m2H","")</f>
        <v/>
      </c>
      <c r="U201" s="32" t="str">
        <f aca="false">IF(B201="Window side 2m² Tram","2m2A","")</f>
        <v/>
      </c>
      <c r="V201" s="30" t="str">
        <f aca="false">IF(B201="Inside banner HERMELIJN","BRVH","")</f>
        <v/>
      </c>
      <c r="W201" s="30" t="str">
        <f aca="false">IF(B201="Super side 4m²","4m2","")</f>
        <v/>
      </c>
      <c r="X201" s="7" t="n">
        <v>1</v>
      </c>
      <c r="Y201" s="33" t="str">
        <f aca="false">IF(OR(F201&lt;&gt;"",G201&lt;&gt;"",H201&lt;&gt;"",I201&lt;&gt;"",J201&lt;&gt;"",K201&lt;&gt;"",L201&lt;&gt;"",M201&lt;&gt;"",N201&lt;&gt;"",O201&lt;&gt;"",P201&lt;&gt;"",Q201&lt;&gt;"",R201&lt;&gt;"",S201&lt;&gt;"",T201&lt;&gt;"",U201&lt;&gt;"",V201&lt;&gt;"",W201&lt;&gt;""),"*"&amp;F201&amp;G201&amp;H201&amp;I201&amp;J201&amp;K201&amp;L201&amp;M201&amp;N201&amp;O201&amp;P201&amp;Q201&amp;R201&amp;S201&amp;T201&amp;U201&amp;V201&amp;W201&amp;"*","")</f>
        <v>*RM*</v>
      </c>
      <c r="Z201" s="4"/>
      <c r="AA201" s="4"/>
      <c r="AB201" s="7" t="n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customFormat="false" ht="25" hidden="false" customHeight="true" outlineLevel="0" collapsed="false">
      <c r="A202" s="5" t="n">
        <v>7055</v>
      </c>
      <c r="B202" s="6" t="s">
        <v>32</v>
      </c>
      <c r="C202" s="26" t="s">
        <v>106</v>
      </c>
      <c r="D202" s="27" t="n">
        <v>44550</v>
      </c>
      <c r="E202" s="36" t="n">
        <v>44582</v>
      </c>
      <c r="F202" s="29" t="str">
        <f aca="false">IF(B202="Premetro VERTIKAAL","MV",IF(B202="Side 3m","3M",IF(B202="Premetro HORIZONTAAL","MH",IF(B202="Window back","CV",IF(B202="Window Back eco","CVE","")))))</f>
        <v/>
      </c>
      <c r="G202" s="30" t="str">
        <f aca="false">IF(B202="Inside banner","BRV","")</f>
        <v/>
      </c>
      <c r="H202" s="30" t="str">
        <f aca="false">IF(B202="Floor sticker","VL","")</f>
        <v/>
      </c>
      <c r="I202" s="31" t="str">
        <f aca="false">IF(B202="Street furniture 2m2","STR","")</f>
        <v/>
      </c>
      <c r="J202" s="31" t="str">
        <f aca="false">IF(B202="Full back uni","FB","")</f>
        <v/>
      </c>
      <c r="K202" s="31" t="str">
        <f aca="false">IF(B202="Window side 2m² Bus","2m2B","")</f>
        <v/>
      </c>
      <c r="L202" s="31" t="str">
        <f aca="false">IF(B202="Window sticker Raam","RM","")</f>
        <v>RM</v>
      </c>
      <c r="M202" s="31" t="str">
        <f aca="false">IF(B202="Side 3m Freestyle","FREE","")</f>
        <v/>
      </c>
      <c r="N202" s="31" t="str">
        <f aca="false">IF(B202="Wobbler","WOB","")</f>
        <v/>
      </c>
      <c r="O202" s="31" t="str">
        <f aca="false">IF(B202="Super side 10m² Hermelijn - Trambus","10m2H","")</f>
        <v/>
      </c>
      <c r="P202" s="31" t="str">
        <f aca="false">IF(B202="Roofpanel A7","ROOFXL","")</f>
        <v/>
      </c>
      <c r="Q202" s="32" t="str">
        <f aca="false">IF(B202="Roof panel tram L Hermelijn","ROOFL","")</f>
        <v/>
      </c>
      <c r="R202" s="31" t="str">
        <f aca="false">IF(B202="Roof panel Tram M PCC","DPCC","")</f>
        <v/>
      </c>
      <c r="S202" s="31" t="str">
        <f aca="false">IF(B202="Side pack L A5","SPALBA5",IF(B202="Side pack XL A7","SPALBA7",""))</f>
        <v/>
      </c>
      <c r="T202" s="31" t="str">
        <f aca="false">IF(B202="Window side 2m² Hermelijn","2m2H","")</f>
        <v/>
      </c>
      <c r="U202" s="32" t="str">
        <f aca="false">IF(B202="Window side 2m² Tram","2m2A","")</f>
        <v/>
      </c>
      <c r="V202" s="30" t="str">
        <f aca="false">IF(B202="Inside banner HERMELIJN","BRVH","")</f>
        <v/>
      </c>
      <c r="W202" s="30" t="str">
        <f aca="false">IF(B202="Super side 4m²","4m2","")</f>
        <v/>
      </c>
      <c r="X202" s="7" t="n">
        <v>1</v>
      </c>
      <c r="Y202" s="33" t="str">
        <f aca="false">IF(OR(F202&lt;&gt;"",G202&lt;&gt;"",H202&lt;&gt;"",I202&lt;&gt;"",J202&lt;&gt;"",K202&lt;&gt;"",L202&lt;&gt;"",M202&lt;&gt;"",N202&lt;&gt;"",O202&lt;&gt;"",P202&lt;&gt;"",Q202&lt;&gt;"",R202&lt;&gt;"",S202&lt;&gt;"",T202&lt;&gt;"",U202&lt;&gt;"",V202&lt;&gt;"",W202&lt;&gt;""),"*"&amp;F202&amp;G202&amp;H202&amp;I202&amp;J202&amp;K202&amp;L202&amp;M202&amp;N202&amp;O202&amp;P202&amp;Q202&amp;R202&amp;S202&amp;T202&amp;U202&amp;V202&amp;W202&amp;"*","")</f>
        <v>*RM*</v>
      </c>
      <c r="Z202" s="4"/>
      <c r="AA202" s="4"/>
      <c r="AB202" s="7" t="n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customFormat="false" ht="25" hidden="false" customHeight="true" outlineLevel="0" collapsed="false">
      <c r="A203" s="5" t="n">
        <v>7055</v>
      </c>
      <c r="B203" s="6" t="s">
        <v>32</v>
      </c>
      <c r="C203" s="26" t="s">
        <v>108</v>
      </c>
      <c r="D203" s="27" t="n">
        <v>44571</v>
      </c>
      <c r="E203" s="36" t="n">
        <v>44582</v>
      </c>
      <c r="F203" s="29" t="str">
        <f aca="false">IF(B203="Premetro VERTIKAAL","MV",IF(B203="Side 3m","3M",IF(B203="Premetro HORIZONTAAL","MH",IF(B203="Window back","CV",IF(B203="Window Back eco","CVE","")))))</f>
        <v/>
      </c>
      <c r="G203" s="30" t="str">
        <f aca="false">IF(B203="Inside banner","BRV","")</f>
        <v/>
      </c>
      <c r="H203" s="30" t="str">
        <f aca="false">IF(B203="Floor sticker","VL","")</f>
        <v/>
      </c>
      <c r="I203" s="31" t="str">
        <f aca="false">IF(B203="Street furniture 2m2","STR","")</f>
        <v/>
      </c>
      <c r="J203" s="31" t="str">
        <f aca="false">IF(B203="Full back uni","FB","")</f>
        <v/>
      </c>
      <c r="K203" s="31" t="str">
        <f aca="false">IF(B203="Window side 2m² Bus","2m2B","")</f>
        <v/>
      </c>
      <c r="L203" s="31" t="str">
        <f aca="false">IF(B203="Window sticker Raam","RM","")</f>
        <v>RM</v>
      </c>
      <c r="M203" s="31" t="str">
        <f aca="false">IF(B203="Side 3m Freestyle","FREE","")</f>
        <v/>
      </c>
      <c r="N203" s="31" t="str">
        <f aca="false">IF(B203="Wobbler","WOB","")</f>
        <v/>
      </c>
      <c r="O203" s="31" t="str">
        <f aca="false">IF(B203="Super side 10m² Hermelijn - Trambus","10m2H","")</f>
        <v/>
      </c>
      <c r="P203" s="31" t="str">
        <f aca="false">IF(B203="Roofpanel A7","ROOFXL","")</f>
        <v/>
      </c>
      <c r="Q203" s="32" t="str">
        <f aca="false">IF(B203="Roof panel tram L Hermelijn","ROOFL","")</f>
        <v/>
      </c>
      <c r="R203" s="31" t="str">
        <f aca="false">IF(B203="Roof panel Tram M PCC","DPCC","")</f>
        <v/>
      </c>
      <c r="S203" s="31" t="str">
        <f aca="false">IF(B203="Side pack L A5","SPALBA5",IF(B203="Side pack XL A7","SPALBA7",""))</f>
        <v/>
      </c>
      <c r="T203" s="31" t="str">
        <f aca="false">IF(B203="Window side 2m² Hermelijn","2m2H","")</f>
        <v/>
      </c>
      <c r="U203" s="32" t="str">
        <f aca="false">IF(B203="Window side 2m² Tram","2m2A","")</f>
        <v/>
      </c>
      <c r="V203" s="30" t="str">
        <f aca="false">IF(B203="Inside banner HERMELIJN","BRVH","")</f>
        <v/>
      </c>
      <c r="W203" s="30" t="str">
        <f aca="false">IF(B203="Super side 4m²","4m2","")</f>
        <v/>
      </c>
      <c r="X203" s="7" t="n">
        <v>1</v>
      </c>
      <c r="Y203" s="33" t="str">
        <f aca="false">IF(OR(F203&lt;&gt;"",G203&lt;&gt;"",H203&lt;&gt;"",I203&lt;&gt;"",J203&lt;&gt;"",K203&lt;&gt;"",L203&lt;&gt;"",M203&lt;&gt;"",N203&lt;&gt;"",O203&lt;&gt;"",P203&lt;&gt;"",Q203&lt;&gt;"",R203&lt;&gt;"",S203&lt;&gt;"",T203&lt;&gt;"",U203&lt;&gt;"",V203&lt;&gt;"",W203&lt;&gt;""),"*"&amp;F203&amp;G203&amp;H203&amp;I203&amp;J203&amp;K203&amp;L203&amp;M203&amp;N203&amp;O203&amp;P203&amp;Q203&amp;R203&amp;S203&amp;T203&amp;U203&amp;V203&amp;W203&amp;"*","")</f>
        <v>*RM*</v>
      </c>
      <c r="Z203" s="4"/>
      <c r="AA203" s="4"/>
      <c r="AB203" s="7" t="n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customFormat="false" ht="25" hidden="false" customHeight="true" outlineLevel="0" collapsed="false">
      <c r="A204" s="5" t="n">
        <v>7055</v>
      </c>
      <c r="B204" s="6" t="s">
        <v>32</v>
      </c>
      <c r="C204" s="26" t="s">
        <v>108</v>
      </c>
      <c r="D204" s="27" t="n">
        <v>44571</v>
      </c>
      <c r="E204" s="36" t="n">
        <v>44582</v>
      </c>
      <c r="F204" s="29" t="str">
        <f aca="false">IF(B204="Premetro VERTIKAAL","MV",IF(B204="Side 3m","3M",IF(B204="Premetro HORIZONTAAL","MH",IF(B204="Window back","CV",IF(B204="Window Back eco","CVE","")))))</f>
        <v/>
      </c>
      <c r="G204" s="30" t="str">
        <f aca="false">IF(B204="Inside banner","BRV","")</f>
        <v/>
      </c>
      <c r="H204" s="30" t="str">
        <f aca="false">IF(B204="Floor sticker","VL","")</f>
        <v/>
      </c>
      <c r="I204" s="31" t="str">
        <f aca="false">IF(B204="Street furniture 2m2","STR","")</f>
        <v/>
      </c>
      <c r="J204" s="31" t="str">
        <f aca="false">IF(B204="Full back uni","FB","")</f>
        <v/>
      </c>
      <c r="K204" s="31" t="str">
        <f aca="false">IF(B204="Window side 2m² Bus","2m2B","")</f>
        <v/>
      </c>
      <c r="L204" s="31" t="str">
        <f aca="false">IF(B204="Window sticker Raam","RM","")</f>
        <v>RM</v>
      </c>
      <c r="M204" s="31" t="str">
        <f aca="false">IF(B204="Side 3m Freestyle","FREE","")</f>
        <v/>
      </c>
      <c r="N204" s="31" t="str">
        <f aca="false">IF(B204="Wobbler","WOB","")</f>
        <v/>
      </c>
      <c r="O204" s="31" t="str">
        <f aca="false">IF(B204="Super side 10m² Hermelijn - Trambus","10m2H","")</f>
        <v/>
      </c>
      <c r="P204" s="31" t="str">
        <f aca="false">IF(B204="Roofpanel A7","ROOFXL","")</f>
        <v/>
      </c>
      <c r="Q204" s="32" t="str">
        <f aca="false">IF(B204="Roof panel tram L Hermelijn","ROOFL","")</f>
        <v/>
      </c>
      <c r="R204" s="31" t="str">
        <f aca="false">IF(B204="Roof panel Tram M PCC","DPCC","")</f>
        <v/>
      </c>
      <c r="S204" s="31" t="str">
        <f aca="false">IF(B204="Side pack L A5","SPALBA5",IF(B204="Side pack XL A7","SPALBA7",""))</f>
        <v/>
      </c>
      <c r="T204" s="31" t="str">
        <f aca="false">IF(B204="Window side 2m² Hermelijn","2m2H","")</f>
        <v/>
      </c>
      <c r="U204" s="32" t="str">
        <f aca="false">IF(B204="Window side 2m² Tram","2m2A","")</f>
        <v/>
      </c>
      <c r="V204" s="30" t="str">
        <f aca="false">IF(B204="Inside banner HERMELIJN","BRVH","")</f>
        <v/>
      </c>
      <c r="W204" s="30" t="str">
        <f aca="false">IF(B204="Super side 4m²","4m2","")</f>
        <v/>
      </c>
      <c r="X204" s="7" t="n">
        <v>1</v>
      </c>
      <c r="Y204" s="33" t="str">
        <f aca="false">IF(OR(F204&lt;&gt;"",G204&lt;&gt;"",H204&lt;&gt;"",I204&lt;&gt;"",J204&lt;&gt;"",K204&lt;&gt;"",L204&lt;&gt;"",M204&lt;&gt;"",N204&lt;&gt;"",O204&lt;&gt;"",P204&lt;&gt;"",Q204&lt;&gt;"",R204&lt;&gt;"",S204&lt;&gt;"",T204&lt;&gt;"",U204&lt;&gt;"",V204&lt;&gt;"",W204&lt;&gt;""),"*"&amp;F204&amp;G204&amp;H204&amp;I204&amp;J204&amp;K204&amp;L204&amp;M204&amp;N204&amp;O204&amp;P204&amp;Q204&amp;R204&amp;S204&amp;T204&amp;U204&amp;V204&amp;W204&amp;"*","")</f>
        <v>*RM*</v>
      </c>
      <c r="Z204" s="4"/>
      <c r="AA204" s="4"/>
      <c r="AB204" s="7" t="n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customFormat="false" ht="25" hidden="false" customHeight="true" outlineLevel="0" collapsed="false">
      <c r="A205" s="5" t="n">
        <v>7056</v>
      </c>
      <c r="B205" s="6" t="s">
        <v>32</v>
      </c>
      <c r="C205" s="26" t="s">
        <v>106</v>
      </c>
      <c r="D205" s="27" t="n">
        <v>44550</v>
      </c>
      <c r="E205" s="36" t="n">
        <v>44582</v>
      </c>
      <c r="F205" s="29" t="str">
        <f aca="false">IF(B205="Premetro VERTIKAAL","MV",IF(B205="Side 3m","3M",IF(B205="Premetro HORIZONTAAL","MH",IF(B205="Window back","CV",IF(B205="Window Back eco","CVE","")))))</f>
        <v/>
      </c>
      <c r="G205" s="30" t="str">
        <f aca="false">IF(B205="Inside banner","BRV","")</f>
        <v/>
      </c>
      <c r="H205" s="30" t="str">
        <f aca="false">IF(B205="Floor sticker","VL","")</f>
        <v/>
      </c>
      <c r="I205" s="31" t="str">
        <f aca="false">IF(B205="Street furniture 2m2","STR","")</f>
        <v/>
      </c>
      <c r="J205" s="31" t="str">
        <f aca="false">IF(B205="Full back uni","FB","")</f>
        <v/>
      </c>
      <c r="K205" s="31" t="str">
        <f aca="false">IF(B205="Window side 2m² Bus","2m2B","")</f>
        <v/>
      </c>
      <c r="L205" s="31" t="str">
        <f aca="false">IF(B205="Window sticker Raam","RM","")</f>
        <v>RM</v>
      </c>
      <c r="M205" s="31" t="str">
        <f aca="false">IF(B205="Side 3m Freestyle","FREE","")</f>
        <v/>
      </c>
      <c r="N205" s="31" t="str">
        <f aca="false">IF(B205="Wobbler","WOB","")</f>
        <v/>
      </c>
      <c r="O205" s="31" t="str">
        <f aca="false">IF(B205="Super side 10m² Hermelijn - Trambus","10m2H","")</f>
        <v/>
      </c>
      <c r="P205" s="31" t="str">
        <f aca="false">IF(B205="Roofpanel A7","ROOFXL","")</f>
        <v/>
      </c>
      <c r="Q205" s="32" t="str">
        <f aca="false">IF(B205="Roof panel tram L Hermelijn","ROOFL","")</f>
        <v/>
      </c>
      <c r="R205" s="31" t="str">
        <f aca="false">IF(B205="Roof panel Tram M PCC","DPCC","")</f>
        <v/>
      </c>
      <c r="S205" s="31" t="str">
        <f aca="false">IF(B205="Side pack L A5","SPALBA5",IF(B205="Side pack XL A7","SPALBA7",""))</f>
        <v/>
      </c>
      <c r="T205" s="31" t="str">
        <f aca="false">IF(B205="Window side 2m² Hermelijn","2m2H","")</f>
        <v/>
      </c>
      <c r="U205" s="32" t="str">
        <f aca="false">IF(B205="Window side 2m² Tram","2m2A","")</f>
        <v/>
      </c>
      <c r="V205" s="30" t="str">
        <f aca="false">IF(B205="Inside banner HERMELIJN","BRVH","")</f>
        <v/>
      </c>
      <c r="W205" s="30" t="str">
        <f aca="false">IF(B205="Super side 4m²","4m2","")</f>
        <v/>
      </c>
      <c r="X205" s="7" t="n">
        <v>1</v>
      </c>
      <c r="Y205" s="33" t="str">
        <f aca="false">IF(OR(F205&lt;&gt;"",G205&lt;&gt;"",H205&lt;&gt;"",I205&lt;&gt;"",J205&lt;&gt;"",K205&lt;&gt;"",L205&lt;&gt;"",M205&lt;&gt;"",N205&lt;&gt;"",O205&lt;&gt;"",P205&lt;&gt;"",Q205&lt;&gt;"",R205&lt;&gt;"",S205&lt;&gt;"",T205&lt;&gt;"",U205&lt;&gt;"",V205&lt;&gt;"",W205&lt;&gt;""),"*"&amp;F205&amp;G205&amp;H205&amp;I205&amp;J205&amp;K205&amp;L205&amp;M205&amp;N205&amp;O205&amp;P205&amp;Q205&amp;R205&amp;S205&amp;T205&amp;U205&amp;V205&amp;W205&amp;"*","")</f>
        <v>*RM*</v>
      </c>
      <c r="Z205" s="4"/>
      <c r="AA205" s="4"/>
      <c r="AB205" s="7" t="n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customFormat="false" ht="25" hidden="false" customHeight="true" outlineLevel="0" collapsed="false">
      <c r="A206" s="5" t="n">
        <v>7056</v>
      </c>
      <c r="B206" s="6" t="s">
        <v>32</v>
      </c>
      <c r="C206" s="26" t="s">
        <v>106</v>
      </c>
      <c r="D206" s="27" t="n">
        <v>44550</v>
      </c>
      <c r="E206" s="36" t="n">
        <v>44582</v>
      </c>
      <c r="F206" s="29" t="str">
        <f aca="false">IF(B206="Premetro VERTIKAAL","MV",IF(B206="Side 3m","3M",IF(B206="Premetro HORIZONTAAL","MH",IF(B206="Window back","CV",IF(B206="Window Back eco","CVE","")))))</f>
        <v/>
      </c>
      <c r="G206" s="30" t="str">
        <f aca="false">IF(B206="Inside banner","BRV","")</f>
        <v/>
      </c>
      <c r="H206" s="30" t="str">
        <f aca="false">IF(B206="Floor sticker","VL","")</f>
        <v/>
      </c>
      <c r="I206" s="31" t="str">
        <f aca="false">IF(B206="Street furniture 2m2","STR","")</f>
        <v/>
      </c>
      <c r="J206" s="31" t="str">
        <f aca="false">IF(B206="Full back uni","FB","")</f>
        <v/>
      </c>
      <c r="K206" s="31" t="str">
        <f aca="false">IF(B206="Window side 2m² Bus","2m2B","")</f>
        <v/>
      </c>
      <c r="L206" s="31" t="str">
        <f aca="false">IF(B206="Window sticker Raam","RM","")</f>
        <v>RM</v>
      </c>
      <c r="M206" s="31" t="str">
        <f aca="false">IF(B206="Side 3m Freestyle","FREE","")</f>
        <v/>
      </c>
      <c r="N206" s="31" t="str">
        <f aca="false">IF(B206="Wobbler","WOB","")</f>
        <v/>
      </c>
      <c r="O206" s="31" t="str">
        <f aca="false">IF(B206="Super side 10m² Hermelijn - Trambus","10m2H","")</f>
        <v/>
      </c>
      <c r="P206" s="31" t="str">
        <f aca="false">IF(B206="Roofpanel A7","ROOFXL","")</f>
        <v/>
      </c>
      <c r="Q206" s="32" t="str">
        <f aca="false">IF(B206="Roof panel tram L Hermelijn","ROOFL","")</f>
        <v/>
      </c>
      <c r="R206" s="31" t="str">
        <f aca="false">IF(B206="Roof panel Tram M PCC","DPCC","")</f>
        <v/>
      </c>
      <c r="S206" s="31" t="str">
        <f aca="false">IF(B206="Side pack L A5","SPALBA5",IF(B206="Side pack XL A7","SPALBA7",""))</f>
        <v/>
      </c>
      <c r="T206" s="31" t="str">
        <f aca="false">IF(B206="Window side 2m² Hermelijn","2m2H","")</f>
        <v/>
      </c>
      <c r="U206" s="32" t="str">
        <f aca="false">IF(B206="Window side 2m² Tram","2m2A","")</f>
        <v/>
      </c>
      <c r="V206" s="30" t="str">
        <f aca="false">IF(B206="Inside banner HERMELIJN","BRVH","")</f>
        <v/>
      </c>
      <c r="W206" s="30" t="str">
        <f aca="false">IF(B206="Super side 4m²","4m2","")</f>
        <v/>
      </c>
      <c r="X206" s="7" t="n">
        <v>1</v>
      </c>
      <c r="Y206" s="33" t="str">
        <f aca="false">IF(OR(F206&lt;&gt;"",G206&lt;&gt;"",H206&lt;&gt;"",I206&lt;&gt;"",J206&lt;&gt;"",K206&lt;&gt;"",L206&lt;&gt;"",M206&lt;&gt;"",N206&lt;&gt;"",O206&lt;&gt;"",P206&lt;&gt;"",Q206&lt;&gt;"",R206&lt;&gt;"",S206&lt;&gt;"",T206&lt;&gt;"",U206&lt;&gt;"",V206&lt;&gt;"",W206&lt;&gt;""),"*"&amp;F206&amp;G206&amp;H206&amp;I206&amp;J206&amp;K206&amp;L206&amp;M206&amp;N206&amp;O206&amp;P206&amp;Q206&amp;R206&amp;S206&amp;T206&amp;U206&amp;V206&amp;W206&amp;"*","")</f>
        <v>*RM*</v>
      </c>
      <c r="Z206" s="4"/>
      <c r="AA206" s="4"/>
      <c r="AB206" s="7" t="n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customFormat="false" ht="25" hidden="false" customHeight="true" outlineLevel="0" collapsed="false">
      <c r="A207" s="5" t="n">
        <v>7056</v>
      </c>
      <c r="B207" s="6" t="s">
        <v>23</v>
      </c>
      <c r="C207" s="26" t="s">
        <v>110</v>
      </c>
      <c r="D207" s="27" t="n">
        <v>44550</v>
      </c>
      <c r="E207" s="36" t="n">
        <v>44582</v>
      </c>
      <c r="F207" s="29" t="str">
        <f aca="false">IF(B207="Premetro VERTIKAAL","MV",IF(B207="Side 3m","3M",IF(B207="Premetro HORIZONTAAL","MH",IF(B207="Window back","CV",IF(B207="Window Back eco","CVE","")))))</f>
        <v/>
      </c>
      <c r="G207" s="30" t="str">
        <f aca="false">IF(B207="Inside banner","BRV","")</f>
        <v/>
      </c>
      <c r="H207" s="30" t="str">
        <f aca="false">IF(B207="Floor sticker","VL","")</f>
        <v/>
      </c>
      <c r="I207" s="31" t="str">
        <f aca="false">IF(B207="Street furniture 2m2","STR","")</f>
        <v/>
      </c>
      <c r="J207" s="31" t="str">
        <f aca="false">IF(B207="Full back uni","FB","")</f>
        <v/>
      </c>
      <c r="K207" s="31" t="str">
        <f aca="false">IF(B207="Window side 2m² Bus","2m2B","")</f>
        <v/>
      </c>
      <c r="L207" s="31" t="str">
        <f aca="false">IF(B207="Window sticker Raam","RM","")</f>
        <v/>
      </c>
      <c r="M207" s="31" t="str">
        <f aca="false">IF(B207="Side 3m Freestyle","FREE","")</f>
        <v/>
      </c>
      <c r="N207" s="31" t="str">
        <f aca="false">IF(B207="Wobbler","WOB","")</f>
        <v>WOB</v>
      </c>
      <c r="O207" s="31" t="str">
        <f aca="false">IF(B207="Super side 10m² Hermelijn - Trambus","10m2H","")</f>
        <v/>
      </c>
      <c r="P207" s="31" t="str">
        <f aca="false">IF(B207="Roofpanel A7","ROOFXL","")</f>
        <v/>
      </c>
      <c r="Q207" s="32" t="str">
        <f aca="false">IF(B207="Roof panel tram L Hermelijn","ROOFL","")</f>
        <v/>
      </c>
      <c r="R207" s="31" t="str">
        <f aca="false">IF(B207="Roof panel Tram M PCC","DPCC","")</f>
        <v/>
      </c>
      <c r="S207" s="31" t="str">
        <f aca="false">IF(B207="Side pack L A5","SPALBA5",IF(B207="Side pack XL A7","SPALBA7",""))</f>
        <v/>
      </c>
      <c r="T207" s="31" t="str">
        <f aca="false">IF(B207="Window side 2m² Hermelijn","2m2H","")</f>
        <v/>
      </c>
      <c r="U207" s="32" t="str">
        <f aca="false">IF(B207="Window side 2m² Tram","2m2A","")</f>
        <v/>
      </c>
      <c r="V207" s="30" t="str">
        <f aca="false">IF(B207="Inside banner HERMELIJN","BRVH","")</f>
        <v/>
      </c>
      <c r="W207" s="30" t="str">
        <f aca="false">IF(B207="Super side 4m²","4m2","")</f>
        <v/>
      </c>
      <c r="X207" s="7" t="n">
        <v>6</v>
      </c>
      <c r="Y207" s="33" t="str">
        <f aca="false">IF(OR(F207&lt;&gt;"",G207&lt;&gt;"",H207&lt;&gt;"",I207&lt;&gt;"",J207&lt;&gt;"",K207&lt;&gt;"",L207&lt;&gt;"",M207&lt;&gt;"",N207&lt;&gt;"",O207&lt;&gt;"",P207&lt;&gt;"",Q207&lt;&gt;"",R207&lt;&gt;"",S207&lt;&gt;"",T207&lt;&gt;"",U207&lt;&gt;"",V207&lt;&gt;"",W207&lt;&gt;""),"*"&amp;F207&amp;G207&amp;H207&amp;I207&amp;J207&amp;K207&amp;L207&amp;M207&amp;N207&amp;O207&amp;P207&amp;Q207&amp;R207&amp;S207&amp;T207&amp;U207&amp;V207&amp;W207&amp;"*","")</f>
        <v>*WOB*</v>
      </c>
      <c r="Z207" s="4"/>
      <c r="AA207" s="4"/>
      <c r="AB207" s="7" t="n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customFormat="false" ht="25" hidden="false" customHeight="true" outlineLevel="0" collapsed="false">
      <c r="A208" s="5" t="n">
        <v>7059</v>
      </c>
      <c r="B208" s="6" t="s">
        <v>100</v>
      </c>
      <c r="C208" s="26" t="s">
        <v>102</v>
      </c>
      <c r="D208" s="27" t="n">
        <v>44550</v>
      </c>
      <c r="E208" s="41"/>
      <c r="F208" s="29" t="str">
        <f aca="false">IF(B208="Premetro VERTIKAAL","MV",IF(B208="Side 3m","3M",IF(B208="Premetro HORIZONTAAL","MH",IF(B208="Window back","CV",IF(B208="Window Back eco","CVE","")))))</f>
        <v>3M</v>
      </c>
      <c r="G208" s="30" t="str">
        <f aca="false">IF(B208="Inside banner","BRV","")</f>
        <v/>
      </c>
      <c r="H208" s="30" t="str">
        <f aca="false">IF(B208="Floor sticker","VL","")</f>
        <v/>
      </c>
      <c r="I208" s="31" t="str">
        <f aca="false">IF(B208="Street furniture 2m2","STR","")</f>
        <v/>
      </c>
      <c r="J208" s="31" t="str">
        <f aca="false">IF(B208="Full back uni","FB","")</f>
        <v/>
      </c>
      <c r="K208" s="31" t="str">
        <f aca="false">IF(B208="Window side 2m² Bus","2m2B","")</f>
        <v/>
      </c>
      <c r="L208" s="31" t="str">
        <f aca="false">IF(B208="Window sticker Raam","RM","")</f>
        <v/>
      </c>
      <c r="M208" s="31" t="str">
        <f aca="false">IF(B208="Side 3m Freestyle","FREE","")</f>
        <v/>
      </c>
      <c r="N208" s="31" t="str">
        <f aca="false">IF(B208="Wobbler","WOB","")</f>
        <v/>
      </c>
      <c r="O208" s="31" t="str">
        <f aca="false">IF(B208="Super side 10m² Hermelijn - Trambus","10m2H","")</f>
        <v/>
      </c>
      <c r="P208" s="31" t="str">
        <f aca="false">IF(B208="Roofpanel A7","ROOFXL","")</f>
        <v/>
      </c>
      <c r="Q208" s="32" t="str">
        <f aca="false">IF(B208="Roof panel tram L Hermelijn","ROOFL","")</f>
        <v/>
      </c>
      <c r="R208" s="31" t="str">
        <f aca="false">IF(B208="Roof panel Tram M PCC","DPCC","")</f>
        <v/>
      </c>
      <c r="S208" s="31" t="str">
        <f aca="false">IF(B208="Side pack L A5","SPALBA5",IF(B208="Side pack XL A7","SPALBA7",""))</f>
        <v/>
      </c>
      <c r="T208" s="31" t="str">
        <f aca="false">IF(B208="Window side 2m² Hermelijn","2m2H","")</f>
        <v/>
      </c>
      <c r="U208" s="32" t="str">
        <f aca="false">IF(B208="Window side 2m² Tram","2m2A","")</f>
        <v/>
      </c>
      <c r="V208" s="30" t="str">
        <f aca="false">IF(B208="Inside banner HERMELIJN","BRVH","")</f>
        <v/>
      </c>
      <c r="W208" s="30" t="str">
        <f aca="false">IF(B208="Super side 4m²","4m2","")</f>
        <v/>
      </c>
      <c r="X208" s="7" t="n">
        <v>1</v>
      </c>
      <c r="Y208" s="33" t="str">
        <f aca="false">IF(OR(F208&lt;&gt;"",G208&lt;&gt;"",H208&lt;&gt;"",I208&lt;&gt;"",J208&lt;&gt;"",K208&lt;&gt;"",L208&lt;&gt;"",M208&lt;&gt;"",N208&lt;&gt;"",O208&lt;&gt;"",P208&lt;&gt;"",Q208&lt;&gt;"",R208&lt;&gt;"",S208&lt;&gt;"",T208&lt;&gt;"",U208&lt;&gt;"",V208&lt;&gt;"",W208&lt;&gt;""),"*"&amp;F208&amp;G208&amp;H208&amp;I208&amp;J208&amp;K208&amp;L208&amp;M208&amp;N208&amp;O208&amp;P208&amp;Q208&amp;R208&amp;S208&amp;T208&amp;U208&amp;V208&amp;W208&amp;"*","")</f>
        <v>*3M*</v>
      </c>
      <c r="Z208" s="4"/>
      <c r="AA208" s="4"/>
      <c r="AB208" s="7" t="n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customFormat="false" ht="25" hidden="false" customHeight="true" outlineLevel="0" collapsed="false">
      <c r="A209" s="5" t="n">
        <v>7060</v>
      </c>
      <c r="B209" s="6" t="s">
        <v>100</v>
      </c>
      <c r="C209" s="26" t="s">
        <v>112</v>
      </c>
      <c r="D209" s="27" t="n">
        <v>43822</v>
      </c>
      <c r="E209" s="41"/>
      <c r="F209" s="29" t="str">
        <f aca="false">IF(B209="Premetro VERTIKAAL","MV",IF(B209="Side 3m","3M",IF(B209="Premetro HORIZONTAAL","MH",IF(B209="Window back","CV",IF(B209="Window Back eco","CVE","")))))</f>
        <v>3M</v>
      </c>
      <c r="G209" s="30" t="str">
        <f aca="false">IF(B209="Inside banner","BRV","")</f>
        <v/>
      </c>
      <c r="H209" s="30" t="str">
        <f aca="false">IF(B209="Floor sticker","VL","")</f>
        <v/>
      </c>
      <c r="I209" s="31" t="str">
        <f aca="false">IF(B209="Street furniture 2m2","STR","")</f>
        <v/>
      </c>
      <c r="J209" s="31" t="str">
        <f aca="false">IF(B209="Full back uni","FB","")</f>
        <v/>
      </c>
      <c r="K209" s="31" t="str">
        <f aca="false">IF(B209="Window side 2m² Bus","2m2B","")</f>
        <v/>
      </c>
      <c r="L209" s="31" t="str">
        <f aca="false">IF(B209="Window sticker Raam","RM","")</f>
        <v/>
      </c>
      <c r="M209" s="31" t="str">
        <f aca="false">IF(B209="Side 3m Freestyle","FREE","")</f>
        <v/>
      </c>
      <c r="N209" s="31" t="str">
        <f aca="false">IF(B209="Wobbler","WOB","")</f>
        <v/>
      </c>
      <c r="O209" s="31" t="str">
        <f aca="false">IF(B209="Super side 10m² Hermelijn - Trambus","10m2H","")</f>
        <v/>
      </c>
      <c r="P209" s="31" t="str">
        <f aca="false">IF(B209="Roofpanel A7","ROOFXL","")</f>
        <v/>
      </c>
      <c r="Q209" s="32" t="str">
        <f aca="false">IF(B209="Roof panel tram L Hermelijn","ROOFL","")</f>
        <v/>
      </c>
      <c r="R209" s="31" t="str">
        <f aca="false">IF(B209="Roof panel Tram M PCC","DPCC","")</f>
        <v/>
      </c>
      <c r="S209" s="31" t="str">
        <f aca="false">IF(B209="Side pack L A5","SPALBA5",IF(B209="Side pack XL A7","SPALBA7",""))</f>
        <v/>
      </c>
      <c r="T209" s="31" t="str">
        <f aca="false">IF(B209="Window side 2m² Hermelijn","2m2H","")</f>
        <v/>
      </c>
      <c r="U209" s="32" t="str">
        <f aca="false">IF(B209="Window side 2m² Tram","2m2A","")</f>
        <v/>
      </c>
      <c r="V209" s="30" t="str">
        <f aca="false">IF(B209="Inside banner HERMELIJN","BRVH","")</f>
        <v/>
      </c>
      <c r="W209" s="30" t="str">
        <f aca="false">IF(B209="Super side 4m²","4m2","")</f>
        <v/>
      </c>
      <c r="X209" s="7" t="n">
        <v>1</v>
      </c>
      <c r="Y209" s="33" t="str">
        <f aca="false">IF(OR(F209&lt;&gt;"",G209&lt;&gt;"",H209&lt;&gt;"",I209&lt;&gt;"",J209&lt;&gt;"",K209&lt;&gt;"",L209&lt;&gt;"",M209&lt;&gt;"",N209&lt;&gt;"",O209&lt;&gt;"",P209&lt;&gt;"",Q209&lt;&gt;"",R209&lt;&gt;"",S209&lt;&gt;"",T209&lt;&gt;"",U209&lt;&gt;"",V209&lt;&gt;"",W209&lt;&gt;""),"*"&amp;F209&amp;G209&amp;H209&amp;I209&amp;J209&amp;K209&amp;L209&amp;M209&amp;N209&amp;O209&amp;P209&amp;Q209&amp;R209&amp;S209&amp;T209&amp;U209&amp;V209&amp;W209&amp;"*","")</f>
        <v>*3M*</v>
      </c>
      <c r="Z209" s="4"/>
      <c r="AA209" s="4"/>
      <c r="AB209" s="7" t="n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customFormat="false" ht="25" hidden="false" customHeight="true" outlineLevel="0" collapsed="false">
      <c r="A210" s="5" t="n">
        <v>7061</v>
      </c>
      <c r="B210" s="6" t="s">
        <v>100</v>
      </c>
      <c r="C210" s="26" t="s">
        <v>102</v>
      </c>
      <c r="D210" s="27" t="n">
        <v>44550</v>
      </c>
      <c r="E210" s="36" t="n">
        <v>44582</v>
      </c>
      <c r="F210" s="29" t="str">
        <f aca="false">IF(B210="Premetro VERTIKAAL","MV",IF(B210="Side 3m","3M",IF(B210="Premetro HORIZONTAAL","MH",IF(B210="Window back","CV",IF(B210="Window Back eco","CVE","")))))</f>
        <v>3M</v>
      </c>
      <c r="G210" s="30" t="str">
        <f aca="false">IF(B210="Inside banner","BRV","")</f>
        <v/>
      </c>
      <c r="H210" s="30" t="str">
        <f aca="false">IF(B210="Floor sticker","VL","")</f>
        <v/>
      </c>
      <c r="I210" s="31" t="str">
        <f aca="false">IF(B210="Street furniture 2m2","STR","")</f>
        <v/>
      </c>
      <c r="J210" s="31" t="str">
        <f aca="false">IF(B210="Full back uni","FB","")</f>
        <v/>
      </c>
      <c r="K210" s="31" t="str">
        <f aca="false">IF(B210="Window side 2m² Bus","2m2B","")</f>
        <v/>
      </c>
      <c r="L210" s="31" t="str">
        <f aca="false">IF(B210="Window sticker Raam","RM","")</f>
        <v/>
      </c>
      <c r="M210" s="31" t="str">
        <f aca="false">IF(B210="Side 3m Freestyle","FREE","")</f>
        <v/>
      </c>
      <c r="N210" s="31" t="str">
        <f aca="false">IF(B210="Wobbler","WOB","")</f>
        <v/>
      </c>
      <c r="O210" s="31" t="str">
        <f aca="false">IF(B210="Super side 10m² Hermelijn - Trambus","10m2H","")</f>
        <v/>
      </c>
      <c r="P210" s="31" t="str">
        <f aca="false">IF(B210="Roofpanel A7","ROOFXL","")</f>
        <v/>
      </c>
      <c r="Q210" s="32" t="str">
        <f aca="false">IF(B210="Roof panel tram L Hermelijn","ROOFL","")</f>
        <v/>
      </c>
      <c r="R210" s="31" t="str">
        <f aca="false">IF(B210="Roof panel Tram M PCC","DPCC","")</f>
        <v/>
      </c>
      <c r="S210" s="31" t="str">
        <f aca="false">IF(B210="Side pack L A5","SPALBA5",IF(B210="Side pack XL A7","SPALBA7",""))</f>
        <v/>
      </c>
      <c r="T210" s="31" t="str">
        <f aca="false">IF(B210="Window side 2m² Hermelijn","2m2H","")</f>
        <v/>
      </c>
      <c r="U210" s="32" t="str">
        <f aca="false">IF(B210="Window side 2m² Tram","2m2A","")</f>
        <v/>
      </c>
      <c r="V210" s="30" t="str">
        <f aca="false">IF(B210="Inside banner HERMELIJN","BRVH","")</f>
        <v/>
      </c>
      <c r="W210" s="30" t="str">
        <f aca="false">IF(B210="Super side 4m²","4m2","")</f>
        <v/>
      </c>
      <c r="X210" s="7" t="n">
        <v>1</v>
      </c>
      <c r="Y210" s="33" t="str">
        <f aca="false">IF(OR(F210&lt;&gt;"",G210&lt;&gt;"",H210&lt;&gt;"",I210&lt;&gt;"",J210&lt;&gt;"",K210&lt;&gt;"",L210&lt;&gt;"",M210&lt;&gt;"",N210&lt;&gt;"",O210&lt;&gt;"",P210&lt;&gt;"",Q210&lt;&gt;"",R210&lt;&gt;"",S210&lt;&gt;"",T210&lt;&gt;"",U210&lt;&gt;"",V210&lt;&gt;"",W210&lt;&gt;""),"*"&amp;F210&amp;G210&amp;H210&amp;I210&amp;J210&amp;K210&amp;L210&amp;M210&amp;N210&amp;O210&amp;P210&amp;Q210&amp;R210&amp;S210&amp;T210&amp;U210&amp;V210&amp;W210&amp;"*","")</f>
        <v>*3M*</v>
      </c>
      <c r="Z210" s="4"/>
      <c r="AA210" s="4"/>
      <c r="AB210" s="7" t="n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customFormat="false" ht="25" hidden="false" customHeight="true" outlineLevel="0" collapsed="false">
      <c r="A211" s="5" t="n">
        <v>7061</v>
      </c>
      <c r="B211" s="6" t="s">
        <v>32</v>
      </c>
      <c r="C211" s="26" t="s">
        <v>108</v>
      </c>
      <c r="D211" s="27" t="n">
        <v>44571</v>
      </c>
      <c r="E211" s="36" t="n">
        <v>44582</v>
      </c>
      <c r="F211" s="29" t="str">
        <f aca="false">IF(B211="Premetro VERTIKAAL","MV",IF(B211="Side 3m","3M",IF(B211="Premetro HORIZONTAAL","MH",IF(B211="Window back","CV",IF(B211="Window Back eco","CVE","")))))</f>
        <v/>
      </c>
      <c r="G211" s="30" t="str">
        <f aca="false">IF(B211="Inside banner","BRV","")</f>
        <v/>
      </c>
      <c r="H211" s="30" t="str">
        <f aca="false">IF(B211="Floor sticker","VL","")</f>
        <v/>
      </c>
      <c r="I211" s="31" t="str">
        <f aca="false">IF(B211="Street furniture 2m2","STR","")</f>
        <v/>
      </c>
      <c r="J211" s="31" t="str">
        <f aca="false">IF(B211="Full back uni","FB","")</f>
        <v/>
      </c>
      <c r="K211" s="31" t="str">
        <f aca="false">IF(B211="Window side 2m² Bus","2m2B","")</f>
        <v/>
      </c>
      <c r="L211" s="31" t="str">
        <f aca="false">IF(B211="Window sticker Raam","RM","")</f>
        <v>RM</v>
      </c>
      <c r="M211" s="31" t="str">
        <f aca="false">IF(B211="Side 3m Freestyle","FREE","")</f>
        <v/>
      </c>
      <c r="N211" s="31" t="str">
        <f aca="false">IF(B211="Wobbler","WOB","")</f>
        <v/>
      </c>
      <c r="O211" s="31" t="str">
        <f aca="false">IF(B211="Super side 10m² Hermelijn - Trambus","10m2H","")</f>
        <v/>
      </c>
      <c r="P211" s="31" t="str">
        <f aca="false">IF(B211="Roofpanel A7","ROOFXL","")</f>
        <v/>
      </c>
      <c r="Q211" s="32" t="str">
        <f aca="false">IF(B211="Roof panel tram L Hermelijn","ROOFL","")</f>
        <v/>
      </c>
      <c r="R211" s="31" t="str">
        <f aca="false">IF(B211="Roof panel Tram M PCC","DPCC","")</f>
        <v/>
      </c>
      <c r="S211" s="31" t="str">
        <f aca="false">IF(B211="Side pack L A5","SPALBA5",IF(B211="Side pack XL A7","SPALBA7",""))</f>
        <v/>
      </c>
      <c r="T211" s="31" t="str">
        <f aca="false">IF(B211="Window side 2m² Hermelijn","2m2H","")</f>
        <v/>
      </c>
      <c r="U211" s="32" t="str">
        <f aca="false">IF(B211="Window side 2m² Tram","2m2A","")</f>
        <v/>
      </c>
      <c r="V211" s="30" t="str">
        <f aca="false">IF(B211="Inside banner HERMELIJN","BRVH","")</f>
        <v/>
      </c>
      <c r="W211" s="30" t="str">
        <f aca="false">IF(B211="Super side 4m²","4m2","")</f>
        <v/>
      </c>
      <c r="X211" s="7" t="n">
        <v>1</v>
      </c>
      <c r="Y211" s="33" t="str">
        <f aca="false">IF(OR(F211&lt;&gt;"",G211&lt;&gt;"",H211&lt;&gt;"",I211&lt;&gt;"",J211&lt;&gt;"",K211&lt;&gt;"",L211&lt;&gt;"",M211&lt;&gt;"",N211&lt;&gt;"",O211&lt;&gt;"",P211&lt;&gt;"",Q211&lt;&gt;"",R211&lt;&gt;"",S211&lt;&gt;"",T211&lt;&gt;"",U211&lt;&gt;"",V211&lt;&gt;"",W211&lt;&gt;""),"*"&amp;F211&amp;G211&amp;H211&amp;I211&amp;J211&amp;K211&amp;L211&amp;M211&amp;N211&amp;O211&amp;P211&amp;Q211&amp;R211&amp;S211&amp;T211&amp;U211&amp;V211&amp;W211&amp;"*","")</f>
        <v>*RM*</v>
      </c>
      <c r="Z211" s="4"/>
      <c r="AA211" s="4"/>
      <c r="AB211" s="7" t="n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customFormat="false" ht="25" hidden="false" customHeight="true" outlineLevel="0" collapsed="false">
      <c r="A212" s="5" t="n">
        <v>7061</v>
      </c>
      <c r="B212" s="6" t="s">
        <v>32</v>
      </c>
      <c r="C212" s="26" t="s">
        <v>108</v>
      </c>
      <c r="D212" s="27" t="n">
        <v>44571</v>
      </c>
      <c r="E212" s="36" t="n">
        <v>44582</v>
      </c>
      <c r="F212" s="29" t="str">
        <f aca="false">IF(B212="Premetro VERTIKAAL","MV",IF(B212="Side 3m","3M",IF(B212="Premetro HORIZONTAAL","MH",IF(B212="Window back","CV",IF(B212="Window Back eco","CVE","")))))</f>
        <v/>
      </c>
      <c r="G212" s="30" t="str">
        <f aca="false">IF(B212="Inside banner","BRV","")</f>
        <v/>
      </c>
      <c r="H212" s="30" t="str">
        <f aca="false">IF(B212="Floor sticker","VL","")</f>
        <v/>
      </c>
      <c r="I212" s="31" t="str">
        <f aca="false">IF(B212="Street furniture 2m2","STR","")</f>
        <v/>
      </c>
      <c r="J212" s="31" t="str">
        <f aca="false">IF(B212="Full back uni","FB","")</f>
        <v/>
      </c>
      <c r="K212" s="31" t="str">
        <f aca="false">IF(B212="Window side 2m² Bus","2m2B","")</f>
        <v/>
      </c>
      <c r="L212" s="31" t="str">
        <f aca="false">IF(B212="Window sticker Raam","RM","")</f>
        <v>RM</v>
      </c>
      <c r="M212" s="31" t="str">
        <f aca="false">IF(B212="Side 3m Freestyle","FREE","")</f>
        <v/>
      </c>
      <c r="N212" s="31" t="str">
        <f aca="false">IF(B212="Wobbler","WOB","")</f>
        <v/>
      </c>
      <c r="O212" s="31" t="str">
        <f aca="false">IF(B212="Super side 10m² Hermelijn - Trambus","10m2H","")</f>
        <v/>
      </c>
      <c r="P212" s="31" t="str">
        <f aca="false">IF(B212="Roofpanel A7","ROOFXL","")</f>
        <v/>
      </c>
      <c r="Q212" s="32" t="str">
        <f aca="false">IF(B212="Roof panel tram L Hermelijn","ROOFL","")</f>
        <v/>
      </c>
      <c r="R212" s="31" t="str">
        <f aca="false">IF(B212="Roof panel Tram M PCC","DPCC","")</f>
        <v/>
      </c>
      <c r="S212" s="31" t="str">
        <f aca="false">IF(B212="Side pack L A5","SPALBA5",IF(B212="Side pack XL A7","SPALBA7",""))</f>
        <v/>
      </c>
      <c r="T212" s="31" t="str">
        <f aca="false">IF(B212="Window side 2m² Hermelijn","2m2H","")</f>
        <v/>
      </c>
      <c r="U212" s="32" t="str">
        <f aca="false">IF(B212="Window side 2m² Tram","2m2A","")</f>
        <v/>
      </c>
      <c r="V212" s="30" t="str">
        <f aca="false">IF(B212="Inside banner HERMELIJN","BRVH","")</f>
        <v/>
      </c>
      <c r="W212" s="30" t="str">
        <f aca="false">IF(B212="Super side 4m²","4m2","")</f>
        <v/>
      </c>
      <c r="X212" s="7" t="n">
        <v>1</v>
      </c>
      <c r="Y212" s="33" t="str">
        <f aca="false">IF(OR(F212&lt;&gt;"",G212&lt;&gt;"",H212&lt;&gt;"",I212&lt;&gt;"",J212&lt;&gt;"",K212&lt;&gt;"",L212&lt;&gt;"",M212&lt;&gt;"",N212&lt;&gt;"",O212&lt;&gt;"",P212&lt;&gt;"",Q212&lt;&gt;"",R212&lt;&gt;"",S212&lt;&gt;"",T212&lt;&gt;"",U212&lt;&gt;"",V212&lt;&gt;"",W212&lt;&gt;""),"*"&amp;F212&amp;G212&amp;H212&amp;I212&amp;J212&amp;K212&amp;L212&amp;M212&amp;N212&amp;O212&amp;P212&amp;Q212&amp;R212&amp;S212&amp;T212&amp;U212&amp;V212&amp;W212&amp;"*","")</f>
        <v>*RM*</v>
      </c>
      <c r="Z212" s="4"/>
      <c r="AA212" s="4"/>
      <c r="AB212" s="7" t="n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customFormat="false" ht="25" hidden="false" customHeight="true" outlineLevel="0" collapsed="false">
      <c r="A213" s="5" t="n">
        <v>7062</v>
      </c>
      <c r="B213" s="6" t="s">
        <v>100</v>
      </c>
      <c r="C213" s="26" t="s">
        <v>102</v>
      </c>
      <c r="D213" s="27" t="n">
        <v>44550</v>
      </c>
      <c r="E213" s="36" t="n">
        <v>44582</v>
      </c>
      <c r="F213" s="29" t="str">
        <f aca="false">IF(B213="Premetro VERTIKAAL","MV",IF(B213="Side 3m","3M",IF(B213="Premetro HORIZONTAAL","MH",IF(B213="Window back","CV",IF(B213="Window Back eco","CVE","")))))</f>
        <v>3M</v>
      </c>
      <c r="G213" s="30" t="str">
        <f aca="false">IF(B213="Inside banner","BRV","")</f>
        <v/>
      </c>
      <c r="H213" s="30" t="str">
        <f aca="false">IF(B213="Floor sticker","VL","")</f>
        <v/>
      </c>
      <c r="I213" s="31" t="str">
        <f aca="false">IF(B213="Street furniture 2m2","STR","")</f>
        <v/>
      </c>
      <c r="J213" s="31" t="str">
        <f aca="false">IF(B213="Full back uni","FB","")</f>
        <v/>
      </c>
      <c r="K213" s="31" t="str">
        <f aca="false">IF(B213="Window side 2m² Bus","2m2B","")</f>
        <v/>
      </c>
      <c r="L213" s="31" t="str">
        <f aca="false">IF(B213="Window sticker Raam","RM","")</f>
        <v/>
      </c>
      <c r="M213" s="31" t="str">
        <f aca="false">IF(B213="Side 3m Freestyle","FREE","")</f>
        <v/>
      </c>
      <c r="N213" s="31" t="str">
        <f aca="false">IF(B213="Wobbler","WOB","")</f>
        <v/>
      </c>
      <c r="O213" s="31" t="str">
        <f aca="false">IF(B213="Super side 10m² Hermelijn - Trambus","10m2H","")</f>
        <v/>
      </c>
      <c r="P213" s="31" t="str">
        <f aca="false">IF(B213="Roofpanel A7","ROOFXL","")</f>
        <v/>
      </c>
      <c r="Q213" s="32" t="str">
        <f aca="false">IF(B213="Roof panel tram L Hermelijn","ROOFL","")</f>
        <v/>
      </c>
      <c r="R213" s="31" t="str">
        <f aca="false">IF(B213="Roof panel Tram M PCC","DPCC","")</f>
        <v/>
      </c>
      <c r="S213" s="31" t="str">
        <f aca="false">IF(B213="Side pack L A5","SPALBA5",IF(B213="Side pack XL A7","SPALBA7",""))</f>
        <v/>
      </c>
      <c r="T213" s="31" t="str">
        <f aca="false">IF(B213="Window side 2m² Hermelijn","2m2H","")</f>
        <v/>
      </c>
      <c r="U213" s="32" t="str">
        <f aca="false">IF(B213="Window side 2m² Tram","2m2A","")</f>
        <v/>
      </c>
      <c r="V213" s="30" t="str">
        <f aca="false">IF(B213="Inside banner HERMELIJN","BRVH","")</f>
        <v/>
      </c>
      <c r="W213" s="30" t="str">
        <f aca="false">IF(B213="Super side 4m²","4m2","")</f>
        <v/>
      </c>
      <c r="X213" s="7" t="n">
        <v>1</v>
      </c>
      <c r="Y213" s="33" t="str">
        <f aca="false">IF(OR(F213&lt;&gt;"",G213&lt;&gt;"",H213&lt;&gt;"",I213&lt;&gt;"",J213&lt;&gt;"",K213&lt;&gt;"",L213&lt;&gt;"",M213&lt;&gt;"",N213&lt;&gt;"",O213&lt;&gt;"",P213&lt;&gt;"",Q213&lt;&gt;"",R213&lt;&gt;"",S213&lt;&gt;"",T213&lt;&gt;"",U213&lt;&gt;"",V213&lt;&gt;"",W213&lt;&gt;""),"*"&amp;F213&amp;G213&amp;H213&amp;I213&amp;J213&amp;K213&amp;L213&amp;M213&amp;N213&amp;O213&amp;P213&amp;Q213&amp;R213&amp;S213&amp;T213&amp;U213&amp;V213&amp;W213&amp;"*","")</f>
        <v>*3M*</v>
      </c>
      <c r="Z213" s="4"/>
      <c r="AA213" s="4"/>
      <c r="AB213" s="7" t="n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customFormat="false" ht="25" hidden="false" customHeight="true" outlineLevel="0" collapsed="false">
      <c r="A214" s="5" t="n">
        <v>7065</v>
      </c>
      <c r="B214" s="6" t="s">
        <v>100</v>
      </c>
      <c r="C214" s="26" t="s">
        <v>102</v>
      </c>
      <c r="D214" s="27" t="n">
        <v>44550</v>
      </c>
      <c r="E214" s="41"/>
      <c r="F214" s="29" t="str">
        <f aca="false">IF(B214="Premetro VERTIKAAL","MV",IF(B214="Side 3m","3M",IF(B214="Premetro HORIZONTAAL","MH",IF(B214="Window back","CV",IF(B214="Window Back eco","CVE","")))))</f>
        <v>3M</v>
      </c>
      <c r="G214" s="30" t="str">
        <f aca="false">IF(B214="Inside banner","BRV","")</f>
        <v/>
      </c>
      <c r="H214" s="30" t="str">
        <f aca="false">IF(B214="Floor sticker","VL","")</f>
        <v/>
      </c>
      <c r="I214" s="31" t="str">
        <f aca="false">IF(B214="Street furniture 2m2","STR","")</f>
        <v/>
      </c>
      <c r="J214" s="31" t="str">
        <f aca="false">IF(B214="Full back uni","FB","")</f>
        <v/>
      </c>
      <c r="K214" s="31" t="str">
        <f aca="false">IF(B214="Window side 2m² Bus","2m2B","")</f>
        <v/>
      </c>
      <c r="L214" s="31" t="str">
        <f aca="false">IF(B214="Window sticker Raam","RM","")</f>
        <v/>
      </c>
      <c r="M214" s="31" t="str">
        <f aca="false">IF(B214="Side 3m Freestyle","FREE","")</f>
        <v/>
      </c>
      <c r="N214" s="31" t="str">
        <f aca="false">IF(B214="Wobbler","WOB","")</f>
        <v/>
      </c>
      <c r="O214" s="31" t="str">
        <f aca="false">IF(B214="Super side 10m² Hermelijn - Trambus","10m2H","")</f>
        <v/>
      </c>
      <c r="P214" s="31" t="str">
        <f aca="false">IF(B214="Roofpanel A7","ROOFXL","")</f>
        <v/>
      </c>
      <c r="Q214" s="32" t="str">
        <f aca="false">IF(B214="Roof panel tram L Hermelijn","ROOFL","")</f>
        <v/>
      </c>
      <c r="R214" s="31" t="str">
        <f aca="false">IF(B214="Roof panel Tram M PCC","DPCC","")</f>
        <v/>
      </c>
      <c r="S214" s="31" t="str">
        <f aca="false">IF(B214="Side pack L A5","SPALBA5",IF(B214="Side pack XL A7","SPALBA7",""))</f>
        <v/>
      </c>
      <c r="T214" s="31" t="str">
        <f aca="false">IF(B214="Window side 2m² Hermelijn","2m2H","")</f>
        <v/>
      </c>
      <c r="U214" s="32" t="str">
        <f aca="false">IF(B214="Window side 2m² Tram","2m2A","")</f>
        <v/>
      </c>
      <c r="V214" s="30" t="str">
        <f aca="false">IF(B214="Inside banner HERMELIJN","BRVH","")</f>
        <v/>
      </c>
      <c r="W214" s="30" t="str">
        <f aca="false">IF(B214="Super side 4m²","4m2","")</f>
        <v/>
      </c>
      <c r="X214" s="7" t="n">
        <v>1</v>
      </c>
      <c r="Y214" s="33" t="str">
        <f aca="false">IF(OR(F214&lt;&gt;"",G214&lt;&gt;"",H214&lt;&gt;"",I214&lt;&gt;"",J214&lt;&gt;"",K214&lt;&gt;"",L214&lt;&gt;"",M214&lt;&gt;"",N214&lt;&gt;"",O214&lt;&gt;"",P214&lt;&gt;"",Q214&lt;&gt;"",R214&lt;&gt;"",S214&lt;&gt;"",T214&lt;&gt;"",U214&lt;&gt;"",V214&lt;&gt;"",W214&lt;&gt;""),"*"&amp;F214&amp;G214&amp;H214&amp;I214&amp;J214&amp;K214&amp;L214&amp;M214&amp;N214&amp;O214&amp;P214&amp;Q214&amp;R214&amp;S214&amp;T214&amp;U214&amp;V214&amp;W214&amp;"*","")</f>
        <v>*3M*</v>
      </c>
      <c r="Z214" s="4"/>
      <c r="AA214" s="4"/>
      <c r="AB214" s="7" t="n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customFormat="false" ht="25" hidden="false" customHeight="true" outlineLevel="0" collapsed="false">
      <c r="A215" s="5" t="n">
        <v>7079</v>
      </c>
      <c r="B215" s="6" t="s">
        <v>32</v>
      </c>
      <c r="C215" s="26" t="s">
        <v>114</v>
      </c>
      <c r="D215" s="27" t="n">
        <v>44564</v>
      </c>
      <c r="E215" s="41"/>
      <c r="F215" s="29" t="str">
        <f aca="false">IF(B215="Premetro VERTIKAAL","MV",IF(B215="Side 3m","3M",IF(B215="Premetro HORIZONTAAL","MH",IF(B215="Window back","CV",IF(B215="Window Back eco","CVE","")))))</f>
        <v/>
      </c>
      <c r="G215" s="30" t="str">
        <f aca="false">IF(B215="Inside banner","BRV","")</f>
        <v/>
      </c>
      <c r="H215" s="30" t="str">
        <f aca="false">IF(B215="Floor sticker","VL","")</f>
        <v/>
      </c>
      <c r="I215" s="31" t="str">
        <f aca="false">IF(B215="Street furniture 2m2","STR","")</f>
        <v/>
      </c>
      <c r="J215" s="31" t="str">
        <f aca="false">IF(B215="Full back uni","FB","")</f>
        <v/>
      </c>
      <c r="K215" s="31" t="str">
        <f aca="false">IF(B215="Window side 2m² Bus","2m2B","")</f>
        <v/>
      </c>
      <c r="L215" s="31" t="str">
        <f aca="false">IF(B215="Window sticker Raam","RM","")</f>
        <v>RM</v>
      </c>
      <c r="M215" s="31" t="str">
        <f aca="false">IF(B215="Side 3m Freestyle","FREE","")</f>
        <v/>
      </c>
      <c r="N215" s="31" t="str">
        <f aca="false">IF(B215="Wobbler","WOB","")</f>
        <v/>
      </c>
      <c r="O215" s="31" t="str">
        <f aca="false">IF(B215="Super side 10m² Hermelijn - Trambus","10m2H","")</f>
        <v/>
      </c>
      <c r="P215" s="31" t="str">
        <f aca="false">IF(B215="Roofpanel A7","ROOFXL","")</f>
        <v/>
      </c>
      <c r="Q215" s="32" t="str">
        <f aca="false">IF(B215="Roof panel tram L Hermelijn","ROOFL","")</f>
        <v/>
      </c>
      <c r="R215" s="31" t="str">
        <f aca="false">IF(B215="Roof panel Tram M PCC","DPCC","")</f>
        <v/>
      </c>
      <c r="S215" s="31" t="str">
        <f aca="false">IF(B215="Side pack L A5","SPALBA5",IF(B215="Side pack XL A7","SPALBA7",""))</f>
        <v/>
      </c>
      <c r="T215" s="31" t="str">
        <f aca="false">IF(B215="Window side 2m² Hermelijn","2m2H","")</f>
        <v/>
      </c>
      <c r="U215" s="32" t="str">
        <f aca="false">IF(B215="Window side 2m² Tram","2m2A","")</f>
        <v/>
      </c>
      <c r="V215" s="30" t="str">
        <f aca="false">IF(B215="Inside banner HERMELIJN","BRVH","")</f>
        <v/>
      </c>
      <c r="W215" s="30" t="str">
        <f aca="false">IF(B215="Super side 4m²","4m2","")</f>
        <v/>
      </c>
      <c r="X215" s="7" t="n">
        <v>1</v>
      </c>
      <c r="Y215" s="33" t="str">
        <f aca="false">IF(OR(F215&lt;&gt;"",G215&lt;&gt;"",H215&lt;&gt;"",I215&lt;&gt;"",J215&lt;&gt;"",K215&lt;&gt;"",L215&lt;&gt;"",M215&lt;&gt;"",N215&lt;&gt;"",O215&lt;&gt;"",P215&lt;&gt;"",Q215&lt;&gt;"",R215&lt;&gt;"",S215&lt;&gt;"",T215&lt;&gt;"",U215&lt;&gt;"",V215&lt;&gt;"",W215&lt;&gt;""),"*"&amp;F215&amp;G215&amp;H215&amp;I215&amp;J215&amp;K215&amp;L215&amp;M215&amp;N215&amp;O215&amp;P215&amp;Q215&amp;R215&amp;S215&amp;T215&amp;U215&amp;V215&amp;W215&amp;"*","")</f>
        <v>*RM*</v>
      </c>
      <c r="Z215" s="4"/>
      <c r="AA215" s="4"/>
      <c r="AB215" s="7" t="n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customFormat="false" ht="25" hidden="false" customHeight="true" outlineLevel="0" collapsed="false">
      <c r="A216" s="5" t="n">
        <v>7079</v>
      </c>
      <c r="B216" s="6" t="s">
        <v>32</v>
      </c>
      <c r="C216" s="26" t="s">
        <v>114</v>
      </c>
      <c r="D216" s="27" t="n">
        <v>44564</v>
      </c>
      <c r="E216" s="41"/>
      <c r="F216" s="29" t="str">
        <f aca="false">IF(B216="Premetro VERTIKAAL","MV",IF(B216="Side 3m","3M",IF(B216="Premetro HORIZONTAAL","MH",IF(B216="Window back","CV",IF(B216="Window Back eco","CVE","")))))</f>
        <v/>
      </c>
      <c r="G216" s="30" t="str">
        <f aca="false">IF(B216="Inside banner","BRV","")</f>
        <v/>
      </c>
      <c r="H216" s="30" t="str">
        <f aca="false">IF(B216="Floor sticker","VL","")</f>
        <v/>
      </c>
      <c r="I216" s="31" t="str">
        <f aca="false">IF(B216="Street furniture 2m2","STR","")</f>
        <v/>
      </c>
      <c r="J216" s="31" t="str">
        <f aca="false">IF(B216="Full back uni","FB","")</f>
        <v/>
      </c>
      <c r="K216" s="31" t="str">
        <f aca="false">IF(B216="Window side 2m² Bus","2m2B","")</f>
        <v/>
      </c>
      <c r="L216" s="31" t="str">
        <f aca="false">IF(B216="Window sticker Raam","RM","")</f>
        <v>RM</v>
      </c>
      <c r="M216" s="31" t="str">
        <f aca="false">IF(B216="Side 3m Freestyle","FREE","")</f>
        <v/>
      </c>
      <c r="N216" s="31" t="str">
        <f aca="false">IF(B216="Wobbler","WOB","")</f>
        <v/>
      </c>
      <c r="O216" s="31" t="str">
        <f aca="false">IF(B216="Super side 10m² Hermelijn - Trambus","10m2H","")</f>
        <v/>
      </c>
      <c r="P216" s="31" t="str">
        <f aca="false">IF(B216="Roofpanel A7","ROOFXL","")</f>
        <v/>
      </c>
      <c r="Q216" s="32" t="str">
        <f aca="false">IF(B216="Roof panel tram L Hermelijn","ROOFL","")</f>
        <v/>
      </c>
      <c r="R216" s="31" t="str">
        <f aca="false">IF(B216="Roof panel Tram M PCC","DPCC","")</f>
        <v/>
      </c>
      <c r="S216" s="31" t="str">
        <f aca="false">IF(B216="Side pack L A5","SPALBA5",IF(B216="Side pack XL A7","SPALBA7",""))</f>
        <v/>
      </c>
      <c r="T216" s="31" t="str">
        <f aca="false">IF(B216="Window side 2m² Hermelijn","2m2H","")</f>
        <v/>
      </c>
      <c r="U216" s="32" t="str">
        <f aca="false">IF(B216="Window side 2m² Tram","2m2A","")</f>
        <v/>
      </c>
      <c r="V216" s="30" t="str">
        <f aca="false">IF(B216="Inside banner HERMELIJN","BRVH","")</f>
        <v/>
      </c>
      <c r="W216" s="30" t="str">
        <f aca="false">IF(B216="Super side 4m²","4m2","")</f>
        <v/>
      </c>
      <c r="X216" s="7" t="n">
        <v>1</v>
      </c>
      <c r="Y216" s="33" t="str">
        <f aca="false">IF(OR(F216&lt;&gt;"",G216&lt;&gt;"",H216&lt;&gt;"",I216&lt;&gt;"",J216&lt;&gt;"",K216&lt;&gt;"",L216&lt;&gt;"",M216&lt;&gt;"",N216&lt;&gt;"",O216&lt;&gt;"",P216&lt;&gt;"",Q216&lt;&gt;"",R216&lt;&gt;"",S216&lt;&gt;"",T216&lt;&gt;"",U216&lt;&gt;"",V216&lt;&gt;"",W216&lt;&gt;""),"*"&amp;F216&amp;G216&amp;H216&amp;I216&amp;J216&amp;K216&amp;L216&amp;M216&amp;N216&amp;O216&amp;P216&amp;Q216&amp;R216&amp;S216&amp;T216&amp;U216&amp;V216&amp;W216&amp;"*","")</f>
        <v>*RM*</v>
      </c>
      <c r="Z216" s="4"/>
      <c r="AA216" s="4"/>
      <c r="AB216" s="7" t="n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customFormat="false" ht="25" hidden="false" customHeight="true" outlineLevel="0" collapsed="false">
      <c r="A217" s="5" t="n">
        <v>7079</v>
      </c>
      <c r="B217" s="6" t="s">
        <v>32</v>
      </c>
      <c r="C217" s="26" t="s">
        <v>108</v>
      </c>
      <c r="D217" s="27" t="n">
        <v>44571</v>
      </c>
      <c r="E217" s="41"/>
      <c r="F217" s="29" t="str">
        <f aca="false">IF(B217="Premetro VERTIKAAL","MV",IF(B217="Side 3m","3M",IF(B217="Premetro HORIZONTAAL","MH",IF(B217="Window back","CV",IF(B217="Window Back eco","CVE","")))))</f>
        <v/>
      </c>
      <c r="G217" s="30" t="str">
        <f aca="false">IF(B217="Inside banner","BRV","")</f>
        <v/>
      </c>
      <c r="H217" s="30" t="str">
        <f aca="false">IF(B217="Floor sticker","VL","")</f>
        <v/>
      </c>
      <c r="I217" s="31" t="str">
        <f aca="false">IF(B217="Street furniture 2m2","STR","")</f>
        <v/>
      </c>
      <c r="J217" s="31" t="str">
        <f aca="false">IF(B217="Full back uni","FB","")</f>
        <v/>
      </c>
      <c r="K217" s="31" t="str">
        <f aca="false">IF(B217="Window side 2m² Bus","2m2B","")</f>
        <v/>
      </c>
      <c r="L217" s="31" t="str">
        <f aca="false">IF(B217="Window sticker Raam","RM","")</f>
        <v>RM</v>
      </c>
      <c r="M217" s="31" t="str">
        <f aca="false">IF(B217="Side 3m Freestyle","FREE","")</f>
        <v/>
      </c>
      <c r="N217" s="31" t="str">
        <f aca="false">IF(B217="Wobbler","WOB","")</f>
        <v/>
      </c>
      <c r="O217" s="31" t="str">
        <f aca="false">IF(B217="Super side 10m² Hermelijn - Trambus","10m2H","")</f>
        <v/>
      </c>
      <c r="P217" s="31" t="str">
        <f aca="false">IF(B217="Roofpanel A7","ROOFXL","")</f>
        <v/>
      </c>
      <c r="Q217" s="32" t="str">
        <f aca="false">IF(B217="Roof panel tram L Hermelijn","ROOFL","")</f>
        <v/>
      </c>
      <c r="R217" s="31" t="str">
        <f aca="false">IF(B217="Roof panel Tram M PCC","DPCC","")</f>
        <v/>
      </c>
      <c r="S217" s="31" t="str">
        <f aca="false">IF(B217="Side pack L A5","SPALBA5",IF(B217="Side pack XL A7","SPALBA7",""))</f>
        <v/>
      </c>
      <c r="T217" s="31" t="str">
        <f aca="false">IF(B217="Window side 2m² Hermelijn","2m2H","")</f>
        <v/>
      </c>
      <c r="U217" s="32" t="str">
        <f aca="false">IF(B217="Window side 2m² Tram","2m2A","")</f>
        <v/>
      </c>
      <c r="V217" s="30" t="str">
        <f aca="false">IF(B217="Inside banner HERMELIJN","BRVH","")</f>
        <v/>
      </c>
      <c r="W217" s="30" t="str">
        <f aca="false">IF(B217="Super side 4m²","4m2","")</f>
        <v/>
      </c>
      <c r="X217" s="7" t="n">
        <v>1</v>
      </c>
      <c r="Y217" s="33" t="str">
        <f aca="false">IF(OR(F217&lt;&gt;"",G217&lt;&gt;"",H217&lt;&gt;"",I217&lt;&gt;"",J217&lt;&gt;"",K217&lt;&gt;"",L217&lt;&gt;"",M217&lt;&gt;"",N217&lt;&gt;"",O217&lt;&gt;"",P217&lt;&gt;"",Q217&lt;&gt;"",R217&lt;&gt;"",S217&lt;&gt;"",T217&lt;&gt;"",U217&lt;&gt;"",V217&lt;&gt;"",W217&lt;&gt;""),"*"&amp;F217&amp;G217&amp;H217&amp;I217&amp;J217&amp;K217&amp;L217&amp;M217&amp;N217&amp;O217&amp;P217&amp;Q217&amp;R217&amp;S217&amp;T217&amp;U217&amp;V217&amp;W217&amp;"*","")</f>
        <v>*RM*</v>
      </c>
      <c r="Z217" s="4"/>
      <c r="AA217" s="4"/>
      <c r="AB217" s="7" t="n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customFormat="false" ht="25" hidden="false" customHeight="true" outlineLevel="0" collapsed="false">
      <c r="A218" s="5" t="n">
        <v>7079</v>
      </c>
      <c r="B218" s="6" t="s">
        <v>32</v>
      </c>
      <c r="C218" s="26" t="s">
        <v>108</v>
      </c>
      <c r="D218" s="27" t="n">
        <v>44571</v>
      </c>
      <c r="E218" s="41"/>
      <c r="F218" s="29" t="str">
        <f aca="false">IF(B218="Premetro VERTIKAAL","MV",IF(B218="Side 3m","3M",IF(B218="Premetro HORIZONTAAL","MH",IF(B218="Window back","CV",IF(B218="Window Back eco","CVE","")))))</f>
        <v/>
      </c>
      <c r="G218" s="30" t="str">
        <f aca="false">IF(B218="Inside banner","BRV","")</f>
        <v/>
      </c>
      <c r="H218" s="30" t="str">
        <f aca="false">IF(B218="Floor sticker","VL","")</f>
        <v/>
      </c>
      <c r="I218" s="31" t="str">
        <f aca="false">IF(B218="Street furniture 2m2","STR","")</f>
        <v/>
      </c>
      <c r="J218" s="31" t="str">
        <f aca="false">IF(B218="Full back uni","FB","")</f>
        <v/>
      </c>
      <c r="K218" s="31" t="str">
        <f aca="false">IF(B218="Window side 2m² Bus","2m2B","")</f>
        <v/>
      </c>
      <c r="L218" s="31" t="str">
        <f aca="false">IF(B218="Window sticker Raam","RM","")</f>
        <v>RM</v>
      </c>
      <c r="M218" s="31" t="str">
        <f aca="false">IF(B218="Side 3m Freestyle","FREE","")</f>
        <v/>
      </c>
      <c r="N218" s="31" t="str">
        <f aca="false">IF(B218="Wobbler","WOB","")</f>
        <v/>
      </c>
      <c r="O218" s="31" t="str">
        <f aca="false">IF(B218="Super side 10m² Hermelijn - Trambus","10m2H","")</f>
        <v/>
      </c>
      <c r="P218" s="31" t="str">
        <f aca="false">IF(B218="Roofpanel A7","ROOFXL","")</f>
        <v/>
      </c>
      <c r="Q218" s="32" t="str">
        <f aca="false">IF(B218="Roof panel tram L Hermelijn","ROOFL","")</f>
        <v/>
      </c>
      <c r="R218" s="31" t="str">
        <f aca="false">IF(B218="Roof panel Tram M PCC","DPCC","")</f>
        <v/>
      </c>
      <c r="S218" s="31" t="str">
        <f aca="false">IF(B218="Side pack L A5","SPALBA5",IF(B218="Side pack XL A7","SPALBA7",""))</f>
        <v/>
      </c>
      <c r="T218" s="31" t="str">
        <f aca="false">IF(B218="Window side 2m² Hermelijn","2m2H","")</f>
        <v/>
      </c>
      <c r="U218" s="32" t="str">
        <f aca="false">IF(B218="Window side 2m² Tram","2m2A","")</f>
        <v/>
      </c>
      <c r="V218" s="30" t="str">
        <f aca="false">IF(B218="Inside banner HERMELIJN","BRVH","")</f>
        <v/>
      </c>
      <c r="W218" s="30" t="str">
        <f aca="false">IF(B218="Super side 4m²","4m2","")</f>
        <v/>
      </c>
      <c r="X218" s="7" t="n">
        <v>1</v>
      </c>
      <c r="Y218" s="33" t="str">
        <f aca="false">IF(OR(F218&lt;&gt;"",G218&lt;&gt;"",H218&lt;&gt;"",I218&lt;&gt;"",J218&lt;&gt;"",K218&lt;&gt;"",L218&lt;&gt;"",M218&lt;&gt;"",N218&lt;&gt;"",O218&lt;&gt;"",P218&lt;&gt;"",Q218&lt;&gt;"",R218&lt;&gt;"",S218&lt;&gt;"",T218&lt;&gt;"",U218&lt;&gt;"",V218&lt;&gt;"",W218&lt;&gt;""),"*"&amp;F218&amp;G218&amp;H218&amp;I218&amp;J218&amp;K218&amp;L218&amp;M218&amp;N218&amp;O218&amp;P218&amp;Q218&amp;R218&amp;S218&amp;T218&amp;U218&amp;V218&amp;W218&amp;"*","")</f>
        <v>*RM*</v>
      </c>
      <c r="Z218" s="4"/>
      <c r="AA218" s="4"/>
      <c r="AB218" s="7" t="n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customFormat="false" ht="25" hidden="false" customHeight="true" outlineLevel="0" collapsed="false">
      <c r="A219" s="5" t="n">
        <v>7082</v>
      </c>
      <c r="B219" s="6" t="s">
        <v>32</v>
      </c>
      <c r="C219" s="26" t="s">
        <v>114</v>
      </c>
      <c r="D219" s="27" t="n">
        <v>44564</v>
      </c>
      <c r="E219" s="41"/>
      <c r="F219" s="29" t="str">
        <f aca="false">IF(B219="Premetro VERTIKAAL","MV",IF(B219="Side 3m","3M",IF(B219="Premetro HORIZONTAAL","MH",IF(B219="Window back","CV",IF(B219="Window Back eco","CVE","")))))</f>
        <v/>
      </c>
      <c r="G219" s="30" t="str">
        <f aca="false">IF(B219="Inside banner","BRV","")</f>
        <v/>
      </c>
      <c r="H219" s="30" t="str">
        <f aca="false">IF(B219="Floor sticker","VL","")</f>
        <v/>
      </c>
      <c r="I219" s="31" t="str">
        <f aca="false">IF(B219="Street furniture 2m2","STR","")</f>
        <v/>
      </c>
      <c r="J219" s="31" t="str">
        <f aca="false">IF(B219="Full back uni","FB","")</f>
        <v/>
      </c>
      <c r="K219" s="31" t="str">
        <f aca="false">IF(B219="Window side 2m² Bus","2m2B","")</f>
        <v/>
      </c>
      <c r="L219" s="31" t="str">
        <f aca="false">IF(B219="Window sticker Raam","RM","")</f>
        <v>RM</v>
      </c>
      <c r="M219" s="31" t="str">
        <f aca="false">IF(B219="Side 3m Freestyle","FREE","")</f>
        <v/>
      </c>
      <c r="N219" s="31" t="str">
        <f aca="false">IF(B219="Wobbler","WOB","")</f>
        <v/>
      </c>
      <c r="O219" s="31" t="str">
        <f aca="false">IF(B219="Super side 10m² Hermelijn - Trambus","10m2H","")</f>
        <v/>
      </c>
      <c r="P219" s="31" t="str">
        <f aca="false">IF(B219="Roofpanel A7","ROOFXL","")</f>
        <v/>
      </c>
      <c r="Q219" s="32" t="str">
        <f aca="false">IF(B219="Roof panel tram L Hermelijn","ROOFL","")</f>
        <v/>
      </c>
      <c r="R219" s="31" t="str">
        <f aca="false">IF(B219="Roof panel Tram M PCC","DPCC","")</f>
        <v/>
      </c>
      <c r="S219" s="31" t="str">
        <f aca="false">IF(B219="Side pack L A5","SPALBA5",IF(B219="Side pack XL A7","SPALBA7",""))</f>
        <v/>
      </c>
      <c r="T219" s="31" t="str">
        <f aca="false">IF(B219="Window side 2m² Hermelijn","2m2H","")</f>
        <v/>
      </c>
      <c r="U219" s="32" t="str">
        <f aca="false">IF(B219="Window side 2m² Tram","2m2A","")</f>
        <v/>
      </c>
      <c r="V219" s="30" t="str">
        <f aca="false">IF(B219="Inside banner HERMELIJN","BRVH","")</f>
        <v/>
      </c>
      <c r="W219" s="30" t="str">
        <f aca="false">IF(B219="Super side 4m²","4m2","")</f>
        <v/>
      </c>
      <c r="X219" s="7" t="n">
        <v>1</v>
      </c>
      <c r="Y219" s="33" t="str">
        <f aca="false">IF(OR(F219&lt;&gt;"",G219&lt;&gt;"",H219&lt;&gt;"",I219&lt;&gt;"",J219&lt;&gt;"",K219&lt;&gt;"",L219&lt;&gt;"",M219&lt;&gt;"",N219&lt;&gt;"",O219&lt;&gt;"",P219&lt;&gt;"",Q219&lt;&gt;"",R219&lt;&gt;"",S219&lt;&gt;"",T219&lt;&gt;"",U219&lt;&gt;"",V219&lt;&gt;"",W219&lt;&gt;""),"*"&amp;F219&amp;G219&amp;H219&amp;I219&amp;J219&amp;K219&amp;L219&amp;M219&amp;N219&amp;O219&amp;P219&amp;Q219&amp;R219&amp;S219&amp;T219&amp;U219&amp;V219&amp;W219&amp;"*","")</f>
        <v>*RM*</v>
      </c>
      <c r="Z219" s="4"/>
      <c r="AA219" s="4"/>
      <c r="AB219" s="7" t="n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customFormat="false" ht="25" hidden="false" customHeight="true" outlineLevel="0" collapsed="false">
      <c r="A220" s="5" t="n">
        <v>7082</v>
      </c>
      <c r="B220" s="6" t="s">
        <v>32</v>
      </c>
      <c r="C220" s="26" t="s">
        <v>114</v>
      </c>
      <c r="D220" s="27" t="n">
        <v>44564</v>
      </c>
      <c r="E220" s="41"/>
      <c r="F220" s="29" t="str">
        <f aca="false">IF(B220="Premetro VERTIKAAL","MV",IF(B220="Side 3m","3M",IF(B220="Premetro HORIZONTAAL","MH",IF(B220="Window back","CV",IF(B220="Window Back eco","CVE","")))))</f>
        <v/>
      </c>
      <c r="G220" s="30" t="str">
        <f aca="false">IF(B220="Inside banner","BRV","")</f>
        <v/>
      </c>
      <c r="H220" s="30" t="str">
        <f aca="false">IF(B220="Floor sticker","VL","")</f>
        <v/>
      </c>
      <c r="I220" s="31" t="str">
        <f aca="false">IF(B220="Street furniture 2m2","STR","")</f>
        <v/>
      </c>
      <c r="J220" s="31" t="str">
        <f aca="false">IF(B220="Full back uni","FB","")</f>
        <v/>
      </c>
      <c r="K220" s="31" t="str">
        <f aca="false">IF(B220="Window side 2m² Bus","2m2B","")</f>
        <v/>
      </c>
      <c r="L220" s="31" t="str">
        <f aca="false">IF(B220="Window sticker Raam","RM","")</f>
        <v>RM</v>
      </c>
      <c r="M220" s="31" t="str">
        <f aca="false">IF(B220="Side 3m Freestyle","FREE","")</f>
        <v/>
      </c>
      <c r="N220" s="31" t="str">
        <f aca="false">IF(B220="Wobbler","WOB","")</f>
        <v/>
      </c>
      <c r="O220" s="31" t="str">
        <f aca="false">IF(B220="Super side 10m² Hermelijn - Trambus","10m2H","")</f>
        <v/>
      </c>
      <c r="P220" s="31" t="str">
        <f aca="false">IF(B220="Roofpanel A7","ROOFXL","")</f>
        <v/>
      </c>
      <c r="Q220" s="32" t="str">
        <f aca="false">IF(B220="Roof panel tram L Hermelijn","ROOFL","")</f>
        <v/>
      </c>
      <c r="R220" s="31" t="str">
        <f aca="false">IF(B220="Roof panel Tram M PCC","DPCC","")</f>
        <v/>
      </c>
      <c r="S220" s="31" t="str">
        <f aca="false">IF(B220="Side pack L A5","SPALBA5",IF(B220="Side pack XL A7","SPALBA7",""))</f>
        <v/>
      </c>
      <c r="T220" s="31" t="str">
        <f aca="false">IF(B220="Window side 2m² Hermelijn","2m2H","")</f>
        <v/>
      </c>
      <c r="U220" s="32" t="str">
        <f aca="false">IF(B220="Window side 2m² Tram","2m2A","")</f>
        <v/>
      </c>
      <c r="V220" s="30" t="str">
        <f aca="false">IF(B220="Inside banner HERMELIJN","BRVH","")</f>
        <v/>
      </c>
      <c r="W220" s="30" t="str">
        <f aca="false">IF(B220="Super side 4m²","4m2","")</f>
        <v/>
      </c>
      <c r="X220" s="7" t="n">
        <v>1</v>
      </c>
      <c r="Y220" s="33" t="str">
        <f aca="false">IF(OR(F220&lt;&gt;"",G220&lt;&gt;"",H220&lt;&gt;"",I220&lt;&gt;"",J220&lt;&gt;"",K220&lt;&gt;"",L220&lt;&gt;"",M220&lt;&gt;"",N220&lt;&gt;"",O220&lt;&gt;"",P220&lt;&gt;"",Q220&lt;&gt;"",R220&lt;&gt;"",S220&lt;&gt;"",T220&lt;&gt;"",U220&lt;&gt;"",V220&lt;&gt;"",W220&lt;&gt;""),"*"&amp;F220&amp;G220&amp;H220&amp;I220&amp;J220&amp;K220&amp;L220&amp;M220&amp;N220&amp;O220&amp;P220&amp;Q220&amp;R220&amp;S220&amp;T220&amp;U220&amp;V220&amp;W220&amp;"*","")</f>
        <v>*RM*</v>
      </c>
      <c r="Z220" s="4"/>
      <c r="AA220" s="4"/>
      <c r="AB220" s="7" t="n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customFormat="false" ht="25" hidden="false" customHeight="true" outlineLevel="0" collapsed="false">
      <c r="A221" s="5" t="n">
        <v>7082</v>
      </c>
      <c r="B221" s="6" t="s">
        <v>32</v>
      </c>
      <c r="C221" s="26" t="s">
        <v>108</v>
      </c>
      <c r="D221" s="27" t="n">
        <v>44571</v>
      </c>
      <c r="E221" s="41"/>
      <c r="F221" s="29" t="str">
        <f aca="false">IF(B221="Premetro VERTIKAAL","MV",IF(B221="Side 3m","3M",IF(B221="Premetro HORIZONTAAL","MH",IF(B221="Window back","CV",IF(B221="Window Back eco","CVE","")))))</f>
        <v/>
      </c>
      <c r="G221" s="30" t="str">
        <f aca="false">IF(B221="Inside banner","BRV","")</f>
        <v/>
      </c>
      <c r="H221" s="30" t="str">
        <f aca="false">IF(B221="Floor sticker","VL","")</f>
        <v/>
      </c>
      <c r="I221" s="31" t="str">
        <f aca="false">IF(B221="Street furniture 2m2","STR","")</f>
        <v/>
      </c>
      <c r="J221" s="31" t="str">
        <f aca="false">IF(B221="Full back uni","FB","")</f>
        <v/>
      </c>
      <c r="K221" s="31" t="str">
        <f aca="false">IF(B221="Window side 2m² Bus","2m2B","")</f>
        <v/>
      </c>
      <c r="L221" s="31" t="str">
        <f aca="false">IF(B221="Window sticker Raam","RM","")</f>
        <v>RM</v>
      </c>
      <c r="M221" s="31" t="str">
        <f aca="false">IF(B221="Side 3m Freestyle","FREE","")</f>
        <v/>
      </c>
      <c r="N221" s="31" t="str">
        <f aca="false">IF(B221="Wobbler","WOB","")</f>
        <v/>
      </c>
      <c r="O221" s="31" t="str">
        <f aca="false">IF(B221="Super side 10m² Hermelijn - Trambus","10m2H","")</f>
        <v/>
      </c>
      <c r="P221" s="31" t="str">
        <f aca="false">IF(B221="Roofpanel A7","ROOFXL","")</f>
        <v/>
      </c>
      <c r="Q221" s="32" t="str">
        <f aca="false">IF(B221="Roof panel tram L Hermelijn","ROOFL","")</f>
        <v/>
      </c>
      <c r="R221" s="31" t="str">
        <f aca="false">IF(B221="Roof panel Tram M PCC","DPCC","")</f>
        <v/>
      </c>
      <c r="S221" s="31" t="str">
        <f aca="false">IF(B221="Side pack L A5","SPALBA5",IF(B221="Side pack XL A7","SPALBA7",""))</f>
        <v/>
      </c>
      <c r="T221" s="31" t="str">
        <f aca="false">IF(B221="Window side 2m² Hermelijn","2m2H","")</f>
        <v/>
      </c>
      <c r="U221" s="32" t="str">
        <f aca="false">IF(B221="Window side 2m² Tram","2m2A","")</f>
        <v/>
      </c>
      <c r="V221" s="30" t="str">
        <f aca="false">IF(B221="Inside banner HERMELIJN","BRVH","")</f>
        <v/>
      </c>
      <c r="W221" s="30" t="str">
        <f aca="false">IF(B221="Super side 4m²","4m2","")</f>
        <v/>
      </c>
      <c r="X221" s="7" t="n">
        <v>1</v>
      </c>
      <c r="Y221" s="33" t="str">
        <f aca="false">IF(OR(F221&lt;&gt;"",G221&lt;&gt;"",H221&lt;&gt;"",I221&lt;&gt;"",J221&lt;&gt;"",K221&lt;&gt;"",L221&lt;&gt;"",M221&lt;&gt;"",N221&lt;&gt;"",O221&lt;&gt;"",P221&lt;&gt;"",Q221&lt;&gt;"",R221&lt;&gt;"",S221&lt;&gt;"",T221&lt;&gt;"",U221&lt;&gt;"",V221&lt;&gt;"",W221&lt;&gt;""),"*"&amp;F221&amp;G221&amp;H221&amp;I221&amp;J221&amp;K221&amp;L221&amp;M221&amp;N221&amp;O221&amp;P221&amp;Q221&amp;R221&amp;S221&amp;T221&amp;U221&amp;V221&amp;W221&amp;"*","")</f>
        <v>*RM*</v>
      </c>
      <c r="Z221" s="4"/>
      <c r="AA221" s="4"/>
      <c r="AB221" s="7" t="n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customFormat="false" ht="25" hidden="false" customHeight="true" outlineLevel="0" collapsed="false">
      <c r="A222" s="5" t="n">
        <v>7082</v>
      </c>
      <c r="B222" s="6" t="s">
        <v>32</v>
      </c>
      <c r="C222" s="26" t="s">
        <v>108</v>
      </c>
      <c r="D222" s="27" t="n">
        <v>44571</v>
      </c>
      <c r="E222" s="41"/>
      <c r="F222" s="29" t="str">
        <f aca="false">IF(B222="Premetro VERTIKAAL","MV",IF(B222="Side 3m","3M",IF(B222="Premetro HORIZONTAAL","MH",IF(B222="Window back","CV",IF(B222="Window Back eco","CVE","")))))</f>
        <v/>
      </c>
      <c r="G222" s="30" t="str">
        <f aca="false">IF(B222="Inside banner","BRV","")</f>
        <v/>
      </c>
      <c r="H222" s="30" t="str">
        <f aca="false">IF(B222="Floor sticker","VL","")</f>
        <v/>
      </c>
      <c r="I222" s="31" t="str">
        <f aca="false">IF(B222="Street furniture 2m2","STR","")</f>
        <v/>
      </c>
      <c r="J222" s="31" t="str">
        <f aca="false">IF(B222="Full back uni","FB","")</f>
        <v/>
      </c>
      <c r="K222" s="31" t="str">
        <f aca="false">IF(B222="Window side 2m² Bus","2m2B","")</f>
        <v/>
      </c>
      <c r="L222" s="31" t="str">
        <f aca="false">IF(B222="Window sticker Raam","RM","")</f>
        <v>RM</v>
      </c>
      <c r="M222" s="31" t="str">
        <f aca="false">IF(B222="Side 3m Freestyle","FREE","")</f>
        <v/>
      </c>
      <c r="N222" s="31" t="str">
        <f aca="false">IF(B222="Wobbler","WOB","")</f>
        <v/>
      </c>
      <c r="O222" s="31" t="str">
        <f aca="false">IF(B222="Super side 10m² Hermelijn - Trambus","10m2H","")</f>
        <v/>
      </c>
      <c r="P222" s="31" t="str">
        <f aca="false">IF(B222="Roofpanel A7","ROOFXL","")</f>
        <v/>
      </c>
      <c r="Q222" s="32" t="str">
        <f aca="false">IF(B222="Roof panel tram L Hermelijn","ROOFL","")</f>
        <v/>
      </c>
      <c r="R222" s="31" t="str">
        <f aca="false">IF(B222="Roof panel Tram M PCC","DPCC","")</f>
        <v/>
      </c>
      <c r="S222" s="31" t="str">
        <f aca="false">IF(B222="Side pack L A5","SPALBA5",IF(B222="Side pack XL A7","SPALBA7",""))</f>
        <v/>
      </c>
      <c r="T222" s="31" t="str">
        <f aca="false">IF(B222="Window side 2m² Hermelijn","2m2H","")</f>
        <v/>
      </c>
      <c r="U222" s="32" t="str">
        <f aca="false">IF(B222="Window side 2m² Tram","2m2A","")</f>
        <v/>
      </c>
      <c r="V222" s="30" t="str">
        <f aca="false">IF(B222="Inside banner HERMELIJN","BRVH","")</f>
        <v/>
      </c>
      <c r="W222" s="30" t="str">
        <f aca="false">IF(B222="Super side 4m²","4m2","")</f>
        <v/>
      </c>
      <c r="X222" s="7" t="n">
        <v>1</v>
      </c>
      <c r="Y222" s="33" t="str">
        <f aca="false">IF(OR(F222&lt;&gt;"",G222&lt;&gt;"",H222&lt;&gt;"",I222&lt;&gt;"",J222&lt;&gt;"",K222&lt;&gt;"",L222&lt;&gt;"",M222&lt;&gt;"",N222&lt;&gt;"",O222&lt;&gt;"",P222&lt;&gt;"",Q222&lt;&gt;"",R222&lt;&gt;"",S222&lt;&gt;"",T222&lt;&gt;"",U222&lt;&gt;"",V222&lt;&gt;"",W222&lt;&gt;""),"*"&amp;F222&amp;G222&amp;H222&amp;I222&amp;J222&amp;K222&amp;L222&amp;M222&amp;N222&amp;O222&amp;P222&amp;Q222&amp;R222&amp;S222&amp;T222&amp;U222&amp;V222&amp;W222&amp;"*","")</f>
        <v>*RM*</v>
      </c>
      <c r="Z222" s="4"/>
      <c r="AA222" s="4"/>
      <c r="AB222" s="7" t="n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customFormat="false" ht="25" hidden="false" customHeight="true" outlineLevel="0" collapsed="false">
      <c r="A223" s="5" t="n">
        <v>7087</v>
      </c>
      <c r="B223" s="6" t="s">
        <v>100</v>
      </c>
      <c r="C223" s="26" t="s">
        <v>102</v>
      </c>
      <c r="D223" s="27" t="n">
        <v>44550</v>
      </c>
      <c r="E223" s="36" t="n">
        <v>44582</v>
      </c>
      <c r="F223" s="29" t="str">
        <f aca="false">IF(B223="Premetro VERTIKAAL","MV",IF(B223="Side 3m","3M",IF(B223="Premetro HORIZONTAAL","MH",IF(B223="Window back","CV",IF(B223="Window Back eco","CVE","")))))</f>
        <v>3M</v>
      </c>
      <c r="G223" s="30" t="str">
        <f aca="false">IF(B223="Inside banner","BRV","")</f>
        <v/>
      </c>
      <c r="H223" s="30" t="str">
        <f aca="false">IF(B223="Floor sticker","VL","")</f>
        <v/>
      </c>
      <c r="I223" s="31" t="str">
        <f aca="false">IF(B223="Street furniture 2m2","STR","")</f>
        <v/>
      </c>
      <c r="J223" s="31" t="str">
        <f aca="false">IF(B223="Full back uni","FB","")</f>
        <v/>
      </c>
      <c r="K223" s="31" t="str">
        <f aca="false">IF(B223="Window side 2m² Bus","2m2B","")</f>
        <v/>
      </c>
      <c r="L223" s="31" t="str">
        <f aca="false">IF(B223="Window sticker Raam","RM","")</f>
        <v/>
      </c>
      <c r="M223" s="31" t="str">
        <f aca="false">IF(B223="Side 3m Freestyle","FREE","")</f>
        <v/>
      </c>
      <c r="N223" s="31" t="str">
        <f aca="false">IF(B223="Wobbler","WOB","")</f>
        <v/>
      </c>
      <c r="O223" s="31" t="str">
        <f aca="false">IF(B223="Super side 10m² Hermelijn - Trambus","10m2H","")</f>
        <v/>
      </c>
      <c r="P223" s="31" t="str">
        <f aca="false">IF(B223="Roofpanel A7","ROOFXL","")</f>
        <v/>
      </c>
      <c r="Q223" s="32" t="str">
        <f aca="false">IF(B223="Roof panel tram L Hermelijn","ROOFL","")</f>
        <v/>
      </c>
      <c r="R223" s="31" t="str">
        <f aca="false">IF(B223="Roof panel Tram M PCC","DPCC","")</f>
        <v/>
      </c>
      <c r="S223" s="31" t="str">
        <f aca="false">IF(B223="Side pack L A5","SPALBA5",IF(B223="Side pack XL A7","SPALBA7",""))</f>
        <v/>
      </c>
      <c r="T223" s="31" t="str">
        <f aca="false">IF(B223="Window side 2m² Hermelijn","2m2H","")</f>
        <v/>
      </c>
      <c r="U223" s="32" t="str">
        <f aca="false">IF(B223="Window side 2m² Tram","2m2A","")</f>
        <v/>
      </c>
      <c r="V223" s="30" t="str">
        <f aca="false">IF(B223="Inside banner HERMELIJN","BRVH","")</f>
        <v/>
      </c>
      <c r="W223" s="30" t="str">
        <f aca="false">IF(B223="Super side 4m²","4m2","")</f>
        <v/>
      </c>
      <c r="X223" s="7" t="n">
        <v>1</v>
      </c>
      <c r="Y223" s="33" t="str">
        <f aca="false">IF(OR(F223&lt;&gt;"",G223&lt;&gt;"",H223&lt;&gt;"",I223&lt;&gt;"",J223&lt;&gt;"",K223&lt;&gt;"",L223&lt;&gt;"",M223&lt;&gt;"",N223&lt;&gt;"",O223&lt;&gt;"",P223&lt;&gt;"",Q223&lt;&gt;"",R223&lt;&gt;"",S223&lt;&gt;"",T223&lt;&gt;"",U223&lt;&gt;"",V223&lt;&gt;"",W223&lt;&gt;""),"*"&amp;F223&amp;G223&amp;H223&amp;I223&amp;J223&amp;K223&amp;L223&amp;M223&amp;N223&amp;O223&amp;P223&amp;Q223&amp;R223&amp;S223&amp;T223&amp;U223&amp;V223&amp;W223&amp;"*","")</f>
        <v>*3M*</v>
      </c>
      <c r="Z223" s="4"/>
      <c r="AA223" s="4"/>
      <c r="AB223" s="7" t="n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customFormat="false" ht="25" hidden="false" customHeight="true" outlineLevel="0" collapsed="false">
      <c r="A224" s="5" t="n">
        <v>7092</v>
      </c>
      <c r="B224" s="6" t="s">
        <v>100</v>
      </c>
      <c r="C224" s="26" t="s">
        <v>121</v>
      </c>
      <c r="D224" s="27" t="n">
        <v>44550</v>
      </c>
      <c r="E224" s="36" t="n">
        <v>44582</v>
      </c>
      <c r="F224" s="29" t="str">
        <f aca="false">IF(B224="Premetro VERTIKAAL","MV",IF(B224="Side 3m","3M",IF(B224="Premetro HORIZONTAAL","MH",IF(B224="Window back","CV",IF(B224="Window Back eco","CVE","")))))</f>
        <v>3M</v>
      </c>
      <c r="G224" s="30" t="str">
        <f aca="false">IF(B224="Inside banner","BRV","")</f>
        <v/>
      </c>
      <c r="H224" s="30" t="str">
        <f aca="false">IF(B224="Floor sticker","VL","")</f>
        <v/>
      </c>
      <c r="I224" s="31" t="str">
        <f aca="false">IF(B224="Street furniture 2m2","STR","")</f>
        <v/>
      </c>
      <c r="J224" s="31" t="str">
        <f aca="false">IF(B224="Full back uni","FB","")</f>
        <v/>
      </c>
      <c r="K224" s="31" t="str">
        <f aca="false">IF(B224="Window side 2m² Bus","2m2B","")</f>
        <v/>
      </c>
      <c r="L224" s="31" t="str">
        <f aca="false">IF(B224="Window sticker Raam","RM","")</f>
        <v/>
      </c>
      <c r="M224" s="31" t="str">
        <f aca="false">IF(B224="Side 3m Freestyle","FREE","")</f>
        <v/>
      </c>
      <c r="N224" s="31" t="str">
        <f aca="false">IF(B224="Wobbler","WOB","")</f>
        <v/>
      </c>
      <c r="O224" s="31" t="str">
        <f aca="false">IF(B224="Super side 10m² Hermelijn - Trambus","10m2H","")</f>
        <v/>
      </c>
      <c r="P224" s="31" t="str">
        <f aca="false">IF(B224="Roofpanel A7","ROOFXL","")</f>
        <v/>
      </c>
      <c r="Q224" s="32" t="str">
        <f aca="false">IF(B224="Roof panel tram L Hermelijn","ROOFL","")</f>
        <v/>
      </c>
      <c r="R224" s="31" t="str">
        <f aca="false">IF(B224="Roof panel Tram M PCC","DPCC","")</f>
        <v/>
      </c>
      <c r="S224" s="31" t="str">
        <f aca="false">IF(B224="Side pack L A5","SPALBA5",IF(B224="Side pack XL A7","SPALBA7",""))</f>
        <v/>
      </c>
      <c r="T224" s="31" t="str">
        <f aca="false">IF(B224="Window side 2m² Hermelijn","2m2H","")</f>
        <v/>
      </c>
      <c r="U224" s="32" t="str">
        <f aca="false">IF(B224="Window side 2m² Tram","2m2A","")</f>
        <v/>
      </c>
      <c r="V224" s="30" t="str">
        <f aca="false">IF(B224="Inside banner HERMELIJN","BRVH","")</f>
        <v/>
      </c>
      <c r="W224" s="30" t="str">
        <f aca="false">IF(B224="Super side 4m²","4m2","")</f>
        <v/>
      </c>
      <c r="X224" s="7" t="n">
        <v>1</v>
      </c>
      <c r="Y224" s="33" t="str">
        <f aca="false">IF(OR(F224&lt;&gt;"",G224&lt;&gt;"",H224&lt;&gt;"",I224&lt;&gt;"",J224&lt;&gt;"",K224&lt;&gt;"",L224&lt;&gt;"",M224&lt;&gt;"",N224&lt;&gt;"",O224&lt;&gt;"",P224&lt;&gt;"",Q224&lt;&gt;"",R224&lt;&gt;"",S224&lt;&gt;"",T224&lt;&gt;"",U224&lt;&gt;"",V224&lt;&gt;"",W224&lt;&gt;""),"*"&amp;F224&amp;G224&amp;H224&amp;I224&amp;J224&amp;K224&amp;L224&amp;M224&amp;N224&amp;O224&amp;P224&amp;Q224&amp;R224&amp;S224&amp;T224&amp;U224&amp;V224&amp;W224&amp;"*","")</f>
        <v>*3M*</v>
      </c>
      <c r="Z224" s="4"/>
      <c r="AA224" s="4"/>
      <c r="AB224" s="7" t="n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customFormat="false" ht="25" hidden="false" customHeight="true" outlineLevel="0" collapsed="false">
      <c r="A225" s="5" t="n">
        <v>7092</v>
      </c>
      <c r="B225" s="6" t="s">
        <v>32</v>
      </c>
      <c r="C225" s="26" t="s">
        <v>114</v>
      </c>
      <c r="D225" s="27" t="n">
        <v>44564</v>
      </c>
      <c r="E225" s="36" t="n">
        <v>44582</v>
      </c>
      <c r="F225" s="29" t="str">
        <f aca="false">IF(B225="Premetro VERTIKAAL","MV",IF(B225="Side 3m","3M",IF(B225="Premetro HORIZONTAAL","MH",IF(B225="Window back","CV",IF(B225="Window Back eco","CVE","")))))</f>
        <v/>
      </c>
      <c r="G225" s="30" t="str">
        <f aca="false">IF(B225="Inside banner","BRV","")</f>
        <v/>
      </c>
      <c r="H225" s="30" t="str">
        <f aca="false">IF(B225="Floor sticker","VL","")</f>
        <v/>
      </c>
      <c r="I225" s="31" t="str">
        <f aca="false">IF(B225="Street furniture 2m2","STR","")</f>
        <v/>
      </c>
      <c r="J225" s="31" t="str">
        <f aca="false">IF(B225="Full back uni","FB","")</f>
        <v/>
      </c>
      <c r="K225" s="31" t="str">
        <f aca="false">IF(B225="Window side 2m² Bus","2m2B","")</f>
        <v/>
      </c>
      <c r="L225" s="31" t="str">
        <f aca="false">IF(B225="Window sticker Raam","RM","")</f>
        <v>RM</v>
      </c>
      <c r="M225" s="31" t="str">
        <f aca="false">IF(B225="Side 3m Freestyle","FREE","")</f>
        <v/>
      </c>
      <c r="N225" s="31" t="str">
        <f aca="false">IF(B225="Wobbler","WOB","")</f>
        <v/>
      </c>
      <c r="O225" s="31" t="str">
        <f aca="false">IF(B225="Super side 10m² Hermelijn - Trambus","10m2H","")</f>
        <v/>
      </c>
      <c r="P225" s="31" t="str">
        <f aca="false">IF(B225="Roofpanel A7","ROOFXL","")</f>
        <v/>
      </c>
      <c r="Q225" s="32" t="str">
        <f aca="false">IF(B225="Roof panel tram L Hermelijn","ROOFL","")</f>
        <v/>
      </c>
      <c r="R225" s="31" t="str">
        <f aca="false">IF(B225="Roof panel Tram M PCC","DPCC","")</f>
        <v/>
      </c>
      <c r="S225" s="31" t="str">
        <f aca="false">IF(B225="Side pack L A5","SPALBA5",IF(B225="Side pack XL A7","SPALBA7",""))</f>
        <v/>
      </c>
      <c r="T225" s="31" t="str">
        <f aca="false">IF(B225="Window side 2m² Hermelijn","2m2H","")</f>
        <v/>
      </c>
      <c r="U225" s="32" t="str">
        <f aca="false">IF(B225="Window side 2m² Tram","2m2A","")</f>
        <v/>
      </c>
      <c r="V225" s="30" t="str">
        <f aca="false">IF(B225="Inside banner HERMELIJN","BRVH","")</f>
        <v/>
      </c>
      <c r="W225" s="30" t="str">
        <f aca="false">IF(B225="Super side 4m²","4m2","")</f>
        <v/>
      </c>
      <c r="X225" s="7" t="n">
        <v>1</v>
      </c>
      <c r="Y225" s="33" t="str">
        <f aca="false">IF(OR(F225&lt;&gt;"",G225&lt;&gt;"",H225&lt;&gt;"",I225&lt;&gt;"",J225&lt;&gt;"",K225&lt;&gt;"",L225&lt;&gt;"",M225&lt;&gt;"",N225&lt;&gt;"",O225&lt;&gt;"",P225&lt;&gt;"",Q225&lt;&gt;"",R225&lt;&gt;"",S225&lt;&gt;"",T225&lt;&gt;"",U225&lt;&gt;"",V225&lt;&gt;"",W225&lt;&gt;""),"*"&amp;F225&amp;G225&amp;H225&amp;I225&amp;J225&amp;K225&amp;L225&amp;M225&amp;N225&amp;O225&amp;P225&amp;Q225&amp;R225&amp;S225&amp;T225&amp;U225&amp;V225&amp;W225&amp;"*","")</f>
        <v>*RM*</v>
      </c>
      <c r="Z225" s="4"/>
      <c r="AA225" s="4"/>
      <c r="AB225" s="7" t="n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customFormat="false" ht="25" hidden="false" customHeight="true" outlineLevel="0" collapsed="false">
      <c r="A226" s="5" t="n">
        <v>7092</v>
      </c>
      <c r="B226" s="6" t="s">
        <v>32</v>
      </c>
      <c r="C226" s="26" t="s">
        <v>114</v>
      </c>
      <c r="D226" s="27" t="n">
        <v>44564</v>
      </c>
      <c r="E226" s="36" t="n">
        <v>44582</v>
      </c>
      <c r="F226" s="29" t="str">
        <f aca="false">IF(B226="Premetro VERTIKAAL","MV",IF(B226="Side 3m","3M",IF(B226="Premetro HORIZONTAAL","MH",IF(B226="Window back","CV",IF(B226="Window Back eco","CVE","")))))</f>
        <v/>
      </c>
      <c r="G226" s="30" t="str">
        <f aca="false">IF(B226="Inside banner","BRV","")</f>
        <v/>
      </c>
      <c r="H226" s="30" t="str">
        <f aca="false">IF(B226="Floor sticker","VL","")</f>
        <v/>
      </c>
      <c r="I226" s="31" t="str">
        <f aca="false">IF(B226="Street furniture 2m2","STR","")</f>
        <v/>
      </c>
      <c r="J226" s="31" t="str">
        <f aca="false">IF(B226="Full back uni","FB","")</f>
        <v/>
      </c>
      <c r="K226" s="31" t="str">
        <f aca="false">IF(B226="Window side 2m² Bus","2m2B","")</f>
        <v/>
      </c>
      <c r="L226" s="31" t="str">
        <f aca="false">IF(B226="Window sticker Raam","RM","")</f>
        <v>RM</v>
      </c>
      <c r="M226" s="31" t="str">
        <f aca="false">IF(B226="Side 3m Freestyle","FREE","")</f>
        <v/>
      </c>
      <c r="N226" s="31" t="str">
        <f aca="false">IF(B226="Wobbler","WOB","")</f>
        <v/>
      </c>
      <c r="O226" s="31" t="str">
        <f aca="false">IF(B226="Super side 10m² Hermelijn - Trambus","10m2H","")</f>
        <v/>
      </c>
      <c r="P226" s="31" t="str">
        <f aca="false">IF(B226="Roofpanel A7","ROOFXL","")</f>
        <v/>
      </c>
      <c r="Q226" s="32" t="str">
        <f aca="false">IF(B226="Roof panel tram L Hermelijn","ROOFL","")</f>
        <v/>
      </c>
      <c r="R226" s="31" t="str">
        <f aca="false">IF(B226="Roof panel Tram M PCC","DPCC","")</f>
        <v/>
      </c>
      <c r="S226" s="31" t="str">
        <f aca="false">IF(B226="Side pack L A5","SPALBA5",IF(B226="Side pack XL A7","SPALBA7",""))</f>
        <v/>
      </c>
      <c r="T226" s="31" t="str">
        <f aca="false">IF(B226="Window side 2m² Hermelijn","2m2H","")</f>
        <v/>
      </c>
      <c r="U226" s="32" t="str">
        <f aca="false">IF(B226="Window side 2m² Tram","2m2A","")</f>
        <v/>
      </c>
      <c r="V226" s="30" t="str">
        <f aca="false">IF(B226="Inside banner HERMELIJN","BRVH","")</f>
        <v/>
      </c>
      <c r="W226" s="30" t="str">
        <f aca="false">IF(B226="Super side 4m²","4m2","")</f>
        <v/>
      </c>
      <c r="X226" s="7" t="n">
        <v>1</v>
      </c>
      <c r="Y226" s="33" t="str">
        <f aca="false">IF(OR(F226&lt;&gt;"",G226&lt;&gt;"",H226&lt;&gt;"",I226&lt;&gt;"",J226&lt;&gt;"",K226&lt;&gt;"",L226&lt;&gt;"",M226&lt;&gt;"",N226&lt;&gt;"",O226&lt;&gt;"",P226&lt;&gt;"",Q226&lt;&gt;"",R226&lt;&gt;"",S226&lt;&gt;"",T226&lt;&gt;"",U226&lt;&gt;"",V226&lt;&gt;"",W226&lt;&gt;""),"*"&amp;F226&amp;G226&amp;H226&amp;I226&amp;J226&amp;K226&amp;L226&amp;M226&amp;N226&amp;O226&amp;P226&amp;Q226&amp;R226&amp;S226&amp;T226&amp;U226&amp;V226&amp;W226&amp;"*","")</f>
        <v>*RM*</v>
      </c>
      <c r="Z226" s="4"/>
      <c r="AA226" s="4"/>
      <c r="AB226" s="7" t="n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customFormat="false" ht="25" hidden="false" customHeight="true" outlineLevel="0" collapsed="false">
      <c r="A227" s="5" t="n">
        <v>7109</v>
      </c>
      <c r="B227" s="6" t="s">
        <v>100</v>
      </c>
      <c r="C227" s="26" t="s">
        <v>126</v>
      </c>
      <c r="D227" s="27" t="n">
        <v>44550</v>
      </c>
      <c r="E227" s="41"/>
      <c r="F227" s="29" t="str">
        <f aca="false">IF(B227="Premetro VERTIKAAL","MV",IF(B227="Side 3m","3M",IF(B227="Premetro HORIZONTAAL","MH",IF(B227="Window back","CV",IF(B227="Window Back eco","CVE","")))))</f>
        <v>3M</v>
      </c>
      <c r="G227" s="30" t="str">
        <f aca="false">IF(B227="Inside banner","BRV","")</f>
        <v/>
      </c>
      <c r="H227" s="30" t="str">
        <f aca="false">IF(B227="Floor sticker","VL","")</f>
        <v/>
      </c>
      <c r="I227" s="31" t="str">
        <f aca="false">IF(B227="Street furniture 2m2","STR","")</f>
        <v/>
      </c>
      <c r="J227" s="31" t="str">
        <f aca="false">IF(B227="Full back uni","FB","")</f>
        <v/>
      </c>
      <c r="K227" s="31" t="str">
        <f aca="false">IF(B227="Window side 2m² Bus","2m2B","")</f>
        <v/>
      </c>
      <c r="L227" s="31" t="str">
        <f aca="false">IF(B227="Window sticker Raam","RM","")</f>
        <v/>
      </c>
      <c r="M227" s="31" t="str">
        <f aca="false">IF(B227="Side 3m Freestyle","FREE","")</f>
        <v/>
      </c>
      <c r="N227" s="31" t="str">
        <f aca="false">IF(B227="Wobbler","WOB","")</f>
        <v/>
      </c>
      <c r="O227" s="31" t="str">
        <f aca="false">IF(B227="Super side 10m² Hermelijn - Trambus","10m2H","")</f>
        <v/>
      </c>
      <c r="P227" s="31" t="str">
        <f aca="false">IF(B227="Roofpanel A7","ROOFXL","")</f>
        <v/>
      </c>
      <c r="Q227" s="32" t="str">
        <f aca="false">IF(B227="Roof panel tram L Hermelijn","ROOFL","")</f>
        <v/>
      </c>
      <c r="R227" s="31" t="str">
        <f aca="false">IF(B227="Roof panel Tram M PCC","DPCC","")</f>
        <v/>
      </c>
      <c r="S227" s="31" t="str">
        <f aca="false">IF(B227="Side pack L A5","SPALBA5",IF(B227="Side pack XL A7","SPALBA7",""))</f>
        <v/>
      </c>
      <c r="T227" s="31" t="str">
        <f aca="false">IF(B227="Window side 2m² Hermelijn","2m2H","")</f>
        <v/>
      </c>
      <c r="U227" s="32" t="str">
        <f aca="false">IF(B227="Window side 2m² Tram","2m2A","")</f>
        <v/>
      </c>
      <c r="V227" s="30" t="str">
        <f aca="false">IF(B227="Inside banner HERMELIJN","BRVH","")</f>
        <v/>
      </c>
      <c r="W227" s="30" t="str">
        <f aca="false">IF(B227="Super side 4m²","4m2","")</f>
        <v/>
      </c>
      <c r="X227" s="7" t="n">
        <v>1</v>
      </c>
      <c r="Y227" s="33" t="str">
        <f aca="false">IF(OR(F227&lt;&gt;"",G227&lt;&gt;"",H227&lt;&gt;"",I227&lt;&gt;"",J227&lt;&gt;"",K227&lt;&gt;"",L227&lt;&gt;"",M227&lt;&gt;"",N227&lt;&gt;"",O227&lt;&gt;"",P227&lt;&gt;"",Q227&lt;&gt;"",R227&lt;&gt;"",S227&lt;&gt;"",T227&lt;&gt;"",U227&lt;&gt;"",V227&lt;&gt;"",W227&lt;&gt;""),"*"&amp;F227&amp;G227&amp;H227&amp;I227&amp;J227&amp;K227&amp;L227&amp;M227&amp;N227&amp;O227&amp;P227&amp;Q227&amp;R227&amp;S227&amp;T227&amp;U227&amp;V227&amp;W227&amp;"*","")</f>
        <v>*3M*</v>
      </c>
      <c r="Z227" s="4"/>
      <c r="AA227" s="4"/>
      <c r="AB227" s="7" t="n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customFormat="false" ht="25" hidden="false" customHeight="true" outlineLevel="0" collapsed="false">
      <c r="A228" s="5" t="n">
        <v>7113</v>
      </c>
      <c r="B228" s="6" t="s">
        <v>100</v>
      </c>
      <c r="C228" s="26" t="s">
        <v>102</v>
      </c>
      <c r="D228" s="27" t="n">
        <v>44550</v>
      </c>
      <c r="E228" s="36" t="n">
        <v>44582</v>
      </c>
      <c r="F228" s="29" t="str">
        <f aca="false">IF(B228="Premetro VERTIKAAL","MV",IF(B228="Side 3m","3M",IF(B228="Premetro HORIZONTAAL","MH",IF(B228="Window back","CV",IF(B228="Window Back eco","CVE","")))))</f>
        <v>3M</v>
      </c>
      <c r="G228" s="30" t="str">
        <f aca="false">IF(B228="Inside banner","BRV","")</f>
        <v/>
      </c>
      <c r="H228" s="30" t="str">
        <f aca="false">IF(B228="Floor sticker","VL","")</f>
        <v/>
      </c>
      <c r="I228" s="31" t="str">
        <f aca="false">IF(B228="Street furniture 2m2","STR","")</f>
        <v/>
      </c>
      <c r="J228" s="31" t="str">
        <f aca="false">IF(B228="Full back uni","FB","")</f>
        <v/>
      </c>
      <c r="K228" s="31" t="str">
        <f aca="false">IF(B228="Window side 2m² Bus","2m2B","")</f>
        <v/>
      </c>
      <c r="L228" s="31" t="str">
        <f aca="false">IF(B228="Window sticker Raam","RM","")</f>
        <v/>
      </c>
      <c r="M228" s="31" t="str">
        <f aca="false">IF(B228="Side 3m Freestyle","FREE","")</f>
        <v/>
      </c>
      <c r="N228" s="31" t="str">
        <f aca="false">IF(B228="Wobbler","WOB","")</f>
        <v/>
      </c>
      <c r="O228" s="31" t="str">
        <f aca="false">IF(B228="Super side 10m² Hermelijn - Trambus","10m2H","")</f>
        <v/>
      </c>
      <c r="P228" s="31" t="str">
        <f aca="false">IF(B228="Roofpanel A7","ROOFXL","")</f>
        <v/>
      </c>
      <c r="Q228" s="32" t="str">
        <f aca="false">IF(B228="Roof panel tram L Hermelijn","ROOFL","")</f>
        <v/>
      </c>
      <c r="R228" s="31" t="str">
        <f aca="false">IF(B228="Roof panel Tram M PCC","DPCC","")</f>
        <v/>
      </c>
      <c r="S228" s="31" t="str">
        <f aca="false">IF(B228="Side pack L A5","SPALBA5",IF(B228="Side pack XL A7","SPALBA7",""))</f>
        <v/>
      </c>
      <c r="T228" s="31" t="str">
        <f aca="false">IF(B228="Window side 2m² Hermelijn","2m2H","")</f>
        <v/>
      </c>
      <c r="U228" s="32" t="str">
        <f aca="false">IF(B228="Window side 2m² Tram","2m2A","")</f>
        <v/>
      </c>
      <c r="V228" s="30" t="str">
        <f aca="false">IF(B228="Inside banner HERMELIJN","BRVH","")</f>
        <v/>
      </c>
      <c r="W228" s="30" t="str">
        <f aca="false">IF(B228="Super side 4m²","4m2","")</f>
        <v/>
      </c>
      <c r="X228" s="7" t="n">
        <v>1</v>
      </c>
      <c r="Y228" s="33" t="str">
        <f aca="false">IF(OR(F228&lt;&gt;"",G228&lt;&gt;"",H228&lt;&gt;"",I228&lt;&gt;"",J228&lt;&gt;"",K228&lt;&gt;"",L228&lt;&gt;"",M228&lt;&gt;"",N228&lt;&gt;"",O228&lt;&gt;"",P228&lt;&gt;"",Q228&lt;&gt;"",R228&lt;&gt;"",S228&lt;&gt;"",T228&lt;&gt;"",U228&lt;&gt;"",V228&lt;&gt;"",W228&lt;&gt;""),"*"&amp;F228&amp;G228&amp;H228&amp;I228&amp;J228&amp;K228&amp;L228&amp;M228&amp;N228&amp;O228&amp;P228&amp;Q228&amp;R228&amp;S228&amp;T228&amp;U228&amp;V228&amp;W228&amp;"*","")</f>
        <v>*3M*</v>
      </c>
      <c r="Z228" s="4"/>
      <c r="AA228" s="4"/>
      <c r="AB228" s="7" t="n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customFormat="false" ht="25" hidden="false" customHeight="true" outlineLevel="0" collapsed="false">
      <c r="A229" s="5" t="n">
        <v>7117</v>
      </c>
      <c r="B229" s="6" t="s">
        <v>100</v>
      </c>
      <c r="C229" s="26" t="s">
        <v>129</v>
      </c>
      <c r="D229" s="27" t="n">
        <v>44550</v>
      </c>
      <c r="E229" s="36" t="n">
        <v>44582</v>
      </c>
      <c r="F229" s="29" t="str">
        <f aca="false">IF(B229="Premetro VERTIKAAL","MV",IF(B229="Side 3m","3M",IF(B229="Premetro HORIZONTAAL","MH",IF(B229="Window back","CV",IF(B229="Window Back eco","CVE","")))))</f>
        <v>3M</v>
      </c>
      <c r="G229" s="30" t="str">
        <f aca="false">IF(B229="Inside banner","BRV","")</f>
        <v/>
      </c>
      <c r="H229" s="30" t="str">
        <f aca="false">IF(B229="Floor sticker","VL","")</f>
        <v/>
      </c>
      <c r="I229" s="31" t="str">
        <f aca="false">IF(B229="Street furniture 2m2","STR","")</f>
        <v/>
      </c>
      <c r="J229" s="31" t="str">
        <f aca="false">IF(B229="Full back uni","FB","")</f>
        <v/>
      </c>
      <c r="K229" s="31" t="str">
        <f aca="false">IF(B229="Window side 2m² Bus","2m2B","")</f>
        <v/>
      </c>
      <c r="L229" s="31" t="str">
        <f aca="false">IF(B229="Window sticker Raam","RM","")</f>
        <v/>
      </c>
      <c r="M229" s="31" t="str">
        <f aca="false">IF(B229="Side 3m Freestyle","FREE","")</f>
        <v/>
      </c>
      <c r="N229" s="31" t="str">
        <f aca="false">IF(B229="Wobbler","WOB","")</f>
        <v/>
      </c>
      <c r="O229" s="31" t="str">
        <f aca="false">IF(B229="Super side 10m² Hermelijn - Trambus","10m2H","")</f>
        <v/>
      </c>
      <c r="P229" s="31" t="str">
        <f aca="false">IF(B229="Roofpanel A7","ROOFXL","")</f>
        <v/>
      </c>
      <c r="Q229" s="32" t="str">
        <f aca="false">IF(B229="Roof panel tram L Hermelijn","ROOFL","")</f>
        <v/>
      </c>
      <c r="R229" s="31" t="str">
        <f aca="false">IF(B229="Roof panel Tram M PCC","DPCC","")</f>
        <v/>
      </c>
      <c r="S229" s="31" t="str">
        <f aca="false">IF(B229="Side pack L A5","SPALBA5",IF(B229="Side pack XL A7","SPALBA7",""))</f>
        <v/>
      </c>
      <c r="T229" s="31" t="str">
        <f aca="false">IF(B229="Window side 2m² Hermelijn","2m2H","")</f>
        <v/>
      </c>
      <c r="U229" s="32" t="str">
        <f aca="false">IF(B229="Window side 2m² Tram","2m2A","")</f>
        <v/>
      </c>
      <c r="V229" s="30" t="str">
        <f aca="false">IF(B229="Inside banner HERMELIJN","BRVH","")</f>
        <v/>
      </c>
      <c r="W229" s="30" t="str">
        <f aca="false">IF(B229="Super side 4m²","4m2","")</f>
        <v/>
      </c>
      <c r="X229" s="7" t="n">
        <v>1</v>
      </c>
      <c r="Y229" s="33" t="str">
        <f aca="false">IF(OR(F229&lt;&gt;"",G229&lt;&gt;"",H229&lt;&gt;"",I229&lt;&gt;"",J229&lt;&gt;"",K229&lt;&gt;"",L229&lt;&gt;"",M229&lt;&gt;"",N229&lt;&gt;"",O229&lt;&gt;"",P229&lt;&gt;"",Q229&lt;&gt;"",R229&lt;&gt;"",S229&lt;&gt;"",T229&lt;&gt;"",U229&lt;&gt;"",V229&lt;&gt;"",W229&lt;&gt;""),"*"&amp;F229&amp;G229&amp;H229&amp;I229&amp;J229&amp;K229&amp;L229&amp;M229&amp;N229&amp;O229&amp;P229&amp;Q229&amp;R229&amp;S229&amp;T229&amp;U229&amp;V229&amp;W229&amp;"*","")</f>
        <v>*3M*</v>
      </c>
      <c r="Z229" s="4"/>
      <c r="AA229" s="4"/>
      <c r="AB229" s="7" t="n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customFormat="false" ht="25" hidden="false" customHeight="true" outlineLevel="0" collapsed="false">
      <c r="A230" s="5" t="n">
        <v>7117</v>
      </c>
      <c r="B230" s="6" t="s">
        <v>32</v>
      </c>
      <c r="C230" s="26" t="s">
        <v>108</v>
      </c>
      <c r="D230" s="27" t="n">
        <v>44571</v>
      </c>
      <c r="E230" s="36" t="n">
        <v>44582</v>
      </c>
      <c r="F230" s="29" t="str">
        <f aca="false">IF(B230="Premetro VERTIKAAL","MV",IF(B230="Side 3m","3M",IF(B230="Premetro HORIZONTAAL","MH",IF(B230="Window back","CV",IF(B230="Window Back eco","CVE","")))))</f>
        <v/>
      </c>
      <c r="G230" s="30" t="str">
        <f aca="false">IF(B230="Inside banner","BRV","")</f>
        <v/>
      </c>
      <c r="H230" s="30" t="str">
        <f aca="false">IF(B230="Floor sticker","VL","")</f>
        <v/>
      </c>
      <c r="I230" s="31" t="str">
        <f aca="false">IF(B230="Street furniture 2m2","STR","")</f>
        <v/>
      </c>
      <c r="J230" s="31" t="str">
        <f aca="false">IF(B230="Full back uni","FB","")</f>
        <v/>
      </c>
      <c r="K230" s="31" t="str">
        <f aca="false">IF(B230="Window side 2m² Bus","2m2B","")</f>
        <v/>
      </c>
      <c r="L230" s="31" t="str">
        <f aca="false">IF(B230="Window sticker Raam","RM","")</f>
        <v>RM</v>
      </c>
      <c r="M230" s="31" t="str">
        <f aca="false">IF(B230="Side 3m Freestyle","FREE","")</f>
        <v/>
      </c>
      <c r="N230" s="31" t="str">
        <f aca="false">IF(B230="Wobbler","WOB","")</f>
        <v/>
      </c>
      <c r="O230" s="31" t="str">
        <f aca="false">IF(B230="Super side 10m² Hermelijn - Trambus","10m2H","")</f>
        <v/>
      </c>
      <c r="P230" s="31" t="str">
        <f aca="false">IF(B230="Roofpanel A7","ROOFXL","")</f>
        <v/>
      </c>
      <c r="Q230" s="32" t="str">
        <f aca="false">IF(B230="Roof panel tram L Hermelijn","ROOFL","")</f>
        <v/>
      </c>
      <c r="R230" s="31" t="str">
        <f aca="false">IF(B230="Roof panel Tram M PCC","DPCC","")</f>
        <v/>
      </c>
      <c r="S230" s="31" t="str">
        <f aca="false">IF(B230="Side pack L A5","SPALBA5",IF(B230="Side pack XL A7","SPALBA7",""))</f>
        <v/>
      </c>
      <c r="T230" s="31" t="str">
        <f aca="false">IF(B230="Window side 2m² Hermelijn","2m2H","")</f>
        <v/>
      </c>
      <c r="U230" s="32" t="str">
        <f aca="false">IF(B230="Window side 2m² Tram","2m2A","")</f>
        <v/>
      </c>
      <c r="V230" s="30" t="str">
        <f aca="false">IF(B230="Inside banner HERMELIJN","BRVH","")</f>
        <v/>
      </c>
      <c r="W230" s="30" t="str">
        <f aca="false">IF(B230="Super side 4m²","4m2","")</f>
        <v/>
      </c>
      <c r="X230" s="7" t="n">
        <v>1</v>
      </c>
      <c r="Y230" s="33" t="str">
        <f aca="false">IF(OR(F230&lt;&gt;"",G230&lt;&gt;"",H230&lt;&gt;"",I230&lt;&gt;"",J230&lt;&gt;"",K230&lt;&gt;"",L230&lt;&gt;"",M230&lt;&gt;"",N230&lt;&gt;"",O230&lt;&gt;"",P230&lt;&gt;"",Q230&lt;&gt;"",R230&lt;&gt;"",S230&lt;&gt;"",T230&lt;&gt;"",U230&lt;&gt;"",V230&lt;&gt;"",W230&lt;&gt;""),"*"&amp;F230&amp;G230&amp;H230&amp;I230&amp;J230&amp;K230&amp;L230&amp;M230&amp;N230&amp;O230&amp;P230&amp;Q230&amp;R230&amp;S230&amp;T230&amp;U230&amp;V230&amp;W230&amp;"*","")</f>
        <v>*RM*</v>
      </c>
      <c r="Z230" s="4"/>
      <c r="AA230" s="4"/>
      <c r="AB230" s="7" t="n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customFormat="false" ht="25" hidden="false" customHeight="true" outlineLevel="0" collapsed="false">
      <c r="A231" s="5" t="n">
        <v>7117</v>
      </c>
      <c r="B231" s="6" t="s">
        <v>32</v>
      </c>
      <c r="C231" s="26" t="s">
        <v>108</v>
      </c>
      <c r="D231" s="27" t="n">
        <v>44571</v>
      </c>
      <c r="E231" s="36" t="n">
        <v>44582</v>
      </c>
      <c r="F231" s="29" t="str">
        <f aca="false">IF(B231="Premetro VERTIKAAL","MV",IF(B231="Side 3m","3M",IF(B231="Premetro HORIZONTAAL","MH",IF(B231="Window back","CV",IF(B231="Window Back eco","CVE","")))))</f>
        <v/>
      </c>
      <c r="G231" s="30" t="str">
        <f aca="false">IF(B231="Inside banner","BRV","")</f>
        <v/>
      </c>
      <c r="H231" s="30" t="str">
        <f aca="false">IF(B231="Floor sticker","VL","")</f>
        <v/>
      </c>
      <c r="I231" s="31" t="str">
        <f aca="false">IF(B231="Street furniture 2m2","STR","")</f>
        <v/>
      </c>
      <c r="J231" s="31" t="str">
        <f aca="false">IF(B231="Full back uni","FB","")</f>
        <v/>
      </c>
      <c r="K231" s="31" t="str">
        <f aca="false">IF(B231="Window side 2m² Bus","2m2B","")</f>
        <v/>
      </c>
      <c r="L231" s="31" t="str">
        <f aca="false">IF(B231="Window sticker Raam","RM","")</f>
        <v>RM</v>
      </c>
      <c r="M231" s="31" t="str">
        <f aca="false">IF(B231="Side 3m Freestyle","FREE","")</f>
        <v/>
      </c>
      <c r="N231" s="31" t="str">
        <f aca="false">IF(B231="Wobbler","WOB","")</f>
        <v/>
      </c>
      <c r="O231" s="31" t="str">
        <f aca="false">IF(B231="Super side 10m² Hermelijn - Trambus","10m2H","")</f>
        <v/>
      </c>
      <c r="P231" s="31" t="str">
        <f aca="false">IF(B231="Roofpanel A7","ROOFXL","")</f>
        <v/>
      </c>
      <c r="Q231" s="32" t="str">
        <f aca="false">IF(B231="Roof panel tram L Hermelijn","ROOFL","")</f>
        <v/>
      </c>
      <c r="R231" s="31" t="str">
        <f aca="false">IF(B231="Roof panel Tram M PCC","DPCC","")</f>
        <v/>
      </c>
      <c r="S231" s="31" t="str">
        <f aca="false">IF(B231="Side pack L A5","SPALBA5",IF(B231="Side pack XL A7","SPALBA7",""))</f>
        <v/>
      </c>
      <c r="T231" s="31" t="str">
        <f aca="false">IF(B231="Window side 2m² Hermelijn","2m2H","")</f>
        <v/>
      </c>
      <c r="U231" s="32" t="str">
        <f aca="false">IF(B231="Window side 2m² Tram","2m2A","")</f>
        <v/>
      </c>
      <c r="V231" s="30" t="str">
        <f aca="false">IF(B231="Inside banner HERMELIJN","BRVH","")</f>
        <v/>
      </c>
      <c r="W231" s="30" t="str">
        <f aca="false">IF(B231="Super side 4m²","4m2","")</f>
        <v/>
      </c>
      <c r="X231" s="7" t="n">
        <v>1</v>
      </c>
      <c r="Y231" s="33" t="str">
        <f aca="false">IF(OR(F231&lt;&gt;"",G231&lt;&gt;"",H231&lt;&gt;"",I231&lt;&gt;"",J231&lt;&gt;"",K231&lt;&gt;"",L231&lt;&gt;"",M231&lt;&gt;"",N231&lt;&gt;"",O231&lt;&gt;"",P231&lt;&gt;"",Q231&lt;&gt;"",R231&lt;&gt;"",S231&lt;&gt;"",T231&lt;&gt;"",U231&lt;&gt;"",V231&lt;&gt;"",W231&lt;&gt;""),"*"&amp;F231&amp;G231&amp;H231&amp;I231&amp;J231&amp;K231&amp;L231&amp;M231&amp;N231&amp;O231&amp;P231&amp;Q231&amp;R231&amp;S231&amp;T231&amp;U231&amp;V231&amp;W231&amp;"*","")</f>
        <v>*RM*</v>
      </c>
      <c r="Z231" s="4"/>
      <c r="AA231" s="4"/>
      <c r="AB231" s="7" t="n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customFormat="false" ht="25" hidden="false" customHeight="true" outlineLevel="0" collapsed="false">
      <c r="A232" s="5" t="n">
        <v>7119</v>
      </c>
      <c r="B232" s="6" t="s">
        <v>32</v>
      </c>
      <c r="C232" s="26" t="s">
        <v>114</v>
      </c>
      <c r="D232" s="27" t="n">
        <v>44564</v>
      </c>
      <c r="E232" s="36" t="n">
        <v>44582</v>
      </c>
      <c r="F232" s="29" t="str">
        <f aca="false">IF(B232="Premetro VERTIKAAL","MV",IF(B232="Side 3m","3M",IF(B232="Premetro HORIZONTAAL","MH",IF(B232="Window back","CV",IF(B232="Window Back eco","CVE","")))))</f>
        <v/>
      </c>
      <c r="G232" s="30" t="str">
        <f aca="false">IF(B232="Inside banner","BRV","")</f>
        <v/>
      </c>
      <c r="H232" s="30" t="str">
        <f aca="false">IF(B232="Floor sticker","VL","")</f>
        <v/>
      </c>
      <c r="I232" s="31" t="str">
        <f aca="false">IF(B232="Street furniture 2m2","STR","")</f>
        <v/>
      </c>
      <c r="J232" s="31" t="str">
        <f aca="false">IF(B232="Full back uni","FB","")</f>
        <v/>
      </c>
      <c r="K232" s="31" t="str">
        <f aca="false">IF(B232="Window side 2m² Bus","2m2B","")</f>
        <v/>
      </c>
      <c r="L232" s="31" t="str">
        <f aca="false">IF(B232="Window sticker Raam","RM","")</f>
        <v>RM</v>
      </c>
      <c r="M232" s="31" t="str">
        <f aca="false">IF(B232="Side 3m Freestyle","FREE","")</f>
        <v/>
      </c>
      <c r="N232" s="31" t="str">
        <f aca="false">IF(B232="Wobbler","WOB","")</f>
        <v/>
      </c>
      <c r="O232" s="31" t="str">
        <f aca="false">IF(B232="Super side 10m² Hermelijn - Trambus","10m2H","")</f>
        <v/>
      </c>
      <c r="P232" s="31" t="str">
        <f aca="false">IF(B232="Roofpanel A7","ROOFXL","")</f>
        <v/>
      </c>
      <c r="Q232" s="32" t="str">
        <f aca="false">IF(B232="Roof panel tram L Hermelijn","ROOFL","")</f>
        <v/>
      </c>
      <c r="R232" s="31" t="str">
        <f aca="false">IF(B232="Roof panel Tram M PCC","DPCC","")</f>
        <v/>
      </c>
      <c r="S232" s="31" t="str">
        <f aca="false">IF(B232="Side pack L A5","SPALBA5",IF(B232="Side pack XL A7","SPALBA7",""))</f>
        <v/>
      </c>
      <c r="T232" s="31" t="str">
        <f aca="false">IF(B232="Window side 2m² Hermelijn","2m2H","")</f>
        <v/>
      </c>
      <c r="U232" s="32" t="str">
        <f aca="false">IF(B232="Window side 2m² Tram","2m2A","")</f>
        <v/>
      </c>
      <c r="V232" s="30" t="str">
        <f aca="false">IF(B232="Inside banner HERMELIJN","BRVH","")</f>
        <v/>
      </c>
      <c r="W232" s="30" t="str">
        <f aca="false">IF(B232="Super side 4m²","4m2","")</f>
        <v/>
      </c>
      <c r="X232" s="7" t="n">
        <v>1</v>
      </c>
      <c r="Y232" s="33" t="str">
        <f aca="false">IF(OR(F232&lt;&gt;"",G232&lt;&gt;"",H232&lt;&gt;"",I232&lt;&gt;"",J232&lt;&gt;"",K232&lt;&gt;"",L232&lt;&gt;"",M232&lt;&gt;"",N232&lt;&gt;"",O232&lt;&gt;"",P232&lt;&gt;"",Q232&lt;&gt;"",R232&lt;&gt;"",S232&lt;&gt;"",T232&lt;&gt;"",U232&lt;&gt;"",V232&lt;&gt;"",W232&lt;&gt;""),"*"&amp;F232&amp;G232&amp;H232&amp;I232&amp;J232&amp;K232&amp;L232&amp;M232&amp;N232&amp;O232&amp;P232&amp;Q232&amp;R232&amp;S232&amp;T232&amp;U232&amp;V232&amp;W232&amp;"*","")</f>
        <v>*RM*</v>
      </c>
      <c r="Z232" s="4"/>
      <c r="AA232" s="4"/>
      <c r="AB232" s="7" t="n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customFormat="false" ht="25" hidden="false" customHeight="true" outlineLevel="0" collapsed="false">
      <c r="A233" s="5" t="n">
        <v>7119</v>
      </c>
      <c r="B233" s="6" t="s">
        <v>32</v>
      </c>
      <c r="C233" s="26" t="s">
        <v>114</v>
      </c>
      <c r="D233" s="27" t="n">
        <v>44564</v>
      </c>
      <c r="E233" s="36" t="n">
        <v>44582</v>
      </c>
      <c r="F233" s="29" t="str">
        <f aca="false">IF(B233="Premetro VERTIKAAL","MV",IF(B233="Side 3m","3M",IF(B233="Premetro HORIZONTAAL","MH",IF(B233="Window back","CV",IF(B233="Window Back eco","CVE","")))))</f>
        <v/>
      </c>
      <c r="G233" s="30" t="str">
        <f aca="false">IF(B233="Inside banner","BRV","")</f>
        <v/>
      </c>
      <c r="H233" s="30" t="str">
        <f aca="false">IF(B233="Floor sticker","VL","")</f>
        <v/>
      </c>
      <c r="I233" s="31" t="str">
        <f aca="false">IF(B233="Street furniture 2m2","STR","")</f>
        <v/>
      </c>
      <c r="J233" s="31" t="str">
        <f aca="false">IF(B233="Full back uni","FB","")</f>
        <v/>
      </c>
      <c r="K233" s="31" t="str">
        <f aca="false">IF(B233="Window side 2m² Bus","2m2B","")</f>
        <v/>
      </c>
      <c r="L233" s="31" t="str">
        <f aca="false">IF(B233="Window sticker Raam","RM","")</f>
        <v>RM</v>
      </c>
      <c r="M233" s="31" t="str">
        <f aca="false">IF(B233="Side 3m Freestyle","FREE","")</f>
        <v/>
      </c>
      <c r="N233" s="31" t="str">
        <f aca="false">IF(B233="Wobbler","WOB","")</f>
        <v/>
      </c>
      <c r="O233" s="31" t="str">
        <f aca="false">IF(B233="Super side 10m² Hermelijn - Trambus","10m2H","")</f>
        <v/>
      </c>
      <c r="P233" s="31" t="str">
        <f aca="false">IF(B233="Roofpanel A7","ROOFXL","")</f>
        <v/>
      </c>
      <c r="Q233" s="32" t="str">
        <f aca="false">IF(B233="Roof panel tram L Hermelijn","ROOFL","")</f>
        <v/>
      </c>
      <c r="R233" s="31" t="str">
        <f aca="false">IF(B233="Roof panel Tram M PCC","DPCC","")</f>
        <v/>
      </c>
      <c r="S233" s="31" t="str">
        <f aca="false">IF(B233="Side pack L A5","SPALBA5",IF(B233="Side pack XL A7","SPALBA7",""))</f>
        <v/>
      </c>
      <c r="T233" s="31" t="str">
        <f aca="false">IF(B233="Window side 2m² Hermelijn","2m2H","")</f>
        <v/>
      </c>
      <c r="U233" s="32" t="str">
        <f aca="false">IF(B233="Window side 2m² Tram","2m2A","")</f>
        <v/>
      </c>
      <c r="V233" s="30" t="str">
        <f aca="false">IF(B233="Inside banner HERMELIJN","BRVH","")</f>
        <v/>
      </c>
      <c r="W233" s="30" t="str">
        <f aca="false">IF(B233="Super side 4m²","4m2","")</f>
        <v/>
      </c>
      <c r="X233" s="7" t="n">
        <v>1</v>
      </c>
      <c r="Y233" s="33" t="str">
        <f aca="false">IF(OR(F233&lt;&gt;"",G233&lt;&gt;"",H233&lt;&gt;"",I233&lt;&gt;"",J233&lt;&gt;"",K233&lt;&gt;"",L233&lt;&gt;"",M233&lt;&gt;"",N233&lt;&gt;"",O233&lt;&gt;"",P233&lt;&gt;"",Q233&lt;&gt;"",R233&lt;&gt;"",S233&lt;&gt;"",T233&lt;&gt;"",U233&lt;&gt;"",V233&lt;&gt;"",W233&lt;&gt;""),"*"&amp;F233&amp;G233&amp;H233&amp;I233&amp;J233&amp;K233&amp;L233&amp;M233&amp;N233&amp;O233&amp;P233&amp;Q233&amp;R233&amp;S233&amp;T233&amp;U233&amp;V233&amp;W233&amp;"*","")</f>
        <v>*RM*</v>
      </c>
      <c r="Z233" s="4"/>
      <c r="AA233" s="4"/>
      <c r="AB233" s="7" t="n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customFormat="false" ht="25" hidden="false" customHeight="true" outlineLevel="0" collapsed="false">
      <c r="A234" s="5" t="n">
        <v>7121</v>
      </c>
      <c r="B234" s="6" t="s">
        <v>100</v>
      </c>
      <c r="C234" s="26" t="s">
        <v>130</v>
      </c>
      <c r="D234" s="27" t="n">
        <v>44550</v>
      </c>
      <c r="E234" s="36" t="n">
        <v>44582</v>
      </c>
      <c r="F234" s="29" t="str">
        <f aca="false">IF(B234="Premetro VERTIKAAL","MV",IF(B234="Side 3m","3M",IF(B234="Premetro HORIZONTAAL","MH",IF(B234="Window back","CV",IF(B234="Window Back eco","CVE","")))))</f>
        <v>3M</v>
      </c>
      <c r="G234" s="30" t="str">
        <f aca="false">IF(B234="Inside banner","BRV","")</f>
        <v/>
      </c>
      <c r="H234" s="30" t="str">
        <f aca="false">IF(B234="Floor sticker","VL","")</f>
        <v/>
      </c>
      <c r="I234" s="31" t="str">
        <f aca="false">IF(B234="Street furniture 2m2","STR","")</f>
        <v/>
      </c>
      <c r="J234" s="31" t="str">
        <f aca="false">IF(B234="Full back uni","FB","")</f>
        <v/>
      </c>
      <c r="K234" s="31" t="str">
        <f aca="false">IF(B234="Window side 2m² Bus","2m2B","")</f>
        <v/>
      </c>
      <c r="L234" s="31" t="str">
        <f aca="false">IF(B234="Window sticker Raam","RM","")</f>
        <v/>
      </c>
      <c r="M234" s="31" t="str">
        <f aca="false">IF(B234="Side 3m Freestyle","FREE","")</f>
        <v/>
      </c>
      <c r="N234" s="31" t="str">
        <f aca="false">IF(B234="Wobbler","WOB","")</f>
        <v/>
      </c>
      <c r="O234" s="31" t="str">
        <f aca="false">IF(B234="Super side 10m² Hermelijn - Trambus","10m2H","")</f>
        <v/>
      </c>
      <c r="P234" s="31" t="str">
        <f aca="false">IF(B234="Roofpanel A7","ROOFXL","")</f>
        <v/>
      </c>
      <c r="Q234" s="32" t="str">
        <f aca="false">IF(B234="Roof panel tram L Hermelijn","ROOFL","")</f>
        <v/>
      </c>
      <c r="R234" s="31" t="str">
        <f aca="false">IF(B234="Roof panel Tram M PCC","DPCC","")</f>
        <v/>
      </c>
      <c r="S234" s="31" t="str">
        <f aca="false">IF(B234="Side pack L A5","SPALBA5",IF(B234="Side pack XL A7","SPALBA7",""))</f>
        <v/>
      </c>
      <c r="T234" s="31" t="str">
        <f aca="false">IF(B234="Window side 2m² Hermelijn","2m2H","")</f>
        <v/>
      </c>
      <c r="U234" s="32" t="str">
        <f aca="false">IF(B234="Window side 2m² Tram","2m2A","")</f>
        <v/>
      </c>
      <c r="V234" s="30" t="str">
        <f aca="false">IF(B234="Inside banner HERMELIJN","BRVH","")</f>
        <v/>
      </c>
      <c r="W234" s="30" t="str">
        <f aca="false">IF(B234="Super side 4m²","4m2","")</f>
        <v/>
      </c>
      <c r="X234" s="7" t="n">
        <v>1</v>
      </c>
      <c r="Y234" s="33" t="str">
        <f aca="false">IF(OR(F234&lt;&gt;"",G234&lt;&gt;"",H234&lt;&gt;"",I234&lt;&gt;"",J234&lt;&gt;"",K234&lt;&gt;"",L234&lt;&gt;"",M234&lt;&gt;"",N234&lt;&gt;"",O234&lt;&gt;"",P234&lt;&gt;"",Q234&lt;&gt;"",R234&lt;&gt;"",S234&lt;&gt;"",T234&lt;&gt;"",U234&lt;&gt;"",V234&lt;&gt;"",W234&lt;&gt;""),"*"&amp;F234&amp;G234&amp;H234&amp;I234&amp;J234&amp;K234&amp;L234&amp;M234&amp;N234&amp;O234&amp;P234&amp;Q234&amp;R234&amp;S234&amp;T234&amp;U234&amp;V234&amp;W234&amp;"*","")</f>
        <v>*3M*</v>
      </c>
      <c r="Z234" s="4"/>
      <c r="AA234" s="4"/>
      <c r="AB234" s="7" t="n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customFormat="false" ht="25" hidden="false" customHeight="true" outlineLevel="0" collapsed="false">
      <c r="A235" s="5" t="n">
        <v>7122</v>
      </c>
      <c r="B235" s="6" t="s">
        <v>100</v>
      </c>
      <c r="C235" s="26" t="s">
        <v>102</v>
      </c>
      <c r="D235" s="27" t="n">
        <v>44550</v>
      </c>
      <c r="E235" s="36" t="n">
        <v>44582</v>
      </c>
      <c r="F235" s="29" t="str">
        <f aca="false">IF(B235="Premetro VERTIKAAL","MV",IF(B235="Side 3m","3M",IF(B235="Premetro HORIZONTAAL","MH",IF(B235="Window back","CV",IF(B235="Window Back eco","CVE","")))))</f>
        <v>3M</v>
      </c>
      <c r="G235" s="30" t="str">
        <f aca="false">IF(B235="Inside banner","BRV","")</f>
        <v/>
      </c>
      <c r="H235" s="30" t="str">
        <f aca="false">IF(B235="Floor sticker","VL","")</f>
        <v/>
      </c>
      <c r="I235" s="31" t="str">
        <f aca="false">IF(B235="Street furniture 2m2","STR","")</f>
        <v/>
      </c>
      <c r="J235" s="31" t="str">
        <f aca="false">IF(B235="Full back uni","FB","")</f>
        <v/>
      </c>
      <c r="K235" s="31" t="str">
        <f aca="false">IF(B235="Window side 2m² Bus","2m2B","")</f>
        <v/>
      </c>
      <c r="L235" s="31" t="str">
        <f aca="false">IF(B235="Window sticker Raam","RM","")</f>
        <v/>
      </c>
      <c r="M235" s="31" t="str">
        <f aca="false">IF(B235="Side 3m Freestyle","FREE","")</f>
        <v/>
      </c>
      <c r="N235" s="31" t="str">
        <f aca="false">IF(B235="Wobbler","WOB","")</f>
        <v/>
      </c>
      <c r="O235" s="31" t="str">
        <f aca="false">IF(B235="Super side 10m² Hermelijn - Trambus","10m2H","")</f>
        <v/>
      </c>
      <c r="P235" s="31" t="str">
        <f aca="false">IF(B235="Roofpanel A7","ROOFXL","")</f>
        <v/>
      </c>
      <c r="Q235" s="32" t="str">
        <f aca="false">IF(B235="Roof panel tram L Hermelijn","ROOFL","")</f>
        <v/>
      </c>
      <c r="R235" s="31" t="str">
        <f aca="false">IF(B235="Roof panel Tram M PCC","DPCC","")</f>
        <v/>
      </c>
      <c r="S235" s="31" t="str">
        <f aca="false">IF(B235="Side pack L A5","SPALBA5",IF(B235="Side pack XL A7","SPALBA7",""))</f>
        <v/>
      </c>
      <c r="T235" s="31" t="str">
        <f aca="false">IF(B235="Window side 2m² Hermelijn","2m2H","")</f>
        <v/>
      </c>
      <c r="U235" s="32" t="str">
        <f aca="false">IF(B235="Window side 2m² Tram","2m2A","")</f>
        <v/>
      </c>
      <c r="V235" s="30" t="str">
        <f aca="false">IF(B235="Inside banner HERMELIJN","BRVH","")</f>
        <v/>
      </c>
      <c r="W235" s="30" t="str">
        <f aca="false">IF(B235="Super side 4m²","4m2","")</f>
        <v/>
      </c>
      <c r="X235" s="7" t="n">
        <v>1</v>
      </c>
      <c r="Y235" s="33" t="str">
        <f aca="false">IF(OR(F235&lt;&gt;"",G235&lt;&gt;"",H235&lt;&gt;"",I235&lt;&gt;"",J235&lt;&gt;"",K235&lt;&gt;"",L235&lt;&gt;"",M235&lt;&gt;"",N235&lt;&gt;"",O235&lt;&gt;"",P235&lt;&gt;"",Q235&lt;&gt;"",R235&lt;&gt;"",S235&lt;&gt;"",T235&lt;&gt;"",U235&lt;&gt;"",V235&lt;&gt;"",W235&lt;&gt;""),"*"&amp;F235&amp;G235&amp;H235&amp;I235&amp;J235&amp;K235&amp;L235&amp;M235&amp;N235&amp;O235&amp;P235&amp;Q235&amp;R235&amp;S235&amp;T235&amp;U235&amp;V235&amp;W235&amp;"*","")</f>
        <v>*3M*</v>
      </c>
      <c r="Z235" s="4"/>
      <c r="AA235" s="4"/>
      <c r="AB235" s="7" t="n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customFormat="false" ht="25" hidden="false" customHeight="true" outlineLevel="0" collapsed="false">
      <c r="A236" s="5" t="n">
        <v>7131</v>
      </c>
      <c r="B236" s="6" t="s">
        <v>32</v>
      </c>
      <c r="C236" s="26" t="s">
        <v>108</v>
      </c>
      <c r="D236" s="27" t="n">
        <v>44571</v>
      </c>
      <c r="E236" s="36" t="n">
        <v>44582</v>
      </c>
      <c r="F236" s="29" t="str">
        <f aca="false">IF(B236="Premetro VERTIKAAL","MV",IF(B236="Side 3m","3M",IF(B236="Premetro HORIZONTAAL","MH",IF(B236="Window back","CV",IF(B236="Window Back eco","CVE","")))))</f>
        <v/>
      </c>
      <c r="G236" s="30" t="str">
        <f aca="false">IF(B236="Inside banner","BRV","")</f>
        <v/>
      </c>
      <c r="H236" s="30" t="str">
        <f aca="false">IF(B236="Floor sticker","VL","")</f>
        <v/>
      </c>
      <c r="I236" s="31" t="str">
        <f aca="false">IF(B236="Street furniture 2m2","STR","")</f>
        <v/>
      </c>
      <c r="J236" s="31" t="str">
        <f aca="false">IF(B236="Full back uni","FB","")</f>
        <v/>
      </c>
      <c r="K236" s="31" t="str">
        <f aca="false">IF(B236="Window side 2m² Bus","2m2B","")</f>
        <v/>
      </c>
      <c r="L236" s="31" t="str">
        <f aca="false">IF(B236="Window sticker Raam","RM","")</f>
        <v>RM</v>
      </c>
      <c r="M236" s="31" t="str">
        <f aca="false">IF(B236="Side 3m Freestyle","FREE","")</f>
        <v/>
      </c>
      <c r="N236" s="31" t="str">
        <f aca="false">IF(B236="Wobbler","WOB","")</f>
        <v/>
      </c>
      <c r="O236" s="31" t="str">
        <f aca="false">IF(B236="Super side 10m² Hermelijn - Trambus","10m2H","")</f>
        <v/>
      </c>
      <c r="P236" s="31" t="str">
        <f aca="false">IF(B236="Roofpanel A7","ROOFXL","")</f>
        <v/>
      </c>
      <c r="Q236" s="32" t="str">
        <f aca="false">IF(B236="Roof panel tram L Hermelijn","ROOFL","")</f>
        <v/>
      </c>
      <c r="R236" s="31" t="str">
        <f aca="false">IF(B236="Roof panel Tram M PCC","DPCC","")</f>
        <v/>
      </c>
      <c r="S236" s="31" t="str">
        <f aca="false">IF(B236="Side pack L A5","SPALBA5",IF(B236="Side pack XL A7","SPALBA7",""))</f>
        <v/>
      </c>
      <c r="T236" s="31" t="str">
        <f aca="false">IF(B236="Window side 2m² Hermelijn","2m2H","")</f>
        <v/>
      </c>
      <c r="U236" s="32" t="str">
        <f aca="false">IF(B236="Window side 2m² Tram","2m2A","")</f>
        <v/>
      </c>
      <c r="V236" s="30" t="str">
        <f aca="false">IF(B236="Inside banner HERMELIJN","BRVH","")</f>
        <v/>
      </c>
      <c r="W236" s="30" t="str">
        <f aca="false">IF(B236="Super side 4m²","4m2","")</f>
        <v/>
      </c>
      <c r="X236" s="7" t="n">
        <v>1</v>
      </c>
      <c r="Y236" s="33" t="str">
        <f aca="false">IF(OR(F236&lt;&gt;"",G236&lt;&gt;"",H236&lt;&gt;"",I236&lt;&gt;"",J236&lt;&gt;"",K236&lt;&gt;"",L236&lt;&gt;"",M236&lt;&gt;"",N236&lt;&gt;"",O236&lt;&gt;"",P236&lt;&gt;"",Q236&lt;&gt;"",R236&lt;&gt;"",S236&lt;&gt;"",T236&lt;&gt;"",U236&lt;&gt;"",V236&lt;&gt;"",W236&lt;&gt;""),"*"&amp;F236&amp;G236&amp;H236&amp;I236&amp;J236&amp;K236&amp;L236&amp;M236&amp;N236&amp;O236&amp;P236&amp;Q236&amp;R236&amp;S236&amp;T236&amp;U236&amp;V236&amp;W236&amp;"*","")</f>
        <v>*RM*</v>
      </c>
      <c r="Z236" s="4"/>
      <c r="AA236" s="4"/>
      <c r="AB236" s="7" t="n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customFormat="false" ht="25" hidden="false" customHeight="true" outlineLevel="0" collapsed="false">
      <c r="A237" s="5" t="n">
        <v>7131</v>
      </c>
      <c r="B237" s="6" t="s">
        <v>32</v>
      </c>
      <c r="C237" s="26" t="s">
        <v>108</v>
      </c>
      <c r="D237" s="27" t="n">
        <v>44571</v>
      </c>
      <c r="E237" s="36" t="n">
        <v>44582</v>
      </c>
      <c r="F237" s="29" t="str">
        <f aca="false">IF(B237="Premetro VERTIKAAL","MV",IF(B237="Side 3m","3M",IF(B237="Premetro HORIZONTAAL","MH",IF(B237="Window back","CV",IF(B237="Window Back eco","CVE","")))))</f>
        <v/>
      </c>
      <c r="G237" s="30" t="str">
        <f aca="false">IF(B237="Inside banner","BRV","")</f>
        <v/>
      </c>
      <c r="H237" s="30" t="str">
        <f aca="false">IF(B237="Floor sticker","VL","")</f>
        <v/>
      </c>
      <c r="I237" s="31" t="str">
        <f aca="false">IF(B237="Street furniture 2m2","STR","")</f>
        <v/>
      </c>
      <c r="J237" s="31" t="str">
        <f aca="false">IF(B237="Full back uni","FB","")</f>
        <v/>
      </c>
      <c r="K237" s="31" t="str">
        <f aca="false">IF(B237="Window side 2m² Bus","2m2B","")</f>
        <v/>
      </c>
      <c r="L237" s="31" t="str">
        <f aca="false">IF(B237="Window sticker Raam","RM","")</f>
        <v>RM</v>
      </c>
      <c r="M237" s="31" t="str">
        <f aca="false">IF(B237="Side 3m Freestyle","FREE","")</f>
        <v/>
      </c>
      <c r="N237" s="31" t="str">
        <f aca="false">IF(B237="Wobbler","WOB","")</f>
        <v/>
      </c>
      <c r="O237" s="31" t="str">
        <f aca="false">IF(B237="Super side 10m² Hermelijn - Trambus","10m2H","")</f>
        <v/>
      </c>
      <c r="P237" s="31" t="str">
        <f aca="false">IF(B237="Roofpanel A7","ROOFXL","")</f>
        <v/>
      </c>
      <c r="Q237" s="32" t="str">
        <f aca="false">IF(B237="Roof panel tram L Hermelijn","ROOFL","")</f>
        <v/>
      </c>
      <c r="R237" s="31" t="str">
        <f aca="false">IF(B237="Roof panel Tram M PCC","DPCC","")</f>
        <v/>
      </c>
      <c r="S237" s="31" t="str">
        <f aca="false">IF(B237="Side pack L A5","SPALBA5",IF(B237="Side pack XL A7","SPALBA7",""))</f>
        <v/>
      </c>
      <c r="T237" s="31" t="str">
        <f aca="false">IF(B237="Window side 2m² Hermelijn","2m2H","")</f>
        <v/>
      </c>
      <c r="U237" s="32" t="str">
        <f aca="false">IF(B237="Window side 2m² Tram","2m2A","")</f>
        <v/>
      </c>
      <c r="V237" s="30" t="str">
        <f aca="false">IF(B237="Inside banner HERMELIJN","BRVH","")</f>
        <v/>
      </c>
      <c r="W237" s="30" t="str">
        <f aca="false">IF(B237="Super side 4m²","4m2","")</f>
        <v/>
      </c>
      <c r="X237" s="7" t="n">
        <v>1</v>
      </c>
      <c r="Y237" s="33" t="str">
        <f aca="false">IF(OR(F237&lt;&gt;"",G237&lt;&gt;"",H237&lt;&gt;"",I237&lt;&gt;"",J237&lt;&gt;"",K237&lt;&gt;"",L237&lt;&gt;"",M237&lt;&gt;"",N237&lt;&gt;"",O237&lt;&gt;"",P237&lt;&gt;"",Q237&lt;&gt;"",R237&lt;&gt;"",S237&lt;&gt;"",T237&lt;&gt;"",U237&lt;&gt;"",V237&lt;&gt;"",W237&lt;&gt;""),"*"&amp;F237&amp;G237&amp;H237&amp;I237&amp;J237&amp;K237&amp;L237&amp;M237&amp;N237&amp;O237&amp;P237&amp;Q237&amp;R237&amp;S237&amp;T237&amp;U237&amp;V237&amp;W237&amp;"*","")</f>
        <v>*RM*</v>
      </c>
      <c r="Z237" s="4"/>
      <c r="AA237" s="4"/>
      <c r="AB237" s="7" t="n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customFormat="false" ht="25" hidden="false" customHeight="true" outlineLevel="0" collapsed="false">
      <c r="A238" s="5" t="n">
        <v>7133</v>
      </c>
      <c r="B238" s="6" t="s">
        <v>32</v>
      </c>
      <c r="C238" s="26" t="s">
        <v>114</v>
      </c>
      <c r="D238" s="27" t="n">
        <v>44564</v>
      </c>
      <c r="E238" s="36" t="n">
        <v>44582</v>
      </c>
      <c r="F238" s="29" t="str">
        <f aca="false">IF(B238="Premetro VERTIKAAL","MV",IF(B238="Side 3m","3M",IF(B238="Premetro HORIZONTAAL","MH",IF(B238="Window back","CV",IF(B238="Window Back eco","CVE","")))))</f>
        <v/>
      </c>
      <c r="G238" s="30" t="str">
        <f aca="false">IF(B238="Inside banner","BRV","")</f>
        <v/>
      </c>
      <c r="H238" s="30" t="str">
        <f aca="false">IF(B238="Floor sticker","VL","")</f>
        <v/>
      </c>
      <c r="I238" s="31" t="str">
        <f aca="false">IF(B238="Street furniture 2m2","STR","")</f>
        <v/>
      </c>
      <c r="J238" s="31" t="str">
        <f aca="false">IF(B238="Full back uni","FB","")</f>
        <v/>
      </c>
      <c r="K238" s="31" t="str">
        <f aca="false">IF(B238="Window side 2m² Bus","2m2B","")</f>
        <v/>
      </c>
      <c r="L238" s="31" t="str">
        <f aca="false">IF(B238="Window sticker Raam","RM","")</f>
        <v>RM</v>
      </c>
      <c r="M238" s="31" t="str">
        <f aca="false">IF(B238="Side 3m Freestyle","FREE","")</f>
        <v/>
      </c>
      <c r="N238" s="31" t="str">
        <f aca="false">IF(B238="Wobbler","WOB","")</f>
        <v/>
      </c>
      <c r="O238" s="31" t="str">
        <f aca="false">IF(B238="Super side 10m² Hermelijn - Trambus","10m2H","")</f>
        <v/>
      </c>
      <c r="P238" s="31" t="str">
        <f aca="false">IF(B238="Roofpanel A7","ROOFXL","")</f>
        <v/>
      </c>
      <c r="Q238" s="32" t="str">
        <f aca="false">IF(B238="Roof panel tram L Hermelijn","ROOFL","")</f>
        <v/>
      </c>
      <c r="R238" s="31" t="str">
        <f aca="false">IF(B238="Roof panel Tram M PCC","DPCC","")</f>
        <v/>
      </c>
      <c r="S238" s="31" t="str">
        <f aca="false">IF(B238="Side pack L A5","SPALBA5",IF(B238="Side pack XL A7","SPALBA7",""))</f>
        <v/>
      </c>
      <c r="T238" s="31" t="str">
        <f aca="false">IF(B238="Window side 2m² Hermelijn","2m2H","")</f>
        <v/>
      </c>
      <c r="U238" s="32" t="str">
        <f aca="false">IF(B238="Window side 2m² Tram","2m2A","")</f>
        <v/>
      </c>
      <c r="V238" s="30" t="str">
        <f aca="false">IF(B238="Inside banner HERMELIJN","BRVH","")</f>
        <v/>
      </c>
      <c r="W238" s="30" t="str">
        <f aca="false">IF(B238="Super side 4m²","4m2","")</f>
        <v/>
      </c>
      <c r="X238" s="7" t="n">
        <v>1</v>
      </c>
      <c r="Y238" s="33" t="str">
        <f aca="false">IF(OR(F238&lt;&gt;"",G238&lt;&gt;"",H238&lt;&gt;"",I238&lt;&gt;"",J238&lt;&gt;"",K238&lt;&gt;"",L238&lt;&gt;"",M238&lt;&gt;"",N238&lt;&gt;"",O238&lt;&gt;"",P238&lt;&gt;"",Q238&lt;&gt;"",R238&lt;&gt;"",S238&lt;&gt;"",T238&lt;&gt;"",U238&lt;&gt;"",V238&lt;&gt;"",W238&lt;&gt;""),"*"&amp;F238&amp;G238&amp;H238&amp;I238&amp;J238&amp;K238&amp;L238&amp;M238&amp;N238&amp;O238&amp;P238&amp;Q238&amp;R238&amp;S238&amp;T238&amp;U238&amp;V238&amp;W238&amp;"*","")</f>
        <v>*RM*</v>
      </c>
      <c r="Z238" s="4"/>
      <c r="AA238" s="4"/>
      <c r="AB238" s="7" t="n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customFormat="false" ht="25" hidden="false" customHeight="true" outlineLevel="0" collapsed="false">
      <c r="A239" s="5" t="n">
        <v>7133</v>
      </c>
      <c r="B239" s="6" t="s">
        <v>32</v>
      </c>
      <c r="C239" s="26" t="s">
        <v>114</v>
      </c>
      <c r="D239" s="27" t="n">
        <v>44564</v>
      </c>
      <c r="E239" s="36" t="n">
        <v>44582</v>
      </c>
      <c r="F239" s="29" t="str">
        <f aca="false">IF(B239="Premetro VERTIKAAL","MV",IF(B239="Side 3m","3M",IF(B239="Premetro HORIZONTAAL","MH",IF(B239="Window back","CV",IF(B239="Window Back eco","CVE","")))))</f>
        <v/>
      </c>
      <c r="G239" s="30" t="str">
        <f aca="false">IF(B239="Inside banner","BRV","")</f>
        <v/>
      </c>
      <c r="H239" s="30" t="str">
        <f aca="false">IF(B239="Floor sticker","VL","")</f>
        <v/>
      </c>
      <c r="I239" s="31" t="str">
        <f aca="false">IF(B239="Street furniture 2m2","STR","")</f>
        <v/>
      </c>
      <c r="J239" s="31" t="str">
        <f aca="false">IF(B239="Full back uni","FB","")</f>
        <v/>
      </c>
      <c r="K239" s="31" t="str">
        <f aca="false">IF(B239="Window side 2m² Bus","2m2B","")</f>
        <v/>
      </c>
      <c r="L239" s="31" t="str">
        <f aca="false">IF(B239="Window sticker Raam","RM","")</f>
        <v>RM</v>
      </c>
      <c r="M239" s="31" t="str">
        <f aca="false">IF(B239="Side 3m Freestyle","FREE","")</f>
        <v/>
      </c>
      <c r="N239" s="31" t="str">
        <f aca="false">IF(B239="Wobbler","WOB","")</f>
        <v/>
      </c>
      <c r="O239" s="31" t="str">
        <f aca="false">IF(B239="Super side 10m² Hermelijn - Trambus","10m2H","")</f>
        <v/>
      </c>
      <c r="P239" s="31" t="str">
        <f aca="false">IF(B239="Roofpanel A7","ROOFXL","")</f>
        <v/>
      </c>
      <c r="Q239" s="32" t="str">
        <f aca="false">IF(B239="Roof panel tram L Hermelijn","ROOFL","")</f>
        <v/>
      </c>
      <c r="R239" s="31" t="str">
        <f aca="false">IF(B239="Roof panel Tram M PCC","DPCC","")</f>
        <v/>
      </c>
      <c r="S239" s="31" t="str">
        <f aca="false">IF(B239="Side pack L A5","SPALBA5",IF(B239="Side pack XL A7","SPALBA7",""))</f>
        <v/>
      </c>
      <c r="T239" s="31" t="str">
        <f aca="false">IF(B239="Window side 2m² Hermelijn","2m2H","")</f>
        <v/>
      </c>
      <c r="U239" s="32" t="str">
        <f aca="false">IF(B239="Window side 2m² Tram","2m2A","")</f>
        <v/>
      </c>
      <c r="V239" s="30" t="str">
        <f aca="false">IF(B239="Inside banner HERMELIJN","BRVH","")</f>
        <v/>
      </c>
      <c r="W239" s="30" t="str">
        <f aca="false">IF(B239="Super side 4m²","4m2","")</f>
        <v/>
      </c>
      <c r="X239" s="7" t="n">
        <v>1</v>
      </c>
      <c r="Y239" s="33" t="str">
        <f aca="false">IF(OR(F239&lt;&gt;"",G239&lt;&gt;"",H239&lt;&gt;"",I239&lt;&gt;"",J239&lt;&gt;"",K239&lt;&gt;"",L239&lt;&gt;"",M239&lt;&gt;"",N239&lt;&gt;"",O239&lt;&gt;"",P239&lt;&gt;"",Q239&lt;&gt;"",R239&lt;&gt;"",S239&lt;&gt;"",T239&lt;&gt;"",U239&lt;&gt;"",V239&lt;&gt;"",W239&lt;&gt;""),"*"&amp;F239&amp;G239&amp;H239&amp;I239&amp;J239&amp;K239&amp;L239&amp;M239&amp;N239&amp;O239&amp;P239&amp;Q239&amp;R239&amp;S239&amp;T239&amp;U239&amp;V239&amp;W239&amp;"*","")</f>
        <v>*RM*</v>
      </c>
      <c r="Z239" s="4"/>
      <c r="AA239" s="4"/>
      <c r="AB239" s="7" t="n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customFormat="false" ht="25" hidden="false" customHeight="true" outlineLevel="0" collapsed="false">
      <c r="A240" s="5" t="n">
        <v>7138</v>
      </c>
      <c r="B240" s="6" t="s">
        <v>35</v>
      </c>
      <c r="C240" s="26" t="s">
        <v>37</v>
      </c>
      <c r="D240" s="27" t="n">
        <v>44522</v>
      </c>
      <c r="E240" s="41"/>
      <c r="F240" s="29" t="str">
        <f aca="false">IF(B240="Premetro VERTIKAAL","MV",IF(B240="Side 3m","3M",IF(B240="Premetro HORIZONTAAL","MH",IF(B240="Window back","CV",IF(B240="Window Back eco","CVE","")))))</f>
        <v/>
      </c>
      <c r="G240" s="30" t="str">
        <f aca="false">IF(B240="Inside banner","BRV","")</f>
        <v/>
      </c>
      <c r="H240" s="30" t="str">
        <f aca="false">IF(B240="Floor sticker","VL","")</f>
        <v/>
      </c>
      <c r="I240" s="31" t="str">
        <f aca="false">IF(B240="Street furniture 2m2","STR","")</f>
        <v/>
      </c>
      <c r="J240" s="31" t="str">
        <f aca="false">IF(B240="Full back uni","FB","")</f>
        <v/>
      </c>
      <c r="K240" s="31" t="str">
        <f aca="false">IF(B240="Window side 2m² Bus","2m2B","")</f>
        <v/>
      </c>
      <c r="L240" s="31" t="str">
        <f aca="false">IF(B240="Window sticker Raam","RM","")</f>
        <v/>
      </c>
      <c r="M240" s="31" t="str">
        <f aca="false">IF(B240="Side 3m Freestyle","FREE","")</f>
        <v/>
      </c>
      <c r="N240" s="31" t="str">
        <f aca="false">IF(B240="Wobbler","WOB","")</f>
        <v/>
      </c>
      <c r="O240" s="31" t="str">
        <f aca="false">IF(B240="Super side 10m² Hermelijn - Trambus","10m2H","")</f>
        <v/>
      </c>
      <c r="P240" s="31" t="str">
        <f aca="false">IF(B240="Roofpanel A7","ROOFXL","")</f>
        <v/>
      </c>
      <c r="Q240" s="32" t="str">
        <f aca="false">IF(B240="Roof panel tram L Hermelijn","ROOFL","")</f>
        <v/>
      </c>
      <c r="R240" s="31" t="str">
        <f aca="false">IF(B240="Roof panel Tram M PCC","DPCC","")</f>
        <v/>
      </c>
      <c r="S240" s="31" t="str">
        <f aca="false">IF(B240="Side pack L A5","SPALBA5",IF(B240="Side pack XL A7","SPALBA7",""))</f>
        <v/>
      </c>
      <c r="T240" s="31" t="str">
        <f aca="false">IF(B240="Window side 2m² Hermelijn","2m2H","")</f>
        <v/>
      </c>
      <c r="U240" s="32" t="str">
        <f aca="false">IF(B240="Window side 2m² Tram","2m2A","")</f>
        <v/>
      </c>
      <c r="V240" s="30" t="str">
        <f aca="false">IF(B240="Inside banner HERMELIJN","BRVH","")</f>
        <v/>
      </c>
      <c r="W240" s="30" t="str">
        <f aca="false">IF(B240="Super side 4m²","4m2","")</f>
        <v/>
      </c>
      <c r="X240" s="7" t="n">
        <v>2</v>
      </c>
      <c r="Y240" s="33" t="str">
        <f aca="false">IF(OR(F240&lt;&gt;"",G240&lt;&gt;"",H240&lt;&gt;"",I240&lt;&gt;"",J240&lt;&gt;"",K240&lt;&gt;"",L240&lt;&gt;"",M240&lt;&gt;"",N240&lt;&gt;"",O240&lt;&gt;"",P240&lt;&gt;"",Q240&lt;&gt;"",R240&lt;&gt;"",S240&lt;&gt;"",T240&lt;&gt;"",U240&lt;&gt;"",V240&lt;&gt;"",W240&lt;&gt;""),"*"&amp;F240&amp;G240&amp;H240&amp;I240&amp;J240&amp;K240&amp;L240&amp;M240&amp;N240&amp;O240&amp;P240&amp;Q240&amp;R240&amp;S240&amp;T240&amp;U240&amp;V240&amp;W240&amp;"*","")</f>
        <v/>
      </c>
      <c r="Z240" s="4"/>
      <c r="AA240" s="4"/>
      <c r="AB240" s="7" t="n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customFormat="false" ht="25" hidden="false" customHeight="true" outlineLevel="0" collapsed="false">
      <c r="A241" s="5" t="n">
        <v>7145</v>
      </c>
      <c r="B241" s="6" t="s">
        <v>100</v>
      </c>
      <c r="C241" s="26" t="s">
        <v>102</v>
      </c>
      <c r="D241" s="27" t="n">
        <v>44550</v>
      </c>
      <c r="E241" s="36" t="n">
        <v>44582</v>
      </c>
      <c r="F241" s="29" t="str">
        <f aca="false">IF(B241="Premetro VERTIKAAL","MV",IF(B241="Side 3m","3M",IF(B241="Premetro HORIZONTAAL","MH",IF(B241="Window back","CV",IF(B241="Window Back eco","CVE","")))))</f>
        <v>3M</v>
      </c>
      <c r="G241" s="30" t="str">
        <f aca="false">IF(B241="Inside banner","BRV","")</f>
        <v/>
      </c>
      <c r="H241" s="30" t="str">
        <f aca="false">IF(B241="Floor sticker","VL","")</f>
        <v/>
      </c>
      <c r="I241" s="31" t="str">
        <f aca="false">IF(B241="Street furniture 2m2","STR","")</f>
        <v/>
      </c>
      <c r="J241" s="31" t="str">
        <f aca="false">IF(B241="Full back uni","FB","")</f>
        <v/>
      </c>
      <c r="K241" s="31" t="str">
        <f aca="false">IF(B241="Window side 2m² Bus","2m2B","")</f>
        <v/>
      </c>
      <c r="L241" s="31" t="str">
        <f aca="false">IF(B241="Window sticker Raam","RM","")</f>
        <v/>
      </c>
      <c r="M241" s="31" t="str">
        <f aca="false">IF(B241="Side 3m Freestyle","FREE","")</f>
        <v/>
      </c>
      <c r="N241" s="31" t="str">
        <f aca="false">IF(B241="Wobbler","WOB","")</f>
        <v/>
      </c>
      <c r="O241" s="31" t="str">
        <f aca="false">IF(B241="Super side 10m² Hermelijn - Trambus","10m2H","")</f>
        <v/>
      </c>
      <c r="P241" s="31" t="str">
        <f aca="false">IF(B241="Roofpanel A7","ROOFXL","")</f>
        <v/>
      </c>
      <c r="Q241" s="32" t="str">
        <f aca="false">IF(B241="Roof panel tram L Hermelijn","ROOFL","")</f>
        <v/>
      </c>
      <c r="R241" s="31" t="str">
        <f aca="false">IF(B241="Roof panel Tram M PCC","DPCC","")</f>
        <v/>
      </c>
      <c r="S241" s="31" t="str">
        <f aca="false">IF(B241="Side pack L A5","SPALBA5",IF(B241="Side pack XL A7","SPALBA7",""))</f>
        <v/>
      </c>
      <c r="T241" s="31" t="str">
        <f aca="false">IF(B241="Window side 2m² Hermelijn","2m2H","")</f>
        <v/>
      </c>
      <c r="U241" s="32" t="str">
        <f aca="false">IF(B241="Window side 2m² Tram","2m2A","")</f>
        <v/>
      </c>
      <c r="V241" s="30" t="str">
        <f aca="false">IF(B241="Inside banner HERMELIJN","BRVH","")</f>
        <v/>
      </c>
      <c r="W241" s="30" t="str">
        <f aca="false">IF(B241="Super side 4m²","4m2","")</f>
        <v/>
      </c>
      <c r="X241" s="7" t="n">
        <v>1</v>
      </c>
      <c r="Y241" s="33" t="str">
        <f aca="false">IF(OR(F241&lt;&gt;"",G241&lt;&gt;"",H241&lt;&gt;"",I241&lt;&gt;"",J241&lt;&gt;"",K241&lt;&gt;"",L241&lt;&gt;"",M241&lt;&gt;"",N241&lt;&gt;"",O241&lt;&gt;"",P241&lt;&gt;"",Q241&lt;&gt;"",R241&lt;&gt;"",S241&lt;&gt;"",T241&lt;&gt;"",U241&lt;&gt;"",V241&lt;&gt;"",W241&lt;&gt;""),"*"&amp;F241&amp;G241&amp;H241&amp;I241&amp;J241&amp;K241&amp;L241&amp;M241&amp;N241&amp;O241&amp;P241&amp;Q241&amp;R241&amp;S241&amp;T241&amp;U241&amp;V241&amp;W241&amp;"*","")</f>
        <v>*3M*</v>
      </c>
      <c r="Z241" s="4"/>
      <c r="AA241" s="4"/>
      <c r="AB241" s="7" t="n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customFormat="false" ht="25" hidden="false" customHeight="true" outlineLevel="0" collapsed="false">
      <c r="A242" s="5" t="n">
        <v>7147</v>
      </c>
      <c r="B242" s="6" t="s">
        <v>100</v>
      </c>
      <c r="C242" s="26" t="s">
        <v>131</v>
      </c>
      <c r="D242" s="27" t="n">
        <v>44550</v>
      </c>
      <c r="E242" s="41"/>
      <c r="F242" s="29" t="str">
        <f aca="false">IF(B242="Premetro VERTIKAAL","MV",IF(B242="Side 3m","3M",IF(B242="Premetro HORIZONTAAL","MH",IF(B242="Window back","CV",IF(B242="Window Back eco","CVE","")))))</f>
        <v>3M</v>
      </c>
      <c r="G242" s="30" t="str">
        <f aca="false">IF(B242="Inside banner","BRV","")</f>
        <v/>
      </c>
      <c r="H242" s="30" t="str">
        <f aca="false">IF(B242="Floor sticker","VL","")</f>
        <v/>
      </c>
      <c r="I242" s="31" t="str">
        <f aca="false">IF(B242="Street furniture 2m2","STR","")</f>
        <v/>
      </c>
      <c r="J242" s="31" t="str">
        <f aca="false">IF(B242="Full back uni","FB","")</f>
        <v/>
      </c>
      <c r="K242" s="31" t="str">
        <f aca="false">IF(B242="Window side 2m² Bus","2m2B","")</f>
        <v/>
      </c>
      <c r="L242" s="31" t="str">
        <f aca="false">IF(B242="Window sticker Raam","RM","")</f>
        <v/>
      </c>
      <c r="M242" s="31" t="str">
        <f aca="false">IF(B242="Side 3m Freestyle","FREE","")</f>
        <v/>
      </c>
      <c r="N242" s="31" t="str">
        <f aca="false">IF(B242="Wobbler","WOB","")</f>
        <v/>
      </c>
      <c r="O242" s="31" t="str">
        <f aca="false">IF(B242="Super side 10m² Hermelijn - Trambus","10m2H","")</f>
        <v/>
      </c>
      <c r="P242" s="31" t="str">
        <f aca="false">IF(B242="Roofpanel A7","ROOFXL","")</f>
        <v/>
      </c>
      <c r="Q242" s="32" t="str">
        <f aca="false">IF(B242="Roof panel tram L Hermelijn","ROOFL","")</f>
        <v/>
      </c>
      <c r="R242" s="31" t="str">
        <f aca="false">IF(B242="Roof panel Tram M PCC","DPCC","")</f>
        <v/>
      </c>
      <c r="S242" s="31" t="str">
        <f aca="false">IF(B242="Side pack L A5","SPALBA5",IF(B242="Side pack XL A7","SPALBA7",""))</f>
        <v/>
      </c>
      <c r="T242" s="31" t="str">
        <f aca="false">IF(B242="Window side 2m² Hermelijn","2m2H","")</f>
        <v/>
      </c>
      <c r="U242" s="32" t="str">
        <f aca="false">IF(B242="Window side 2m² Tram","2m2A","")</f>
        <v/>
      </c>
      <c r="V242" s="30" t="str">
        <f aca="false">IF(B242="Inside banner HERMELIJN","BRVH","")</f>
        <v/>
      </c>
      <c r="W242" s="30" t="str">
        <f aca="false">IF(B242="Super side 4m²","4m2","")</f>
        <v/>
      </c>
      <c r="X242" s="7" t="n">
        <v>1</v>
      </c>
      <c r="Y242" s="33" t="str">
        <f aca="false">IF(OR(F242&lt;&gt;"",G242&lt;&gt;"",H242&lt;&gt;"",I242&lt;&gt;"",J242&lt;&gt;"",K242&lt;&gt;"",L242&lt;&gt;"",M242&lt;&gt;"",N242&lt;&gt;"",O242&lt;&gt;"",P242&lt;&gt;"",Q242&lt;&gt;"",R242&lt;&gt;"",S242&lt;&gt;"",T242&lt;&gt;"",U242&lt;&gt;"",V242&lt;&gt;"",W242&lt;&gt;""),"*"&amp;F242&amp;G242&amp;H242&amp;I242&amp;J242&amp;K242&amp;L242&amp;M242&amp;N242&amp;O242&amp;P242&amp;Q242&amp;R242&amp;S242&amp;T242&amp;U242&amp;V242&amp;W242&amp;"*","")</f>
        <v>*3M*</v>
      </c>
      <c r="Z242" s="4"/>
      <c r="AA242" s="4"/>
      <c r="AB242" s="7" t="n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customFormat="false" ht="25" hidden="false" customHeight="true" outlineLevel="0" collapsed="false">
      <c r="A243" s="5" t="n">
        <v>7147</v>
      </c>
      <c r="B243" s="6" t="s">
        <v>32</v>
      </c>
      <c r="C243" s="26" t="s">
        <v>108</v>
      </c>
      <c r="D243" s="27" t="n">
        <v>44571</v>
      </c>
      <c r="E243" s="36" t="n">
        <v>44582</v>
      </c>
      <c r="F243" s="29" t="str">
        <f aca="false">IF(B243="Premetro VERTIKAAL","MV",IF(B243="Side 3m","3M",IF(B243="Premetro HORIZONTAAL","MH",IF(B243="Window back","CV",IF(B243="Window Back eco","CVE","")))))</f>
        <v/>
      </c>
      <c r="G243" s="30" t="str">
        <f aca="false">IF(B243="Inside banner","BRV","")</f>
        <v/>
      </c>
      <c r="H243" s="30" t="str">
        <f aca="false">IF(B243="Floor sticker","VL","")</f>
        <v/>
      </c>
      <c r="I243" s="31" t="str">
        <f aca="false">IF(B243="Street furniture 2m2","STR","")</f>
        <v/>
      </c>
      <c r="J243" s="31" t="str">
        <f aca="false">IF(B243="Full back uni","FB","")</f>
        <v/>
      </c>
      <c r="K243" s="31" t="str">
        <f aca="false">IF(B243="Window side 2m² Bus","2m2B","")</f>
        <v/>
      </c>
      <c r="L243" s="31" t="str">
        <f aca="false">IF(B243="Window sticker Raam","RM","")</f>
        <v>RM</v>
      </c>
      <c r="M243" s="31" t="str">
        <f aca="false">IF(B243="Side 3m Freestyle","FREE","")</f>
        <v/>
      </c>
      <c r="N243" s="31" t="str">
        <f aca="false">IF(B243="Wobbler","WOB","")</f>
        <v/>
      </c>
      <c r="O243" s="31" t="str">
        <f aca="false">IF(B243="Super side 10m² Hermelijn - Trambus","10m2H","")</f>
        <v/>
      </c>
      <c r="P243" s="31" t="str">
        <f aca="false">IF(B243="Roofpanel A7","ROOFXL","")</f>
        <v/>
      </c>
      <c r="Q243" s="32" t="str">
        <f aca="false">IF(B243="Roof panel tram L Hermelijn","ROOFL","")</f>
        <v/>
      </c>
      <c r="R243" s="31" t="str">
        <f aca="false">IF(B243="Roof panel Tram M PCC","DPCC","")</f>
        <v/>
      </c>
      <c r="S243" s="31" t="str">
        <f aca="false">IF(B243="Side pack L A5","SPALBA5",IF(B243="Side pack XL A7","SPALBA7",""))</f>
        <v/>
      </c>
      <c r="T243" s="31" t="str">
        <f aca="false">IF(B243="Window side 2m² Hermelijn","2m2H","")</f>
        <v/>
      </c>
      <c r="U243" s="32" t="str">
        <f aca="false">IF(B243="Window side 2m² Tram","2m2A","")</f>
        <v/>
      </c>
      <c r="V243" s="30" t="str">
        <f aca="false">IF(B243="Inside banner HERMELIJN","BRVH","")</f>
        <v/>
      </c>
      <c r="W243" s="30" t="str">
        <f aca="false">IF(B243="Super side 4m²","4m2","")</f>
        <v/>
      </c>
      <c r="X243" s="7" t="n">
        <v>1</v>
      </c>
      <c r="Y243" s="33" t="str">
        <f aca="false">IF(OR(F243&lt;&gt;"",G243&lt;&gt;"",H243&lt;&gt;"",I243&lt;&gt;"",J243&lt;&gt;"",K243&lt;&gt;"",L243&lt;&gt;"",M243&lt;&gt;"",N243&lt;&gt;"",O243&lt;&gt;"",P243&lt;&gt;"",Q243&lt;&gt;"",R243&lt;&gt;"",S243&lt;&gt;"",T243&lt;&gt;"",U243&lt;&gt;"",V243&lt;&gt;"",W243&lt;&gt;""),"*"&amp;F243&amp;G243&amp;H243&amp;I243&amp;J243&amp;K243&amp;L243&amp;M243&amp;N243&amp;O243&amp;P243&amp;Q243&amp;R243&amp;S243&amp;T243&amp;U243&amp;V243&amp;W243&amp;"*","")</f>
        <v>*RM*</v>
      </c>
      <c r="Z243" s="4"/>
      <c r="AA243" s="4"/>
      <c r="AB243" s="7" t="n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customFormat="false" ht="25" hidden="false" customHeight="true" outlineLevel="0" collapsed="false">
      <c r="A244" s="5" t="n">
        <v>7147</v>
      </c>
      <c r="B244" s="6" t="s">
        <v>32</v>
      </c>
      <c r="C244" s="26" t="s">
        <v>108</v>
      </c>
      <c r="D244" s="27" t="n">
        <v>44571</v>
      </c>
      <c r="E244" s="36" t="n">
        <v>44582</v>
      </c>
      <c r="F244" s="29" t="str">
        <f aca="false">IF(B244="Premetro VERTIKAAL","MV",IF(B244="Side 3m","3M",IF(B244="Premetro HORIZONTAAL","MH",IF(B244="Window back","CV",IF(B244="Window Back eco","CVE","")))))</f>
        <v/>
      </c>
      <c r="G244" s="30" t="str">
        <f aca="false">IF(B244="Inside banner","BRV","")</f>
        <v/>
      </c>
      <c r="H244" s="30" t="str">
        <f aca="false">IF(B244="Floor sticker","VL","")</f>
        <v/>
      </c>
      <c r="I244" s="31" t="str">
        <f aca="false">IF(B244="Street furniture 2m2","STR","")</f>
        <v/>
      </c>
      <c r="J244" s="31" t="str">
        <f aca="false">IF(B244="Full back uni","FB","")</f>
        <v/>
      </c>
      <c r="K244" s="31" t="str">
        <f aca="false">IF(B244="Window side 2m² Bus","2m2B","")</f>
        <v/>
      </c>
      <c r="L244" s="31" t="str">
        <f aca="false">IF(B244="Window sticker Raam","RM","")</f>
        <v>RM</v>
      </c>
      <c r="M244" s="31" t="str">
        <f aca="false">IF(B244="Side 3m Freestyle","FREE","")</f>
        <v/>
      </c>
      <c r="N244" s="31" t="str">
        <f aca="false">IF(B244="Wobbler","WOB","")</f>
        <v/>
      </c>
      <c r="O244" s="31" t="str">
        <f aca="false">IF(B244="Super side 10m² Hermelijn - Trambus","10m2H","")</f>
        <v/>
      </c>
      <c r="P244" s="31" t="str">
        <f aca="false">IF(B244="Roofpanel A7","ROOFXL","")</f>
        <v/>
      </c>
      <c r="Q244" s="32" t="str">
        <f aca="false">IF(B244="Roof panel tram L Hermelijn","ROOFL","")</f>
        <v/>
      </c>
      <c r="R244" s="31" t="str">
        <f aca="false">IF(B244="Roof panel Tram M PCC","DPCC","")</f>
        <v/>
      </c>
      <c r="S244" s="31" t="str">
        <f aca="false">IF(B244="Side pack L A5","SPALBA5",IF(B244="Side pack XL A7","SPALBA7",""))</f>
        <v/>
      </c>
      <c r="T244" s="31" t="str">
        <f aca="false">IF(B244="Window side 2m² Hermelijn","2m2H","")</f>
        <v/>
      </c>
      <c r="U244" s="32" t="str">
        <f aca="false">IF(B244="Window side 2m² Tram","2m2A","")</f>
        <v/>
      </c>
      <c r="V244" s="30" t="str">
        <f aca="false">IF(B244="Inside banner HERMELIJN","BRVH","")</f>
        <v/>
      </c>
      <c r="W244" s="30" t="str">
        <f aca="false">IF(B244="Super side 4m²","4m2","")</f>
        <v/>
      </c>
      <c r="X244" s="7" t="n">
        <v>1</v>
      </c>
      <c r="Y244" s="33" t="str">
        <f aca="false">IF(OR(F244&lt;&gt;"",G244&lt;&gt;"",H244&lt;&gt;"",I244&lt;&gt;"",J244&lt;&gt;"",K244&lt;&gt;"",L244&lt;&gt;"",M244&lt;&gt;"",N244&lt;&gt;"",O244&lt;&gt;"",P244&lt;&gt;"",Q244&lt;&gt;"",R244&lt;&gt;"",S244&lt;&gt;"",T244&lt;&gt;"",U244&lt;&gt;"",V244&lt;&gt;"",W244&lt;&gt;""),"*"&amp;F244&amp;G244&amp;H244&amp;I244&amp;J244&amp;K244&amp;L244&amp;M244&amp;N244&amp;O244&amp;P244&amp;Q244&amp;R244&amp;S244&amp;T244&amp;U244&amp;V244&amp;W244&amp;"*","")</f>
        <v>*RM*</v>
      </c>
      <c r="Z244" s="4"/>
      <c r="AA244" s="4"/>
      <c r="AB244" s="7" t="n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customFormat="false" ht="25" hidden="false" customHeight="true" outlineLevel="0" collapsed="false">
      <c r="A245" s="5" t="n">
        <v>7148</v>
      </c>
      <c r="B245" s="6" t="s">
        <v>32</v>
      </c>
      <c r="C245" s="26" t="s">
        <v>108</v>
      </c>
      <c r="D245" s="27" t="n">
        <v>44571</v>
      </c>
      <c r="E245" s="36" t="n">
        <v>44582</v>
      </c>
      <c r="F245" s="29" t="str">
        <f aca="false">IF(B245="Premetro VERTIKAAL","MV",IF(B245="Side 3m","3M",IF(B245="Premetro HORIZONTAAL","MH",IF(B245="Window back","CV",IF(B245="Window Back eco","CVE","")))))</f>
        <v/>
      </c>
      <c r="G245" s="30" t="str">
        <f aca="false">IF(B245="Inside banner","BRV","")</f>
        <v/>
      </c>
      <c r="H245" s="30" t="str">
        <f aca="false">IF(B245="Floor sticker","VL","")</f>
        <v/>
      </c>
      <c r="I245" s="31" t="str">
        <f aca="false">IF(B245="Street furniture 2m2","STR","")</f>
        <v/>
      </c>
      <c r="J245" s="31" t="str">
        <f aca="false">IF(B245="Full back uni","FB","")</f>
        <v/>
      </c>
      <c r="K245" s="31" t="str">
        <f aca="false">IF(B245="Window side 2m² Bus","2m2B","")</f>
        <v/>
      </c>
      <c r="L245" s="31" t="str">
        <f aca="false">IF(B245="Window sticker Raam","RM","")</f>
        <v>RM</v>
      </c>
      <c r="M245" s="31" t="str">
        <f aca="false">IF(B245="Side 3m Freestyle","FREE","")</f>
        <v/>
      </c>
      <c r="N245" s="31" t="str">
        <f aca="false">IF(B245="Wobbler","WOB","")</f>
        <v/>
      </c>
      <c r="O245" s="31" t="str">
        <f aca="false">IF(B245="Super side 10m² Hermelijn - Trambus","10m2H","")</f>
        <v/>
      </c>
      <c r="P245" s="31" t="str">
        <f aca="false">IF(B245="Roofpanel A7","ROOFXL","")</f>
        <v/>
      </c>
      <c r="Q245" s="32" t="str">
        <f aca="false">IF(B245="Roof panel tram L Hermelijn","ROOFL","")</f>
        <v/>
      </c>
      <c r="R245" s="31" t="str">
        <f aca="false">IF(B245="Roof panel Tram M PCC","DPCC","")</f>
        <v/>
      </c>
      <c r="S245" s="31" t="str">
        <f aca="false">IF(B245="Side pack L A5","SPALBA5",IF(B245="Side pack XL A7","SPALBA7",""))</f>
        <v/>
      </c>
      <c r="T245" s="31" t="str">
        <f aca="false">IF(B245="Window side 2m² Hermelijn","2m2H","")</f>
        <v/>
      </c>
      <c r="U245" s="32" t="str">
        <f aca="false">IF(B245="Window side 2m² Tram","2m2A","")</f>
        <v/>
      </c>
      <c r="V245" s="30" t="str">
        <f aca="false">IF(B245="Inside banner HERMELIJN","BRVH","")</f>
        <v/>
      </c>
      <c r="W245" s="30" t="str">
        <f aca="false">IF(B245="Super side 4m²","4m2","")</f>
        <v/>
      </c>
      <c r="X245" s="7" t="n">
        <v>1</v>
      </c>
      <c r="Y245" s="33" t="str">
        <f aca="false">IF(OR(F245&lt;&gt;"",G245&lt;&gt;"",H245&lt;&gt;"",I245&lt;&gt;"",J245&lt;&gt;"",K245&lt;&gt;"",L245&lt;&gt;"",M245&lt;&gt;"",N245&lt;&gt;"",O245&lt;&gt;"",P245&lt;&gt;"",Q245&lt;&gt;"",R245&lt;&gt;"",S245&lt;&gt;"",T245&lt;&gt;"",U245&lt;&gt;"",V245&lt;&gt;"",W245&lt;&gt;""),"*"&amp;F245&amp;G245&amp;H245&amp;I245&amp;J245&amp;K245&amp;L245&amp;M245&amp;N245&amp;O245&amp;P245&amp;Q245&amp;R245&amp;S245&amp;T245&amp;U245&amp;V245&amp;W245&amp;"*","")</f>
        <v>*RM*</v>
      </c>
      <c r="Z245" s="4"/>
      <c r="AA245" s="4"/>
      <c r="AB245" s="7" t="n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customFormat="false" ht="25" hidden="false" customHeight="true" outlineLevel="0" collapsed="false">
      <c r="A246" s="5" t="n">
        <v>7148</v>
      </c>
      <c r="B246" s="6" t="s">
        <v>32</v>
      </c>
      <c r="C246" s="26" t="s">
        <v>108</v>
      </c>
      <c r="D246" s="27" t="n">
        <v>44571</v>
      </c>
      <c r="E246" s="36" t="n">
        <v>44582</v>
      </c>
      <c r="F246" s="29" t="str">
        <f aca="false">IF(B246="Premetro VERTIKAAL","MV",IF(B246="Side 3m","3M",IF(B246="Premetro HORIZONTAAL","MH",IF(B246="Window back","CV",IF(B246="Window Back eco","CVE","")))))</f>
        <v/>
      </c>
      <c r="G246" s="30" t="str">
        <f aca="false">IF(B246="Inside banner","BRV","")</f>
        <v/>
      </c>
      <c r="H246" s="30" t="str">
        <f aca="false">IF(B246="Floor sticker","VL","")</f>
        <v/>
      </c>
      <c r="I246" s="31" t="str">
        <f aca="false">IF(B246="Street furniture 2m2","STR","")</f>
        <v/>
      </c>
      <c r="J246" s="31" t="str">
        <f aca="false">IF(B246="Full back uni","FB","")</f>
        <v/>
      </c>
      <c r="K246" s="31" t="str">
        <f aca="false">IF(B246="Window side 2m² Bus","2m2B","")</f>
        <v/>
      </c>
      <c r="L246" s="31" t="str">
        <f aca="false">IF(B246="Window sticker Raam","RM","")</f>
        <v>RM</v>
      </c>
      <c r="M246" s="31" t="str">
        <f aca="false">IF(B246="Side 3m Freestyle","FREE","")</f>
        <v/>
      </c>
      <c r="N246" s="31" t="str">
        <f aca="false">IF(B246="Wobbler","WOB","")</f>
        <v/>
      </c>
      <c r="O246" s="31" t="str">
        <f aca="false">IF(B246="Super side 10m² Hermelijn - Trambus","10m2H","")</f>
        <v/>
      </c>
      <c r="P246" s="31" t="str">
        <f aca="false">IF(B246="Roofpanel A7","ROOFXL","")</f>
        <v/>
      </c>
      <c r="Q246" s="32" t="str">
        <f aca="false">IF(B246="Roof panel tram L Hermelijn","ROOFL","")</f>
        <v/>
      </c>
      <c r="R246" s="31" t="str">
        <f aca="false">IF(B246="Roof panel Tram M PCC","DPCC","")</f>
        <v/>
      </c>
      <c r="S246" s="31" t="str">
        <f aca="false">IF(B246="Side pack L A5","SPALBA5",IF(B246="Side pack XL A7","SPALBA7",""))</f>
        <v/>
      </c>
      <c r="T246" s="31" t="str">
        <f aca="false">IF(B246="Window side 2m² Hermelijn","2m2H","")</f>
        <v/>
      </c>
      <c r="U246" s="32" t="str">
        <f aca="false">IF(B246="Window side 2m² Tram","2m2A","")</f>
        <v/>
      </c>
      <c r="V246" s="30" t="str">
        <f aca="false">IF(B246="Inside banner HERMELIJN","BRVH","")</f>
        <v/>
      </c>
      <c r="W246" s="30" t="str">
        <f aca="false">IF(B246="Super side 4m²","4m2","")</f>
        <v/>
      </c>
      <c r="X246" s="7" t="n">
        <v>1</v>
      </c>
      <c r="Y246" s="33" t="str">
        <f aca="false">IF(OR(F246&lt;&gt;"",G246&lt;&gt;"",H246&lt;&gt;"",I246&lt;&gt;"",J246&lt;&gt;"",K246&lt;&gt;"",L246&lt;&gt;"",M246&lt;&gt;"",N246&lt;&gt;"",O246&lt;&gt;"",P246&lt;&gt;"",Q246&lt;&gt;"",R246&lt;&gt;"",S246&lt;&gt;"",T246&lt;&gt;"",U246&lt;&gt;"",V246&lt;&gt;"",W246&lt;&gt;""),"*"&amp;F246&amp;G246&amp;H246&amp;I246&amp;J246&amp;K246&amp;L246&amp;M246&amp;N246&amp;O246&amp;P246&amp;Q246&amp;R246&amp;S246&amp;T246&amp;U246&amp;V246&amp;W246&amp;"*","")</f>
        <v>*RM*</v>
      </c>
      <c r="Z246" s="4"/>
      <c r="AA246" s="4"/>
      <c r="AB246" s="7" t="n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customFormat="false" ht="25" hidden="false" customHeight="true" outlineLevel="0" collapsed="false">
      <c r="A247" s="5" t="n">
        <v>7149</v>
      </c>
      <c r="B247" s="6" t="s">
        <v>100</v>
      </c>
      <c r="C247" s="26" t="s">
        <v>102</v>
      </c>
      <c r="D247" s="27" t="n">
        <v>44550</v>
      </c>
      <c r="E247" s="41"/>
      <c r="F247" s="29" t="str">
        <f aca="false">IF(B247="Premetro VERTIKAAL","MV",IF(B247="Side 3m","3M",IF(B247="Premetro HORIZONTAAL","MH",IF(B247="Window back","CV",IF(B247="Window Back eco","CVE","")))))</f>
        <v>3M</v>
      </c>
      <c r="G247" s="30" t="str">
        <f aca="false">IF(B247="Inside banner","BRV","")</f>
        <v/>
      </c>
      <c r="H247" s="30" t="str">
        <f aca="false">IF(B247="Floor sticker","VL","")</f>
        <v/>
      </c>
      <c r="I247" s="31" t="str">
        <f aca="false">IF(B247="Street furniture 2m2","STR","")</f>
        <v/>
      </c>
      <c r="J247" s="31" t="str">
        <f aca="false">IF(B247="Full back uni","FB","")</f>
        <v/>
      </c>
      <c r="K247" s="31" t="str">
        <f aca="false">IF(B247="Window side 2m² Bus","2m2B","")</f>
        <v/>
      </c>
      <c r="L247" s="31" t="str">
        <f aca="false">IF(B247="Window sticker Raam","RM","")</f>
        <v/>
      </c>
      <c r="M247" s="31" t="str">
        <f aca="false">IF(B247="Side 3m Freestyle","FREE","")</f>
        <v/>
      </c>
      <c r="N247" s="31" t="str">
        <f aca="false">IF(B247="Wobbler","WOB","")</f>
        <v/>
      </c>
      <c r="O247" s="31" t="str">
        <f aca="false">IF(B247="Super side 10m² Hermelijn - Trambus","10m2H","")</f>
        <v/>
      </c>
      <c r="P247" s="31" t="str">
        <f aca="false">IF(B247="Roofpanel A7","ROOFXL","")</f>
        <v/>
      </c>
      <c r="Q247" s="32" t="str">
        <f aca="false">IF(B247="Roof panel tram L Hermelijn","ROOFL","")</f>
        <v/>
      </c>
      <c r="R247" s="31" t="str">
        <f aca="false">IF(B247="Roof panel Tram M PCC","DPCC","")</f>
        <v/>
      </c>
      <c r="S247" s="31" t="str">
        <f aca="false">IF(B247="Side pack L A5","SPALBA5",IF(B247="Side pack XL A7","SPALBA7",""))</f>
        <v/>
      </c>
      <c r="T247" s="31" t="str">
        <f aca="false">IF(B247="Window side 2m² Hermelijn","2m2H","")</f>
        <v/>
      </c>
      <c r="U247" s="32" t="str">
        <f aca="false">IF(B247="Window side 2m² Tram","2m2A","")</f>
        <v/>
      </c>
      <c r="V247" s="30" t="str">
        <f aca="false">IF(B247="Inside banner HERMELIJN","BRVH","")</f>
        <v/>
      </c>
      <c r="W247" s="30" t="str">
        <f aca="false">IF(B247="Super side 4m²","4m2","")</f>
        <v/>
      </c>
      <c r="X247" s="7" t="n">
        <v>1</v>
      </c>
      <c r="Y247" s="33" t="str">
        <f aca="false">IF(OR(F247&lt;&gt;"",G247&lt;&gt;"",H247&lt;&gt;"",I247&lt;&gt;"",J247&lt;&gt;"",K247&lt;&gt;"",L247&lt;&gt;"",M247&lt;&gt;"",N247&lt;&gt;"",O247&lt;&gt;"",P247&lt;&gt;"",Q247&lt;&gt;"",R247&lt;&gt;"",S247&lt;&gt;"",T247&lt;&gt;"",U247&lt;&gt;"",V247&lt;&gt;"",W247&lt;&gt;""),"*"&amp;F247&amp;G247&amp;H247&amp;I247&amp;J247&amp;K247&amp;L247&amp;M247&amp;N247&amp;O247&amp;P247&amp;Q247&amp;R247&amp;S247&amp;T247&amp;U247&amp;V247&amp;W247&amp;"*","")</f>
        <v>*3M*</v>
      </c>
      <c r="Z247" s="4"/>
      <c r="AA247" s="4"/>
      <c r="AB247" s="7" t="n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customFormat="false" ht="25" hidden="false" customHeight="true" outlineLevel="0" collapsed="false">
      <c r="A248" s="5" t="n">
        <v>7151</v>
      </c>
      <c r="B248" s="6" t="s">
        <v>32</v>
      </c>
      <c r="C248" s="26" t="s">
        <v>108</v>
      </c>
      <c r="D248" s="27" t="n">
        <v>44571</v>
      </c>
      <c r="E248" s="36" t="n">
        <v>44582</v>
      </c>
      <c r="F248" s="29" t="str">
        <f aca="false">IF(B248="Premetro VERTIKAAL","MV",IF(B248="Side 3m","3M",IF(B248="Premetro HORIZONTAAL","MH",IF(B248="Window back","CV",IF(B248="Window Back eco","CVE","")))))</f>
        <v/>
      </c>
      <c r="G248" s="30" t="str">
        <f aca="false">IF(B248="Inside banner","BRV","")</f>
        <v/>
      </c>
      <c r="H248" s="30" t="str">
        <f aca="false">IF(B248="Floor sticker","VL","")</f>
        <v/>
      </c>
      <c r="I248" s="31" t="str">
        <f aca="false">IF(B248="Street furniture 2m2","STR","")</f>
        <v/>
      </c>
      <c r="J248" s="31" t="str">
        <f aca="false">IF(B248="Full back uni","FB","")</f>
        <v/>
      </c>
      <c r="K248" s="31" t="str">
        <f aca="false">IF(B248="Window side 2m² Bus","2m2B","")</f>
        <v/>
      </c>
      <c r="L248" s="31" t="str">
        <f aca="false">IF(B248="Window sticker Raam","RM","")</f>
        <v>RM</v>
      </c>
      <c r="M248" s="31" t="str">
        <f aca="false">IF(B248="Side 3m Freestyle","FREE","")</f>
        <v/>
      </c>
      <c r="N248" s="31" t="str">
        <f aca="false">IF(B248="Wobbler","WOB","")</f>
        <v/>
      </c>
      <c r="O248" s="31" t="str">
        <f aca="false">IF(B248="Super side 10m² Hermelijn - Trambus","10m2H","")</f>
        <v/>
      </c>
      <c r="P248" s="31" t="str">
        <f aca="false">IF(B248="Roofpanel A7","ROOFXL","")</f>
        <v/>
      </c>
      <c r="Q248" s="32" t="str">
        <f aca="false">IF(B248="Roof panel tram L Hermelijn","ROOFL","")</f>
        <v/>
      </c>
      <c r="R248" s="31" t="str">
        <f aca="false">IF(B248="Roof panel Tram M PCC","DPCC","")</f>
        <v/>
      </c>
      <c r="S248" s="31" t="str">
        <f aca="false">IF(B248="Side pack L A5","SPALBA5",IF(B248="Side pack XL A7","SPALBA7",""))</f>
        <v/>
      </c>
      <c r="T248" s="31" t="str">
        <f aca="false">IF(B248="Window side 2m² Hermelijn","2m2H","")</f>
        <v/>
      </c>
      <c r="U248" s="32" t="str">
        <f aca="false">IF(B248="Window side 2m² Tram","2m2A","")</f>
        <v/>
      </c>
      <c r="V248" s="30" t="str">
        <f aca="false">IF(B248="Inside banner HERMELIJN","BRVH","")</f>
        <v/>
      </c>
      <c r="W248" s="30" t="str">
        <f aca="false">IF(B248="Super side 4m²","4m2","")</f>
        <v/>
      </c>
      <c r="X248" s="7" t="n">
        <v>1</v>
      </c>
      <c r="Y248" s="33" t="str">
        <f aca="false">IF(OR(F248&lt;&gt;"",G248&lt;&gt;"",H248&lt;&gt;"",I248&lt;&gt;"",J248&lt;&gt;"",K248&lt;&gt;"",L248&lt;&gt;"",M248&lt;&gt;"",N248&lt;&gt;"",O248&lt;&gt;"",P248&lt;&gt;"",Q248&lt;&gt;"",R248&lt;&gt;"",S248&lt;&gt;"",T248&lt;&gt;"",U248&lt;&gt;"",V248&lt;&gt;"",W248&lt;&gt;""),"*"&amp;F248&amp;G248&amp;H248&amp;I248&amp;J248&amp;K248&amp;L248&amp;M248&amp;N248&amp;O248&amp;P248&amp;Q248&amp;R248&amp;S248&amp;T248&amp;U248&amp;V248&amp;W248&amp;"*","")</f>
        <v>*RM*</v>
      </c>
      <c r="Z248" s="4"/>
      <c r="AA248" s="4"/>
      <c r="AB248" s="7" t="n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customFormat="false" ht="25" hidden="false" customHeight="true" outlineLevel="0" collapsed="false">
      <c r="A249" s="5" t="n">
        <v>7151</v>
      </c>
      <c r="B249" s="6" t="s">
        <v>32</v>
      </c>
      <c r="C249" s="26" t="s">
        <v>108</v>
      </c>
      <c r="D249" s="27" t="n">
        <v>44571</v>
      </c>
      <c r="E249" s="36" t="n">
        <v>44582</v>
      </c>
      <c r="F249" s="29" t="str">
        <f aca="false">IF(B249="Premetro VERTIKAAL","MV",IF(B249="Side 3m","3M",IF(B249="Premetro HORIZONTAAL","MH",IF(B249="Window back","CV",IF(B249="Window Back eco","CVE","")))))</f>
        <v/>
      </c>
      <c r="G249" s="30" t="str">
        <f aca="false">IF(B249="Inside banner","BRV","")</f>
        <v/>
      </c>
      <c r="H249" s="30" t="str">
        <f aca="false">IF(B249="Floor sticker","VL","")</f>
        <v/>
      </c>
      <c r="I249" s="31" t="str">
        <f aca="false">IF(B249="Street furniture 2m2","STR","")</f>
        <v/>
      </c>
      <c r="J249" s="31" t="str">
        <f aca="false">IF(B249="Full back uni","FB","")</f>
        <v/>
      </c>
      <c r="K249" s="31" t="str">
        <f aca="false">IF(B249="Window side 2m² Bus","2m2B","")</f>
        <v/>
      </c>
      <c r="L249" s="31" t="str">
        <f aca="false">IF(B249="Window sticker Raam","RM","")</f>
        <v>RM</v>
      </c>
      <c r="M249" s="31" t="str">
        <f aca="false">IF(B249="Side 3m Freestyle","FREE","")</f>
        <v/>
      </c>
      <c r="N249" s="31" t="str">
        <f aca="false">IF(B249="Wobbler","WOB","")</f>
        <v/>
      </c>
      <c r="O249" s="31" t="str">
        <f aca="false">IF(B249="Super side 10m² Hermelijn - Trambus","10m2H","")</f>
        <v/>
      </c>
      <c r="P249" s="31" t="str">
        <f aca="false">IF(B249="Roofpanel A7","ROOFXL","")</f>
        <v/>
      </c>
      <c r="Q249" s="32" t="str">
        <f aca="false">IF(B249="Roof panel tram L Hermelijn","ROOFL","")</f>
        <v/>
      </c>
      <c r="R249" s="31" t="str">
        <f aca="false">IF(B249="Roof panel Tram M PCC","DPCC","")</f>
        <v/>
      </c>
      <c r="S249" s="31" t="str">
        <f aca="false">IF(B249="Side pack L A5","SPALBA5",IF(B249="Side pack XL A7","SPALBA7",""))</f>
        <v/>
      </c>
      <c r="T249" s="31" t="str">
        <f aca="false">IF(B249="Window side 2m² Hermelijn","2m2H","")</f>
        <v/>
      </c>
      <c r="U249" s="32" t="str">
        <f aca="false">IF(B249="Window side 2m² Tram","2m2A","")</f>
        <v/>
      </c>
      <c r="V249" s="30" t="str">
        <f aca="false">IF(B249="Inside banner HERMELIJN","BRVH","")</f>
        <v/>
      </c>
      <c r="W249" s="30" t="str">
        <f aca="false">IF(B249="Super side 4m²","4m2","")</f>
        <v/>
      </c>
      <c r="X249" s="7" t="n">
        <v>1</v>
      </c>
      <c r="Y249" s="33" t="str">
        <f aca="false">IF(OR(F249&lt;&gt;"",G249&lt;&gt;"",H249&lt;&gt;"",I249&lt;&gt;"",J249&lt;&gt;"",K249&lt;&gt;"",L249&lt;&gt;"",M249&lt;&gt;"",N249&lt;&gt;"",O249&lt;&gt;"",P249&lt;&gt;"",Q249&lt;&gt;"",R249&lt;&gt;"",S249&lt;&gt;"",T249&lt;&gt;"",U249&lt;&gt;"",V249&lt;&gt;"",W249&lt;&gt;""),"*"&amp;F249&amp;G249&amp;H249&amp;I249&amp;J249&amp;K249&amp;L249&amp;M249&amp;N249&amp;O249&amp;P249&amp;Q249&amp;R249&amp;S249&amp;T249&amp;U249&amp;V249&amp;W249&amp;"*","")</f>
        <v>*RM*</v>
      </c>
      <c r="Z249" s="4"/>
      <c r="AA249" s="4"/>
      <c r="AB249" s="7" t="n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customFormat="false" ht="25" hidden="false" customHeight="true" outlineLevel="0" collapsed="false">
      <c r="A250" s="5" t="n">
        <v>7158</v>
      </c>
      <c r="B250" s="6" t="s">
        <v>100</v>
      </c>
      <c r="C250" s="26" t="s">
        <v>132</v>
      </c>
      <c r="D250" s="27" t="n">
        <v>44550</v>
      </c>
      <c r="E250" s="41"/>
      <c r="F250" s="29" t="str">
        <f aca="false">IF(B250="Premetro VERTIKAAL","MV",IF(B250="Side 3m","3M",IF(B250="Premetro HORIZONTAAL","MH",IF(B250="Window back","CV",IF(B250="Window Back eco","CVE","")))))</f>
        <v>3M</v>
      </c>
      <c r="G250" s="30" t="str">
        <f aca="false">IF(B250="Inside banner","BRV","")</f>
        <v/>
      </c>
      <c r="H250" s="30" t="str">
        <f aca="false">IF(B250="Floor sticker","VL","")</f>
        <v/>
      </c>
      <c r="I250" s="31" t="str">
        <f aca="false">IF(B250="Street furniture 2m2","STR","")</f>
        <v/>
      </c>
      <c r="J250" s="31" t="str">
        <f aca="false">IF(B250="Full back uni","FB","")</f>
        <v/>
      </c>
      <c r="K250" s="31" t="str">
        <f aca="false">IF(B250="Window side 2m² Bus","2m2B","")</f>
        <v/>
      </c>
      <c r="L250" s="31" t="str">
        <f aca="false">IF(B250="Window sticker Raam","RM","")</f>
        <v/>
      </c>
      <c r="M250" s="31" t="str">
        <f aca="false">IF(B250="Side 3m Freestyle","FREE","")</f>
        <v/>
      </c>
      <c r="N250" s="31" t="str">
        <f aca="false">IF(B250="Wobbler","WOB","")</f>
        <v/>
      </c>
      <c r="O250" s="31" t="str">
        <f aca="false">IF(B250="Super side 10m² Hermelijn - Trambus","10m2H","")</f>
        <v/>
      </c>
      <c r="P250" s="31" t="str">
        <f aca="false">IF(B250="Roofpanel A7","ROOFXL","")</f>
        <v/>
      </c>
      <c r="Q250" s="32" t="str">
        <f aca="false">IF(B250="Roof panel tram L Hermelijn","ROOFL","")</f>
        <v/>
      </c>
      <c r="R250" s="31" t="str">
        <f aca="false">IF(B250="Roof panel Tram M PCC","DPCC","")</f>
        <v/>
      </c>
      <c r="S250" s="31" t="str">
        <f aca="false">IF(B250="Side pack L A5","SPALBA5",IF(B250="Side pack XL A7","SPALBA7",""))</f>
        <v/>
      </c>
      <c r="T250" s="31" t="str">
        <f aca="false">IF(B250="Window side 2m² Hermelijn","2m2H","")</f>
        <v/>
      </c>
      <c r="U250" s="32" t="str">
        <f aca="false">IF(B250="Window side 2m² Tram","2m2A","")</f>
        <v/>
      </c>
      <c r="V250" s="30" t="str">
        <f aca="false">IF(B250="Inside banner HERMELIJN","BRVH","")</f>
        <v/>
      </c>
      <c r="W250" s="30" t="str">
        <f aca="false">IF(B250="Super side 4m²","4m2","")</f>
        <v/>
      </c>
      <c r="X250" s="7" t="n">
        <v>1</v>
      </c>
      <c r="Y250" s="33" t="str">
        <f aca="false">IF(OR(F250&lt;&gt;"",G250&lt;&gt;"",H250&lt;&gt;"",I250&lt;&gt;"",J250&lt;&gt;"",K250&lt;&gt;"",L250&lt;&gt;"",M250&lt;&gt;"",N250&lt;&gt;"",O250&lt;&gt;"",P250&lt;&gt;"",Q250&lt;&gt;"",R250&lt;&gt;"",S250&lt;&gt;"",T250&lt;&gt;"",U250&lt;&gt;"",V250&lt;&gt;"",W250&lt;&gt;""),"*"&amp;F250&amp;G250&amp;H250&amp;I250&amp;J250&amp;K250&amp;L250&amp;M250&amp;N250&amp;O250&amp;P250&amp;Q250&amp;R250&amp;S250&amp;T250&amp;U250&amp;V250&amp;W250&amp;"*","")</f>
        <v>*3M*</v>
      </c>
      <c r="Z250" s="4"/>
      <c r="AA250" s="4"/>
      <c r="AB250" s="7" t="n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customFormat="false" ht="25" hidden="false" customHeight="true" outlineLevel="0" collapsed="false">
      <c r="A251" s="5" t="n">
        <v>7162</v>
      </c>
      <c r="B251" s="6" t="s">
        <v>19</v>
      </c>
      <c r="C251" s="26" t="s">
        <v>22</v>
      </c>
      <c r="D251" s="27" t="n">
        <v>44368</v>
      </c>
      <c r="E251" s="37" t="s">
        <v>210</v>
      </c>
      <c r="F251" s="29" t="str">
        <f aca="false">IF(B251="Premetro VERTIKAAL","MV",IF(B251="Side 3m","3M",IF(B251="Premetro HORIZONTAAL","MH",IF(B251="Window back","CV",IF(B251="Window Back eco","CVE","")))))</f>
        <v/>
      </c>
      <c r="G251" s="30" t="str">
        <f aca="false">IF(B251="Inside banner","BRV","")</f>
        <v/>
      </c>
      <c r="H251" s="30" t="str">
        <f aca="false">IF(B251="Floor sticker","VL","")</f>
        <v>VL</v>
      </c>
      <c r="I251" s="31" t="str">
        <f aca="false">IF(B251="Street furniture 2m2","STR","")</f>
        <v/>
      </c>
      <c r="J251" s="31" t="str">
        <f aca="false">IF(B251="Full back uni","FB","")</f>
        <v/>
      </c>
      <c r="K251" s="31" t="str">
        <f aca="false">IF(B251="Window side 2m² Bus","2m2B","")</f>
        <v/>
      </c>
      <c r="L251" s="31" t="str">
        <f aca="false">IF(B251="Window sticker Raam","RM","")</f>
        <v/>
      </c>
      <c r="M251" s="31" t="str">
        <f aca="false">IF(B251="Side 3m Freestyle","FREE","")</f>
        <v/>
      </c>
      <c r="N251" s="31" t="str">
        <f aca="false">IF(B251="Wobbler","WOB","")</f>
        <v/>
      </c>
      <c r="O251" s="31" t="str">
        <f aca="false">IF(B251="Super side 10m² Hermelijn - Trambus","10m2H","")</f>
        <v/>
      </c>
      <c r="P251" s="31" t="str">
        <f aca="false">IF(B251="Roofpanel A7","ROOFXL","")</f>
        <v/>
      </c>
      <c r="Q251" s="32" t="str">
        <f aca="false">IF(B251="Roof panel tram L Hermelijn","ROOFL","")</f>
        <v/>
      </c>
      <c r="R251" s="31" t="str">
        <f aca="false">IF(B251="Roof panel Tram M PCC","DPCC","")</f>
        <v/>
      </c>
      <c r="S251" s="31" t="str">
        <f aca="false">IF(B251="Side pack L A5","SPALBA5",IF(B251="Side pack XL A7","SPALBA7",""))</f>
        <v/>
      </c>
      <c r="T251" s="31" t="str">
        <f aca="false">IF(B251="Window side 2m² Hermelijn","2m2H","")</f>
        <v/>
      </c>
      <c r="U251" s="32" t="str">
        <f aca="false">IF(B251="Window side 2m² Tram","2m2A","")</f>
        <v/>
      </c>
      <c r="V251" s="30" t="str">
        <f aca="false">IF(B251="Inside banner HERMELIJN","BRVH","")</f>
        <v/>
      </c>
      <c r="W251" s="30" t="str">
        <f aca="false">IF(B251="Super side 4m²","4m2","")</f>
        <v/>
      </c>
      <c r="X251" s="7" t="n">
        <v>2</v>
      </c>
      <c r="Y251" s="33" t="str">
        <f aca="false">IF(OR(F251&lt;&gt;"",G251&lt;&gt;"",H251&lt;&gt;"",I251&lt;&gt;"",J251&lt;&gt;"",K251&lt;&gt;"",L251&lt;&gt;"",M251&lt;&gt;"",N251&lt;&gt;"",O251&lt;&gt;"",P251&lt;&gt;"",Q251&lt;&gt;"",R251&lt;&gt;"",S251&lt;&gt;"",T251&lt;&gt;"",U251&lt;&gt;"",V251&lt;&gt;"",W251&lt;&gt;""),"*"&amp;F251&amp;G251&amp;H251&amp;I251&amp;J251&amp;K251&amp;L251&amp;M251&amp;N251&amp;O251&amp;P251&amp;Q251&amp;R251&amp;S251&amp;T251&amp;U251&amp;V251&amp;W251&amp;"*","")</f>
        <v>*VL*</v>
      </c>
      <c r="Z251" s="4"/>
      <c r="AA251" s="4"/>
      <c r="AB251" s="7" t="n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customFormat="false" ht="25" hidden="false" customHeight="true" outlineLevel="0" collapsed="false">
      <c r="A252" s="5" t="n">
        <v>7162</v>
      </c>
      <c r="B252" s="6" t="s">
        <v>23</v>
      </c>
      <c r="C252" s="26" t="s">
        <v>27</v>
      </c>
      <c r="D252" s="27" t="n">
        <v>44368</v>
      </c>
      <c r="E252" s="37" t="s">
        <v>210</v>
      </c>
      <c r="F252" s="29" t="str">
        <f aca="false">IF(B252="Premetro VERTIKAAL","MV",IF(B252="Side 3m","3M",IF(B252="Premetro HORIZONTAAL","MH",IF(B252="Window back","CV",IF(B252="Window Back eco","CVE","")))))</f>
        <v/>
      </c>
      <c r="G252" s="30" t="str">
        <f aca="false">IF(B252="Inside banner","BRV","")</f>
        <v/>
      </c>
      <c r="H252" s="30" t="str">
        <f aca="false">IF(B252="Floor sticker","VL","")</f>
        <v/>
      </c>
      <c r="I252" s="31" t="str">
        <f aca="false">IF(B252="Street furniture 2m2","STR","")</f>
        <v/>
      </c>
      <c r="J252" s="31" t="str">
        <f aca="false">IF(B252="Full back uni","FB","")</f>
        <v/>
      </c>
      <c r="K252" s="31" t="str">
        <f aca="false">IF(B252="Window side 2m² Bus","2m2B","")</f>
        <v/>
      </c>
      <c r="L252" s="31" t="str">
        <f aca="false">IF(B252="Window sticker Raam","RM","")</f>
        <v/>
      </c>
      <c r="M252" s="31" t="str">
        <f aca="false">IF(B252="Side 3m Freestyle","FREE","")</f>
        <v/>
      </c>
      <c r="N252" s="31" t="str">
        <f aca="false">IF(B252="Wobbler","WOB","")</f>
        <v>WOB</v>
      </c>
      <c r="O252" s="31" t="str">
        <f aca="false">IF(B252="Super side 10m² Hermelijn - Trambus","10m2H","")</f>
        <v/>
      </c>
      <c r="P252" s="31" t="str">
        <f aca="false">IF(B252="Roofpanel A7","ROOFXL","")</f>
        <v/>
      </c>
      <c r="Q252" s="32" t="str">
        <f aca="false">IF(B252="Roof panel tram L Hermelijn","ROOFL","")</f>
        <v/>
      </c>
      <c r="R252" s="31" t="str">
        <f aca="false">IF(B252="Roof panel Tram M PCC","DPCC","")</f>
        <v/>
      </c>
      <c r="S252" s="31" t="str">
        <f aca="false">IF(B252="Side pack L A5","SPALBA5",IF(B252="Side pack XL A7","SPALBA7",""))</f>
        <v/>
      </c>
      <c r="T252" s="31" t="str">
        <f aca="false">IF(B252="Window side 2m² Hermelijn","2m2H","")</f>
        <v/>
      </c>
      <c r="U252" s="32" t="str">
        <f aca="false">IF(B252="Window side 2m² Tram","2m2A","")</f>
        <v/>
      </c>
      <c r="V252" s="30" t="str">
        <f aca="false">IF(B252="Inside banner HERMELIJN","BRVH","")</f>
        <v/>
      </c>
      <c r="W252" s="30" t="str">
        <f aca="false">IF(B252="Super side 4m²","4m2","")</f>
        <v/>
      </c>
      <c r="X252" s="7" t="n">
        <v>6</v>
      </c>
      <c r="Y252" s="33" t="str">
        <f aca="false">IF(OR(F252&lt;&gt;"",G252&lt;&gt;"",H252&lt;&gt;"",I252&lt;&gt;"",J252&lt;&gt;"",K252&lt;&gt;"",L252&lt;&gt;"",M252&lt;&gt;"",N252&lt;&gt;"",O252&lt;&gt;"",P252&lt;&gt;"",Q252&lt;&gt;"",R252&lt;&gt;"",S252&lt;&gt;"",T252&lt;&gt;"",U252&lt;&gt;"",V252&lt;&gt;"",W252&lt;&gt;""),"*"&amp;F252&amp;G252&amp;H252&amp;I252&amp;J252&amp;K252&amp;L252&amp;M252&amp;N252&amp;O252&amp;P252&amp;Q252&amp;R252&amp;S252&amp;T252&amp;U252&amp;V252&amp;W252&amp;"*","")</f>
        <v>*WOB*</v>
      </c>
      <c r="Z252" s="4"/>
      <c r="AA252" s="4"/>
      <c r="AB252" s="7" t="n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customFormat="false" ht="25" hidden="false" customHeight="true" outlineLevel="0" collapsed="false">
      <c r="A253" s="5" t="n">
        <v>7162</v>
      </c>
      <c r="B253" s="6" t="s">
        <v>23</v>
      </c>
      <c r="C253" s="26" t="s">
        <v>134</v>
      </c>
      <c r="D253" s="27" t="n">
        <v>44284</v>
      </c>
      <c r="E253" s="37" t="s">
        <v>210</v>
      </c>
      <c r="F253" s="29" t="str">
        <f aca="false">IF(B253="Premetro VERTIKAAL","MV",IF(B253="Side 3m","3M",IF(B253="Premetro HORIZONTAAL","MH",IF(B253="Window back","CV",IF(B253="Window Back eco","CVE","")))))</f>
        <v/>
      </c>
      <c r="G253" s="30" t="str">
        <f aca="false">IF(B253="Inside banner","BRV","")</f>
        <v/>
      </c>
      <c r="H253" s="30" t="str">
        <f aca="false">IF(B253="Floor sticker","VL","")</f>
        <v/>
      </c>
      <c r="I253" s="31" t="str">
        <f aca="false">IF(B253="Street furniture 2m2","STR","")</f>
        <v/>
      </c>
      <c r="J253" s="31" t="str">
        <f aca="false">IF(B253="Full back uni","FB","")</f>
        <v/>
      </c>
      <c r="K253" s="31" t="str">
        <f aca="false">IF(B253="Window side 2m² Bus","2m2B","")</f>
        <v/>
      </c>
      <c r="L253" s="31" t="str">
        <f aca="false">IF(B253="Window sticker Raam","RM","")</f>
        <v/>
      </c>
      <c r="M253" s="31" t="str">
        <f aca="false">IF(B253="Side 3m Freestyle","FREE","")</f>
        <v/>
      </c>
      <c r="N253" s="31" t="str">
        <f aca="false">IF(B253="Wobbler","WOB","")</f>
        <v>WOB</v>
      </c>
      <c r="O253" s="31" t="str">
        <f aca="false">IF(B253="Super side 10m² Hermelijn - Trambus","10m2H","")</f>
        <v/>
      </c>
      <c r="P253" s="31" t="str">
        <f aca="false">IF(B253="Roofpanel A7","ROOFXL","")</f>
        <v/>
      </c>
      <c r="Q253" s="32" t="str">
        <f aca="false">IF(B253="Roof panel tram L Hermelijn","ROOFL","")</f>
        <v/>
      </c>
      <c r="R253" s="31" t="str">
        <f aca="false">IF(B253="Roof panel Tram M PCC","DPCC","")</f>
        <v/>
      </c>
      <c r="S253" s="31" t="str">
        <f aca="false">IF(B253="Side pack L A5","SPALBA5",IF(B253="Side pack XL A7","SPALBA7",""))</f>
        <v/>
      </c>
      <c r="T253" s="31" t="str">
        <f aca="false">IF(B253="Window side 2m² Hermelijn","2m2H","")</f>
        <v/>
      </c>
      <c r="U253" s="32" t="str">
        <f aca="false">IF(B253="Window side 2m² Tram","2m2A","")</f>
        <v/>
      </c>
      <c r="V253" s="30" t="str">
        <f aca="false">IF(B253="Inside banner HERMELIJN","BRVH","")</f>
        <v/>
      </c>
      <c r="W253" s="30" t="str">
        <f aca="false">IF(B253="Super side 4m²","4m2","")</f>
        <v/>
      </c>
      <c r="X253" s="7" t="n">
        <v>2</v>
      </c>
      <c r="Y253" s="33" t="str">
        <f aca="false">IF(OR(F253&lt;&gt;"",G253&lt;&gt;"",H253&lt;&gt;"",I253&lt;&gt;"",J253&lt;&gt;"",K253&lt;&gt;"",L253&lt;&gt;"",M253&lt;&gt;"",N253&lt;&gt;"",O253&lt;&gt;"",P253&lt;&gt;"",Q253&lt;&gt;"",R253&lt;&gt;"",S253&lt;&gt;"",T253&lt;&gt;"",U253&lt;&gt;"",V253&lt;&gt;"",W253&lt;&gt;""),"*"&amp;F253&amp;G253&amp;H253&amp;I253&amp;J253&amp;K253&amp;L253&amp;M253&amp;N253&amp;O253&amp;P253&amp;Q253&amp;R253&amp;S253&amp;T253&amp;U253&amp;V253&amp;W253&amp;"*","")</f>
        <v>*WOB*</v>
      </c>
      <c r="Z253" s="4"/>
      <c r="AA253" s="4"/>
      <c r="AB253" s="7" t="n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customFormat="false" ht="25" hidden="false" customHeight="true" outlineLevel="0" collapsed="false">
      <c r="A254" s="5" t="n">
        <v>7162</v>
      </c>
      <c r="B254" s="6" t="s">
        <v>35</v>
      </c>
      <c r="C254" s="26" t="s">
        <v>37</v>
      </c>
      <c r="D254" s="27" t="n">
        <v>44522</v>
      </c>
      <c r="E254" s="37" t="s">
        <v>210</v>
      </c>
      <c r="F254" s="29" t="str">
        <f aca="false">IF(B254="Premetro VERTIKAAL","MV",IF(B254="Side 3m","3M",IF(B254="Premetro HORIZONTAAL","MH",IF(B254="Window back","CV",IF(B254="Window Back eco","CVE","")))))</f>
        <v/>
      </c>
      <c r="G254" s="30" t="str">
        <f aca="false">IF(B254="Inside banner","BRV","")</f>
        <v/>
      </c>
      <c r="H254" s="30" t="str">
        <f aca="false">IF(B254="Floor sticker","VL","")</f>
        <v/>
      </c>
      <c r="I254" s="31" t="str">
        <f aca="false">IF(B254="Street furniture 2m2","STR","")</f>
        <v/>
      </c>
      <c r="J254" s="31" t="str">
        <f aca="false">IF(B254="Full back uni","FB","")</f>
        <v/>
      </c>
      <c r="K254" s="31" t="str">
        <f aca="false">IF(B254="Window side 2m² Bus","2m2B","")</f>
        <v/>
      </c>
      <c r="L254" s="31" t="str">
        <f aca="false">IF(B254="Window sticker Raam","RM","")</f>
        <v/>
      </c>
      <c r="M254" s="31" t="str">
        <f aca="false">IF(B254="Side 3m Freestyle","FREE","")</f>
        <v/>
      </c>
      <c r="N254" s="31" t="str">
        <f aca="false">IF(B254="Wobbler","WOB","")</f>
        <v/>
      </c>
      <c r="O254" s="31" t="str">
        <f aca="false">IF(B254="Super side 10m² Hermelijn - Trambus","10m2H","")</f>
        <v/>
      </c>
      <c r="P254" s="31" t="str">
        <f aca="false">IF(B254="Roofpanel A7","ROOFXL","")</f>
        <v/>
      </c>
      <c r="Q254" s="32" t="str">
        <f aca="false">IF(B254="Roof panel tram L Hermelijn","ROOFL","")</f>
        <v/>
      </c>
      <c r="R254" s="31" t="str">
        <f aca="false">IF(B254="Roof panel Tram M PCC","DPCC","")</f>
        <v/>
      </c>
      <c r="S254" s="31" t="str">
        <f aca="false">IF(B254="Side pack L A5","SPALBA5",IF(B254="Side pack XL A7","SPALBA7",""))</f>
        <v/>
      </c>
      <c r="T254" s="31" t="str">
        <f aca="false">IF(B254="Window side 2m² Hermelijn","2m2H","")</f>
        <v/>
      </c>
      <c r="U254" s="32" t="str">
        <f aca="false">IF(B254="Window side 2m² Tram","2m2A","")</f>
        <v/>
      </c>
      <c r="V254" s="30" t="str">
        <f aca="false">IF(B254="Inside banner HERMELIJN","BRVH","")</f>
        <v/>
      </c>
      <c r="W254" s="30" t="str">
        <f aca="false">IF(B254="Super side 4m²","4m2","")</f>
        <v/>
      </c>
      <c r="X254" s="7" t="n">
        <v>2</v>
      </c>
      <c r="Y254" s="33" t="str">
        <f aca="false">IF(OR(F254&lt;&gt;"",G254&lt;&gt;"",H254&lt;&gt;"",I254&lt;&gt;"",J254&lt;&gt;"",K254&lt;&gt;"",L254&lt;&gt;"",M254&lt;&gt;"",N254&lt;&gt;"",O254&lt;&gt;"",P254&lt;&gt;"",Q254&lt;&gt;"",R254&lt;&gt;"",S254&lt;&gt;"",T254&lt;&gt;"",U254&lt;&gt;"",V254&lt;&gt;"",W254&lt;&gt;""),"*"&amp;F254&amp;G254&amp;H254&amp;I254&amp;J254&amp;K254&amp;L254&amp;M254&amp;N254&amp;O254&amp;P254&amp;Q254&amp;R254&amp;S254&amp;T254&amp;U254&amp;V254&amp;W254&amp;"*","")</f>
        <v/>
      </c>
      <c r="Z254" s="4"/>
      <c r="AA254" s="4"/>
      <c r="AB254" s="7" t="n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customFormat="false" ht="25" hidden="false" customHeight="true" outlineLevel="0" collapsed="false">
      <c r="A255" s="5" t="n">
        <v>7162</v>
      </c>
      <c r="B255" s="6" t="s">
        <v>29</v>
      </c>
      <c r="C255" s="26" t="s">
        <v>136</v>
      </c>
      <c r="D255" s="27" t="n">
        <v>44284</v>
      </c>
      <c r="E255" s="37" t="s">
        <v>210</v>
      </c>
      <c r="F255" s="29" t="str">
        <f aca="false">IF(B255="Premetro VERTIKAAL","MV",IF(B255="Side 3m","3M",IF(B255="Premetro HORIZONTAAL","MH",IF(B255="Window back","CV",IF(B255="Window Back eco","CVE","")))))</f>
        <v/>
      </c>
      <c r="G255" s="30" t="str">
        <f aca="false">IF(B255="Inside banner","BRV","")</f>
        <v/>
      </c>
      <c r="H255" s="30" t="str">
        <f aca="false">IF(B255="Floor sticker","VL","")</f>
        <v/>
      </c>
      <c r="I255" s="31" t="str">
        <f aca="false">IF(B255="Street furniture 2m2","STR","")</f>
        <v/>
      </c>
      <c r="J255" s="31" t="str">
        <f aca="false">IF(B255="Full back uni","FB","")</f>
        <v/>
      </c>
      <c r="K255" s="31" t="str">
        <f aca="false">IF(B255="Window side 2m² Bus","2m2B","")</f>
        <v/>
      </c>
      <c r="L255" s="31" t="str">
        <f aca="false">IF(B255="Window sticker Raam","RM","")</f>
        <v/>
      </c>
      <c r="M255" s="31" t="str">
        <f aca="false">IF(B255="Side 3m Freestyle","FREE","")</f>
        <v/>
      </c>
      <c r="N255" s="31" t="str">
        <f aca="false">IF(B255="Wobbler","WOB","")</f>
        <v/>
      </c>
      <c r="O255" s="31" t="str">
        <f aca="false">IF(B255="Super side 10m² Hermelijn - Trambus","10m2H","")</f>
        <v/>
      </c>
      <c r="P255" s="31" t="str">
        <f aca="false">IF(B255="Roofpanel A7","ROOFXL","")</f>
        <v/>
      </c>
      <c r="Q255" s="32" t="str">
        <f aca="false">IF(B255="Roof panel tram L Hermelijn","ROOFL","")</f>
        <v/>
      </c>
      <c r="R255" s="31" t="str">
        <f aca="false">IF(B255="Roof panel Tram M PCC","DPCC","")</f>
        <v/>
      </c>
      <c r="S255" s="31" t="str">
        <f aca="false">IF(B255="Side pack L A5","SPALBA5",IF(B255="Side pack XL A7","SPALBA7",""))</f>
        <v/>
      </c>
      <c r="T255" s="31" t="str">
        <f aca="false">IF(B255="Window side 2m² Hermelijn","2m2H","")</f>
        <v/>
      </c>
      <c r="U255" s="32" t="str">
        <f aca="false">IF(B255="Window side 2m² Tram","2m2A","")</f>
        <v/>
      </c>
      <c r="V255" s="30" t="str">
        <f aca="false">IF(B255="Inside banner HERMELIJN","BRVH","")</f>
        <v/>
      </c>
      <c r="W255" s="30" t="str">
        <f aca="false">IF(B255="Super side 4m²","4m2","")</f>
        <v/>
      </c>
      <c r="X255" s="7" t="n">
        <v>2</v>
      </c>
      <c r="Y255" s="33" t="str">
        <f aca="false">IF(OR(F255&lt;&gt;"",G255&lt;&gt;"",H255&lt;&gt;"",I255&lt;&gt;"",J255&lt;&gt;"",K255&lt;&gt;"",L255&lt;&gt;"",M255&lt;&gt;"",N255&lt;&gt;"",O255&lt;&gt;"",P255&lt;&gt;"",Q255&lt;&gt;"",R255&lt;&gt;"",S255&lt;&gt;"",T255&lt;&gt;"",U255&lt;&gt;"",V255&lt;&gt;"",W255&lt;&gt;""),"*"&amp;F255&amp;G255&amp;H255&amp;I255&amp;J255&amp;K255&amp;L255&amp;M255&amp;N255&amp;O255&amp;P255&amp;Q255&amp;R255&amp;S255&amp;T255&amp;U255&amp;V255&amp;W255&amp;"*","")</f>
        <v/>
      </c>
      <c r="Z255" s="4"/>
      <c r="AA255" s="4"/>
      <c r="AB255" s="7" t="n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customFormat="false" ht="25" hidden="false" customHeight="true" outlineLevel="0" collapsed="false">
      <c r="A256" s="5" t="n">
        <v>7162</v>
      </c>
      <c r="B256" s="6" t="s">
        <v>29</v>
      </c>
      <c r="C256" s="26" t="s">
        <v>31</v>
      </c>
      <c r="D256" s="27" t="n">
        <v>44284</v>
      </c>
      <c r="E256" s="37" t="s">
        <v>210</v>
      </c>
      <c r="F256" s="29" t="str">
        <f aca="false">IF(B256="Premetro VERTIKAAL","MV",IF(B256="Side 3m","3M",IF(B256="Premetro HORIZONTAAL","MH",IF(B256="Window back","CV",IF(B256="Window Back eco","CVE","")))))</f>
        <v/>
      </c>
      <c r="G256" s="30" t="str">
        <f aca="false">IF(B256="Inside banner","BRV","")</f>
        <v/>
      </c>
      <c r="H256" s="30" t="str">
        <f aca="false">IF(B256="Floor sticker","VL","")</f>
        <v/>
      </c>
      <c r="I256" s="31" t="str">
        <f aca="false">IF(B256="Street furniture 2m2","STR","")</f>
        <v/>
      </c>
      <c r="J256" s="31" t="str">
        <f aca="false">IF(B256="Full back uni","FB","")</f>
        <v/>
      </c>
      <c r="K256" s="31" t="str">
        <f aca="false">IF(B256="Window side 2m² Bus","2m2B","")</f>
        <v/>
      </c>
      <c r="L256" s="31" t="str">
        <f aca="false">IF(B256="Window sticker Raam","RM","")</f>
        <v/>
      </c>
      <c r="M256" s="31" t="str">
        <f aca="false">IF(B256="Side 3m Freestyle","FREE","")</f>
        <v/>
      </c>
      <c r="N256" s="31" t="str">
        <f aca="false">IF(B256="Wobbler","WOB","")</f>
        <v/>
      </c>
      <c r="O256" s="31" t="str">
        <f aca="false">IF(B256="Super side 10m² Hermelijn - Trambus","10m2H","")</f>
        <v/>
      </c>
      <c r="P256" s="31" t="str">
        <f aca="false">IF(B256="Roofpanel A7","ROOFXL","")</f>
        <v/>
      </c>
      <c r="Q256" s="32" t="str">
        <f aca="false">IF(B256="Roof panel tram L Hermelijn","ROOFL","")</f>
        <v/>
      </c>
      <c r="R256" s="31" t="str">
        <f aca="false">IF(B256="Roof panel Tram M PCC","DPCC","")</f>
        <v/>
      </c>
      <c r="S256" s="31" t="str">
        <f aca="false">IF(B256="Side pack L A5","SPALBA5",IF(B256="Side pack XL A7","SPALBA7",""))</f>
        <v/>
      </c>
      <c r="T256" s="31" t="str">
        <f aca="false">IF(B256="Window side 2m² Hermelijn","2m2H","")</f>
        <v/>
      </c>
      <c r="U256" s="32" t="str">
        <f aca="false">IF(B256="Window side 2m² Tram","2m2A","")</f>
        <v/>
      </c>
      <c r="V256" s="30" t="str">
        <f aca="false">IF(B256="Inside banner HERMELIJN","BRVH","")</f>
        <v/>
      </c>
      <c r="W256" s="30" t="str">
        <f aca="false">IF(B256="Super side 4m²","4m2","")</f>
        <v/>
      </c>
      <c r="X256" s="7" t="n">
        <v>2</v>
      </c>
      <c r="Y256" s="33" t="str">
        <f aca="false">IF(OR(F256&lt;&gt;"",G256&lt;&gt;"",H256&lt;&gt;"",I256&lt;&gt;"",J256&lt;&gt;"",K256&lt;&gt;"",L256&lt;&gt;"",M256&lt;&gt;"",N256&lt;&gt;"",O256&lt;&gt;"",P256&lt;&gt;"",Q256&lt;&gt;"",R256&lt;&gt;"",S256&lt;&gt;"",T256&lt;&gt;"",U256&lt;&gt;"",V256&lt;&gt;"",W256&lt;&gt;""),"*"&amp;F256&amp;G256&amp;H256&amp;I256&amp;J256&amp;K256&amp;L256&amp;M256&amp;N256&amp;O256&amp;P256&amp;Q256&amp;R256&amp;S256&amp;T256&amp;U256&amp;V256&amp;W256&amp;"*","")</f>
        <v/>
      </c>
      <c r="Z256" s="4"/>
      <c r="AA256" s="4"/>
      <c r="AB256" s="7" t="n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customFormat="false" ht="25" hidden="false" customHeight="true" outlineLevel="0" collapsed="false">
      <c r="A257" s="5" t="n">
        <v>7202</v>
      </c>
      <c r="B257" s="6" t="s">
        <v>137</v>
      </c>
      <c r="C257" s="26" t="s">
        <v>139</v>
      </c>
      <c r="D257" s="27" t="n">
        <v>44522</v>
      </c>
      <c r="E257" s="42" t="n">
        <v>44587</v>
      </c>
      <c r="F257" s="29" t="str">
        <f aca="false">IF(B257="Premetro VERTIKAAL","MV",IF(B257="Side 3m","3M",IF(B257="Premetro HORIZONTAAL","MH",IF(B257="Window back","CV",IF(B257="Window Back eco","CVE","")))))</f>
        <v/>
      </c>
      <c r="G257" s="30" t="str">
        <f aca="false">IF(B257="Inside banner","BRV","")</f>
        <v/>
      </c>
      <c r="H257" s="30" t="str">
        <f aca="false">IF(B257="Floor sticker","VL","")</f>
        <v/>
      </c>
      <c r="I257" s="31" t="str">
        <f aca="false">IF(B257="Street furniture 2m2","STR","")</f>
        <v/>
      </c>
      <c r="J257" s="31" t="str">
        <f aca="false">IF(B257="Full back uni","FB","")</f>
        <v/>
      </c>
      <c r="K257" s="31" t="str">
        <f aca="false">IF(B257="Window side 2m² Bus","2m2B","")</f>
        <v/>
      </c>
      <c r="L257" s="31" t="str">
        <f aca="false">IF(B257="Window sticker Raam","RM","")</f>
        <v/>
      </c>
      <c r="M257" s="31" t="str">
        <f aca="false">IF(B257="Side 3m Freestyle","FREE","")</f>
        <v/>
      </c>
      <c r="N257" s="31" t="str">
        <f aca="false">IF(B257="Wobbler","WOB","")</f>
        <v/>
      </c>
      <c r="O257" s="31" t="str">
        <f aca="false">IF(B257="Super side 10m² Hermelijn - Trambus","10m2H","")</f>
        <v/>
      </c>
      <c r="P257" s="31" t="str">
        <f aca="false">IF(B257="Roofpanel A7","ROOFXL","")</f>
        <v/>
      </c>
      <c r="Q257" s="32" t="str">
        <f aca="false">IF(B257="Roof panel tram L Hermelijn","ROOFL","")</f>
        <v/>
      </c>
      <c r="R257" s="31" t="str">
        <f aca="false">IF(B257="Roof panel Tram M PCC","DPCC","")</f>
        <v/>
      </c>
      <c r="S257" s="31" t="str">
        <f aca="false">IF(B257="Side pack L A5","SPALBA5",IF(B257="Side pack XL A7","SPALBA7",""))</f>
        <v/>
      </c>
      <c r="T257" s="31" t="str">
        <f aca="false">IF(B257="Window side 2m² Hermelijn","2m2H","")</f>
        <v/>
      </c>
      <c r="U257" s="32" t="str">
        <f aca="false">IF(B257="Window side 2m² Tram","2m2A","")</f>
        <v>2m2A</v>
      </c>
      <c r="V257" s="30" t="str">
        <f aca="false">IF(B257="Inside banner HERMELIJN","BRVH","")</f>
        <v/>
      </c>
      <c r="W257" s="30" t="str">
        <f aca="false">IF(B257="Super side 4m²","4m2","")</f>
        <v/>
      </c>
      <c r="X257" s="7" t="n">
        <v>1</v>
      </c>
      <c r="Y257" s="33" t="str">
        <f aca="false">IF(OR(F257&lt;&gt;"",G257&lt;&gt;"",H257&lt;&gt;"",I257&lt;&gt;"",J257&lt;&gt;"",K257&lt;&gt;"",L257&lt;&gt;"",M257&lt;&gt;"",N257&lt;&gt;"",O257&lt;&gt;"",P257&lt;&gt;"",Q257&lt;&gt;"",R257&lt;&gt;"",S257&lt;&gt;"",T257&lt;&gt;"",U257&lt;&gt;"",V257&lt;&gt;"",W257&lt;&gt;""),"*"&amp;F257&amp;G257&amp;H257&amp;I257&amp;J257&amp;K257&amp;L257&amp;M257&amp;N257&amp;O257&amp;P257&amp;Q257&amp;R257&amp;S257&amp;T257&amp;U257&amp;V257&amp;W257&amp;"*","")</f>
        <v>*2m2A*</v>
      </c>
      <c r="Z257" s="4"/>
      <c r="AA257" s="4"/>
      <c r="AB257" s="7" t="n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customFormat="false" ht="25" hidden="false" customHeight="true" outlineLevel="0" collapsed="false">
      <c r="A258" s="5" t="n">
        <v>7202</v>
      </c>
      <c r="B258" s="6" t="s">
        <v>137</v>
      </c>
      <c r="C258" s="26" t="s">
        <v>141</v>
      </c>
      <c r="D258" s="27" t="n">
        <v>44564</v>
      </c>
      <c r="E258" s="42" t="n">
        <v>44587</v>
      </c>
      <c r="F258" s="29" t="str">
        <f aca="false">IF(B258="Premetro VERTIKAAL","MV",IF(B258="Side 3m","3M",IF(B258="Premetro HORIZONTAAL","MH",IF(B258="Window back","CV",IF(B258="Window Back eco","CVE","")))))</f>
        <v/>
      </c>
      <c r="G258" s="30" t="str">
        <f aca="false">IF(B258="Inside banner","BRV","")</f>
        <v/>
      </c>
      <c r="H258" s="30" t="str">
        <f aca="false">IF(B258="Floor sticker","VL","")</f>
        <v/>
      </c>
      <c r="I258" s="31" t="str">
        <f aca="false">IF(B258="Street furniture 2m2","STR","")</f>
        <v/>
      </c>
      <c r="J258" s="31" t="str">
        <f aca="false">IF(B258="Full back uni","FB","")</f>
        <v/>
      </c>
      <c r="K258" s="31" t="str">
        <f aca="false">IF(B258="Window side 2m² Bus","2m2B","")</f>
        <v/>
      </c>
      <c r="L258" s="31" t="str">
        <f aca="false">IF(B258="Window sticker Raam","RM","")</f>
        <v/>
      </c>
      <c r="M258" s="31" t="str">
        <f aca="false">IF(B258="Side 3m Freestyle","FREE","")</f>
        <v/>
      </c>
      <c r="N258" s="31" t="str">
        <f aca="false">IF(B258="Wobbler","WOB","")</f>
        <v/>
      </c>
      <c r="O258" s="31" t="str">
        <f aca="false">IF(B258="Super side 10m² Hermelijn - Trambus","10m2H","")</f>
        <v/>
      </c>
      <c r="P258" s="31" t="str">
        <f aca="false">IF(B258="Roofpanel A7","ROOFXL","")</f>
        <v/>
      </c>
      <c r="Q258" s="32" t="str">
        <f aca="false">IF(B258="Roof panel tram L Hermelijn","ROOFL","")</f>
        <v/>
      </c>
      <c r="R258" s="31" t="str">
        <f aca="false">IF(B258="Roof panel Tram M PCC","DPCC","")</f>
        <v/>
      </c>
      <c r="S258" s="31" t="str">
        <f aca="false">IF(B258="Side pack L A5","SPALBA5",IF(B258="Side pack XL A7","SPALBA7",""))</f>
        <v/>
      </c>
      <c r="T258" s="31" t="str">
        <f aca="false">IF(B258="Window side 2m² Hermelijn","2m2H","")</f>
        <v/>
      </c>
      <c r="U258" s="32" t="str">
        <f aca="false">IF(B258="Window side 2m² Tram","2m2A","")</f>
        <v>2m2A</v>
      </c>
      <c r="V258" s="30" t="str">
        <f aca="false">IF(B258="Inside banner HERMELIJN","BRVH","")</f>
        <v/>
      </c>
      <c r="W258" s="30" t="str">
        <f aca="false">IF(B258="Super side 4m²","4m2","")</f>
        <v/>
      </c>
      <c r="X258" s="7" t="n">
        <v>1</v>
      </c>
      <c r="Y258" s="33" t="str">
        <f aca="false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 t="n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customFormat="false" ht="25" hidden="false" customHeight="true" outlineLevel="0" collapsed="false">
      <c r="A259" s="5" t="n">
        <v>7202</v>
      </c>
      <c r="B259" s="6" t="s">
        <v>35</v>
      </c>
      <c r="C259" s="26" t="s">
        <v>37</v>
      </c>
      <c r="D259" s="27" t="n">
        <v>44522</v>
      </c>
      <c r="E259" s="42" t="n">
        <v>44587</v>
      </c>
      <c r="F259" s="29" t="str">
        <f aca="false">IF(B259="Premetro VERTIKAAL","MV",IF(B259="Side 3m","3M",IF(B259="Premetro HORIZONTAAL","MH",IF(B259="Window back","CV",IF(B259="Window Back eco","CVE","")))))</f>
        <v/>
      </c>
      <c r="G259" s="30" t="str">
        <f aca="false">IF(B259="Inside banner","BRV","")</f>
        <v/>
      </c>
      <c r="H259" s="30" t="str">
        <f aca="false">IF(B259="Floor sticker","VL","")</f>
        <v/>
      </c>
      <c r="I259" s="31" t="str">
        <f aca="false">IF(B259="Street furniture 2m2","STR","")</f>
        <v/>
      </c>
      <c r="J259" s="31" t="str">
        <f aca="false">IF(B259="Full back uni","FB","")</f>
        <v/>
      </c>
      <c r="K259" s="31" t="str">
        <f aca="false">IF(B259="Window side 2m² Bus","2m2B","")</f>
        <v/>
      </c>
      <c r="L259" s="31" t="str">
        <f aca="false">IF(B259="Window sticker Raam","RM","")</f>
        <v/>
      </c>
      <c r="M259" s="31" t="str">
        <f aca="false">IF(B259="Side 3m Freestyle","FREE","")</f>
        <v/>
      </c>
      <c r="N259" s="31" t="str">
        <f aca="false">IF(B259="Wobbler","WOB","")</f>
        <v/>
      </c>
      <c r="O259" s="31" t="str">
        <f aca="false">IF(B259="Super side 10m² Hermelijn - Trambus","10m2H","")</f>
        <v/>
      </c>
      <c r="P259" s="31" t="str">
        <f aca="false">IF(B259="Roofpanel A7","ROOFXL","")</f>
        <v/>
      </c>
      <c r="Q259" s="32" t="str">
        <f aca="false">IF(B259="Roof panel tram L Hermelijn","ROOFL","")</f>
        <v/>
      </c>
      <c r="R259" s="31" t="str">
        <f aca="false">IF(B259="Roof panel Tram M PCC","DPCC","")</f>
        <v/>
      </c>
      <c r="S259" s="31" t="str">
        <f aca="false">IF(B259="Side pack L A5","SPALBA5",IF(B259="Side pack XL A7","SPALBA7",""))</f>
        <v/>
      </c>
      <c r="T259" s="31" t="str">
        <f aca="false">IF(B259="Window side 2m² Hermelijn","2m2H","")</f>
        <v/>
      </c>
      <c r="U259" s="32" t="str">
        <f aca="false">IF(B259="Window side 2m² Tram","2m2A","")</f>
        <v/>
      </c>
      <c r="V259" s="30" t="str">
        <f aca="false">IF(B259="Inside banner HERMELIJN","BRVH","")</f>
        <v/>
      </c>
      <c r="W259" s="30" t="str">
        <f aca="false">IF(B259="Super side 4m²","4m2","")</f>
        <v/>
      </c>
      <c r="X259" s="7" t="n">
        <v>2</v>
      </c>
      <c r="Y259" s="33" t="str">
        <f aca="false">IF(OR(F259&lt;&gt;"",G259&lt;&gt;"",H259&lt;&gt;"",I259&lt;&gt;"",J259&lt;&gt;"",K259&lt;&gt;"",L259&lt;&gt;"",M259&lt;&gt;"",N259&lt;&gt;"",O259&lt;&gt;"",P259&lt;&gt;"",Q259&lt;&gt;"",R259&lt;&gt;"",S259&lt;&gt;"",T259&lt;&gt;"",U259&lt;&gt;"",V259&lt;&gt;"",W259&lt;&gt;""),"*"&amp;F259&amp;G259&amp;H259&amp;I259&amp;J259&amp;K259&amp;L259&amp;M259&amp;N259&amp;O259&amp;P259&amp;Q259&amp;R259&amp;S259&amp;T259&amp;U259&amp;V259&amp;W259&amp;"*","")</f>
        <v/>
      </c>
      <c r="Z259" s="4"/>
      <c r="AA259" s="4"/>
      <c r="AB259" s="7" t="n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customFormat="false" ht="25" hidden="false" customHeight="true" outlineLevel="0" collapsed="false">
      <c r="A260" s="9" t="n">
        <v>7207</v>
      </c>
      <c r="B260" s="10" t="s">
        <v>19</v>
      </c>
      <c r="C260" s="34" t="s">
        <v>180</v>
      </c>
      <c r="D260" s="35" t="n">
        <v>44543</v>
      </c>
      <c r="E260" s="16"/>
      <c r="F260" s="29" t="str">
        <f aca="false">IF(B260="Premetro VERTIKAAL","MV",IF(B260="Side 3m","3M",IF(B260="Premetro HORIZONTAAL","MH",IF(B260="Window back","CV",IF(B260="Window Back eco","CVE","")))))</f>
        <v/>
      </c>
      <c r="G260" s="30" t="str">
        <f aca="false">IF(B260="Inside banner","BRV","")</f>
        <v/>
      </c>
      <c r="H260" s="30" t="str">
        <f aca="false">IF(B260="Floor sticker","VL","")</f>
        <v>VL</v>
      </c>
      <c r="I260" s="31" t="str">
        <f aca="false">IF(B260="Street furniture 2m2","STR","")</f>
        <v/>
      </c>
      <c r="J260" s="31" t="str">
        <f aca="false">IF(B260="Full back uni","FB","")</f>
        <v/>
      </c>
      <c r="K260" s="31" t="str">
        <f aca="false">IF(B260="Window side 2m² Bus","2m2B","")</f>
        <v/>
      </c>
      <c r="L260" s="31" t="str">
        <f aca="false">IF(B260="Window sticker Raam","RM","")</f>
        <v/>
      </c>
      <c r="M260" s="31" t="str">
        <f aca="false">IF(B260="Side 3m Freestyle","FREE","")</f>
        <v/>
      </c>
      <c r="N260" s="31" t="str">
        <f aca="false">IF(B260="Wobbler","WOB","")</f>
        <v/>
      </c>
      <c r="O260" s="31" t="str">
        <f aca="false">IF(B260="Super side 10m² Hermelijn - Trambus","10m2H","")</f>
        <v/>
      </c>
      <c r="P260" s="31" t="str">
        <f aca="false">IF(B260="Roofpanel A7","ROOFXL","")</f>
        <v/>
      </c>
      <c r="Q260" s="32" t="str">
        <f aca="false">IF(B260="Roof panel tram L Hermelijn","ROOFL","")</f>
        <v/>
      </c>
      <c r="R260" s="31" t="str">
        <f aca="false">IF(B260="Roof panel Tram M PCC","DPCC","")</f>
        <v/>
      </c>
      <c r="S260" s="31" t="str">
        <f aca="false">IF(B260="Side pack L A5","SPALBA5",IF(B260="Side pack XL A7","SPALBA7",""))</f>
        <v/>
      </c>
      <c r="T260" s="31" t="str">
        <f aca="false">IF(B260="Window side 2m² Hermelijn","2m2H","")</f>
        <v/>
      </c>
      <c r="U260" s="32" t="str">
        <f aca="false">IF(B260="Window side 2m² Tram","2m2A","")</f>
        <v/>
      </c>
      <c r="V260" s="30" t="str">
        <f aca="false">IF(B260="Inside banner HERMELIJN","BRVH","")</f>
        <v/>
      </c>
      <c r="W260" s="30" t="str">
        <f aca="false">IF(B260="Super side 4m²","4m2","")</f>
        <v/>
      </c>
      <c r="X260" s="11" t="n">
        <v>1</v>
      </c>
      <c r="Y260" s="33" t="str">
        <f aca="false">IF(OR(F260&lt;&gt;"",G260&lt;&gt;"",H260&lt;&gt;"",I260&lt;&gt;"",J260&lt;&gt;"",K260&lt;&gt;"",L260&lt;&gt;"",M260&lt;&gt;"",N260&lt;&gt;"",O260&lt;&gt;"",P260&lt;&gt;"",Q260&lt;&gt;"",R260&lt;&gt;"",S260&lt;&gt;"",T260&lt;&gt;"",U260&lt;&gt;"",V260&lt;&gt;"",W260&lt;&gt;""),"*"&amp;F260&amp;G260&amp;H260&amp;I260&amp;J260&amp;K260&amp;L260&amp;M260&amp;N260&amp;O260&amp;P260&amp;Q260&amp;R260&amp;S260&amp;T260&amp;U260&amp;V260&amp;W260&amp;"*","")</f>
        <v>*VL*</v>
      </c>
      <c r="AB260" s="11" t="n">
        <v>1</v>
      </c>
    </row>
    <row r="261" customFormat="false" ht="25" hidden="false" customHeight="true" outlineLevel="0" collapsed="false">
      <c r="A261" s="9" t="n">
        <v>7207</v>
      </c>
      <c r="B261" s="10" t="s">
        <v>19</v>
      </c>
      <c r="C261" s="34" t="s">
        <v>180</v>
      </c>
      <c r="D261" s="35" t="n">
        <v>44543</v>
      </c>
      <c r="E261" s="16"/>
      <c r="F261" s="29" t="str">
        <f aca="false">IF(B261="Premetro VERTIKAAL","MV",IF(B261="Side 3m","3M",IF(B261="Premetro HORIZONTAAL","MH",IF(B261="Window back","CV",IF(B261="Window Back eco","CVE","")))))</f>
        <v/>
      </c>
      <c r="G261" s="30" t="str">
        <f aca="false">IF(B261="Inside banner","BRV","")</f>
        <v/>
      </c>
      <c r="H261" s="30" t="str">
        <f aca="false">IF(B261="Floor sticker","VL","")</f>
        <v>VL</v>
      </c>
      <c r="I261" s="31" t="str">
        <f aca="false">IF(B261="Street furniture 2m2","STR","")</f>
        <v/>
      </c>
      <c r="J261" s="31" t="str">
        <f aca="false">IF(B261="Full back uni","FB","")</f>
        <v/>
      </c>
      <c r="K261" s="31" t="str">
        <f aca="false">IF(B261="Window side 2m² Bus","2m2B","")</f>
        <v/>
      </c>
      <c r="L261" s="31" t="str">
        <f aca="false">IF(B261="Window sticker Raam","RM","")</f>
        <v/>
      </c>
      <c r="M261" s="31" t="str">
        <f aca="false">IF(B261="Side 3m Freestyle","FREE","")</f>
        <v/>
      </c>
      <c r="N261" s="31" t="str">
        <f aca="false">IF(B261="Wobbler","WOB","")</f>
        <v/>
      </c>
      <c r="O261" s="31" t="str">
        <f aca="false">IF(B261="Super side 10m² Hermelijn - Trambus","10m2H","")</f>
        <v/>
      </c>
      <c r="P261" s="31" t="str">
        <f aca="false">IF(B261="Roofpanel A7","ROOFXL","")</f>
        <v/>
      </c>
      <c r="Q261" s="32" t="str">
        <f aca="false">IF(B261="Roof panel tram L Hermelijn","ROOFL","")</f>
        <v/>
      </c>
      <c r="R261" s="31" t="str">
        <f aca="false">IF(B261="Roof panel Tram M PCC","DPCC","")</f>
        <v/>
      </c>
      <c r="S261" s="31" t="str">
        <f aca="false">IF(B261="Side pack L A5","SPALBA5",IF(B261="Side pack XL A7","SPALBA7",""))</f>
        <v/>
      </c>
      <c r="T261" s="31" t="str">
        <f aca="false">IF(B261="Window side 2m² Hermelijn","2m2H","")</f>
        <v/>
      </c>
      <c r="U261" s="32" t="str">
        <f aca="false">IF(B261="Window side 2m² Tram","2m2A","")</f>
        <v/>
      </c>
      <c r="V261" s="30" t="str">
        <f aca="false">IF(B261="Inside banner HERMELIJN","BRVH","")</f>
        <v/>
      </c>
      <c r="W261" s="30" t="str">
        <f aca="false">IF(B261="Super side 4m²","4m2","")</f>
        <v/>
      </c>
      <c r="X261" s="11" t="n">
        <v>1</v>
      </c>
      <c r="Y261" s="33" t="str">
        <f aca="false">IF(OR(F261&lt;&gt;"",G261&lt;&gt;"",H261&lt;&gt;"",I261&lt;&gt;"",J261&lt;&gt;"",K261&lt;&gt;"",L261&lt;&gt;"",M261&lt;&gt;"",N261&lt;&gt;"",O261&lt;&gt;"",P261&lt;&gt;"",Q261&lt;&gt;"",R261&lt;&gt;"",S261&lt;&gt;"",T261&lt;&gt;"",U261&lt;&gt;"",V261&lt;&gt;"",W261&lt;&gt;""),"*"&amp;F261&amp;G261&amp;H261&amp;I261&amp;J261&amp;K261&amp;L261&amp;M261&amp;N261&amp;O261&amp;P261&amp;Q261&amp;R261&amp;S261&amp;T261&amp;U261&amp;V261&amp;W261&amp;"*","")</f>
        <v>*VL*</v>
      </c>
      <c r="AB261" s="11" t="n">
        <v>1</v>
      </c>
    </row>
    <row r="262" customFormat="false" ht="25" hidden="false" customHeight="true" outlineLevel="0" collapsed="false">
      <c r="A262" s="9" t="n">
        <v>7207</v>
      </c>
      <c r="B262" s="10" t="s">
        <v>19</v>
      </c>
      <c r="C262" s="34" t="s">
        <v>180</v>
      </c>
      <c r="D262" s="35" t="n">
        <v>44543</v>
      </c>
      <c r="E262" s="16"/>
      <c r="F262" s="29" t="str">
        <f aca="false">IF(B262="Premetro VERTIKAAL","MV",IF(B262="Side 3m","3M",IF(B262="Premetro HORIZONTAAL","MH",IF(B262="Window back","CV",IF(B262="Window Back eco","CVE","")))))</f>
        <v/>
      </c>
      <c r="G262" s="30" t="str">
        <f aca="false">IF(B262="Inside banner","BRV","")</f>
        <v/>
      </c>
      <c r="H262" s="30" t="str">
        <f aca="false">IF(B262="Floor sticker","VL","")</f>
        <v>VL</v>
      </c>
      <c r="I262" s="31" t="str">
        <f aca="false">IF(B262="Street furniture 2m2","STR","")</f>
        <v/>
      </c>
      <c r="J262" s="31" t="str">
        <f aca="false">IF(B262="Full back uni","FB","")</f>
        <v/>
      </c>
      <c r="K262" s="31" t="str">
        <f aca="false">IF(B262="Window side 2m² Bus","2m2B","")</f>
        <v/>
      </c>
      <c r="L262" s="31" t="str">
        <f aca="false">IF(B262="Window sticker Raam","RM","")</f>
        <v/>
      </c>
      <c r="M262" s="31" t="str">
        <f aca="false">IF(B262="Side 3m Freestyle","FREE","")</f>
        <v/>
      </c>
      <c r="N262" s="31" t="str">
        <f aca="false">IF(B262="Wobbler","WOB","")</f>
        <v/>
      </c>
      <c r="O262" s="31" t="str">
        <f aca="false">IF(B262="Super side 10m² Hermelijn - Trambus","10m2H","")</f>
        <v/>
      </c>
      <c r="P262" s="31" t="str">
        <f aca="false">IF(B262="Roofpanel A7","ROOFXL","")</f>
        <v/>
      </c>
      <c r="Q262" s="32" t="str">
        <f aca="false">IF(B262="Roof panel tram L Hermelijn","ROOFL","")</f>
        <v/>
      </c>
      <c r="R262" s="31" t="str">
        <f aca="false">IF(B262="Roof panel Tram M PCC","DPCC","")</f>
        <v/>
      </c>
      <c r="S262" s="31" t="str">
        <f aca="false">IF(B262="Side pack L A5","SPALBA5",IF(B262="Side pack XL A7","SPALBA7",""))</f>
        <v/>
      </c>
      <c r="T262" s="31" t="str">
        <f aca="false">IF(B262="Window side 2m² Hermelijn","2m2H","")</f>
        <v/>
      </c>
      <c r="U262" s="32" t="str">
        <f aca="false">IF(B262="Window side 2m² Tram","2m2A","")</f>
        <v/>
      </c>
      <c r="V262" s="30" t="str">
        <f aca="false">IF(B262="Inside banner HERMELIJN","BRVH","")</f>
        <v/>
      </c>
      <c r="W262" s="30" t="str">
        <f aca="false">IF(B262="Super side 4m²","4m2","")</f>
        <v/>
      </c>
      <c r="X262" s="11" t="n">
        <v>1</v>
      </c>
      <c r="Y262" s="33" t="str">
        <f aca="false">IF(OR(F262&lt;&gt;"",G262&lt;&gt;"",H262&lt;&gt;"",I262&lt;&gt;"",J262&lt;&gt;"",K262&lt;&gt;"",L262&lt;&gt;"",M262&lt;&gt;"",N262&lt;&gt;"",O262&lt;&gt;"",P262&lt;&gt;"",Q262&lt;&gt;"",R262&lt;&gt;"",S262&lt;&gt;"",T262&lt;&gt;"",U262&lt;&gt;"",V262&lt;&gt;"",W262&lt;&gt;""),"*"&amp;F262&amp;G262&amp;H262&amp;I262&amp;J262&amp;K262&amp;L262&amp;M262&amp;N262&amp;O262&amp;P262&amp;Q262&amp;R262&amp;S262&amp;T262&amp;U262&amp;V262&amp;W262&amp;"*","")</f>
        <v>*VL*</v>
      </c>
      <c r="AB262" s="11" t="n">
        <v>1</v>
      </c>
    </row>
    <row r="263" customFormat="false" ht="25" hidden="false" customHeight="true" outlineLevel="0" collapsed="false">
      <c r="A263" s="9" t="n">
        <v>7207</v>
      </c>
      <c r="B263" s="10" t="s">
        <v>19</v>
      </c>
      <c r="C263" s="34" t="s">
        <v>180</v>
      </c>
      <c r="D263" s="35" t="n">
        <v>44543</v>
      </c>
      <c r="E263" s="16"/>
      <c r="F263" s="29" t="str">
        <f aca="false">IF(B263="Premetro VERTIKAAL","MV",IF(B263="Side 3m","3M",IF(B263="Premetro HORIZONTAAL","MH",IF(B263="Window back","CV",IF(B263="Window Back eco","CVE","")))))</f>
        <v/>
      </c>
      <c r="G263" s="30" t="str">
        <f aca="false">IF(B263="Inside banner","BRV","")</f>
        <v/>
      </c>
      <c r="H263" s="30" t="str">
        <f aca="false">IF(B263="Floor sticker","VL","")</f>
        <v>VL</v>
      </c>
      <c r="I263" s="31" t="str">
        <f aca="false">IF(B263="Street furniture 2m2","STR","")</f>
        <v/>
      </c>
      <c r="J263" s="31" t="str">
        <f aca="false">IF(B263="Full back uni","FB","")</f>
        <v/>
      </c>
      <c r="K263" s="31" t="str">
        <f aca="false">IF(B263="Window side 2m² Bus","2m2B","")</f>
        <v/>
      </c>
      <c r="L263" s="31" t="str">
        <f aca="false">IF(B263="Window sticker Raam","RM","")</f>
        <v/>
      </c>
      <c r="M263" s="31" t="str">
        <f aca="false">IF(B263="Side 3m Freestyle","FREE","")</f>
        <v/>
      </c>
      <c r="N263" s="31" t="str">
        <f aca="false">IF(B263="Wobbler","WOB","")</f>
        <v/>
      </c>
      <c r="O263" s="31" t="str">
        <f aca="false">IF(B263="Super side 10m² Hermelijn - Trambus","10m2H","")</f>
        <v/>
      </c>
      <c r="P263" s="31" t="str">
        <f aca="false">IF(B263="Roofpanel A7","ROOFXL","")</f>
        <v/>
      </c>
      <c r="Q263" s="32" t="str">
        <f aca="false">IF(B263="Roof panel tram L Hermelijn","ROOFL","")</f>
        <v/>
      </c>
      <c r="R263" s="31" t="str">
        <f aca="false">IF(B263="Roof panel Tram M PCC","DPCC","")</f>
        <v/>
      </c>
      <c r="S263" s="31" t="str">
        <f aca="false">IF(B263="Side pack L A5","SPALBA5",IF(B263="Side pack XL A7","SPALBA7",""))</f>
        <v/>
      </c>
      <c r="T263" s="31" t="str">
        <f aca="false">IF(B263="Window side 2m² Hermelijn","2m2H","")</f>
        <v/>
      </c>
      <c r="U263" s="32" t="str">
        <f aca="false">IF(B263="Window side 2m² Tram","2m2A","")</f>
        <v/>
      </c>
      <c r="V263" s="30" t="str">
        <f aca="false">IF(B263="Inside banner HERMELIJN","BRVH","")</f>
        <v/>
      </c>
      <c r="W263" s="30" t="str">
        <f aca="false">IF(B263="Super side 4m²","4m2","")</f>
        <v/>
      </c>
      <c r="X263" s="11" t="n">
        <v>1</v>
      </c>
      <c r="Y263" s="33" t="str">
        <f aca="false">IF(OR(F263&lt;&gt;"",G263&lt;&gt;"",H263&lt;&gt;"",I263&lt;&gt;"",J263&lt;&gt;"",K263&lt;&gt;"",L263&lt;&gt;"",M263&lt;&gt;"",N263&lt;&gt;"",O263&lt;&gt;"",P263&lt;&gt;"",Q263&lt;&gt;"",R263&lt;&gt;"",S263&lt;&gt;"",T263&lt;&gt;"",U263&lt;&gt;"",V263&lt;&gt;"",W263&lt;&gt;""),"*"&amp;F263&amp;G263&amp;H263&amp;I263&amp;J263&amp;K263&amp;L263&amp;M263&amp;N263&amp;O263&amp;P263&amp;Q263&amp;R263&amp;S263&amp;T263&amp;U263&amp;V263&amp;W263&amp;"*","")</f>
        <v>*VL*</v>
      </c>
      <c r="AB263" s="11" t="n">
        <v>1</v>
      </c>
    </row>
    <row r="264" customFormat="false" ht="25" hidden="false" customHeight="true" outlineLevel="0" collapsed="false">
      <c r="A264" s="9" t="n">
        <v>7207</v>
      </c>
      <c r="B264" s="10" t="s">
        <v>19</v>
      </c>
      <c r="C264" s="34" t="s">
        <v>180</v>
      </c>
      <c r="D264" s="35" t="n">
        <v>44543</v>
      </c>
      <c r="E264" s="16"/>
      <c r="F264" s="29" t="str">
        <f aca="false">IF(B264="Premetro VERTIKAAL","MV",IF(B264="Side 3m","3M",IF(B264="Premetro HORIZONTAAL","MH",IF(B264="Window back","CV",IF(B264="Window Back eco","CVE","")))))</f>
        <v/>
      </c>
      <c r="G264" s="30" t="str">
        <f aca="false">IF(B264="Inside banner","BRV","")</f>
        <v/>
      </c>
      <c r="H264" s="30" t="str">
        <f aca="false">IF(B264="Floor sticker","VL","")</f>
        <v>VL</v>
      </c>
      <c r="I264" s="31" t="str">
        <f aca="false">IF(B264="Street furniture 2m2","STR","")</f>
        <v/>
      </c>
      <c r="J264" s="31" t="str">
        <f aca="false">IF(B264="Full back uni","FB","")</f>
        <v/>
      </c>
      <c r="K264" s="31" t="str">
        <f aca="false">IF(B264="Window side 2m² Bus","2m2B","")</f>
        <v/>
      </c>
      <c r="L264" s="31" t="str">
        <f aca="false">IF(B264="Window sticker Raam","RM","")</f>
        <v/>
      </c>
      <c r="M264" s="31" t="str">
        <f aca="false">IF(B264="Side 3m Freestyle","FREE","")</f>
        <v/>
      </c>
      <c r="N264" s="31" t="str">
        <f aca="false">IF(B264="Wobbler","WOB","")</f>
        <v/>
      </c>
      <c r="O264" s="31" t="str">
        <f aca="false">IF(B264="Super side 10m² Hermelijn - Trambus","10m2H","")</f>
        <v/>
      </c>
      <c r="P264" s="31" t="str">
        <f aca="false">IF(B264="Roofpanel A7","ROOFXL","")</f>
        <v/>
      </c>
      <c r="Q264" s="32" t="str">
        <f aca="false">IF(B264="Roof panel tram L Hermelijn","ROOFL","")</f>
        <v/>
      </c>
      <c r="R264" s="31" t="str">
        <f aca="false">IF(B264="Roof panel Tram M PCC","DPCC","")</f>
        <v/>
      </c>
      <c r="S264" s="31" t="str">
        <f aca="false">IF(B264="Side pack L A5","SPALBA5",IF(B264="Side pack XL A7","SPALBA7",""))</f>
        <v/>
      </c>
      <c r="T264" s="31" t="str">
        <f aca="false">IF(B264="Window side 2m² Hermelijn","2m2H","")</f>
        <v/>
      </c>
      <c r="U264" s="32" t="str">
        <f aca="false">IF(B264="Window side 2m² Tram","2m2A","")</f>
        <v/>
      </c>
      <c r="V264" s="30" t="str">
        <f aca="false">IF(B264="Inside banner HERMELIJN","BRVH","")</f>
        <v/>
      </c>
      <c r="W264" s="30" t="str">
        <f aca="false">IF(B264="Super side 4m²","4m2","")</f>
        <v/>
      </c>
      <c r="X264" s="11" t="n">
        <v>1</v>
      </c>
      <c r="Y264" s="33" t="str">
        <f aca="false">IF(OR(F264&lt;&gt;"",G264&lt;&gt;"",H264&lt;&gt;"",I264&lt;&gt;"",J264&lt;&gt;"",K264&lt;&gt;"",L264&lt;&gt;"",M264&lt;&gt;"",N264&lt;&gt;"",O264&lt;&gt;"",P264&lt;&gt;"",Q264&lt;&gt;"",R264&lt;&gt;"",S264&lt;&gt;"",T264&lt;&gt;"",U264&lt;&gt;"",V264&lt;&gt;"",W264&lt;&gt;""),"*"&amp;F264&amp;G264&amp;H264&amp;I264&amp;J264&amp;K264&amp;L264&amp;M264&amp;N264&amp;O264&amp;P264&amp;Q264&amp;R264&amp;S264&amp;T264&amp;U264&amp;V264&amp;W264&amp;"*","")</f>
        <v>*VL*</v>
      </c>
      <c r="AB264" s="11" t="n">
        <v>1</v>
      </c>
    </row>
    <row r="265" customFormat="false" ht="25" hidden="false" customHeight="true" outlineLevel="0" collapsed="false">
      <c r="A265" s="9" t="n">
        <v>7207</v>
      </c>
      <c r="B265" s="10" t="s">
        <v>19</v>
      </c>
      <c r="C265" s="34" t="s">
        <v>180</v>
      </c>
      <c r="D265" s="35" t="n">
        <v>44543</v>
      </c>
      <c r="E265" s="16"/>
      <c r="F265" s="29" t="str">
        <f aca="false">IF(B265="Premetro VERTIKAAL","MV",IF(B265="Side 3m","3M",IF(B265="Premetro HORIZONTAAL","MH",IF(B265="Window back","CV",IF(B265="Window Back eco","CVE","")))))</f>
        <v/>
      </c>
      <c r="G265" s="30" t="str">
        <f aca="false">IF(B265="Inside banner","BRV","")</f>
        <v/>
      </c>
      <c r="H265" s="30" t="str">
        <f aca="false">IF(B265="Floor sticker","VL","")</f>
        <v>VL</v>
      </c>
      <c r="I265" s="31" t="str">
        <f aca="false">IF(B265="Street furniture 2m2","STR","")</f>
        <v/>
      </c>
      <c r="J265" s="31" t="str">
        <f aca="false">IF(B265="Full back uni","FB","")</f>
        <v/>
      </c>
      <c r="K265" s="31" t="str">
        <f aca="false">IF(B265="Window side 2m² Bus","2m2B","")</f>
        <v/>
      </c>
      <c r="L265" s="31" t="str">
        <f aca="false">IF(B265="Window sticker Raam","RM","")</f>
        <v/>
      </c>
      <c r="M265" s="31" t="str">
        <f aca="false">IF(B265="Side 3m Freestyle","FREE","")</f>
        <v/>
      </c>
      <c r="N265" s="31" t="str">
        <f aca="false">IF(B265="Wobbler","WOB","")</f>
        <v/>
      </c>
      <c r="O265" s="31" t="str">
        <f aca="false">IF(B265="Super side 10m² Hermelijn - Trambus","10m2H","")</f>
        <v/>
      </c>
      <c r="P265" s="31" t="str">
        <f aca="false">IF(B265="Roofpanel A7","ROOFXL","")</f>
        <v/>
      </c>
      <c r="Q265" s="32" t="str">
        <f aca="false">IF(B265="Roof panel tram L Hermelijn","ROOFL","")</f>
        <v/>
      </c>
      <c r="R265" s="31" t="str">
        <f aca="false">IF(B265="Roof panel Tram M PCC","DPCC","")</f>
        <v/>
      </c>
      <c r="S265" s="31" t="str">
        <f aca="false">IF(B265="Side pack L A5","SPALBA5",IF(B265="Side pack XL A7","SPALBA7",""))</f>
        <v/>
      </c>
      <c r="T265" s="31" t="str">
        <f aca="false">IF(B265="Window side 2m² Hermelijn","2m2H","")</f>
        <v/>
      </c>
      <c r="U265" s="32" t="str">
        <f aca="false">IF(B265="Window side 2m² Tram","2m2A","")</f>
        <v/>
      </c>
      <c r="V265" s="30" t="str">
        <f aca="false">IF(B265="Inside banner HERMELIJN","BRVH","")</f>
        <v/>
      </c>
      <c r="W265" s="30" t="str">
        <f aca="false">IF(B265="Super side 4m²","4m2","")</f>
        <v/>
      </c>
      <c r="X265" s="11" t="n">
        <v>1</v>
      </c>
      <c r="Y265" s="33" t="str">
        <f aca="false">IF(OR(F265&lt;&gt;"",G265&lt;&gt;"",H265&lt;&gt;"",I265&lt;&gt;"",J265&lt;&gt;"",K265&lt;&gt;"",L265&lt;&gt;"",M265&lt;&gt;"",N265&lt;&gt;"",O265&lt;&gt;"",P265&lt;&gt;"",Q265&lt;&gt;"",R265&lt;&gt;"",S265&lt;&gt;"",T265&lt;&gt;"",U265&lt;&gt;"",V265&lt;&gt;"",W265&lt;&gt;""),"*"&amp;F265&amp;G265&amp;H265&amp;I265&amp;J265&amp;K265&amp;L265&amp;M265&amp;N265&amp;O265&amp;P265&amp;Q265&amp;R265&amp;S265&amp;T265&amp;U265&amp;V265&amp;W265&amp;"*","")</f>
        <v>*VL*</v>
      </c>
      <c r="AB265" s="11" t="n">
        <v>1</v>
      </c>
    </row>
    <row r="266" customFormat="false" ht="25" hidden="false" customHeight="true" outlineLevel="0" collapsed="false">
      <c r="A266" s="9" t="n">
        <v>7207</v>
      </c>
      <c r="B266" s="10" t="s">
        <v>19</v>
      </c>
      <c r="C266" s="34" t="s">
        <v>180</v>
      </c>
      <c r="D266" s="35" t="n">
        <v>44543</v>
      </c>
      <c r="E266" s="16"/>
      <c r="F266" s="29" t="str">
        <f aca="false">IF(B266="Premetro VERTIKAAL","MV",IF(B266="Side 3m","3M",IF(B266="Premetro HORIZONTAAL","MH",IF(B266="Window back","CV",IF(B266="Window Back eco","CVE","")))))</f>
        <v/>
      </c>
      <c r="G266" s="30" t="str">
        <f aca="false">IF(B266="Inside banner","BRV","")</f>
        <v/>
      </c>
      <c r="H266" s="30" t="str">
        <f aca="false">IF(B266="Floor sticker","VL","")</f>
        <v>VL</v>
      </c>
      <c r="I266" s="31" t="str">
        <f aca="false">IF(B266="Street furniture 2m2","STR","")</f>
        <v/>
      </c>
      <c r="J266" s="31" t="str">
        <f aca="false">IF(B266="Full back uni","FB","")</f>
        <v/>
      </c>
      <c r="K266" s="31" t="str">
        <f aca="false">IF(B266="Window side 2m² Bus","2m2B","")</f>
        <v/>
      </c>
      <c r="L266" s="31" t="str">
        <f aca="false">IF(B266="Window sticker Raam","RM","")</f>
        <v/>
      </c>
      <c r="M266" s="31" t="str">
        <f aca="false">IF(B266="Side 3m Freestyle","FREE","")</f>
        <v/>
      </c>
      <c r="N266" s="31" t="str">
        <f aca="false">IF(B266="Wobbler","WOB","")</f>
        <v/>
      </c>
      <c r="O266" s="31" t="str">
        <f aca="false">IF(B266="Super side 10m² Hermelijn - Trambus","10m2H","")</f>
        <v/>
      </c>
      <c r="P266" s="31" t="str">
        <f aca="false">IF(B266="Roofpanel A7","ROOFXL","")</f>
        <v/>
      </c>
      <c r="Q266" s="32" t="str">
        <f aca="false">IF(B266="Roof panel tram L Hermelijn","ROOFL","")</f>
        <v/>
      </c>
      <c r="R266" s="31" t="str">
        <f aca="false">IF(B266="Roof panel Tram M PCC","DPCC","")</f>
        <v/>
      </c>
      <c r="S266" s="31" t="str">
        <f aca="false">IF(B266="Side pack L A5","SPALBA5",IF(B266="Side pack XL A7","SPALBA7",""))</f>
        <v/>
      </c>
      <c r="T266" s="31" t="str">
        <f aca="false">IF(B266="Window side 2m² Hermelijn","2m2H","")</f>
        <v/>
      </c>
      <c r="U266" s="32" t="str">
        <f aca="false">IF(B266="Window side 2m² Tram","2m2A","")</f>
        <v/>
      </c>
      <c r="V266" s="30" t="str">
        <f aca="false">IF(B266="Inside banner HERMELIJN","BRVH","")</f>
        <v/>
      </c>
      <c r="W266" s="30" t="str">
        <f aca="false">IF(B266="Super side 4m²","4m2","")</f>
        <v/>
      </c>
      <c r="X266" s="11" t="n">
        <v>1</v>
      </c>
      <c r="Y266" s="33" t="str">
        <f aca="false">IF(OR(F266&lt;&gt;"",G266&lt;&gt;"",H266&lt;&gt;"",I266&lt;&gt;"",J266&lt;&gt;"",K266&lt;&gt;"",L266&lt;&gt;"",M266&lt;&gt;"",N266&lt;&gt;"",O266&lt;&gt;"",P266&lt;&gt;"",Q266&lt;&gt;"",R266&lt;&gt;"",S266&lt;&gt;"",T266&lt;&gt;"",U266&lt;&gt;"",V266&lt;&gt;"",W266&lt;&gt;""),"*"&amp;F266&amp;G266&amp;H266&amp;I266&amp;J266&amp;K266&amp;L266&amp;M266&amp;N266&amp;O266&amp;P266&amp;Q266&amp;R266&amp;S266&amp;T266&amp;U266&amp;V266&amp;W266&amp;"*","")</f>
        <v>*VL*</v>
      </c>
      <c r="AB266" s="11" t="n">
        <v>1</v>
      </c>
    </row>
    <row r="267" customFormat="false" ht="25" hidden="false" customHeight="true" outlineLevel="0" collapsed="false">
      <c r="A267" s="9" t="n">
        <v>7207</v>
      </c>
      <c r="B267" s="10" t="s">
        <v>19</v>
      </c>
      <c r="C267" s="34" t="s">
        <v>180</v>
      </c>
      <c r="D267" s="35" t="n">
        <v>44543</v>
      </c>
      <c r="E267" s="16"/>
      <c r="F267" s="29" t="str">
        <f aca="false">IF(B267="Premetro VERTIKAAL","MV",IF(B267="Side 3m","3M",IF(B267="Premetro HORIZONTAAL","MH",IF(B267="Window back","CV",IF(B267="Window Back eco","CVE","")))))</f>
        <v/>
      </c>
      <c r="G267" s="30" t="str">
        <f aca="false">IF(B267="Inside banner","BRV","")</f>
        <v/>
      </c>
      <c r="H267" s="30" t="str">
        <f aca="false">IF(B267="Floor sticker","VL","")</f>
        <v>VL</v>
      </c>
      <c r="I267" s="31" t="str">
        <f aca="false">IF(B267="Street furniture 2m2","STR","")</f>
        <v/>
      </c>
      <c r="J267" s="31" t="str">
        <f aca="false">IF(B267="Full back uni","FB","")</f>
        <v/>
      </c>
      <c r="K267" s="31" t="str">
        <f aca="false">IF(B267="Window side 2m² Bus","2m2B","")</f>
        <v/>
      </c>
      <c r="L267" s="31" t="str">
        <f aca="false">IF(B267="Window sticker Raam","RM","")</f>
        <v/>
      </c>
      <c r="M267" s="31" t="str">
        <f aca="false">IF(B267="Side 3m Freestyle","FREE","")</f>
        <v/>
      </c>
      <c r="N267" s="31" t="str">
        <f aca="false">IF(B267="Wobbler","WOB","")</f>
        <v/>
      </c>
      <c r="O267" s="31" t="str">
        <f aca="false">IF(B267="Super side 10m² Hermelijn - Trambus","10m2H","")</f>
        <v/>
      </c>
      <c r="P267" s="31" t="str">
        <f aca="false">IF(B267="Roofpanel A7","ROOFXL","")</f>
        <v/>
      </c>
      <c r="Q267" s="32" t="str">
        <f aca="false">IF(B267="Roof panel tram L Hermelijn","ROOFL","")</f>
        <v/>
      </c>
      <c r="R267" s="31" t="str">
        <f aca="false">IF(B267="Roof panel Tram M PCC","DPCC","")</f>
        <v/>
      </c>
      <c r="S267" s="31" t="str">
        <f aca="false">IF(B267="Side pack L A5","SPALBA5",IF(B267="Side pack XL A7","SPALBA7",""))</f>
        <v/>
      </c>
      <c r="T267" s="31" t="str">
        <f aca="false">IF(B267="Window side 2m² Hermelijn","2m2H","")</f>
        <v/>
      </c>
      <c r="U267" s="32" t="str">
        <f aca="false">IF(B267="Window side 2m² Tram","2m2A","")</f>
        <v/>
      </c>
      <c r="V267" s="30" t="str">
        <f aca="false">IF(B267="Inside banner HERMELIJN","BRVH","")</f>
        <v/>
      </c>
      <c r="W267" s="30" t="str">
        <f aca="false">IF(B267="Super side 4m²","4m2","")</f>
        <v/>
      </c>
      <c r="X267" s="11" t="n">
        <v>1</v>
      </c>
      <c r="Y267" s="33" t="str">
        <f aca="false">IF(OR(F267&lt;&gt;"",G267&lt;&gt;"",H267&lt;&gt;"",I267&lt;&gt;"",J267&lt;&gt;"",K267&lt;&gt;"",L267&lt;&gt;"",M267&lt;&gt;"",N267&lt;&gt;"",O267&lt;&gt;"",P267&lt;&gt;"",Q267&lt;&gt;"",R267&lt;&gt;"",S267&lt;&gt;"",T267&lt;&gt;"",U267&lt;&gt;"",V267&lt;&gt;"",W267&lt;&gt;""),"*"&amp;F267&amp;G267&amp;H267&amp;I267&amp;J267&amp;K267&amp;L267&amp;M267&amp;N267&amp;O267&amp;P267&amp;Q267&amp;R267&amp;S267&amp;T267&amp;U267&amp;V267&amp;W267&amp;"*","")</f>
        <v>*VL*</v>
      </c>
      <c r="AB267" s="11" t="n">
        <v>1</v>
      </c>
    </row>
    <row r="268" customFormat="false" ht="25" hidden="false" customHeight="true" outlineLevel="0" collapsed="false">
      <c r="A268" s="9" t="n">
        <v>7207</v>
      </c>
      <c r="B268" s="10" t="s">
        <v>19</v>
      </c>
      <c r="C268" s="34" t="s">
        <v>180</v>
      </c>
      <c r="D268" s="35" t="n">
        <v>44543</v>
      </c>
      <c r="E268" s="16"/>
      <c r="F268" s="29" t="str">
        <f aca="false">IF(B268="Premetro VERTIKAAL","MV",IF(B268="Side 3m","3M",IF(B268="Premetro HORIZONTAAL","MH",IF(B268="Window back","CV",IF(B268="Window Back eco","CVE","")))))</f>
        <v/>
      </c>
      <c r="G268" s="30" t="str">
        <f aca="false">IF(B268="Inside banner","BRV","")</f>
        <v/>
      </c>
      <c r="H268" s="30" t="str">
        <f aca="false">IF(B268="Floor sticker","VL","")</f>
        <v>VL</v>
      </c>
      <c r="I268" s="31" t="str">
        <f aca="false">IF(B268="Street furniture 2m2","STR","")</f>
        <v/>
      </c>
      <c r="J268" s="31" t="str">
        <f aca="false">IF(B268="Full back uni","FB","")</f>
        <v/>
      </c>
      <c r="K268" s="31" t="str">
        <f aca="false">IF(B268="Window side 2m² Bus","2m2B","")</f>
        <v/>
      </c>
      <c r="L268" s="31" t="str">
        <f aca="false">IF(B268="Window sticker Raam","RM","")</f>
        <v/>
      </c>
      <c r="M268" s="31" t="str">
        <f aca="false">IF(B268="Side 3m Freestyle","FREE","")</f>
        <v/>
      </c>
      <c r="N268" s="31" t="str">
        <f aca="false">IF(B268="Wobbler","WOB","")</f>
        <v/>
      </c>
      <c r="O268" s="31" t="str">
        <f aca="false">IF(B268="Super side 10m² Hermelijn - Trambus","10m2H","")</f>
        <v/>
      </c>
      <c r="P268" s="31" t="str">
        <f aca="false">IF(B268="Roofpanel A7","ROOFXL","")</f>
        <v/>
      </c>
      <c r="Q268" s="32" t="str">
        <f aca="false">IF(B268="Roof panel tram L Hermelijn","ROOFL","")</f>
        <v/>
      </c>
      <c r="R268" s="31" t="str">
        <f aca="false">IF(B268="Roof panel Tram M PCC","DPCC","")</f>
        <v/>
      </c>
      <c r="S268" s="31" t="str">
        <f aca="false">IF(B268="Side pack L A5","SPALBA5",IF(B268="Side pack XL A7","SPALBA7",""))</f>
        <v/>
      </c>
      <c r="T268" s="31" t="str">
        <f aca="false">IF(B268="Window side 2m² Hermelijn","2m2H","")</f>
        <v/>
      </c>
      <c r="U268" s="32" t="str">
        <f aca="false">IF(B268="Window side 2m² Tram","2m2A","")</f>
        <v/>
      </c>
      <c r="V268" s="30" t="str">
        <f aca="false">IF(B268="Inside banner HERMELIJN","BRVH","")</f>
        <v/>
      </c>
      <c r="W268" s="30" t="str">
        <f aca="false">IF(B268="Super side 4m²","4m2","")</f>
        <v/>
      </c>
      <c r="X268" s="11" t="n">
        <v>1</v>
      </c>
      <c r="Y268" s="33" t="str">
        <f aca="false">IF(OR(F268&lt;&gt;"",G268&lt;&gt;"",H268&lt;&gt;"",I268&lt;&gt;"",J268&lt;&gt;"",K268&lt;&gt;"",L268&lt;&gt;"",M268&lt;&gt;"",N268&lt;&gt;"",O268&lt;&gt;"",P268&lt;&gt;"",Q268&lt;&gt;"",R268&lt;&gt;"",S268&lt;&gt;"",T268&lt;&gt;"",U268&lt;&gt;"",V268&lt;&gt;"",W268&lt;&gt;""),"*"&amp;F268&amp;G268&amp;H268&amp;I268&amp;J268&amp;K268&amp;L268&amp;M268&amp;N268&amp;O268&amp;P268&amp;Q268&amp;R268&amp;S268&amp;T268&amp;U268&amp;V268&amp;W268&amp;"*","")</f>
        <v>*VL*</v>
      </c>
      <c r="AB268" s="11" t="n">
        <v>1</v>
      </c>
    </row>
    <row r="269" customFormat="false" ht="25" hidden="false" customHeight="true" outlineLevel="0" collapsed="false">
      <c r="A269" s="9" t="n">
        <v>7207</v>
      </c>
      <c r="B269" s="10" t="s">
        <v>161</v>
      </c>
      <c r="C269" s="34" t="s">
        <v>182</v>
      </c>
      <c r="D269" s="35" t="n">
        <v>44543</v>
      </c>
      <c r="E269" s="16"/>
      <c r="F269" s="29" t="str">
        <f aca="false">IF(B269="Premetro VERTIKAAL","MV",IF(B269="Side 3m","3M",IF(B269="Premetro HORIZONTAAL","MH",IF(B269="Window back","CV",IF(B269="Window Back eco","CVE","")))))</f>
        <v/>
      </c>
      <c r="G269" s="30" t="str">
        <f aca="false">IF(B269="Inside banner","BRV","")</f>
        <v>BRV</v>
      </c>
      <c r="H269" s="30" t="str">
        <f aca="false">IF(B269="Floor sticker","VL","")</f>
        <v/>
      </c>
      <c r="I269" s="31" t="str">
        <f aca="false">IF(B269="Street furniture 2m2","STR","")</f>
        <v/>
      </c>
      <c r="J269" s="31" t="str">
        <f aca="false">IF(B269="Full back uni","FB","")</f>
        <v/>
      </c>
      <c r="K269" s="31" t="str">
        <f aca="false">IF(B269="Window side 2m² Bus","2m2B","")</f>
        <v/>
      </c>
      <c r="L269" s="31" t="str">
        <f aca="false">IF(B269="Window sticker Raam","RM","")</f>
        <v/>
      </c>
      <c r="M269" s="31" t="str">
        <f aca="false">IF(B269="Side 3m Freestyle","FREE","")</f>
        <v/>
      </c>
      <c r="N269" s="31" t="str">
        <f aca="false">IF(B269="Wobbler","WOB","")</f>
        <v/>
      </c>
      <c r="O269" s="31" t="str">
        <f aca="false">IF(B269="Super side 10m² Hermelijn - Trambus","10m2H","")</f>
        <v/>
      </c>
      <c r="P269" s="31" t="str">
        <f aca="false">IF(B269="Roofpanel A7","ROOFXL","")</f>
        <v/>
      </c>
      <c r="Q269" s="32" t="str">
        <f aca="false">IF(B269="Roof panel tram L Hermelijn","ROOFL","")</f>
        <v/>
      </c>
      <c r="R269" s="31" t="str">
        <f aca="false">IF(B269="Roof panel Tram M PCC","DPCC","")</f>
        <v/>
      </c>
      <c r="S269" s="31" t="str">
        <f aca="false">IF(B269="Side pack L A5","SPALBA5",IF(B269="Side pack XL A7","SPALBA7",""))</f>
        <v/>
      </c>
      <c r="T269" s="31" t="str">
        <f aca="false">IF(B269="Window side 2m² Hermelijn","2m2H","")</f>
        <v/>
      </c>
      <c r="U269" s="32" t="str">
        <f aca="false">IF(B269="Window side 2m² Tram","2m2A","")</f>
        <v/>
      </c>
      <c r="V269" s="30" t="str">
        <f aca="false">IF(B269="Inside banner HERMELIJN","BRVH","")</f>
        <v/>
      </c>
      <c r="W269" s="30" t="str">
        <f aca="false">IF(B269="Super side 4m²","4m2","")</f>
        <v/>
      </c>
      <c r="X269" s="11" t="n">
        <v>1</v>
      </c>
      <c r="Y269" s="33" t="str">
        <f aca="false">IF(OR(F269&lt;&gt;"",G269&lt;&gt;"",H269&lt;&gt;"",I269&lt;&gt;"",J269&lt;&gt;"",K269&lt;&gt;"",L269&lt;&gt;"",M269&lt;&gt;"",N269&lt;&gt;"",O269&lt;&gt;"",P269&lt;&gt;"",Q269&lt;&gt;"",R269&lt;&gt;"",S269&lt;&gt;"",T269&lt;&gt;"",U269&lt;&gt;"",V269&lt;&gt;"",W269&lt;&gt;""),"*"&amp;F269&amp;G269&amp;H269&amp;I269&amp;J269&amp;K269&amp;L269&amp;M269&amp;N269&amp;O269&amp;P269&amp;Q269&amp;R269&amp;S269&amp;T269&amp;U269&amp;V269&amp;W269&amp;"*","")</f>
        <v>*BRV*</v>
      </c>
      <c r="AB269" s="11" t="n">
        <v>1</v>
      </c>
    </row>
    <row r="270" customFormat="false" ht="25" hidden="false" customHeight="true" outlineLevel="0" collapsed="false">
      <c r="A270" s="9" t="n">
        <v>7207</v>
      </c>
      <c r="B270" s="10" t="s">
        <v>161</v>
      </c>
      <c r="C270" s="34" t="s">
        <v>182</v>
      </c>
      <c r="D270" s="35" t="n">
        <v>44543</v>
      </c>
      <c r="E270" s="16"/>
      <c r="F270" s="29" t="str">
        <f aca="false">IF(B270="Premetro VERTIKAAL","MV",IF(B270="Side 3m","3M",IF(B270="Premetro HORIZONTAAL","MH",IF(B270="Window back","CV",IF(B270="Window Back eco","CVE","")))))</f>
        <v/>
      </c>
      <c r="G270" s="30" t="str">
        <f aca="false">IF(B270="Inside banner","BRV","")</f>
        <v>BRV</v>
      </c>
      <c r="H270" s="30" t="str">
        <f aca="false">IF(B270="Floor sticker","VL","")</f>
        <v/>
      </c>
      <c r="I270" s="31" t="str">
        <f aca="false">IF(B270="Street furniture 2m2","STR","")</f>
        <v/>
      </c>
      <c r="J270" s="31" t="str">
        <f aca="false">IF(B270="Full back uni","FB","")</f>
        <v/>
      </c>
      <c r="K270" s="31" t="str">
        <f aca="false">IF(B270="Window side 2m² Bus","2m2B","")</f>
        <v/>
      </c>
      <c r="L270" s="31" t="str">
        <f aca="false">IF(B270="Window sticker Raam","RM","")</f>
        <v/>
      </c>
      <c r="M270" s="31" t="str">
        <f aca="false">IF(B270="Side 3m Freestyle","FREE","")</f>
        <v/>
      </c>
      <c r="N270" s="31" t="str">
        <f aca="false">IF(B270="Wobbler","WOB","")</f>
        <v/>
      </c>
      <c r="O270" s="31" t="str">
        <f aca="false">IF(B270="Super side 10m² Hermelijn - Trambus","10m2H","")</f>
        <v/>
      </c>
      <c r="P270" s="31" t="str">
        <f aca="false">IF(B270="Roofpanel A7","ROOFXL","")</f>
        <v/>
      </c>
      <c r="Q270" s="32" t="str">
        <f aca="false">IF(B270="Roof panel tram L Hermelijn","ROOFL","")</f>
        <v/>
      </c>
      <c r="R270" s="31" t="str">
        <f aca="false">IF(B270="Roof panel Tram M PCC","DPCC","")</f>
        <v/>
      </c>
      <c r="S270" s="31" t="str">
        <f aca="false">IF(B270="Side pack L A5","SPALBA5",IF(B270="Side pack XL A7","SPALBA7",""))</f>
        <v/>
      </c>
      <c r="T270" s="31" t="str">
        <f aca="false">IF(B270="Window side 2m² Hermelijn","2m2H","")</f>
        <v/>
      </c>
      <c r="U270" s="32" t="str">
        <f aca="false">IF(B270="Window side 2m² Tram","2m2A","")</f>
        <v/>
      </c>
      <c r="V270" s="30" t="str">
        <f aca="false">IF(B270="Inside banner HERMELIJN","BRVH","")</f>
        <v/>
      </c>
      <c r="W270" s="30" t="str">
        <f aca="false">IF(B270="Super side 4m²","4m2","")</f>
        <v/>
      </c>
      <c r="X270" s="11" t="n">
        <v>1</v>
      </c>
      <c r="Y270" s="33" t="str">
        <f aca="false">IF(OR(F270&lt;&gt;"",G270&lt;&gt;"",H270&lt;&gt;"",I270&lt;&gt;"",J270&lt;&gt;"",K270&lt;&gt;"",L270&lt;&gt;"",M270&lt;&gt;"",N270&lt;&gt;"",O270&lt;&gt;"",P270&lt;&gt;"",Q270&lt;&gt;"",R270&lt;&gt;"",S270&lt;&gt;"",T270&lt;&gt;"",U270&lt;&gt;"",V270&lt;&gt;"",W270&lt;&gt;""),"*"&amp;F270&amp;G270&amp;H270&amp;I270&amp;J270&amp;K270&amp;L270&amp;M270&amp;N270&amp;O270&amp;P270&amp;Q270&amp;R270&amp;S270&amp;T270&amp;U270&amp;V270&amp;W270&amp;"*","")</f>
        <v>*BRV*</v>
      </c>
      <c r="AB270" s="11" t="n">
        <v>1</v>
      </c>
    </row>
    <row r="271" customFormat="false" ht="25" hidden="false" customHeight="true" outlineLevel="0" collapsed="false">
      <c r="A271" s="9" t="n">
        <v>7207</v>
      </c>
      <c r="B271" s="10" t="s">
        <v>161</v>
      </c>
      <c r="C271" s="34" t="s">
        <v>182</v>
      </c>
      <c r="D271" s="35" t="n">
        <v>44543</v>
      </c>
      <c r="E271" s="16"/>
      <c r="F271" s="29" t="str">
        <f aca="false">IF(B271="Premetro VERTIKAAL","MV",IF(B271="Side 3m","3M",IF(B271="Premetro HORIZONTAAL","MH",IF(B271="Window back","CV",IF(B271="Window Back eco","CVE","")))))</f>
        <v/>
      </c>
      <c r="G271" s="30" t="str">
        <f aca="false">IF(B271="Inside banner","BRV","")</f>
        <v>BRV</v>
      </c>
      <c r="H271" s="30" t="str">
        <f aca="false">IF(B271="Floor sticker","VL","")</f>
        <v/>
      </c>
      <c r="I271" s="31" t="str">
        <f aca="false">IF(B271="Street furniture 2m2","STR","")</f>
        <v/>
      </c>
      <c r="J271" s="31" t="str">
        <f aca="false">IF(B271="Full back uni","FB","")</f>
        <v/>
      </c>
      <c r="K271" s="31" t="str">
        <f aca="false">IF(B271="Window side 2m² Bus","2m2B","")</f>
        <v/>
      </c>
      <c r="L271" s="31" t="str">
        <f aca="false">IF(B271="Window sticker Raam","RM","")</f>
        <v/>
      </c>
      <c r="M271" s="31" t="str">
        <f aca="false">IF(B271="Side 3m Freestyle","FREE","")</f>
        <v/>
      </c>
      <c r="N271" s="31" t="str">
        <f aca="false">IF(B271="Wobbler","WOB","")</f>
        <v/>
      </c>
      <c r="O271" s="31" t="str">
        <f aca="false">IF(B271="Super side 10m² Hermelijn - Trambus","10m2H","")</f>
        <v/>
      </c>
      <c r="P271" s="31" t="str">
        <f aca="false">IF(B271="Roofpanel A7","ROOFXL","")</f>
        <v/>
      </c>
      <c r="Q271" s="32" t="str">
        <f aca="false">IF(B271="Roof panel tram L Hermelijn","ROOFL","")</f>
        <v/>
      </c>
      <c r="R271" s="31" t="str">
        <f aca="false">IF(B271="Roof panel Tram M PCC","DPCC","")</f>
        <v/>
      </c>
      <c r="S271" s="31" t="str">
        <f aca="false">IF(B271="Side pack L A5","SPALBA5",IF(B271="Side pack XL A7","SPALBA7",""))</f>
        <v/>
      </c>
      <c r="T271" s="31" t="str">
        <f aca="false">IF(B271="Window side 2m² Hermelijn","2m2H","")</f>
        <v/>
      </c>
      <c r="U271" s="32" t="str">
        <f aca="false">IF(B271="Window side 2m² Tram","2m2A","")</f>
        <v/>
      </c>
      <c r="V271" s="30" t="str">
        <f aca="false">IF(B271="Inside banner HERMELIJN","BRVH","")</f>
        <v/>
      </c>
      <c r="W271" s="30" t="str">
        <f aca="false">IF(B271="Super side 4m²","4m2","")</f>
        <v/>
      </c>
      <c r="X271" s="11" t="n">
        <v>1</v>
      </c>
      <c r="Y271" s="33" t="str">
        <f aca="false">IF(OR(F271&lt;&gt;"",G271&lt;&gt;"",H271&lt;&gt;"",I271&lt;&gt;"",J271&lt;&gt;"",K271&lt;&gt;"",L271&lt;&gt;"",M271&lt;&gt;"",N271&lt;&gt;"",O271&lt;&gt;"",P271&lt;&gt;"",Q271&lt;&gt;"",R271&lt;&gt;"",S271&lt;&gt;"",T271&lt;&gt;"",U271&lt;&gt;"",V271&lt;&gt;"",W271&lt;&gt;""),"*"&amp;F271&amp;G271&amp;H271&amp;I271&amp;J271&amp;K271&amp;L271&amp;M271&amp;N271&amp;O271&amp;P271&amp;Q271&amp;R271&amp;S271&amp;T271&amp;U271&amp;V271&amp;W271&amp;"*","")</f>
        <v>*BRV*</v>
      </c>
      <c r="AB271" s="11" t="n">
        <v>1</v>
      </c>
    </row>
    <row r="272" customFormat="false" ht="25" hidden="false" customHeight="true" outlineLevel="0" collapsed="false">
      <c r="A272" s="9" t="n">
        <v>7207</v>
      </c>
      <c r="B272" s="10" t="s">
        <v>161</v>
      </c>
      <c r="C272" s="34" t="s">
        <v>182</v>
      </c>
      <c r="D272" s="35" t="n">
        <v>44543</v>
      </c>
      <c r="E272" s="16"/>
      <c r="F272" s="29" t="str">
        <f aca="false">IF(B272="Premetro VERTIKAAL","MV",IF(B272="Side 3m","3M",IF(B272="Premetro HORIZONTAAL","MH",IF(B272="Window back","CV",IF(B272="Window Back eco","CVE","")))))</f>
        <v/>
      </c>
      <c r="G272" s="30" t="str">
        <f aca="false">IF(B272="Inside banner","BRV","")</f>
        <v>BRV</v>
      </c>
      <c r="H272" s="30" t="str">
        <f aca="false">IF(B272="Floor sticker","VL","")</f>
        <v/>
      </c>
      <c r="I272" s="31" t="str">
        <f aca="false">IF(B272="Street furniture 2m2","STR","")</f>
        <v/>
      </c>
      <c r="J272" s="31" t="str">
        <f aca="false">IF(B272="Full back uni","FB","")</f>
        <v/>
      </c>
      <c r="K272" s="31" t="str">
        <f aca="false">IF(B272="Window side 2m² Bus","2m2B","")</f>
        <v/>
      </c>
      <c r="L272" s="31" t="str">
        <f aca="false">IF(B272="Window sticker Raam","RM","")</f>
        <v/>
      </c>
      <c r="M272" s="31" t="str">
        <f aca="false">IF(B272="Side 3m Freestyle","FREE","")</f>
        <v/>
      </c>
      <c r="N272" s="31" t="str">
        <f aca="false">IF(B272="Wobbler","WOB","")</f>
        <v/>
      </c>
      <c r="O272" s="31" t="str">
        <f aca="false">IF(B272="Super side 10m² Hermelijn - Trambus","10m2H","")</f>
        <v/>
      </c>
      <c r="P272" s="31" t="str">
        <f aca="false">IF(B272="Roofpanel A7","ROOFXL","")</f>
        <v/>
      </c>
      <c r="Q272" s="32" t="str">
        <f aca="false">IF(B272="Roof panel tram L Hermelijn","ROOFL","")</f>
        <v/>
      </c>
      <c r="R272" s="31" t="str">
        <f aca="false">IF(B272="Roof panel Tram M PCC","DPCC","")</f>
        <v/>
      </c>
      <c r="S272" s="31" t="str">
        <f aca="false">IF(B272="Side pack L A5","SPALBA5",IF(B272="Side pack XL A7","SPALBA7",""))</f>
        <v/>
      </c>
      <c r="T272" s="31" t="str">
        <f aca="false">IF(B272="Window side 2m² Hermelijn","2m2H","")</f>
        <v/>
      </c>
      <c r="U272" s="32" t="str">
        <f aca="false">IF(B272="Window side 2m² Tram","2m2A","")</f>
        <v/>
      </c>
      <c r="V272" s="30" t="str">
        <f aca="false">IF(B272="Inside banner HERMELIJN","BRVH","")</f>
        <v/>
      </c>
      <c r="W272" s="30" t="str">
        <f aca="false">IF(B272="Super side 4m²","4m2","")</f>
        <v/>
      </c>
      <c r="X272" s="11" t="n">
        <v>1</v>
      </c>
      <c r="Y272" s="33" t="str">
        <f aca="false">IF(OR(F272&lt;&gt;"",G272&lt;&gt;"",H272&lt;&gt;"",I272&lt;&gt;"",J272&lt;&gt;"",K272&lt;&gt;"",L272&lt;&gt;"",M272&lt;&gt;"",N272&lt;&gt;"",O272&lt;&gt;"",P272&lt;&gt;"",Q272&lt;&gt;"",R272&lt;&gt;"",S272&lt;&gt;"",T272&lt;&gt;"",U272&lt;&gt;"",V272&lt;&gt;"",W272&lt;&gt;""),"*"&amp;F272&amp;G272&amp;H272&amp;I272&amp;J272&amp;K272&amp;L272&amp;M272&amp;N272&amp;O272&amp;P272&amp;Q272&amp;R272&amp;S272&amp;T272&amp;U272&amp;V272&amp;W272&amp;"*","")</f>
        <v>*BRV*</v>
      </c>
      <c r="AB272" s="11" t="n">
        <v>1</v>
      </c>
    </row>
    <row r="273" customFormat="false" ht="25" hidden="false" customHeight="true" outlineLevel="0" collapsed="false">
      <c r="A273" s="9" t="n">
        <v>7207</v>
      </c>
      <c r="B273" s="10" t="s">
        <v>161</v>
      </c>
      <c r="C273" s="34" t="s">
        <v>182</v>
      </c>
      <c r="D273" s="35" t="n">
        <v>44543</v>
      </c>
      <c r="E273" s="16"/>
      <c r="F273" s="29" t="str">
        <f aca="false">IF(B273="Premetro VERTIKAAL","MV",IF(B273="Side 3m","3M",IF(B273="Premetro HORIZONTAAL","MH",IF(B273="Window back","CV",IF(B273="Window Back eco","CVE","")))))</f>
        <v/>
      </c>
      <c r="G273" s="30" t="str">
        <f aca="false">IF(B273="Inside banner","BRV","")</f>
        <v>BRV</v>
      </c>
      <c r="H273" s="30" t="str">
        <f aca="false">IF(B273="Floor sticker","VL","")</f>
        <v/>
      </c>
      <c r="I273" s="31" t="str">
        <f aca="false">IF(B273="Street furniture 2m2","STR","")</f>
        <v/>
      </c>
      <c r="J273" s="31" t="str">
        <f aca="false">IF(B273="Full back uni","FB","")</f>
        <v/>
      </c>
      <c r="K273" s="31" t="str">
        <f aca="false">IF(B273="Window side 2m² Bus","2m2B","")</f>
        <v/>
      </c>
      <c r="L273" s="31" t="str">
        <f aca="false">IF(B273="Window sticker Raam","RM","")</f>
        <v/>
      </c>
      <c r="M273" s="31" t="str">
        <f aca="false">IF(B273="Side 3m Freestyle","FREE","")</f>
        <v/>
      </c>
      <c r="N273" s="31" t="str">
        <f aca="false">IF(B273="Wobbler","WOB","")</f>
        <v/>
      </c>
      <c r="O273" s="31" t="str">
        <f aca="false">IF(B273="Super side 10m² Hermelijn - Trambus","10m2H","")</f>
        <v/>
      </c>
      <c r="P273" s="31" t="str">
        <f aca="false">IF(B273="Roofpanel A7","ROOFXL","")</f>
        <v/>
      </c>
      <c r="Q273" s="32" t="str">
        <f aca="false">IF(B273="Roof panel tram L Hermelijn","ROOFL","")</f>
        <v/>
      </c>
      <c r="R273" s="31" t="str">
        <f aca="false">IF(B273="Roof panel Tram M PCC","DPCC","")</f>
        <v/>
      </c>
      <c r="S273" s="31" t="str">
        <f aca="false">IF(B273="Side pack L A5","SPALBA5",IF(B273="Side pack XL A7","SPALBA7",""))</f>
        <v/>
      </c>
      <c r="T273" s="31" t="str">
        <f aca="false">IF(B273="Window side 2m² Hermelijn","2m2H","")</f>
        <v/>
      </c>
      <c r="U273" s="32" t="str">
        <f aca="false">IF(B273="Window side 2m² Tram","2m2A","")</f>
        <v/>
      </c>
      <c r="V273" s="30" t="str">
        <f aca="false">IF(B273="Inside banner HERMELIJN","BRVH","")</f>
        <v/>
      </c>
      <c r="W273" s="30" t="str">
        <f aca="false">IF(B273="Super side 4m²","4m2","")</f>
        <v/>
      </c>
      <c r="X273" s="11" t="n">
        <v>1</v>
      </c>
      <c r="Y273" s="33" t="str">
        <f aca="false">IF(OR(F273&lt;&gt;"",G273&lt;&gt;"",H273&lt;&gt;"",I273&lt;&gt;"",J273&lt;&gt;"",K273&lt;&gt;"",L273&lt;&gt;"",M273&lt;&gt;"",N273&lt;&gt;"",O273&lt;&gt;"",P273&lt;&gt;"",Q273&lt;&gt;"",R273&lt;&gt;"",S273&lt;&gt;"",T273&lt;&gt;"",U273&lt;&gt;"",V273&lt;&gt;"",W273&lt;&gt;""),"*"&amp;F273&amp;G273&amp;H273&amp;I273&amp;J273&amp;K273&amp;L273&amp;M273&amp;N273&amp;O273&amp;P273&amp;Q273&amp;R273&amp;S273&amp;T273&amp;U273&amp;V273&amp;W273&amp;"*","")</f>
        <v>*BRV*</v>
      </c>
      <c r="AB273" s="11" t="n">
        <v>1</v>
      </c>
    </row>
    <row r="274" customFormat="false" ht="25" hidden="false" customHeight="true" outlineLevel="0" collapsed="false">
      <c r="A274" s="9" t="n">
        <v>7207</v>
      </c>
      <c r="B274" s="10" t="s">
        <v>161</v>
      </c>
      <c r="C274" s="34" t="s">
        <v>182</v>
      </c>
      <c r="D274" s="35" t="n">
        <v>44543</v>
      </c>
      <c r="E274" s="16"/>
      <c r="F274" s="29" t="str">
        <f aca="false">IF(B274="Premetro VERTIKAAL","MV",IF(B274="Side 3m","3M",IF(B274="Premetro HORIZONTAAL","MH",IF(B274="Window back","CV",IF(B274="Window Back eco","CVE","")))))</f>
        <v/>
      </c>
      <c r="G274" s="30" t="str">
        <f aca="false">IF(B274="Inside banner","BRV","")</f>
        <v>BRV</v>
      </c>
      <c r="H274" s="30" t="str">
        <f aca="false">IF(B274="Floor sticker","VL","")</f>
        <v/>
      </c>
      <c r="I274" s="31" t="str">
        <f aca="false">IF(B274="Street furniture 2m2","STR","")</f>
        <v/>
      </c>
      <c r="J274" s="31" t="str">
        <f aca="false">IF(B274="Full back uni","FB","")</f>
        <v/>
      </c>
      <c r="K274" s="31" t="str">
        <f aca="false">IF(B274="Window side 2m² Bus","2m2B","")</f>
        <v/>
      </c>
      <c r="L274" s="31" t="str">
        <f aca="false">IF(B274="Window sticker Raam","RM","")</f>
        <v/>
      </c>
      <c r="M274" s="31" t="str">
        <f aca="false">IF(B274="Side 3m Freestyle","FREE","")</f>
        <v/>
      </c>
      <c r="N274" s="31" t="str">
        <f aca="false">IF(B274="Wobbler","WOB","")</f>
        <v/>
      </c>
      <c r="O274" s="31" t="str">
        <f aca="false">IF(B274="Super side 10m² Hermelijn - Trambus","10m2H","")</f>
        <v/>
      </c>
      <c r="P274" s="31" t="str">
        <f aca="false">IF(B274="Roofpanel A7","ROOFXL","")</f>
        <v/>
      </c>
      <c r="Q274" s="32" t="str">
        <f aca="false">IF(B274="Roof panel tram L Hermelijn","ROOFL","")</f>
        <v/>
      </c>
      <c r="R274" s="31" t="str">
        <f aca="false">IF(B274="Roof panel Tram M PCC","DPCC","")</f>
        <v/>
      </c>
      <c r="S274" s="31" t="str">
        <f aca="false">IF(B274="Side pack L A5","SPALBA5",IF(B274="Side pack XL A7","SPALBA7",""))</f>
        <v/>
      </c>
      <c r="T274" s="31" t="str">
        <f aca="false">IF(B274="Window side 2m² Hermelijn","2m2H","")</f>
        <v/>
      </c>
      <c r="U274" s="32" t="str">
        <f aca="false">IF(B274="Window side 2m² Tram","2m2A","")</f>
        <v/>
      </c>
      <c r="V274" s="30" t="str">
        <f aca="false">IF(B274="Inside banner HERMELIJN","BRVH","")</f>
        <v/>
      </c>
      <c r="W274" s="30" t="str">
        <f aca="false">IF(B274="Super side 4m²","4m2","")</f>
        <v/>
      </c>
      <c r="X274" s="11" t="n">
        <v>1</v>
      </c>
      <c r="Y274" s="33" t="str">
        <f aca="false">IF(OR(F274&lt;&gt;"",G274&lt;&gt;"",H274&lt;&gt;"",I274&lt;&gt;"",J274&lt;&gt;"",K274&lt;&gt;"",L274&lt;&gt;"",M274&lt;&gt;"",N274&lt;&gt;"",O274&lt;&gt;"",P274&lt;&gt;"",Q274&lt;&gt;"",R274&lt;&gt;"",S274&lt;&gt;"",T274&lt;&gt;"",U274&lt;&gt;"",V274&lt;&gt;"",W274&lt;&gt;""),"*"&amp;F274&amp;G274&amp;H274&amp;I274&amp;J274&amp;K274&amp;L274&amp;M274&amp;N274&amp;O274&amp;P274&amp;Q274&amp;R274&amp;S274&amp;T274&amp;U274&amp;V274&amp;W274&amp;"*","")</f>
        <v>*BRV*</v>
      </c>
      <c r="AB274" s="11" t="n">
        <v>1</v>
      </c>
    </row>
    <row r="275" customFormat="false" ht="25" hidden="false" customHeight="true" outlineLevel="0" collapsed="false">
      <c r="A275" s="9" t="n">
        <v>7207</v>
      </c>
      <c r="B275" s="10" t="s">
        <v>161</v>
      </c>
      <c r="C275" s="34" t="s">
        <v>182</v>
      </c>
      <c r="D275" s="35" t="n">
        <v>44543</v>
      </c>
      <c r="E275" s="16"/>
      <c r="F275" s="29" t="str">
        <f aca="false">IF(B275="Premetro VERTIKAAL","MV",IF(B275="Side 3m","3M",IF(B275="Premetro HORIZONTAAL","MH",IF(B275="Window back","CV",IF(B275="Window Back eco","CVE","")))))</f>
        <v/>
      </c>
      <c r="G275" s="30" t="str">
        <f aca="false">IF(B275="Inside banner","BRV","")</f>
        <v>BRV</v>
      </c>
      <c r="H275" s="30" t="str">
        <f aca="false">IF(B275="Floor sticker","VL","")</f>
        <v/>
      </c>
      <c r="I275" s="31" t="str">
        <f aca="false">IF(B275="Street furniture 2m2","STR","")</f>
        <v/>
      </c>
      <c r="J275" s="31" t="str">
        <f aca="false">IF(B275="Full back uni","FB","")</f>
        <v/>
      </c>
      <c r="K275" s="31" t="str">
        <f aca="false">IF(B275="Window side 2m² Bus","2m2B","")</f>
        <v/>
      </c>
      <c r="L275" s="31" t="str">
        <f aca="false">IF(B275="Window sticker Raam","RM","")</f>
        <v/>
      </c>
      <c r="M275" s="31" t="str">
        <f aca="false">IF(B275="Side 3m Freestyle","FREE","")</f>
        <v/>
      </c>
      <c r="N275" s="31" t="str">
        <f aca="false">IF(B275="Wobbler","WOB","")</f>
        <v/>
      </c>
      <c r="O275" s="31" t="str">
        <f aca="false">IF(B275="Super side 10m² Hermelijn - Trambus","10m2H","")</f>
        <v/>
      </c>
      <c r="P275" s="31" t="str">
        <f aca="false">IF(B275="Roofpanel A7","ROOFXL","")</f>
        <v/>
      </c>
      <c r="Q275" s="32" t="str">
        <f aca="false">IF(B275="Roof panel tram L Hermelijn","ROOFL","")</f>
        <v/>
      </c>
      <c r="R275" s="31" t="str">
        <f aca="false">IF(B275="Roof panel Tram M PCC","DPCC","")</f>
        <v/>
      </c>
      <c r="S275" s="31" t="str">
        <f aca="false">IF(B275="Side pack L A5","SPALBA5",IF(B275="Side pack XL A7","SPALBA7",""))</f>
        <v/>
      </c>
      <c r="T275" s="31" t="str">
        <f aca="false">IF(B275="Window side 2m² Hermelijn","2m2H","")</f>
        <v/>
      </c>
      <c r="U275" s="32" t="str">
        <f aca="false">IF(B275="Window side 2m² Tram","2m2A","")</f>
        <v/>
      </c>
      <c r="V275" s="30" t="str">
        <f aca="false">IF(B275="Inside banner HERMELIJN","BRVH","")</f>
        <v/>
      </c>
      <c r="W275" s="30" t="str">
        <f aca="false">IF(B275="Super side 4m²","4m2","")</f>
        <v/>
      </c>
      <c r="X275" s="11" t="n">
        <v>1</v>
      </c>
      <c r="Y275" s="33" t="str">
        <f aca="false">IF(OR(F275&lt;&gt;"",G275&lt;&gt;"",H275&lt;&gt;"",I275&lt;&gt;"",J275&lt;&gt;"",K275&lt;&gt;"",L275&lt;&gt;"",M275&lt;&gt;"",N275&lt;&gt;"",O275&lt;&gt;"",P275&lt;&gt;"",Q275&lt;&gt;"",R275&lt;&gt;"",S275&lt;&gt;"",T275&lt;&gt;"",U275&lt;&gt;"",V275&lt;&gt;"",W275&lt;&gt;""),"*"&amp;F275&amp;G275&amp;H275&amp;I275&amp;J275&amp;K275&amp;L275&amp;M275&amp;N275&amp;O275&amp;P275&amp;Q275&amp;R275&amp;S275&amp;T275&amp;U275&amp;V275&amp;W275&amp;"*","")</f>
        <v>*BRV*</v>
      </c>
      <c r="AB275" s="11" t="n">
        <v>1</v>
      </c>
    </row>
    <row r="276" customFormat="false" ht="25" hidden="false" customHeight="true" outlineLevel="0" collapsed="false">
      <c r="A276" s="9" t="n">
        <v>7207</v>
      </c>
      <c r="B276" s="10" t="s">
        <v>23</v>
      </c>
      <c r="C276" s="34" t="s">
        <v>184</v>
      </c>
      <c r="D276" s="35" t="n">
        <v>44543</v>
      </c>
      <c r="E276" s="16"/>
      <c r="F276" s="29" t="str">
        <f aca="false">IF(B276="Premetro VERTIKAAL","MV",IF(B276="Side 3m","3M",IF(B276="Premetro HORIZONTAAL","MH",IF(B276="Window back","CV",IF(B276="Window Back eco","CVE","")))))</f>
        <v/>
      </c>
      <c r="G276" s="30" t="str">
        <f aca="false">IF(B276="Inside banner","BRV","")</f>
        <v/>
      </c>
      <c r="H276" s="30" t="str">
        <f aca="false">IF(B276="Floor sticker","VL","")</f>
        <v/>
      </c>
      <c r="I276" s="31" t="str">
        <f aca="false">IF(B276="Street furniture 2m2","STR","")</f>
        <v/>
      </c>
      <c r="J276" s="31" t="str">
        <f aca="false">IF(B276="Full back uni","FB","")</f>
        <v/>
      </c>
      <c r="K276" s="31" t="str">
        <f aca="false">IF(B276="Window side 2m² Bus","2m2B","")</f>
        <v/>
      </c>
      <c r="L276" s="31" t="str">
        <f aca="false">IF(B276="Window sticker Raam","RM","")</f>
        <v/>
      </c>
      <c r="M276" s="31" t="str">
        <f aca="false">IF(B276="Side 3m Freestyle","FREE","")</f>
        <v/>
      </c>
      <c r="N276" s="31" t="str">
        <f aca="false">IF(B276="Wobbler","WOB","")</f>
        <v>WOB</v>
      </c>
      <c r="O276" s="31" t="str">
        <f aca="false">IF(B276="Super side 10m² Hermelijn - Trambus","10m2H","")</f>
        <v/>
      </c>
      <c r="P276" s="31" t="str">
        <f aca="false">IF(B276="Roofpanel A7","ROOFXL","")</f>
        <v/>
      </c>
      <c r="Q276" s="32" t="str">
        <f aca="false">IF(B276="Roof panel tram L Hermelijn","ROOFL","")</f>
        <v/>
      </c>
      <c r="R276" s="31" t="str">
        <f aca="false">IF(B276="Roof panel Tram M PCC","DPCC","")</f>
        <v/>
      </c>
      <c r="S276" s="31" t="str">
        <f aca="false">IF(B276="Side pack L A5","SPALBA5",IF(B276="Side pack XL A7","SPALBA7",""))</f>
        <v/>
      </c>
      <c r="T276" s="31" t="str">
        <f aca="false">IF(B276="Window side 2m² Hermelijn","2m2H","")</f>
        <v/>
      </c>
      <c r="U276" s="32" t="str">
        <f aca="false">IF(B276="Window side 2m² Tram","2m2A","")</f>
        <v/>
      </c>
      <c r="V276" s="30" t="str">
        <f aca="false">IF(B276="Inside banner HERMELIJN","BRVH","")</f>
        <v/>
      </c>
      <c r="W276" s="30" t="str">
        <f aca="false">IF(B276="Super side 4m²","4m2","")</f>
        <v/>
      </c>
      <c r="X276" s="11" t="n">
        <v>12</v>
      </c>
      <c r="Y276" s="33" t="str">
        <f aca="false">IF(OR(F276&lt;&gt;"",G276&lt;&gt;"",H276&lt;&gt;"",I276&lt;&gt;"",J276&lt;&gt;"",K276&lt;&gt;"",L276&lt;&gt;"",M276&lt;&gt;"",N276&lt;&gt;"",O276&lt;&gt;"",P276&lt;&gt;"",Q276&lt;&gt;"",R276&lt;&gt;"",S276&lt;&gt;"",T276&lt;&gt;"",U276&lt;&gt;"",V276&lt;&gt;"",W276&lt;&gt;""),"*"&amp;F276&amp;G276&amp;H276&amp;I276&amp;J276&amp;K276&amp;L276&amp;M276&amp;N276&amp;O276&amp;P276&amp;Q276&amp;R276&amp;S276&amp;T276&amp;U276&amp;V276&amp;W276&amp;"*","")</f>
        <v>*WOB*</v>
      </c>
      <c r="AB276" s="11" t="n">
        <v>12</v>
      </c>
    </row>
    <row r="277" customFormat="false" ht="25" hidden="false" customHeight="true" outlineLevel="0" collapsed="false">
      <c r="A277" s="5" t="n">
        <v>7208</v>
      </c>
      <c r="B277" s="6" t="s">
        <v>142</v>
      </c>
      <c r="C277" s="26" t="s">
        <v>144</v>
      </c>
      <c r="D277" s="27" t="n">
        <v>44578</v>
      </c>
      <c r="E277" s="42" t="n">
        <v>44587</v>
      </c>
      <c r="F277" s="29" t="str">
        <f aca="false">IF(B277="Premetro VERTIKAAL","MV",IF(B277="Side 3m","3M",IF(B277="Premetro HORIZONTAAL","MH",IF(B277="Window back","CV",IF(B277="Window Back eco","CVE","")))))</f>
        <v/>
      </c>
      <c r="G277" s="30" t="str">
        <f aca="false">IF(B277="Inside banner","BRV","")</f>
        <v/>
      </c>
      <c r="H277" s="30" t="str">
        <f aca="false">IF(B277="Floor sticker","VL","")</f>
        <v/>
      </c>
      <c r="I277" s="31" t="str">
        <f aca="false">IF(B277="Street furniture 2m2","STR","")</f>
        <v/>
      </c>
      <c r="J277" s="31" t="str">
        <f aca="false">IF(B277="Full back uni","FB","")</f>
        <v/>
      </c>
      <c r="K277" s="31" t="str">
        <f aca="false">IF(B277="Window side 2m² Bus","2m2B","")</f>
        <v/>
      </c>
      <c r="L277" s="31" t="str">
        <f aca="false">IF(B277="Window sticker Raam","RM","")</f>
        <v/>
      </c>
      <c r="M277" s="31" t="str">
        <f aca="false">IF(B277="Side 3m Freestyle","FREE","")</f>
        <v/>
      </c>
      <c r="N277" s="31" t="str">
        <f aca="false">IF(B277="Wobbler","WOB","")</f>
        <v/>
      </c>
      <c r="O277" s="31" t="str">
        <f aca="false">IF(B277="Super side 10m² Hermelijn - Trambus","10m2H","")</f>
        <v>10m2H</v>
      </c>
      <c r="P277" s="31" t="str">
        <f aca="false">IF(B277="Roofpanel A7","ROOFXL","")</f>
        <v/>
      </c>
      <c r="Q277" s="32" t="str">
        <f aca="false">IF(B277="Roof panel tram L Hermelijn","ROOFL","")</f>
        <v/>
      </c>
      <c r="R277" s="31" t="str">
        <f aca="false">IF(B277="Roof panel Tram M PCC","DPCC","")</f>
        <v/>
      </c>
      <c r="S277" s="31" t="str">
        <f aca="false">IF(B277="Side pack L A5","SPALBA5",IF(B277="Side pack XL A7","SPALBA7",""))</f>
        <v/>
      </c>
      <c r="T277" s="31" t="str">
        <f aca="false">IF(B277="Window side 2m² Hermelijn","2m2H","")</f>
        <v/>
      </c>
      <c r="U277" s="32" t="str">
        <f aca="false">IF(B277="Window side 2m² Tram","2m2A","")</f>
        <v/>
      </c>
      <c r="V277" s="30" t="str">
        <f aca="false">IF(B277="Inside banner HERMELIJN","BRVH","")</f>
        <v/>
      </c>
      <c r="W277" s="30" t="str">
        <f aca="false">IF(B277="Super side 4m²","4m2","")</f>
        <v/>
      </c>
      <c r="X277" s="7" t="n">
        <v>1</v>
      </c>
      <c r="Y277" s="33" t="str">
        <f aca="false">IF(OR(F277&lt;&gt;"",G277&lt;&gt;"",H277&lt;&gt;"",I277&lt;&gt;"",J277&lt;&gt;"",K277&lt;&gt;"",L277&lt;&gt;"",M277&lt;&gt;"",N277&lt;&gt;"",O277&lt;&gt;"",P277&lt;&gt;"",Q277&lt;&gt;"",R277&lt;&gt;"",S277&lt;&gt;"",T277&lt;&gt;"",U277&lt;&gt;"",V277&lt;&gt;"",W277&lt;&gt;""),"*"&amp;F277&amp;G277&amp;H277&amp;I277&amp;J277&amp;K277&amp;L277&amp;M277&amp;N277&amp;O277&amp;P277&amp;Q277&amp;R277&amp;S277&amp;T277&amp;U277&amp;V277&amp;W277&amp;"*","")</f>
        <v>*10m2H*</v>
      </c>
      <c r="Z277" s="4"/>
      <c r="AA277" s="4"/>
      <c r="AB277" s="7" t="n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customFormat="false" ht="25" hidden="false" customHeight="true" outlineLevel="0" collapsed="false">
      <c r="A278" s="5" t="n">
        <v>7210</v>
      </c>
      <c r="B278" s="6" t="s">
        <v>142</v>
      </c>
      <c r="C278" s="26" t="s">
        <v>144</v>
      </c>
      <c r="D278" s="27" t="n">
        <v>44578</v>
      </c>
      <c r="E278" s="41"/>
      <c r="F278" s="29" t="str">
        <f aca="false">IF(B278="Premetro VERTIKAAL","MV",IF(B278="Side 3m","3M",IF(B278="Premetro HORIZONTAAL","MH",IF(B278="Window back","CV",IF(B278="Window Back eco","CVE","")))))</f>
        <v/>
      </c>
      <c r="G278" s="30" t="str">
        <f aca="false">IF(B278="Inside banner","BRV","")</f>
        <v/>
      </c>
      <c r="H278" s="30" t="str">
        <f aca="false">IF(B278="Floor sticker","VL","")</f>
        <v/>
      </c>
      <c r="I278" s="31" t="str">
        <f aca="false">IF(B278="Street furniture 2m2","STR","")</f>
        <v/>
      </c>
      <c r="J278" s="31" t="str">
        <f aca="false">IF(B278="Full back uni","FB","")</f>
        <v/>
      </c>
      <c r="K278" s="31" t="str">
        <f aca="false">IF(B278="Window side 2m² Bus","2m2B","")</f>
        <v/>
      </c>
      <c r="L278" s="31" t="str">
        <f aca="false">IF(B278="Window sticker Raam","RM","")</f>
        <v/>
      </c>
      <c r="M278" s="31" t="str">
        <f aca="false">IF(B278="Side 3m Freestyle","FREE","")</f>
        <v/>
      </c>
      <c r="N278" s="31" t="str">
        <f aca="false">IF(B278="Wobbler","WOB","")</f>
        <v/>
      </c>
      <c r="O278" s="31" t="str">
        <f aca="false">IF(B278="Super side 10m² Hermelijn - Trambus","10m2H","")</f>
        <v>10m2H</v>
      </c>
      <c r="P278" s="31" t="str">
        <f aca="false">IF(B278="Roofpanel A7","ROOFXL","")</f>
        <v/>
      </c>
      <c r="Q278" s="32" t="str">
        <f aca="false">IF(B278="Roof panel tram L Hermelijn","ROOFL","")</f>
        <v/>
      </c>
      <c r="R278" s="31" t="str">
        <f aca="false">IF(B278="Roof panel Tram M PCC","DPCC","")</f>
        <v/>
      </c>
      <c r="S278" s="31" t="str">
        <f aca="false">IF(B278="Side pack L A5","SPALBA5",IF(B278="Side pack XL A7","SPALBA7",""))</f>
        <v/>
      </c>
      <c r="T278" s="31" t="str">
        <f aca="false">IF(B278="Window side 2m² Hermelijn","2m2H","")</f>
        <v/>
      </c>
      <c r="U278" s="32" t="str">
        <f aca="false">IF(B278="Window side 2m² Tram","2m2A","")</f>
        <v/>
      </c>
      <c r="V278" s="30" t="str">
        <f aca="false">IF(B278="Inside banner HERMELIJN","BRVH","")</f>
        <v/>
      </c>
      <c r="W278" s="30" t="str">
        <f aca="false">IF(B278="Super side 4m²","4m2","")</f>
        <v/>
      </c>
      <c r="X278" s="7" t="n">
        <v>1</v>
      </c>
      <c r="Y278" s="33" t="str">
        <f aca="false">IF(OR(F278&lt;&gt;"",G278&lt;&gt;"",H278&lt;&gt;"",I278&lt;&gt;"",J278&lt;&gt;"",K278&lt;&gt;"",L278&lt;&gt;"",M278&lt;&gt;"",N278&lt;&gt;"",O278&lt;&gt;"",P278&lt;&gt;"",Q278&lt;&gt;"",R278&lt;&gt;"",S278&lt;&gt;"",T278&lt;&gt;"",U278&lt;&gt;"",V278&lt;&gt;"",W278&lt;&gt;""),"*"&amp;F278&amp;G278&amp;H278&amp;I278&amp;J278&amp;K278&amp;L278&amp;M278&amp;N278&amp;O278&amp;P278&amp;Q278&amp;R278&amp;S278&amp;T278&amp;U278&amp;V278&amp;W278&amp;"*","")</f>
        <v>*10m2H*</v>
      </c>
      <c r="Z278" s="4"/>
      <c r="AA278" s="4"/>
      <c r="AB278" s="7" t="n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customFormat="false" ht="25" hidden="false" customHeight="true" outlineLevel="0" collapsed="false">
      <c r="A279" s="5" t="n">
        <v>7211</v>
      </c>
      <c r="B279" s="6" t="s">
        <v>137</v>
      </c>
      <c r="C279" s="26" t="s">
        <v>139</v>
      </c>
      <c r="D279" s="27" t="n">
        <v>44522</v>
      </c>
      <c r="E279" s="42" t="n">
        <v>44587</v>
      </c>
      <c r="F279" s="29" t="str">
        <f aca="false">IF(B279="Premetro VERTIKAAL","MV",IF(B279="Side 3m","3M",IF(B279="Premetro HORIZONTAAL","MH",IF(B279="Window back","CV",IF(B279="Window Back eco","CVE","")))))</f>
        <v/>
      </c>
      <c r="G279" s="30" t="str">
        <f aca="false">IF(B279="Inside banner","BRV","")</f>
        <v/>
      </c>
      <c r="H279" s="30" t="str">
        <f aca="false">IF(B279="Floor sticker","VL","")</f>
        <v/>
      </c>
      <c r="I279" s="31" t="str">
        <f aca="false">IF(B279="Street furniture 2m2","STR","")</f>
        <v/>
      </c>
      <c r="J279" s="31" t="str">
        <f aca="false">IF(B279="Full back uni","FB","")</f>
        <v/>
      </c>
      <c r="K279" s="31" t="str">
        <f aca="false">IF(B279="Window side 2m² Bus","2m2B","")</f>
        <v/>
      </c>
      <c r="L279" s="31" t="str">
        <f aca="false">IF(B279="Window sticker Raam","RM","")</f>
        <v/>
      </c>
      <c r="M279" s="31" t="str">
        <f aca="false">IF(B279="Side 3m Freestyle","FREE","")</f>
        <v/>
      </c>
      <c r="N279" s="31" t="str">
        <f aca="false">IF(B279="Wobbler","WOB","")</f>
        <v/>
      </c>
      <c r="O279" s="31" t="str">
        <f aca="false">IF(B279="Super side 10m² Hermelijn - Trambus","10m2H","")</f>
        <v/>
      </c>
      <c r="P279" s="31" t="str">
        <f aca="false">IF(B279="Roofpanel A7","ROOFXL","")</f>
        <v/>
      </c>
      <c r="Q279" s="32" t="str">
        <f aca="false">IF(B279="Roof panel tram L Hermelijn","ROOFL","")</f>
        <v/>
      </c>
      <c r="R279" s="31" t="str">
        <f aca="false">IF(B279="Roof panel Tram M PCC","DPCC","")</f>
        <v/>
      </c>
      <c r="S279" s="31" t="str">
        <f aca="false">IF(B279="Side pack L A5","SPALBA5",IF(B279="Side pack XL A7","SPALBA7",""))</f>
        <v/>
      </c>
      <c r="T279" s="31" t="str">
        <f aca="false">IF(B279="Window side 2m² Hermelijn","2m2H","")</f>
        <v/>
      </c>
      <c r="U279" s="32" t="str">
        <f aca="false">IF(B279="Window side 2m² Tram","2m2A","")</f>
        <v>2m2A</v>
      </c>
      <c r="V279" s="30" t="str">
        <f aca="false">IF(B279="Inside banner HERMELIJN","BRVH","")</f>
        <v/>
      </c>
      <c r="W279" s="30" t="str">
        <f aca="false">IF(B279="Super side 4m²","4m2","")</f>
        <v/>
      </c>
      <c r="X279" s="7" t="n">
        <v>1</v>
      </c>
      <c r="Y279" s="33" t="str">
        <f aca="false">IF(OR(F279&lt;&gt;"",G279&lt;&gt;"",H279&lt;&gt;"",I279&lt;&gt;"",J279&lt;&gt;"",K279&lt;&gt;"",L279&lt;&gt;"",M279&lt;&gt;"",N279&lt;&gt;"",O279&lt;&gt;"",P279&lt;&gt;"",Q279&lt;&gt;"",R279&lt;&gt;"",S279&lt;&gt;"",T279&lt;&gt;"",U279&lt;&gt;"",V279&lt;&gt;"",W279&lt;&gt;""),"*"&amp;F279&amp;G279&amp;H279&amp;I279&amp;J279&amp;K279&amp;L279&amp;M279&amp;N279&amp;O279&amp;P279&amp;Q279&amp;R279&amp;S279&amp;T279&amp;U279&amp;V279&amp;W279&amp;"*","")</f>
        <v>*2m2A*</v>
      </c>
      <c r="Z279" s="4"/>
      <c r="AA279" s="4"/>
      <c r="AB279" s="7" t="n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customFormat="false" ht="25" hidden="false" customHeight="true" outlineLevel="0" collapsed="false">
      <c r="A280" s="5" t="n">
        <v>7211</v>
      </c>
      <c r="B280" s="6" t="s">
        <v>137</v>
      </c>
      <c r="C280" s="26" t="s">
        <v>141</v>
      </c>
      <c r="D280" s="27" t="n">
        <v>44564</v>
      </c>
      <c r="E280" s="42" t="n">
        <v>44587</v>
      </c>
      <c r="F280" s="29" t="str">
        <f aca="false">IF(B280="Premetro VERTIKAAL","MV",IF(B280="Side 3m","3M",IF(B280="Premetro HORIZONTAAL","MH",IF(B280="Window back","CV",IF(B280="Window Back eco","CVE","")))))</f>
        <v/>
      </c>
      <c r="G280" s="30" t="str">
        <f aca="false">IF(B280="Inside banner","BRV","")</f>
        <v/>
      </c>
      <c r="H280" s="30" t="str">
        <f aca="false">IF(B280="Floor sticker","VL","")</f>
        <v/>
      </c>
      <c r="I280" s="31" t="str">
        <f aca="false">IF(B280="Street furniture 2m2","STR","")</f>
        <v/>
      </c>
      <c r="J280" s="31" t="str">
        <f aca="false">IF(B280="Full back uni","FB","")</f>
        <v/>
      </c>
      <c r="K280" s="31" t="str">
        <f aca="false">IF(B280="Window side 2m² Bus","2m2B","")</f>
        <v/>
      </c>
      <c r="L280" s="31" t="str">
        <f aca="false">IF(B280="Window sticker Raam","RM","")</f>
        <v/>
      </c>
      <c r="M280" s="31" t="str">
        <f aca="false">IF(B280="Side 3m Freestyle","FREE","")</f>
        <v/>
      </c>
      <c r="N280" s="31" t="str">
        <f aca="false">IF(B280="Wobbler","WOB","")</f>
        <v/>
      </c>
      <c r="O280" s="31" t="str">
        <f aca="false">IF(B280="Super side 10m² Hermelijn - Trambus","10m2H","")</f>
        <v/>
      </c>
      <c r="P280" s="31" t="str">
        <f aca="false">IF(B280="Roofpanel A7","ROOFXL","")</f>
        <v/>
      </c>
      <c r="Q280" s="32" t="str">
        <f aca="false">IF(B280="Roof panel tram L Hermelijn","ROOFL","")</f>
        <v/>
      </c>
      <c r="R280" s="31" t="str">
        <f aca="false">IF(B280="Roof panel Tram M PCC","DPCC","")</f>
        <v/>
      </c>
      <c r="S280" s="31" t="str">
        <f aca="false">IF(B280="Side pack L A5","SPALBA5",IF(B280="Side pack XL A7","SPALBA7",""))</f>
        <v/>
      </c>
      <c r="T280" s="31" t="str">
        <f aca="false">IF(B280="Window side 2m² Hermelijn","2m2H","")</f>
        <v/>
      </c>
      <c r="U280" s="32" t="str">
        <f aca="false">IF(B280="Window side 2m² Tram","2m2A","")</f>
        <v>2m2A</v>
      </c>
      <c r="V280" s="30" t="str">
        <f aca="false">IF(B280="Inside banner HERMELIJN","BRVH","")</f>
        <v/>
      </c>
      <c r="W280" s="30" t="str">
        <f aca="false">IF(B280="Super side 4m²","4m2","")</f>
        <v/>
      </c>
      <c r="X280" s="7" t="n">
        <v>1</v>
      </c>
      <c r="Y280" s="33" t="str">
        <f aca="false">IF(OR(F280&lt;&gt;"",G280&lt;&gt;"",H280&lt;&gt;"",I280&lt;&gt;"",J280&lt;&gt;"",K280&lt;&gt;"",L280&lt;&gt;"",M280&lt;&gt;"",N280&lt;&gt;"",O280&lt;&gt;"",P280&lt;&gt;"",Q280&lt;&gt;"",R280&lt;&gt;"",S280&lt;&gt;"",T280&lt;&gt;"",U280&lt;&gt;"",V280&lt;&gt;"",W280&lt;&gt;""),"*"&amp;F280&amp;G280&amp;H280&amp;I280&amp;J280&amp;K280&amp;L280&amp;M280&amp;N280&amp;O280&amp;P280&amp;Q280&amp;R280&amp;S280&amp;T280&amp;U280&amp;V280&amp;W280&amp;"*","")</f>
        <v>*2m2A*</v>
      </c>
      <c r="Z280" s="4"/>
      <c r="AA280" s="4"/>
      <c r="AB280" s="7" t="n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customFormat="false" ht="25" hidden="false" customHeight="true" outlineLevel="0" collapsed="false">
      <c r="A281" s="5" t="n">
        <v>7213</v>
      </c>
      <c r="B281" s="6" t="s">
        <v>142</v>
      </c>
      <c r="C281" s="26" t="s">
        <v>144</v>
      </c>
      <c r="D281" s="27" t="n">
        <v>44578</v>
      </c>
      <c r="E281" s="36" t="n">
        <v>44582</v>
      </c>
      <c r="F281" s="29" t="str">
        <f aca="false">IF(B281="Premetro VERTIKAAL","MV",IF(B281="Side 3m","3M",IF(B281="Premetro HORIZONTAAL","MH",IF(B281="Window back","CV",IF(B281="Window Back eco","CVE","")))))</f>
        <v/>
      </c>
      <c r="G281" s="30" t="str">
        <f aca="false">IF(B281="Inside banner","BRV","")</f>
        <v/>
      </c>
      <c r="H281" s="30" t="str">
        <f aca="false">IF(B281="Floor sticker","VL","")</f>
        <v/>
      </c>
      <c r="I281" s="31" t="str">
        <f aca="false">IF(B281="Street furniture 2m2","STR","")</f>
        <v/>
      </c>
      <c r="J281" s="31" t="str">
        <f aca="false">IF(B281="Full back uni","FB","")</f>
        <v/>
      </c>
      <c r="K281" s="31" t="str">
        <f aca="false">IF(B281="Window side 2m² Bus","2m2B","")</f>
        <v/>
      </c>
      <c r="L281" s="31" t="str">
        <f aca="false">IF(B281="Window sticker Raam","RM","")</f>
        <v/>
      </c>
      <c r="M281" s="31" t="str">
        <f aca="false">IF(B281="Side 3m Freestyle","FREE","")</f>
        <v/>
      </c>
      <c r="N281" s="31" t="str">
        <f aca="false">IF(B281="Wobbler","WOB","")</f>
        <v/>
      </c>
      <c r="O281" s="31" t="str">
        <f aca="false">IF(B281="Super side 10m² Hermelijn - Trambus","10m2H","")</f>
        <v>10m2H</v>
      </c>
      <c r="P281" s="31" t="str">
        <f aca="false">IF(B281="Roofpanel A7","ROOFXL","")</f>
        <v/>
      </c>
      <c r="Q281" s="32" t="str">
        <f aca="false">IF(B281="Roof panel tram L Hermelijn","ROOFL","")</f>
        <v/>
      </c>
      <c r="R281" s="31" t="str">
        <f aca="false">IF(B281="Roof panel Tram M PCC","DPCC","")</f>
        <v/>
      </c>
      <c r="S281" s="31" t="str">
        <f aca="false">IF(B281="Side pack L A5","SPALBA5",IF(B281="Side pack XL A7","SPALBA7",""))</f>
        <v/>
      </c>
      <c r="T281" s="31" t="str">
        <f aca="false">IF(B281="Window side 2m² Hermelijn","2m2H","")</f>
        <v/>
      </c>
      <c r="U281" s="32" t="str">
        <f aca="false">IF(B281="Window side 2m² Tram","2m2A","")</f>
        <v/>
      </c>
      <c r="V281" s="30" t="str">
        <f aca="false">IF(B281="Inside banner HERMELIJN","BRVH","")</f>
        <v/>
      </c>
      <c r="W281" s="30" t="str">
        <f aca="false">IF(B281="Super side 4m²","4m2","")</f>
        <v/>
      </c>
      <c r="X281" s="7" t="n">
        <v>1</v>
      </c>
      <c r="Y281" s="33" t="str">
        <f aca="false">IF(OR(F281&lt;&gt;"",G281&lt;&gt;"",H281&lt;&gt;"",I281&lt;&gt;"",J281&lt;&gt;"",K281&lt;&gt;"",L281&lt;&gt;"",M281&lt;&gt;"",N281&lt;&gt;"",O281&lt;&gt;"",P281&lt;&gt;"",Q281&lt;&gt;"",R281&lt;&gt;"",S281&lt;&gt;"",T281&lt;&gt;"",U281&lt;&gt;"",V281&lt;&gt;"",W281&lt;&gt;""),"*"&amp;F281&amp;G281&amp;H281&amp;I281&amp;J281&amp;K281&amp;L281&amp;M281&amp;N281&amp;O281&amp;P281&amp;Q281&amp;R281&amp;S281&amp;T281&amp;U281&amp;V281&amp;W281&amp;"*","")</f>
        <v>*10m2H*</v>
      </c>
      <c r="Z281" s="4"/>
      <c r="AA281" s="4"/>
      <c r="AB281" s="7" t="n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customFormat="false" ht="25" hidden="false" customHeight="true" outlineLevel="0" collapsed="false">
      <c r="A282" s="5" t="n">
        <v>7215</v>
      </c>
      <c r="B282" s="6" t="s">
        <v>142</v>
      </c>
      <c r="C282" s="26" t="s">
        <v>144</v>
      </c>
      <c r="D282" s="27" t="n">
        <v>44578</v>
      </c>
      <c r="E282" s="36" t="n">
        <v>44582</v>
      </c>
      <c r="F282" s="29" t="str">
        <f aca="false">IF(B282="Premetro VERTIKAAL","MV",IF(B282="Side 3m","3M",IF(B282="Premetro HORIZONTAAL","MH",IF(B282="Window back","CV",IF(B282="Window Back eco","CVE","")))))</f>
        <v/>
      </c>
      <c r="G282" s="30" t="str">
        <f aca="false">IF(B282="Inside banner","BRV","")</f>
        <v/>
      </c>
      <c r="H282" s="30" t="str">
        <f aca="false">IF(B282="Floor sticker","VL","")</f>
        <v/>
      </c>
      <c r="I282" s="31" t="str">
        <f aca="false">IF(B282="Street furniture 2m2","STR","")</f>
        <v/>
      </c>
      <c r="J282" s="31" t="str">
        <f aca="false">IF(B282="Full back uni","FB","")</f>
        <v/>
      </c>
      <c r="K282" s="31" t="str">
        <f aca="false">IF(B282="Window side 2m² Bus","2m2B","")</f>
        <v/>
      </c>
      <c r="L282" s="31" t="str">
        <f aca="false">IF(B282="Window sticker Raam","RM","")</f>
        <v/>
      </c>
      <c r="M282" s="31" t="str">
        <f aca="false">IF(B282="Side 3m Freestyle","FREE","")</f>
        <v/>
      </c>
      <c r="N282" s="31" t="str">
        <f aca="false">IF(B282="Wobbler","WOB","")</f>
        <v/>
      </c>
      <c r="O282" s="31" t="str">
        <f aca="false">IF(B282="Super side 10m² Hermelijn - Trambus","10m2H","")</f>
        <v>10m2H</v>
      </c>
      <c r="P282" s="31" t="str">
        <f aca="false">IF(B282="Roofpanel A7","ROOFXL","")</f>
        <v/>
      </c>
      <c r="Q282" s="32" t="str">
        <f aca="false">IF(B282="Roof panel tram L Hermelijn","ROOFL","")</f>
        <v/>
      </c>
      <c r="R282" s="31" t="str">
        <f aca="false">IF(B282="Roof panel Tram M PCC","DPCC","")</f>
        <v/>
      </c>
      <c r="S282" s="31" t="str">
        <f aca="false">IF(B282="Side pack L A5","SPALBA5",IF(B282="Side pack XL A7","SPALBA7",""))</f>
        <v/>
      </c>
      <c r="T282" s="31" t="str">
        <f aca="false">IF(B282="Window side 2m² Hermelijn","2m2H","")</f>
        <v/>
      </c>
      <c r="U282" s="32" t="str">
        <f aca="false">IF(B282="Window side 2m² Tram","2m2A","")</f>
        <v/>
      </c>
      <c r="V282" s="30" t="str">
        <f aca="false">IF(B282="Inside banner HERMELIJN","BRVH","")</f>
        <v/>
      </c>
      <c r="W282" s="30" t="str">
        <f aca="false">IF(B282="Super side 4m²","4m2","")</f>
        <v/>
      </c>
      <c r="X282" s="7" t="n">
        <v>1</v>
      </c>
      <c r="Y282" s="33" t="str">
        <f aca="false">IF(OR(F282&lt;&gt;"",G282&lt;&gt;"",H282&lt;&gt;"",I282&lt;&gt;"",J282&lt;&gt;"",K282&lt;&gt;"",L282&lt;&gt;"",M282&lt;&gt;"",N282&lt;&gt;"",O282&lt;&gt;"",P282&lt;&gt;"",Q282&lt;&gt;"",R282&lt;&gt;"",S282&lt;&gt;"",T282&lt;&gt;"",U282&lt;&gt;"",V282&lt;&gt;"",W282&lt;&gt;""),"*"&amp;F282&amp;G282&amp;H282&amp;I282&amp;J282&amp;K282&amp;L282&amp;M282&amp;N282&amp;O282&amp;P282&amp;Q282&amp;R282&amp;S282&amp;T282&amp;U282&amp;V282&amp;W282&amp;"*","")</f>
        <v>*10m2H*</v>
      </c>
      <c r="Z282" s="4"/>
      <c r="AA282" s="4"/>
      <c r="AB282" s="7" t="n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customFormat="false" ht="25" hidden="false" customHeight="true" outlineLevel="0" collapsed="false">
      <c r="A283" s="5" t="n">
        <v>7216</v>
      </c>
      <c r="B283" s="6" t="s">
        <v>142</v>
      </c>
      <c r="C283" s="26" t="s">
        <v>144</v>
      </c>
      <c r="D283" s="27" t="n">
        <v>44578</v>
      </c>
      <c r="E283" s="36" t="n">
        <v>44582</v>
      </c>
      <c r="F283" s="29" t="str">
        <f aca="false">IF(B283="Premetro VERTIKAAL","MV",IF(B283="Side 3m","3M",IF(B283="Premetro HORIZONTAAL","MH",IF(B283="Window back","CV",IF(B283="Window Back eco","CVE","")))))</f>
        <v/>
      </c>
      <c r="G283" s="30" t="str">
        <f aca="false">IF(B283="Inside banner","BRV","")</f>
        <v/>
      </c>
      <c r="H283" s="30" t="str">
        <f aca="false">IF(B283="Floor sticker","VL","")</f>
        <v/>
      </c>
      <c r="I283" s="31" t="str">
        <f aca="false">IF(B283="Street furniture 2m2","STR","")</f>
        <v/>
      </c>
      <c r="J283" s="31" t="str">
        <f aca="false">IF(B283="Full back uni","FB","")</f>
        <v/>
      </c>
      <c r="K283" s="31" t="str">
        <f aca="false">IF(B283="Window side 2m² Bus","2m2B","")</f>
        <v/>
      </c>
      <c r="L283" s="31" t="str">
        <f aca="false">IF(B283="Window sticker Raam","RM","")</f>
        <v/>
      </c>
      <c r="M283" s="31" t="str">
        <f aca="false">IF(B283="Side 3m Freestyle","FREE","")</f>
        <v/>
      </c>
      <c r="N283" s="31" t="str">
        <f aca="false">IF(B283="Wobbler","WOB","")</f>
        <v/>
      </c>
      <c r="O283" s="31" t="str">
        <f aca="false">IF(B283="Super side 10m² Hermelijn - Trambus","10m2H","")</f>
        <v>10m2H</v>
      </c>
      <c r="P283" s="31" t="str">
        <f aca="false">IF(B283="Roofpanel A7","ROOFXL","")</f>
        <v/>
      </c>
      <c r="Q283" s="32" t="str">
        <f aca="false">IF(B283="Roof panel tram L Hermelijn","ROOFL","")</f>
        <v/>
      </c>
      <c r="R283" s="31" t="str">
        <f aca="false">IF(B283="Roof panel Tram M PCC","DPCC","")</f>
        <v/>
      </c>
      <c r="S283" s="31" t="str">
        <f aca="false">IF(B283="Side pack L A5","SPALBA5",IF(B283="Side pack XL A7","SPALBA7",""))</f>
        <v/>
      </c>
      <c r="T283" s="31" t="str">
        <f aca="false">IF(B283="Window side 2m² Hermelijn","2m2H","")</f>
        <v/>
      </c>
      <c r="U283" s="32" t="str">
        <f aca="false">IF(B283="Window side 2m² Tram","2m2A","")</f>
        <v/>
      </c>
      <c r="V283" s="30" t="str">
        <f aca="false">IF(B283="Inside banner HERMELIJN","BRVH","")</f>
        <v/>
      </c>
      <c r="W283" s="30" t="str">
        <f aca="false">IF(B283="Super side 4m²","4m2","")</f>
        <v/>
      </c>
      <c r="X283" s="7" t="n">
        <v>1</v>
      </c>
      <c r="Y283" s="33" t="str">
        <f aca="false">IF(OR(F283&lt;&gt;"",G283&lt;&gt;"",H283&lt;&gt;"",I283&lt;&gt;"",J283&lt;&gt;"",K283&lt;&gt;"",L283&lt;&gt;"",M283&lt;&gt;"",N283&lt;&gt;"",O283&lt;&gt;"",P283&lt;&gt;"",Q283&lt;&gt;"",R283&lt;&gt;"",S283&lt;&gt;"",T283&lt;&gt;"",U283&lt;&gt;"",V283&lt;&gt;"",W283&lt;&gt;""),"*"&amp;F283&amp;G283&amp;H283&amp;I283&amp;J283&amp;K283&amp;L283&amp;M283&amp;N283&amp;O283&amp;P283&amp;Q283&amp;R283&amp;S283&amp;T283&amp;U283&amp;V283&amp;W283&amp;"*","")</f>
        <v>*10m2H*</v>
      </c>
      <c r="Z283" s="4"/>
      <c r="AA283" s="4"/>
      <c r="AB283" s="7" t="n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customFormat="false" ht="25" hidden="false" customHeight="true" outlineLevel="0" collapsed="false">
      <c r="A284" s="5" t="n">
        <v>7217</v>
      </c>
      <c r="B284" s="6" t="s">
        <v>137</v>
      </c>
      <c r="C284" s="26" t="s">
        <v>149</v>
      </c>
      <c r="D284" s="27" t="n">
        <v>44550</v>
      </c>
      <c r="E284" s="41"/>
      <c r="F284" s="29" t="str">
        <f aca="false">IF(B284="Premetro VERTIKAAL","MV",IF(B284="Side 3m","3M",IF(B284="Premetro HORIZONTAAL","MH",IF(B284="Window back","CV",IF(B284="Window Back eco","CVE","")))))</f>
        <v/>
      </c>
      <c r="G284" s="30" t="str">
        <f aca="false">IF(B284="Inside banner","BRV","")</f>
        <v/>
      </c>
      <c r="H284" s="30" t="str">
        <f aca="false">IF(B284="Floor sticker","VL","")</f>
        <v/>
      </c>
      <c r="I284" s="31" t="str">
        <f aca="false">IF(B284="Street furniture 2m2","STR","")</f>
        <v/>
      </c>
      <c r="J284" s="31" t="str">
        <f aca="false">IF(B284="Full back uni","FB","")</f>
        <v/>
      </c>
      <c r="K284" s="31" t="str">
        <f aca="false">IF(B284="Window side 2m² Bus","2m2B","")</f>
        <v/>
      </c>
      <c r="L284" s="31" t="str">
        <f aca="false">IF(B284="Window sticker Raam","RM","")</f>
        <v/>
      </c>
      <c r="M284" s="31" t="str">
        <f aca="false">IF(B284="Side 3m Freestyle","FREE","")</f>
        <v/>
      </c>
      <c r="N284" s="31" t="str">
        <f aca="false">IF(B284="Wobbler","WOB","")</f>
        <v/>
      </c>
      <c r="O284" s="31" t="str">
        <f aca="false">IF(B284="Super side 10m² Hermelijn - Trambus","10m2H","")</f>
        <v/>
      </c>
      <c r="P284" s="31" t="str">
        <f aca="false">IF(B284="Roofpanel A7","ROOFXL","")</f>
        <v/>
      </c>
      <c r="Q284" s="32" t="str">
        <f aca="false">IF(B284="Roof panel tram L Hermelijn","ROOFL","")</f>
        <v/>
      </c>
      <c r="R284" s="31" t="str">
        <f aca="false">IF(B284="Roof panel Tram M PCC","DPCC","")</f>
        <v/>
      </c>
      <c r="S284" s="31" t="str">
        <f aca="false">IF(B284="Side pack L A5","SPALBA5",IF(B284="Side pack XL A7","SPALBA7",""))</f>
        <v/>
      </c>
      <c r="T284" s="31" t="str">
        <f aca="false">IF(B284="Window side 2m² Hermelijn","2m2H","")</f>
        <v/>
      </c>
      <c r="U284" s="32" t="str">
        <f aca="false">IF(B284="Window side 2m² Tram","2m2A","")</f>
        <v>2m2A</v>
      </c>
      <c r="V284" s="30" t="str">
        <f aca="false">IF(B284="Inside banner HERMELIJN","BRVH","")</f>
        <v/>
      </c>
      <c r="W284" s="30" t="str">
        <f aca="false">IF(B284="Super side 4m²","4m2","")</f>
        <v/>
      </c>
      <c r="X284" s="7" t="n">
        <v>1</v>
      </c>
      <c r="Y284" s="33" t="str">
        <f aca="false">IF(OR(F284&lt;&gt;"",G284&lt;&gt;"",H284&lt;&gt;"",I284&lt;&gt;"",J284&lt;&gt;"",K284&lt;&gt;"",L284&lt;&gt;"",M284&lt;&gt;"",N284&lt;&gt;"",O284&lt;&gt;"",P284&lt;&gt;"",Q284&lt;&gt;"",R284&lt;&gt;"",S284&lt;&gt;"",T284&lt;&gt;"",U284&lt;&gt;"",V284&lt;&gt;"",W284&lt;&gt;""),"*"&amp;F284&amp;G284&amp;H284&amp;I284&amp;J284&amp;K284&amp;L284&amp;M284&amp;N284&amp;O284&amp;P284&amp;Q284&amp;R284&amp;S284&amp;T284&amp;U284&amp;V284&amp;W284&amp;"*","")</f>
        <v>*2m2A*</v>
      </c>
      <c r="Z284" s="4"/>
      <c r="AA284" s="4"/>
      <c r="AB284" s="7" t="n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customFormat="false" ht="25" hidden="false" customHeight="true" outlineLevel="0" collapsed="false">
      <c r="A285" s="5" t="n">
        <v>7222</v>
      </c>
      <c r="B285" s="6" t="s">
        <v>142</v>
      </c>
      <c r="C285" s="26" t="s">
        <v>144</v>
      </c>
      <c r="D285" s="27" t="n">
        <v>44578</v>
      </c>
      <c r="E285" s="36" t="n">
        <v>44582</v>
      </c>
      <c r="F285" s="29" t="str">
        <f aca="false">IF(B285="Premetro VERTIKAAL","MV",IF(B285="Side 3m","3M",IF(B285="Premetro HORIZONTAAL","MH",IF(B285="Window back","CV",IF(B285="Window Back eco","CVE","")))))</f>
        <v/>
      </c>
      <c r="G285" s="30" t="str">
        <f aca="false">IF(B285="Inside banner","BRV","")</f>
        <v/>
      </c>
      <c r="H285" s="30" t="str">
        <f aca="false">IF(B285="Floor sticker","VL","")</f>
        <v/>
      </c>
      <c r="I285" s="31" t="str">
        <f aca="false">IF(B285="Street furniture 2m2","STR","")</f>
        <v/>
      </c>
      <c r="J285" s="31" t="str">
        <f aca="false">IF(B285="Full back uni","FB","")</f>
        <v/>
      </c>
      <c r="K285" s="31" t="str">
        <f aca="false">IF(B285="Window side 2m² Bus","2m2B","")</f>
        <v/>
      </c>
      <c r="L285" s="31" t="str">
        <f aca="false">IF(B285="Window sticker Raam","RM","")</f>
        <v/>
      </c>
      <c r="M285" s="31" t="str">
        <f aca="false">IF(B285="Side 3m Freestyle","FREE","")</f>
        <v/>
      </c>
      <c r="N285" s="31" t="str">
        <f aca="false">IF(B285="Wobbler","WOB","")</f>
        <v/>
      </c>
      <c r="O285" s="31" t="str">
        <f aca="false">IF(B285="Super side 10m² Hermelijn - Trambus","10m2H","")</f>
        <v>10m2H</v>
      </c>
      <c r="P285" s="31" t="str">
        <f aca="false">IF(B285="Roofpanel A7","ROOFXL","")</f>
        <v/>
      </c>
      <c r="Q285" s="32" t="str">
        <f aca="false">IF(B285="Roof panel tram L Hermelijn","ROOFL","")</f>
        <v/>
      </c>
      <c r="R285" s="31" t="str">
        <f aca="false">IF(B285="Roof panel Tram M PCC","DPCC","")</f>
        <v/>
      </c>
      <c r="S285" s="31" t="str">
        <f aca="false">IF(B285="Side pack L A5","SPALBA5",IF(B285="Side pack XL A7","SPALBA7",""))</f>
        <v/>
      </c>
      <c r="T285" s="31" t="str">
        <f aca="false">IF(B285="Window side 2m² Hermelijn","2m2H","")</f>
        <v/>
      </c>
      <c r="U285" s="32" t="str">
        <f aca="false">IF(B285="Window side 2m² Tram","2m2A","")</f>
        <v/>
      </c>
      <c r="V285" s="30" t="str">
        <f aca="false">IF(B285="Inside banner HERMELIJN","BRVH","")</f>
        <v/>
      </c>
      <c r="W285" s="30" t="str">
        <f aca="false">IF(B285="Super side 4m²","4m2","")</f>
        <v/>
      </c>
      <c r="X285" s="7" t="n">
        <v>1</v>
      </c>
      <c r="Y285" s="33" t="str">
        <f aca="false">IF(OR(F285&lt;&gt;"",G285&lt;&gt;"",H285&lt;&gt;"",I285&lt;&gt;"",J285&lt;&gt;"",K285&lt;&gt;"",L285&lt;&gt;"",M285&lt;&gt;"",N285&lt;&gt;"",O285&lt;&gt;"",P285&lt;&gt;"",Q285&lt;&gt;"",R285&lt;&gt;"",S285&lt;&gt;"",T285&lt;&gt;"",U285&lt;&gt;"",V285&lt;&gt;"",W285&lt;&gt;""),"*"&amp;F285&amp;G285&amp;H285&amp;I285&amp;J285&amp;K285&amp;L285&amp;M285&amp;N285&amp;O285&amp;P285&amp;Q285&amp;R285&amp;S285&amp;T285&amp;U285&amp;V285&amp;W285&amp;"*","")</f>
        <v>*10m2H*</v>
      </c>
      <c r="Z285" s="4"/>
      <c r="AA285" s="4"/>
      <c r="AB285" s="7" t="n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customFormat="false" ht="25" hidden="false" customHeight="true" outlineLevel="0" collapsed="false">
      <c r="A286" s="5" t="n">
        <v>7223</v>
      </c>
      <c r="B286" s="6" t="s">
        <v>137</v>
      </c>
      <c r="C286" s="26" t="s">
        <v>139</v>
      </c>
      <c r="D286" s="27" t="n">
        <v>44522</v>
      </c>
      <c r="E286" s="41"/>
      <c r="F286" s="29" t="str">
        <f aca="false">IF(B286="Premetro VERTIKAAL","MV",IF(B286="Side 3m","3M",IF(B286="Premetro HORIZONTAAL","MH",IF(B286="Window back","CV",IF(B286="Window Back eco","CVE","")))))</f>
        <v/>
      </c>
      <c r="G286" s="30" t="str">
        <f aca="false">IF(B286="Inside banner","BRV","")</f>
        <v/>
      </c>
      <c r="H286" s="30" t="str">
        <f aca="false">IF(B286="Floor sticker","VL","")</f>
        <v/>
      </c>
      <c r="I286" s="31" t="str">
        <f aca="false">IF(B286="Street furniture 2m2","STR","")</f>
        <v/>
      </c>
      <c r="J286" s="31" t="str">
        <f aca="false">IF(B286="Full back uni","FB","")</f>
        <v/>
      </c>
      <c r="K286" s="31" t="str">
        <f aca="false">IF(B286="Window side 2m² Bus","2m2B","")</f>
        <v/>
      </c>
      <c r="L286" s="31" t="str">
        <f aca="false">IF(B286="Window sticker Raam","RM","")</f>
        <v/>
      </c>
      <c r="M286" s="31" t="str">
        <f aca="false">IF(B286="Side 3m Freestyle","FREE","")</f>
        <v/>
      </c>
      <c r="N286" s="31" t="str">
        <f aca="false">IF(B286="Wobbler","WOB","")</f>
        <v/>
      </c>
      <c r="O286" s="31" t="str">
        <f aca="false">IF(B286="Super side 10m² Hermelijn - Trambus","10m2H","")</f>
        <v/>
      </c>
      <c r="P286" s="31" t="str">
        <f aca="false">IF(B286="Roofpanel A7","ROOFXL","")</f>
        <v/>
      </c>
      <c r="Q286" s="32" t="str">
        <f aca="false">IF(B286="Roof panel tram L Hermelijn","ROOFL","")</f>
        <v/>
      </c>
      <c r="R286" s="31" t="str">
        <f aca="false">IF(B286="Roof panel Tram M PCC","DPCC","")</f>
        <v/>
      </c>
      <c r="S286" s="31" t="str">
        <f aca="false">IF(B286="Side pack L A5","SPALBA5",IF(B286="Side pack XL A7","SPALBA7",""))</f>
        <v/>
      </c>
      <c r="T286" s="31" t="str">
        <f aca="false">IF(B286="Window side 2m² Hermelijn","2m2H","")</f>
        <v/>
      </c>
      <c r="U286" s="32" t="str">
        <f aca="false">IF(B286="Window side 2m² Tram","2m2A","")</f>
        <v>2m2A</v>
      </c>
      <c r="V286" s="30" t="str">
        <f aca="false">IF(B286="Inside banner HERMELIJN","BRVH","")</f>
        <v/>
      </c>
      <c r="W286" s="30" t="str">
        <f aca="false">IF(B286="Super side 4m²","4m2","")</f>
        <v/>
      </c>
      <c r="X286" s="7" t="n">
        <v>1</v>
      </c>
      <c r="Y286" s="33" t="str">
        <f aca="false">IF(OR(F286&lt;&gt;"",G286&lt;&gt;"",H286&lt;&gt;"",I286&lt;&gt;"",J286&lt;&gt;"",K286&lt;&gt;"",L286&lt;&gt;"",M286&lt;&gt;"",N286&lt;&gt;"",O286&lt;&gt;"",P286&lt;&gt;"",Q286&lt;&gt;"",R286&lt;&gt;"",S286&lt;&gt;"",T286&lt;&gt;"",U286&lt;&gt;"",V286&lt;&gt;"",W286&lt;&gt;""),"*"&amp;F286&amp;G286&amp;H286&amp;I286&amp;J286&amp;K286&amp;L286&amp;M286&amp;N286&amp;O286&amp;P286&amp;Q286&amp;R286&amp;S286&amp;T286&amp;U286&amp;V286&amp;W286&amp;"*","")</f>
        <v>*2m2A*</v>
      </c>
      <c r="Z286" s="4"/>
      <c r="AA286" s="4"/>
      <c r="AB286" s="7" t="n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customFormat="false" ht="25" hidden="false" customHeight="true" outlineLevel="0" collapsed="false">
      <c r="A287" s="5" t="n">
        <v>7224</v>
      </c>
      <c r="B287" s="6" t="s">
        <v>142</v>
      </c>
      <c r="C287" s="26" t="s">
        <v>144</v>
      </c>
      <c r="D287" s="27" t="n">
        <v>44578</v>
      </c>
      <c r="E287" s="41"/>
      <c r="F287" s="29" t="str">
        <f aca="false">IF(B287="Premetro VERTIKAAL","MV",IF(B287="Side 3m","3M",IF(B287="Premetro HORIZONTAAL","MH",IF(B287="Window back","CV",IF(B287="Window Back eco","CVE","")))))</f>
        <v/>
      </c>
      <c r="G287" s="30" t="str">
        <f aca="false">IF(B287="Inside banner","BRV","")</f>
        <v/>
      </c>
      <c r="H287" s="30" t="str">
        <f aca="false">IF(B287="Floor sticker","VL","")</f>
        <v/>
      </c>
      <c r="I287" s="31" t="str">
        <f aca="false">IF(B287="Street furniture 2m2","STR","")</f>
        <v/>
      </c>
      <c r="J287" s="31" t="str">
        <f aca="false">IF(B287="Full back uni","FB","")</f>
        <v/>
      </c>
      <c r="K287" s="31" t="str">
        <f aca="false">IF(B287="Window side 2m² Bus","2m2B","")</f>
        <v/>
      </c>
      <c r="L287" s="31" t="str">
        <f aca="false">IF(B287="Window sticker Raam","RM","")</f>
        <v/>
      </c>
      <c r="M287" s="31" t="str">
        <f aca="false">IF(B287="Side 3m Freestyle","FREE","")</f>
        <v/>
      </c>
      <c r="N287" s="31" t="str">
        <f aca="false">IF(B287="Wobbler","WOB","")</f>
        <v/>
      </c>
      <c r="O287" s="31" t="str">
        <f aca="false">IF(B287="Super side 10m² Hermelijn - Trambus","10m2H","")</f>
        <v>10m2H</v>
      </c>
      <c r="P287" s="31" t="str">
        <f aca="false">IF(B287="Roofpanel A7","ROOFXL","")</f>
        <v/>
      </c>
      <c r="Q287" s="32" t="str">
        <f aca="false">IF(B287="Roof panel tram L Hermelijn","ROOFL","")</f>
        <v/>
      </c>
      <c r="R287" s="31" t="str">
        <f aca="false">IF(B287="Roof panel Tram M PCC","DPCC","")</f>
        <v/>
      </c>
      <c r="S287" s="31" t="str">
        <f aca="false">IF(B287="Side pack L A5","SPALBA5",IF(B287="Side pack XL A7","SPALBA7",""))</f>
        <v/>
      </c>
      <c r="T287" s="31" t="str">
        <f aca="false">IF(B287="Window side 2m² Hermelijn","2m2H","")</f>
        <v/>
      </c>
      <c r="U287" s="32" t="str">
        <f aca="false">IF(B287="Window side 2m² Tram","2m2A","")</f>
        <v/>
      </c>
      <c r="V287" s="30" t="str">
        <f aca="false">IF(B287="Inside banner HERMELIJN","BRVH","")</f>
        <v/>
      </c>
      <c r="W287" s="30" t="str">
        <f aca="false">IF(B287="Super side 4m²","4m2","")</f>
        <v/>
      </c>
      <c r="X287" s="7" t="n">
        <v>1</v>
      </c>
      <c r="Y287" s="33" t="str">
        <f aca="false">IF(OR(F287&lt;&gt;"",G287&lt;&gt;"",H287&lt;&gt;"",I287&lt;&gt;"",J287&lt;&gt;"",K287&lt;&gt;"",L287&lt;&gt;"",M287&lt;&gt;"",N287&lt;&gt;"",O287&lt;&gt;"",P287&lt;&gt;"",Q287&lt;&gt;"",R287&lt;&gt;"",S287&lt;&gt;"",T287&lt;&gt;"",U287&lt;&gt;"",V287&lt;&gt;"",W287&lt;&gt;""),"*"&amp;F287&amp;G287&amp;H287&amp;I287&amp;J287&amp;K287&amp;L287&amp;M287&amp;N287&amp;O287&amp;P287&amp;Q287&amp;R287&amp;S287&amp;T287&amp;U287&amp;V287&amp;W287&amp;"*","")</f>
        <v>*10m2H*</v>
      </c>
      <c r="Z287" s="4"/>
      <c r="AA287" s="4"/>
      <c r="AB287" s="7" t="n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customFormat="false" ht="25" hidden="false" customHeight="true" outlineLevel="0" collapsed="false">
      <c r="A288" s="5" t="n">
        <v>7224</v>
      </c>
      <c r="B288" s="6" t="s">
        <v>32</v>
      </c>
      <c r="C288" s="26" t="s">
        <v>108</v>
      </c>
      <c r="D288" s="27" t="n">
        <v>44571</v>
      </c>
      <c r="E288" s="41"/>
      <c r="F288" s="29" t="str">
        <f aca="false">IF(B288="Premetro VERTIKAAL","MV",IF(B288="Side 3m","3M",IF(B288="Premetro HORIZONTAAL","MH",IF(B288="Window back","CV",IF(B288="Window Back eco","CVE","")))))</f>
        <v/>
      </c>
      <c r="G288" s="30" t="str">
        <f aca="false">IF(B288="Inside banner","BRV","")</f>
        <v/>
      </c>
      <c r="H288" s="30" t="str">
        <f aca="false">IF(B288="Floor sticker","VL","")</f>
        <v/>
      </c>
      <c r="I288" s="31" t="str">
        <f aca="false">IF(B288="Street furniture 2m2","STR","")</f>
        <v/>
      </c>
      <c r="J288" s="31" t="str">
        <f aca="false">IF(B288="Full back uni","FB","")</f>
        <v/>
      </c>
      <c r="K288" s="31" t="str">
        <f aca="false">IF(B288="Window side 2m² Bus","2m2B","")</f>
        <v/>
      </c>
      <c r="L288" s="31" t="str">
        <f aca="false">IF(B288="Window sticker Raam","RM","")</f>
        <v>RM</v>
      </c>
      <c r="M288" s="31" t="str">
        <f aca="false">IF(B288="Side 3m Freestyle","FREE","")</f>
        <v/>
      </c>
      <c r="N288" s="31" t="str">
        <f aca="false">IF(B288="Wobbler","WOB","")</f>
        <v/>
      </c>
      <c r="O288" s="31" t="str">
        <f aca="false">IF(B288="Super side 10m² Hermelijn - Trambus","10m2H","")</f>
        <v/>
      </c>
      <c r="P288" s="31" t="str">
        <f aca="false">IF(B288="Roofpanel A7","ROOFXL","")</f>
        <v/>
      </c>
      <c r="Q288" s="32" t="str">
        <f aca="false">IF(B288="Roof panel tram L Hermelijn","ROOFL","")</f>
        <v/>
      </c>
      <c r="R288" s="31" t="str">
        <f aca="false">IF(B288="Roof panel Tram M PCC","DPCC","")</f>
        <v/>
      </c>
      <c r="S288" s="31" t="str">
        <f aca="false">IF(B288="Side pack L A5","SPALBA5",IF(B288="Side pack XL A7","SPALBA7",""))</f>
        <v/>
      </c>
      <c r="T288" s="31" t="str">
        <f aca="false">IF(B288="Window side 2m² Hermelijn","2m2H","")</f>
        <v/>
      </c>
      <c r="U288" s="32" t="str">
        <f aca="false">IF(B288="Window side 2m² Tram","2m2A","")</f>
        <v/>
      </c>
      <c r="V288" s="30" t="str">
        <f aca="false">IF(B288="Inside banner HERMELIJN","BRVH","")</f>
        <v/>
      </c>
      <c r="W288" s="30" t="str">
        <f aca="false">IF(B288="Super side 4m²","4m2","")</f>
        <v/>
      </c>
      <c r="X288" s="7" t="n">
        <v>1</v>
      </c>
      <c r="Y288" s="33" t="str">
        <f aca="false">IF(OR(F288&lt;&gt;"",G288&lt;&gt;"",H288&lt;&gt;"",I288&lt;&gt;"",J288&lt;&gt;"",K288&lt;&gt;"",L288&lt;&gt;"",M288&lt;&gt;"",N288&lt;&gt;"",O288&lt;&gt;"",P288&lt;&gt;"",Q288&lt;&gt;"",R288&lt;&gt;"",S288&lt;&gt;"",T288&lt;&gt;"",U288&lt;&gt;"",V288&lt;&gt;"",W288&lt;&gt;""),"*"&amp;F288&amp;G288&amp;H288&amp;I288&amp;J288&amp;K288&amp;L288&amp;M288&amp;N288&amp;O288&amp;P288&amp;Q288&amp;R288&amp;S288&amp;T288&amp;U288&amp;V288&amp;W288&amp;"*","")</f>
        <v>*RM*</v>
      </c>
      <c r="Z288" s="4"/>
      <c r="AA288" s="4"/>
      <c r="AB288" s="7" t="n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customFormat="false" ht="25" hidden="false" customHeight="true" outlineLevel="0" collapsed="false">
      <c r="A289" s="5" t="n">
        <v>7224</v>
      </c>
      <c r="B289" s="6" t="s">
        <v>32</v>
      </c>
      <c r="C289" s="26" t="s">
        <v>108</v>
      </c>
      <c r="D289" s="27" t="n">
        <v>44571</v>
      </c>
      <c r="E289" s="41"/>
      <c r="F289" s="29" t="str">
        <f aca="false">IF(B289="Premetro VERTIKAAL","MV",IF(B289="Side 3m","3M",IF(B289="Premetro HORIZONTAAL","MH",IF(B289="Window back","CV",IF(B289="Window Back eco","CVE","")))))</f>
        <v/>
      </c>
      <c r="G289" s="30" t="str">
        <f aca="false">IF(B289="Inside banner","BRV","")</f>
        <v/>
      </c>
      <c r="H289" s="30" t="str">
        <f aca="false">IF(B289="Floor sticker","VL","")</f>
        <v/>
      </c>
      <c r="I289" s="31" t="str">
        <f aca="false">IF(B289="Street furniture 2m2","STR","")</f>
        <v/>
      </c>
      <c r="J289" s="31" t="str">
        <f aca="false">IF(B289="Full back uni","FB","")</f>
        <v/>
      </c>
      <c r="K289" s="31" t="str">
        <f aca="false">IF(B289="Window side 2m² Bus","2m2B","")</f>
        <v/>
      </c>
      <c r="L289" s="31" t="str">
        <f aca="false">IF(B289="Window sticker Raam","RM","")</f>
        <v>RM</v>
      </c>
      <c r="M289" s="31" t="str">
        <f aca="false">IF(B289="Side 3m Freestyle","FREE","")</f>
        <v/>
      </c>
      <c r="N289" s="31" t="str">
        <f aca="false">IF(B289="Wobbler","WOB","")</f>
        <v/>
      </c>
      <c r="O289" s="31" t="str">
        <f aca="false">IF(B289="Super side 10m² Hermelijn - Trambus","10m2H","")</f>
        <v/>
      </c>
      <c r="P289" s="31" t="str">
        <f aca="false">IF(B289="Roofpanel A7","ROOFXL","")</f>
        <v/>
      </c>
      <c r="Q289" s="32" t="str">
        <f aca="false">IF(B289="Roof panel tram L Hermelijn","ROOFL","")</f>
        <v/>
      </c>
      <c r="R289" s="31" t="str">
        <f aca="false">IF(B289="Roof panel Tram M PCC","DPCC","")</f>
        <v/>
      </c>
      <c r="S289" s="31" t="str">
        <f aca="false">IF(B289="Side pack L A5","SPALBA5",IF(B289="Side pack XL A7","SPALBA7",""))</f>
        <v/>
      </c>
      <c r="T289" s="31" t="str">
        <f aca="false">IF(B289="Window side 2m² Hermelijn","2m2H","")</f>
        <v/>
      </c>
      <c r="U289" s="32" t="str">
        <f aca="false">IF(B289="Window side 2m² Tram","2m2A","")</f>
        <v/>
      </c>
      <c r="V289" s="30" t="str">
        <f aca="false">IF(B289="Inside banner HERMELIJN","BRVH","")</f>
        <v/>
      </c>
      <c r="W289" s="30" t="str">
        <f aca="false">IF(B289="Super side 4m²","4m2","")</f>
        <v/>
      </c>
      <c r="X289" s="7" t="n">
        <v>1</v>
      </c>
      <c r="Y289" s="33" t="str">
        <f aca="false">IF(OR(F289&lt;&gt;"",G289&lt;&gt;"",H289&lt;&gt;"",I289&lt;&gt;"",J289&lt;&gt;"",K289&lt;&gt;"",L289&lt;&gt;"",M289&lt;&gt;"",N289&lt;&gt;"",O289&lt;&gt;"",P289&lt;&gt;"",Q289&lt;&gt;"",R289&lt;&gt;"",S289&lt;&gt;"",T289&lt;&gt;"",U289&lt;&gt;"",V289&lt;&gt;"",W289&lt;&gt;""),"*"&amp;F289&amp;G289&amp;H289&amp;I289&amp;J289&amp;K289&amp;L289&amp;M289&amp;N289&amp;O289&amp;P289&amp;Q289&amp;R289&amp;S289&amp;T289&amp;U289&amp;V289&amp;W289&amp;"*","")</f>
        <v>*RM*</v>
      </c>
      <c r="Z289" s="4"/>
      <c r="AA289" s="4"/>
      <c r="AB289" s="7" t="n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customFormat="false" ht="25" hidden="false" customHeight="true" outlineLevel="0" collapsed="false">
      <c r="A290" s="5" t="n">
        <v>7225</v>
      </c>
      <c r="B290" s="6" t="s">
        <v>142</v>
      </c>
      <c r="C290" s="26" t="s">
        <v>144</v>
      </c>
      <c r="D290" s="27" t="n">
        <v>44578</v>
      </c>
      <c r="E290" s="42" t="n">
        <v>44587</v>
      </c>
      <c r="F290" s="29" t="str">
        <f aca="false">IF(B290="Premetro VERTIKAAL","MV",IF(B290="Side 3m","3M",IF(B290="Premetro HORIZONTAAL","MH",IF(B290="Window back","CV",IF(B290="Window Back eco","CVE","")))))</f>
        <v/>
      </c>
      <c r="G290" s="30" t="str">
        <f aca="false">IF(B290="Inside banner","BRV","")</f>
        <v/>
      </c>
      <c r="H290" s="30" t="str">
        <f aca="false">IF(B290="Floor sticker","VL","")</f>
        <v/>
      </c>
      <c r="I290" s="31" t="str">
        <f aca="false">IF(B290="Street furniture 2m2","STR","")</f>
        <v/>
      </c>
      <c r="J290" s="31" t="str">
        <f aca="false">IF(B290="Full back uni","FB","")</f>
        <v/>
      </c>
      <c r="K290" s="31" t="str">
        <f aca="false">IF(B290="Window side 2m² Bus","2m2B","")</f>
        <v/>
      </c>
      <c r="L290" s="31" t="str">
        <f aca="false">IF(B290="Window sticker Raam","RM","")</f>
        <v/>
      </c>
      <c r="M290" s="31" t="str">
        <f aca="false">IF(B290="Side 3m Freestyle","FREE","")</f>
        <v/>
      </c>
      <c r="N290" s="31" t="str">
        <f aca="false">IF(B290="Wobbler","WOB","")</f>
        <v/>
      </c>
      <c r="O290" s="31" t="str">
        <f aca="false">IF(B290="Super side 10m² Hermelijn - Trambus","10m2H","")</f>
        <v>10m2H</v>
      </c>
      <c r="P290" s="31" t="str">
        <f aca="false">IF(B290="Roofpanel A7","ROOFXL","")</f>
        <v/>
      </c>
      <c r="Q290" s="32" t="str">
        <f aca="false">IF(B290="Roof panel tram L Hermelijn","ROOFL","")</f>
        <v/>
      </c>
      <c r="R290" s="31" t="str">
        <f aca="false">IF(B290="Roof panel Tram M PCC","DPCC","")</f>
        <v/>
      </c>
      <c r="S290" s="31" t="str">
        <f aca="false">IF(B290="Side pack L A5","SPALBA5",IF(B290="Side pack XL A7","SPALBA7",""))</f>
        <v/>
      </c>
      <c r="T290" s="31" t="str">
        <f aca="false">IF(B290="Window side 2m² Hermelijn","2m2H","")</f>
        <v/>
      </c>
      <c r="U290" s="32" t="str">
        <f aca="false">IF(B290="Window side 2m² Tram","2m2A","")</f>
        <v/>
      </c>
      <c r="V290" s="30" t="str">
        <f aca="false">IF(B290="Inside banner HERMELIJN","BRVH","")</f>
        <v/>
      </c>
      <c r="W290" s="30" t="str">
        <f aca="false">IF(B290="Super side 4m²","4m2","")</f>
        <v/>
      </c>
      <c r="X290" s="7" t="n">
        <v>1</v>
      </c>
      <c r="Y290" s="33" t="str">
        <f aca="false">IF(OR(F290&lt;&gt;"",G290&lt;&gt;"",H290&lt;&gt;"",I290&lt;&gt;"",J290&lt;&gt;"",K290&lt;&gt;"",L290&lt;&gt;"",M290&lt;&gt;"",N290&lt;&gt;"",O290&lt;&gt;"",P290&lt;&gt;"",Q290&lt;&gt;"",R290&lt;&gt;"",S290&lt;&gt;"",T290&lt;&gt;"",U290&lt;&gt;"",V290&lt;&gt;"",W290&lt;&gt;""),"*"&amp;F290&amp;G290&amp;H290&amp;I290&amp;J290&amp;K290&amp;L290&amp;M290&amp;N290&amp;O290&amp;P290&amp;Q290&amp;R290&amp;S290&amp;T290&amp;U290&amp;V290&amp;W290&amp;"*","")</f>
        <v>*10m2H*</v>
      </c>
      <c r="Z290" s="4"/>
      <c r="AA290" s="4"/>
      <c r="AB290" s="7" t="n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customFormat="false" ht="25" hidden="false" customHeight="true" outlineLevel="0" collapsed="false">
      <c r="A291" s="5" t="n">
        <v>7226</v>
      </c>
      <c r="B291" s="6" t="s">
        <v>142</v>
      </c>
      <c r="C291" s="26" t="s">
        <v>144</v>
      </c>
      <c r="D291" s="27" t="n">
        <v>44578</v>
      </c>
      <c r="E291" s="41"/>
      <c r="F291" s="29" t="str">
        <f aca="false">IF(B291="Premetro VERTIKAAL","MV",IF(B291="Side 3m","3M",IF(B291="Premetro HORIZONTAAL","MH",IF(B291="Window back","CV",IF(B291="Window Back eco","CVE","")))))</f>
        <v/>
      </c>
      <c r="G291" s="30" t="str">
        <f aca="false">IF(B291="Inside banner","BRV","")</f>
        <v/>
      </c>
      <c r="H291" s="30" t="str">
        <f aca="false">IF(B291="Floor sticker","VL","")</f>
        <v/>
      </c>
      <c r="I291" s="31" t="str">
        <f aca="false">IF(B291="Street furniture 2m2","STR","")</f>
        <v/>
      </c>
      <c r="J291" s="31" t="str">
        <f aca="false">IF(B291="Full back uni","FB","")</f>
        <v/>
      </c>
      <c r="K291" s="31" t="str">
        <f aca="false">IF(B291="Window side 2m² Bus","2m2B","")</f>
        <v/>
      </c>
      <c r="L291" s="31" t="str">
        <f aca="false">IF(B291="Window sticker Raam","RM","")</f>
        <v/>
      </c>
      <c r="M291" s="31" t="str">
        <f aca="false">IF(B291="Side 3m Freestyle","FREE","")</f>
        <v/>
      </c>
      <c r="N291" s="31" t="str">
        <f aca="false">IF(B291="Wobbler","WOB","")</f>
        <v/>
      </c>
      <c r="O291" s="31" t="str">
        <f aca="false">IF(B291="Super side 10m² Hermelijn - Trambus","10m2H","")</f>
        <v>10m2H</v>
      </c>
      <c r="P291" s="31" t="str">
        <f aca="false">IF(B291="Roofpanel A7","ROOFXL","")</f>
        <v/>
      </c>
      <c r="Q291" s="32" t="str">
        <f aca="false">IF(B291="Roof panel tram L Hermelijn","ROOFL","")</f>
        <v/>
      </c>
      <c r="R291" s="31" t="str">
        <f aca="false">IF(B291="Roof panel Tram M PCC","DPCC","")</f>
        <v/>
      </c>
      <c r="S291" s="31" t="str">
        <f aca="false">IF(B291="Side pack L A5","SPALBA5",IF(B291="Side pack XL A7","SPALBA7",""))</f>
        <v/>
      </c>
      <c r="T291" s="31" t="str">
        <f aca="false">IF(B291="Window side 2m² Hermelijn","2m2H","")</f>
        <v/>
      </c>
      <c r="U291" s="32" t="str">
        <f aca="false">IF(B291="Window side 2m² Tram","2m2A","")</f>
        <v/>
      </c>
      <c r="V291" s="30" t="str">
        <f aca="false">IF(B291="Inside banner HERMELIJN","BRVH","")</f>
        <v/>
      </c>
      <c r="W291" s="30" t="str">
        <f aca="false">IF(B291="Super side 4m²","4m2","")</f>
        <v/>
      </c>
      <c r="X291" s="7" t="n">
        <v>1</v>
      </c>
      <c r="Y291" s="33" t="str">
        <f aca="false">IF(OR(F291&lt;&gt;"",G291&lt;&gt;"",H291&lt;&gt;"",I291&lt;&gt;"",J291&lt;&gt;"",K291&lt;&gt;"",L291&lt;&gt;"",M291&lt;&gt;"",N291&lt;&gt;"",O291&lt;&gt;"",P291&lt;&gt;"",Q291&lt;&gt;"",R291&lt;&gt;"",S291&lt;&gt;"",T291&lt;&gt;"",U291&lt;&gt;"",V291&lt;&gt;"",W291&lt;&gt;""),"*"&amp;F291&amp;G291&amp;H291&amp;I291&amp;J291&amp;K291&amp;L291&amp;M291&amp;N291&amp;O291&amp;P291&amp;Q291&amp;R291&amp;S291&amp;T291&amp;U291&amp;V291&amp;W291&amp;"*","")</f>
        <v>*10m2H*</v>
      </c>
      <c r="Z291" s="4"/>
      <c r="AA291" s="4"/>
      <c r="AB291" s="7" t="n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customFormat="false" ht="25" hidden="false" customHeight="true" outlineLevel="0" collapsed="false">
      <c r="A292" s="5" t="n">
        <v>7226</v>
      </c>
      <c r="B292" s="6" t="s">
        <v>137</v>
      </c>
      <c r="C292" s="26" t="s">
        <v>151</v>
      </c>
      <c r="D292" s="27" t="n">
        <v>44571</v>
      </c>
      <c r="E292" s="41"/>
      <c r="F292" s="29" t="str">
        <f aca="false">IF(B292="Premetro VERTIKAAL","MV",IF(B292="Side 3m","3M",IF(B292="Premetro HORIZONTAAL","MH",IF(B292="Window back","CV",IF(B292="Window Back eco","CVE","")))))</f>
        <v/>
      </c>
      <c r="G292" s="30" t="str">
        <f aca="false">IF(B292="Inside banner","BRV","")</f>
        <v/>
      </c>
      <c r="H292" s="30" t="str">
        <f aca="false">IF(B292="Floor sticker","VL","")</f>
        <v/>
      </c>
      <c r="I292" s="31" t="str">
        <f aca="false">IF(B292="Street furniture 2m2","STR","")</f>
        <v/>
      </c>
      <c r="J292" s="31" t="str">
        <f aca="false">IF(B292="Full back uni","FB","")</f>
        <v/>
      </c>
      <c r="K292" s="31" t="str">
        <f aca="false">IF(B292="Window side 2m² Bus","2m2B","")</f>
        <v/>
      </c>
      <c r="L292" s="31" t="str">
        <f aca="false">IF(B292="Window sticker Raam","RM","")</f>
        <v/>
      </c>
      <c r="M292" s="31" t="str">
        <f aca="false">IF(B292="Side 3m Freestyle","FREE","")</f>
        <v/>
      </c>
      <c r="N292" s="31" t="str">
        <f aca="false">IF(B292="Wobbler","WOB","")</f>
        <v/>
      </c>
      <c r="O292" s="31" t="str">
        <f aca="false">IF(B292="Super side 10m² Hermelijn - Trambus","10m2H","")</f>
        <v/>
      </c>
      <c r="P292" s="31" t="str">
        <f aca="false">IF(B292="Roofpanel A7","ROOFXL","")</f>
        <v/>
      </c>
      <c r="Q292" s="32" t="str">
        <f aca="false">IF(B292="Roof panel tram L Hermelijn","ROOFL","")</f>
        <v/>
      </c>
      <c r="R292" s="31" t="str">
        <f aca="false">IF(B292="Roof panel Tram M PCC","DPCC","")</f>
        <v/>
      </c>
      <c r="S292" s="31" t="str">
        <f aca="false">IF(B292="Side pack L A5","SPALBA5",IF(B292="Side pack XL A7","SPALBA7",""))</f>
        <v/>
      </c>
      <c r="T292" s="31" t="str">
        <f aca="false">IF(B292="Window side 2m² Hermelijn","2m2H","")</f>
        <v/>
      </c>
      <c r="U292" s="32" t="str">
        <f aca="false">IF(B292="Window side 2m² Tram","2m2A","")</f>
        <v>2m2A</v>
      </c>
      <c r="V292" s="30" t="str">
        <f aca="false">IF(B292="Inside banner HERMELIJN","BRVH","")</f>
        <v/>
      </c>
      <c r="W292" s="30" t="str">
        <f aca="false">IF(B292="Super side 4m²","4m2","")</f>
        <v/>
      </c>
      <c r="X292" s="7" t="n">
        <v>1</v>
      </c>
      <c r="Y292" s="33" t="str">
        <f aca="false">IF(OR(F292&lt;&gt;"",G292&lt;&gt;"",H292&lt;&gt;"",I292&lt;&gt;"",J292&lt;&gt;"",K292&lt;&gt;"",L292&lt;&gt;"",M292&lt;&gt;"",N292&lt;&gt;"",O292&lt;&gt;"",P292&lt;&gt;"",Q292&lt;&gt;"",R292&lt;&gt;"",S292&lt;&gt;"",T292&lt;&gt;"",U292&lt;&gt;"",V292&lt;&gt;"",W292&lt;&gt;""),"*"&amp;F292&amp;G292&amp;H292&amp;I292&amp;J292&amp;K292&amp;L292&amp;M292&amp;N292&amp;O292&amp;P292&amp;Q292&amp;R292&amp;S292&amp;T292&amp;U292&amp;V292&amp;W292&amp;"*","")</f>
        <v>*2m2A*</v>
      </c>
      <c r="Z292" s="4"/>
      <c r="AA292" s="4"/>
      <c r="AB292" s="7" t="n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customFormat="false" ht="25" hidden="false" customHeight="true" outlineLevel="0" collapsed="false">
      <c r="A293" s="5" t="n">
        <v>7226</v>
      </c>
      <c r="B293" s="6" t="s">
        <v>23</v>
      </c>
      <c r="C293" s="26" t="s">
        <v>110</v>
      </c>
      <c r="D293" s="27" t="n">
        <v>44550</v>
      </c>
      <c r="E293" s="36" t="n">
        <v>44582</v>
      </c>
      <c r="F293" s="29" t="str">
        <f aca="false">IF(B293="Premetro VERTIKAAL","MV",IF(B293="Side 3m","3M",IF(B293="Premetro HORIZONTAAL","MH",IF(B293="Window back","CV",IF(B293="Window Back eco","CVE","")))))</f>
        <v/>
      </c>
      <c r="G293" s="30" t="str">
        <f aca="false">IF(B293="Inside banner","BRV","")</f>
        <v/>
      </c>
      <c r="H293" s="30" t="str">
        <f aca="false">IF(B293="Floor sticker","VL","")</f>
        <v/>
      </c>
      <c r="I293" s="31" t="str">
        <f aca="false">IF(B293="Street furniture 2m2","STR","")</f>
        <v/>
      </c>
      <c r="J293" s="31" t="str">
        <f aca="false">IF(B293="Full back uni","FB","")</f>
        <v/>
      </c>
      <c r="K293" s="31" t="str">
        <f aca="false">IF(B293="Window side 2m² Bus","2m2B","")</f>
        <v/>
      </c>
      <c r="L293" s="31" t="str">
        <f aca="false">IF(B293="Window sticker Raam","RM","")</f>
        <v/>
      </c>
      <c r="M293" s="31" t="str">
        <f aca="false">IF(B293="Side 3m Freestyle","FREE","")</f>
        <v/>
      </c>
      <c r="N293" s="31" t="str">
        <f aca="false">IF(B293="Wobbler","WOB","")</f>
        <v>WOB</v>
      </c>
      <c r="O293" s="31" t="str">
        <f aca="false">IF(B293="Super side 10m² Hermelijn - Trambus","10m2H","")</f>
        <v/>
      </c>
      <c r="P293" s="31" t="str">
        <f aca="false">IF(B293="Roofpanel A7","ROOFXL","")</f>
        <v/>
      </c>
      <c r="Q293" s="32" t="str">
        <f aca="false">IF(B293="Roof panel tram L Hermelijn","ROOFL","")</f>
        <v/>
      </c>
      <c r="R293" s="31" t="str">
        <f aca="false">IF(B293="Roof panel Tram M PCC","DPCC","")</f>
        <v/>
      </c>
      <c r="S293" s="31" t="str">
        <f aca="false">IF(B293="Side pack L A5","SPALBA5",IF(B293="Side pack XL A7","SPALBA7",""))</f>
        <v/>
      </c>
      <c r="T293" s="31" t="str">
        <f aca="false">IF(B293="Window side 2m² Hermelijn","2m2H","")</f>
        <v/>
      </c>
      <c r="U293" s="32" t="str">
        <f aca="false">IF(B293="Window side 2m² Tram","2m2A","")</f>
        <v/>
      </c>
      <c r="V293" s="30" t="str">
        <f aca="false">IF(B293="Inside banner HERMELIJN","BRVH","")</f>
        <v/>
      </c>
      <c r="W293" s="30" t="str">
        <f aca="false">IF(B293="Super side 4m²","4m2","")</f>
        <v/>
      </c>
      <c r="X293" s="7" t="n">
        <v>6</v>
      </c>
      <c r="Y293" s="33" t="str">
        <f aca="false">IF(OR(F293&lt;&gt;"",G293&lt;&gt;"",H293&lt;&gt;"",I293&lt;&gt;"",J293&lt;&gt;"",K293&lt;&gt;"",L293&lt;&gt;"",M293&lt;&gt;"",N293&lt;&gt;"",O293&lt;&gt;"",P293&lt;&gt;"",Q293&lt;&gt;"",R293&lt;&gt;"",S293&lt;&gt;"",T293&lt;&gt;"",U293&lt;&gt;"",V293&lt;&gt;"",W293&lt;&gt;""),"*"&amp;F293&amp;G293&amp;H293&amp;I293&amp;J293&amp;K293&amp;L293&amp;M293&amp;N293&amp;O293&amp;P293&amp;Q293&amp;R293&amp;S293&amp;T293&amp;U293&amp;V293&amp;W293&amp;"*","")</f>
        <v>*WOB*</v>
      </c>
      <c r="Z293" s="4"/>
      <c r="AA293" s="4"/>
      <c r="AB293" s="7" t="n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customFormat="false" ht="25" hidden="false" customHeight="true" outlineLevel="0" collapsed="false">
      <c r="A294" s="5" t="n">
        <v>7227</v>
      </c>
      <c r="B294" s="6" t="s">
        <v>137</v>
      </c>
      <c r="C294" s="26" t="s">
        <v>152</v>
      </c>
      <c r="D294" s="27" t="n">
        <v>44571</v>
      </c>
      <c r="E294" s="42" t="n">
        <v>44587</v>
      </c>
      <c r="F294" s="29" t="str">
        <f aca="false">IF(B294="Premetro VERTIKAAL","MV",IF(B294="Side 3m","3M",IF(B294="Premetro HORIZONTAAL","MH",IF(B294="Window back","CV",IF(B294="Window Back eco","CVE","")))))</f>
        <v/>
      </c>
      <c r="G294" s="30" t="str">
        <f aca="false">IF(B294="Inside banner","BRV","")</f>
        <v/>
      </c>
      <c r="H294" s="30" t="str">
        <f aca="false">IF(B294="Floor sticker","VL","")</f>
        <v/>
      </c>
      <c r="I294" s="31" t="str">
        <f aca="false">IF(B294="Street furniture 2m2","STR","")</f>
        <v/>
      </c>
      <c r="J294" s="31" t="str">
        <f aca="false">IF(B294="Full back uni","FB","")</f>
        <v/>
      </c>
      <c r="K294" s="31" t="str">
        <f aca="false">IF(B294="Window side 2m² Bus","2m2B","")</f>
        <v/>
      </c>
      <c r="L294" s="31" t="str">
        <f aca="false">IF(B294="Window sticker Raam","RM","")</f>
        <v/>
      </c>
      <c r="M294" s="31" t="str">
        <f aca="false">IF(B294="Side 3m Freestyle","FREE","")</f>
        <v/>
      </c>
      <c r="N294" s="31" t="str">
        <f aca="false">IF(B294="Wobbler","WOB","")</f>
        <v/>
      </c>
      <c r="O294" s="31" t="str">
        <f aca="false">IF(B294="Super side 10m² Hermelijn - Trambus","10m2H","")</f>
        <v/>
      </c>
      <c r="P294" s="31" t="str">
        <f aca="false">IF(B294="Roofpanel A7","ROOFXL","")</f>
        <v/>
      </c>
      <c r="Q294" s="32" t="str">
        <f aca="false">IF(B294="Roof panel tram L Hermelijn","ROOFL","")</f>
        <v/>
      </c>
      <c r="R294" s="31" t="str">
        <f aca="false">IF(B294="Roof panel Tram M PCC","DPCC","")</f>
        <v/>
      </c>
      <c r="S294" s="31" t="str">
        <f aca="false">IF(B294="Side pack L A5","SPALBA5",IF(B294="Side pack XL A7","SPALBA7",""))</f>
        <v/>
      </c>
      <c r="T294" s="31" t="str">
        <f aca="false">IF(B294="Window side 2m² Hermelijn","2m2H","")</f>
        <v/>
      </c>
      <c r="U294" s="32" t="str">
        <f aca="false">IF(B294="Window side 2m² Tram","2m2A","")</f>
        <v>2m2A</v>
      </c>
      <c r="V294" s="30" t="str">
        <f aca="false">IF(B294="Inside banner HERMELIJN","BRVH","")</f>
        <v/>
      </c>
      <c r="W294" s="30" t="str">
        <f aca="false">IF(B294="Super side 4m²","4m2","")</f>
        <v/>
      </c>
      <c r="X294" s="7" t="n">
        <v>1</v>
      </c>
      <c r="Y294" s="33" t="str">
        <f aca="false">IF(OR(F294&lt;&gt;"",G294&lt;&gt;"",H294&lt;&gt;"",I294&lt;&gt;"",J294&lt;&gt;"",K294&lt;&gt;"",L294&lt;&gt;"",M294&lt;&gt;"",N294&lt;&gt;"",O294&lt;&gt;"",P294&lt;&gt;"",Q294&lt;&gt;"",R294&lt;&gt;"",S294&lt;&gt;"",T294&lt;&gt;"",U294&lt;&gt;"",V294&lt;&gt;"",W294&lt;&gt;""),"*"&amp;F294&amp;G294&amp;H294&amp;I294&amp;J294&amp;K294&amp;L294&amp;M294&amp;N294&amp;O294&amp;P294&amp;Q294&amp;R294&amp;S294&amp;T294&amp;U294&amp;V294&amp;W294&amp;"*","")</f>
        <v>*2m2A*</v>
      </c>
      <c r="Z294" s="4"/>
      <c r="AA294" s="4"/>
      <c r="AB294" s="7" t="n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customFormat="false" ht="25" hidden="false" customHeight="true" outlineLevel="0" collapsed="false">
      <c r="A295" s="5" t="n">
        <v>7228</v>
      </c>
      <c r="B295" s="6" t="s">
        <v>32</v>
      </c>
      <c r="C295" s="26" t="s">
        <v>108</v>
      </c>
      <c r="D295" s="27" t="n">
        <v>44571</v>
      </c>
      <c r="E295" s="36" t="n">
        <v>44582</v>
      </c>
      <c r="F295" s="29" t="str">
        <f aca="false">IF(B295="Premetro VERTIKAAL","MV",IF(B295="Side 3m","3M",IF(B295="Premetro HORIZONTAAL","MH",IF(B295="Window back","CV",IF(B295="Window Back eco","CVE","")))))</f>
        <v/>
      </c>
      <c r="G295" s="30" t="str">
        <f aca="false">IF(B295="Inside banner","BRV","")</f>
        <v/>
      </c>
      <c r="H295" s="30" t="str">
        <f aca="false">IF(B295="Floor sticker","VL","")</f>
        <v/>
      </c>
      <c r="I295" s="31" t="str">
        <f aca="false">IF(B295="Street furniture 2m2","STR","")</f>
        <v/>
      </c>
      <c r="J295" s="31" t="str">
        <f aca="false">IF(B295="Full back uni","FB","")</f>
        <v/>
      </c>
      <c r="K295" s="31" t="str">
        <f aca="false">IF(B295="Window side 2m² Bus","2m2B","")</f>
        <v/>
      </c>
      <c r="L295" s="31" t="str">
        <f aca="false">IF(B295="Window sticker Raam","RM","")</f>
        <v>RM</v>
      </c>
      <c r="M295" s="31" t="str">
        <f aca="false">IF(B295="Side 3m Freestyle","FREE","")</f>
        <v/>
      </c>
      <c r="N295" s="31" t="str">
        <f aca="false">IF(B295="Wobbler","WOB","")</f>
        <v/>
      </c>
      <c r="O295" s="31" t="str">
        <f aca="false">IF(B295="Super side 10m² Hermelijn - Trambus","10m2H","")</f>
        <v/>
      </c>
      <c r="P295" s="31" t="str">
        <f aca="false">IF(B295="Roofpanel A7","ROOFXL","")</f>
        <v/>
      </c>
      <c r="Q295" s="32" t="str">
        <f aca="false">IF(B295="Roof panel tram L Hermelijn","ROOFL","")</f>
        <v/>
      </c>
      <c r="R295" s="31" t="str">
        <f aca="false">IF(B295="Roof panel Tram M PCC","DPCC","")</f>
        <v/>
      </c>
      <c r="S295" s="31" t="str">
        <f aca="false">IF(B295="Side pack L A5","SPALBA5",IF(B295="Side pack XL A7","SPALBA7",""))</f>
        <v/>
      </c>
      <c r="T295" s="31" t="str">
        <f aca="false">IF(B295="Window side 2m² Hermelijn","2m2H","")</f>
        <v/>
      </c>
      <c r="U295" s="32" t="str">
        <f aca="false">IF(B295="Window side 2m² Tram","2m2A","")</f>
        <v/>
      </c>
      <c r="V295" s="30" t="str">
        <f aca="false">IF(B295="Inside banner HERMELIJN","BRVH","")</f>
        <v/>
      </c>
      <c r="W295" s="30" t="str">
        <f aca="false">IF(B295="Super side 4m²","4m2","")</f>
        <v/>
      </c>
      <c r="X295" s="7" t="n">
        <v>1</v>
      </c>
      <c r="Y295" s="33" t="str">
        <f aca="false">IF(OR(F295&lt;&gt;"",G295&lt;&gt;"",H295&lt;&gt;"",I295&lt;&gt;"",J295&lt;&gt;"",K295&lt;&gt;"",L295&lt;&gt;"",M295&lt;&gt;"",N295&lt;&gt;"",O295&lt;&gt;"",P295&lt;&gt;"",Q295&lt;&gt;"",R295&lt;&gt;"",S295&lt;&gt;"",T295&lt;&gt;"",U295&lt;&gt;"",V295&lt;&gt;"",W295&lt;&gt;""),"*"&amp;F295&amp;G295&amp;H295&amp;I295&amp;J295&amp;K295&amp;L295&amp;M295&amp;N295&amp;O295&amp;P295&amp;Q295&amp;R295&amp;S295&amp;T295&amp;U295&amp;V295&amp;W295&amp;"*","")</f>
        <v>*RM*</v>
      </c>
      <c r="Z295" s="4"/>
      <c r="AA295" s="4"/>
      <c r="AB295" s="7" t="n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customFormat="false" ht="25" hidden="false" customHeight="true" outlineLevel="0" collapsed="false">
      <c r="A296" s="5" t="n">
        <v>7228</v>
      </c>
      <c r="B296" s="6" t="s">
        <v>32</v>
      </c>
      <c r="C296" s="26" t="s">
        <v>108</v>
      </c>
      <c r="D296" s="27" t="n">
        <v>44571</v>
      </c>
      <c r="E296" s="36" t="n">
        <v>44582</v>
      </c>
      <c r="F296" s="29" t="str">
        <f aca="false">IF(B296="Premetro VERTIKAAL","MV",IF(B296="Side 3m","3M",IF(B296="Premetro HORIZONTAAL","MH",IF(B296="Window back","CV",IF(B296="Window Back eco","CVE","")))))</f>
        <v/>
      </c>
      <c r="G296" s="30" t="str">
        <f aca="false">IF(B296="Inside banner","BRV","")</f>
        <v/>
      </c>
      <c r="H296" s="30" t="str">
        <f aca="false">IF(B296="Floor sticker","VL","")</f>
        <v/>
      </c>
      <c r="I296" s="31" t="str">
        <f aca="false">IF(B296="Street furniture 2m2","STR","")</f>
        <v/>
      </c>
      <c r="J296" s="31" t="str">
        <f aca="false">IF(B296="Full back uni","FB","")</f>
        <v/>
      </c>
      <c r="K296" s="31" t="str">
        <f aca="false">IF(B296="Window side 2m² Bus","2m2B","")</f>
        <v/>
      </c>
      <c r="L296" s="31" t="str">
        <f aca="false">IF(B296="Window sticker Raam","RM","")</f>
        <v>RM</v>
      </c>
      <c r="M296" s="31" t="str">
        <f aca="false">IF(B296="Side 3m Freestyle","FREE","")</f>
        <v/>
      </c>
      <c r="N296" s="31" t="str">
        <f aca="false">IF(B296="Wobbler","WOB","")</f>
        <v/>
      </c>
      <c r="O296" s="31" t="str">
        <f aca="false">IF(B296="Super side 10m² Hermelijn - Trambus","10m2H","")</f>
        <v/>
      </c>
      <c r="P296" s="31" t="str">
        <f aca="false">IF(B296="Roofpanel A7","ROOFXL","")</f>
        <v/>
      </c>
      <c r="Q296" s="32" t="str">
        <f aca="false">IF(B296="Roof panel tram L Hermelijn","ROOFL","")</f>
        <v/>
      </c>
      <c r="R296" s="31" t="str">
        <f aca="false">IF(B296="Roof panel Tram M PCC","DPCC","")</f>
        <v/>
      </c>
      <c r="S296" s="31" t="str">
        <f aca="false">IF(B296="Side pack L A5","SPALBA5",IF(B296="Side pack XL A7","SPALBA7",""))</f>
        <v/>
      </c>
      <c r="T296" s="31" t="str">
        <f aca="false">IF(B296="Window side 2m² Hermelijn","2m2H","")</f>
        <v/>
      </c>
      <c r="U296" s="32" t="str">
        <f aca="false">IF(B296="Window side 2m² Tram","2m2A","")</f>
        <v/>
      </c>
      <c r="V296" s="30" t="str">
        <f aca="false">IF(B296="Inside banner HERMELIJN","BRVH","")</f>
        <v/>
      </c>
      <c r="W296" s="30" t="str">
        <f aca="false">IF(B296="Super side 4m²","4m2","")</f>
        <v/>
      </c>
      <c r="X296" s="7" t="n">
        <v>1</v>
      </c>
      <c r="Y296" s="33" t="str">
        <f aca="false">IF(OR(F296&lt;&gt;"",G296&lt;&gt;"",H296&lt;&gt;"",I296&lt;&gt;"",J296&lt;&gt;"",K296&lt;&gt;"",L296&lt;&gt;"",M296&lt;&gt;"",N296&lt;&gt;"",O296&lt;&gt;"",P296&lt;&gt;"",Q296&lt;&gt;"",R296&lt;&gt;"",S296&lt;&gt;"",T296&lt;&gt;"",U296&lt;&gt;"",V296&lt;&gt;"",W296&lt;&gt;""),"*"&amp;F296&amp;G296&amp;H296&amp;I296&amp;J296&amp;K296&amp;L296&amp;M296&amp;N296&amp;O296&amp;P296&amp;Q296&amp;R296&amp;S296&amp;T296&amp;U296&amp;V296&amp;W296&amp;"*","")</f>
        <v>*RM*</v>
      </c>
      <c r="Z296" s="4"/>
      <c r="AA296" s="4"/>
      <c r="AB296" s="7" t="n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customFormat="false" ht="25" hidden="false" customHeight="true" outlineLevel="0" collapsed="false">
      <c r="A297" s="5" t="n">
        <v>7230</v>
      </c>
      <c r="B297" s="6" t="s">
        <v>41</v>
      </c>
      <c r="C297" s="26" t="s">
        <v>154</v>
      </c>
      <c r="D297" s="27" t="n">
        <v>44550</v>
      </c>
      <c r="E297" s="42" t="n">
        <v>44587</v>
      </c>
      <c r="F297" s="29" t="str">
        <f aca="false">IF(B297="Premetro VERTIKAAL","MV",IF(B297="Side 3m","3M",IF(B297="Premetro HORIZONTAAL","MH",IF(B297="Window back","CV",IF(B297="Window Back eco","CVE","")))))</f>
        <v/>
      </c>
      <c r="G297" s="30" t="str">
        <f aca="false">IF(B297="Inside banner","BRV","")</f>
        <v/>
      </c>
      <c r="H297" s="30" t="str">
        <f aca="false">IF(B297="Floor sticker","VL","")</f>
        <v/>
      </c>
      <c r="I297" s="31" t="str">
        <f aca="false">IF(B297="Street furniture 2m2","STR","")</f>
        <v/>
      </c>
      <c r="J297" s="31" t="str">
        <f aca="false">IF(B297="Full back uni","FB","")</f>
        <v/>
      </c>
      <c r="K297" s="31" t="str">
        <f aca="false">IF(B297="Window side 2m² Bus","2m2B","")</f>
        <v/>
      </c>
      <c r="L297" s="31" t="str">
        <f aca="false">IF(B297="Window sticker Raam","RM","")</f>
        <v/>
      </c>
      <c r="M297" s="31" t="str">
        <f aca="false">IF(B297="Side 3m Freestyle","FREE","")</f>
        <v/>
      </c>
      <c r="N297" s="31" t="str">
        <f aca="false">IF(B297="Wobbler","WOB","")</f>
        <v/>
      </c>
      <c r="O297" s="31" t="str">
        <f aca="false">IF(B297="Super side 10m² Hermelijn - Trambus","10m2H","")</f>
        <v/>
      </c>
      <c r="P297" s="31" t="str">
        <f aca="false">IF(B297="Roofpanel A7","ROOFXL","")</f>
        <v/>
      </c>
      <c r="Q297" s="32" t="str">
        <f aca="false">IF(B297="Roof panel tram L Hermelijn","ROOFL","")</f>
        <v/>
      </c>
      <c r="R297" s="31" t="str">
        <f aca="false">IF(B297="Roof panel Tram M PCC","DPCC","")</f>
        <v/>
      </c>
      <c r="S297" s="31" t="str">
        <f aca="false">IF(B297="Side pack L A5","SPALBA5",IF(B297="Side pack XL A7","SPALBA7",""))</f>
        <v/>
      </c>
      <c r="T297" s="31" t="str">
        <f aca="false">IF(B297="Window side 2m² Hermelijn","2m2H","")</f>
        <v/>
      </c>
      <c r="U297" s="32" t="str">
        <f aca="false">IF(B297="Window side 2m² Tram","2m2A","")</f>
        <v/>
      </c>
      <c r="V297" s="30" t="str">
        <f aca="false">IF(B297="Inside banner HERMELIJN","BRVH","")</f>
        <v/>
      </c>
      <c r="W297" s="30" t="str">
        <f aca="false">IF(B297="Super side 4m²","4m2","")</f>
        <v>4m2</v>
      </c>
      <c r="X297" s="7" t="n">
        <v>1</v>
      </c>
      <c r="Y297" s="33" t="str">
        <f aca="false">IF(OR(F297&lt;&gt;"",G297&lt;&gt;"",H297&lt;&gt;"",I297&lt;&gt;"",J297&lt;&gt;"",K297&lt;&gt;"",L297&lt;&gt;"",M297&lt;&gt;"",N297&lt;&gt;"",O297&lt;&gt;"",P297&lt;&gt;"",Q297&lt;&gt;"",R297&lt;&gt;"",S297&lt;&gt;"",T297&lt;&gt;"",U297&lt;&gt;"",V297&lt;&gt;"",W297&lt;&gt;""),"*"&amp;F297&amp;G297&amp;H297&amp;I297&amp;J297&amp;K297&amp;L297&amp;M297&amp;N297&amp;O297&amp;P297&amp;Q297&amp;R297&amp;S297&amp;T297&amp;U297&amp;V297&amp;W297&amp;"*","")</f>
        <v>*4m2*</v>
      </c>
      <c r="Z297" s="4"/>
      <c r="AA297" s="4"/>
      <c r="AB297" s="7" t="n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customFormat="false" ht="25" hidden="false" customHeight="true" outlineLevel="0" collapsed="false">
      <c r="A298" s="5" t="n">
        <v>7230</v>
      </c>
      <c r="B298" s="6" t="s">
        <v>137</v>
      </c>
      <c r="C298" s="26" t="s">
        <v>149</v>
      </c>
      <c r="D298" s="27" t="n">
        <v>44550</v>
      </c>
      <c r="E298" s="42" t="n">
        <v>44587</v>
      </c>
      <c r="F298" s="29" t="str">
        <f aca="false">IF(B298="Premetro VERTIKAAL","MV",IF(B298="Side 3m","3M",IF(B298="Premetro HORIZONTAAL","MH",IF(B298="Window back","CV",IF(B298="Window Back eco","CVE","")))))</f>
        <v/>
      </c>
      <c r="G298" s="30" t="str">
        <f aca="false">IF(B298="Inside banner","BRV","")</f>
        <v/>
      </c>
      <c r="H298" s="30" t="str">
        <f aca="false">IF(B298="Floor sticker","VL","")</f>
        <v/>
      </c>
      <c r="I298" s="31" t="str">
        <f aca="false">IF(B298="Street furniture 2m2","STR","")</f>
        <v/>
      </c>
      <c r="J298" s="31" t="str">
        <f aca="false">IF(B298="Full back uni","FB","")</f>
        <v/>
      </c>
      <c r="K298" s="31" t="str">
        <f aca="false">IF(B298="Window side 2m² Bus","2m2B","")</f>
        <v/>
      </c>
      <c r="L298" s="31" t="str">
        <f aca="false">IF(B298="Window sticker Raam","RM","")</f>
        <v/>
      </c>
      <c r="M298" s="31" t="str">
        <f aca="false">IF(B298="Side 3m Freestyle","FREE","")</f>
        <v/>
      </c>
      <c r="N298" s="31" t="str">
        <f aca="false">IF(B298="Wobbler","WOB","")</f>
        <v/>
      </c>
      <c r="O298" s="31" t="str">
        <f aca="false">IF(B298="Super side 10m² Hermelijn - Trambus","10m2H","")</f>
        <v/>
      </c>
      <c r="P298" s="31" t="str">
        <f aca="false">IF(B298="Roofpanel A7","ROOFXL","")</f>
        <v/>
      </c>
      <c r="Q298" s="32" t="str">
        <f aca="false">IF(B298="Roof panel tram L Hermelijn","ROOFL","")</f>
        <v/>
      </c>
      <c r="R298" s="31" t="str">
        <f aca="false">IF(B298="Roof panel Tram M PCC","DPCC","")</f>
        <v/>
      </c>
      <c r="S298" s="31" t="str">
        <f aca="false">IF(B298="Side pack L A5","SPALBA5",IF(B298="Side pack XL A7","SPALBA7",""))</f>
        <v/>
      </c>
      <c r="T298" s="31" t="str">
        <f aca="false">IF(B298="Window side 2m² Hermelijn","2m2H","")</f>
        <v/>
      </c>
      <c r="U298" s="32" t="str">
        <f aca="false">IF(B298="Window side 2m² Tram","2m2A","")</f>
        <v>2m2A</v>
      </c>
      <c r="V298" s="30" t="str">
        <f aca="false">IF(B298="Inside banner HERMELIJN","BRVH","")</f>
        <v/>
      </c>
      <c r="W298" s="30" t="str">
        <f aca="false">IF(B298="Super side 4m²","4m2","")</f>
        <v/>
      </c>
      <c r="X298" s="7" t="n">
        <v>1</v>
      </c>
      <c r="Y298" s="33" t="str">
        <f aca="false">IF(OR(F298&lt;&gt;"",G298&lt;&gt;"",H298&lt;&gt;"",I298&lt;&gt;"",J298&lt;&gt;"",K298&lt;&gt;"",L298&lt;&gt;"",M298&lt;&gt;"",N298&lt;&gt;"",O298&lt;&gt;"",P298&lt;&gt;"",Q298&lt;&gt;"",R298&lt;&gt;"",S298&lt;&gt;"",T298&lt;&gt;"",U298&lt;&gt;"",V298&lt;&gt;"",W298&lt;&gt;""),"*"&amp;F298&amp;G298&amp;H298&amp;I298&amp;J298&amp;K298&amp;L298&amp;M298&amp;N298&amp;O298&amp;P298&amp;Q298&amp;R298&amp;S298&amp;T298&amp;U298&amp;V298&amp;W298&amp;"*","")</f>
        <v>*2m2A*</v>
      </c>
      <c r="Z298" s="4"/>
      <c r="AA298" s="4"/>
      <c r="AB298" s="7" t="n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customFormat="false" ht="25" hidden="false" customHeight="true" outlineLevel="0" collapsed="false">
      <c r="A299" s="5" t="n">
        <v>7230</v>
      </c>
      <c r="B299" s="6" t="s">
        <v>137</v>
      </c>
      <c r="C299" s="26" t="s">
        <v>141</v>
      </c>
      <c r="D299" s="27" t="n">
        <v>44564</v>
      </c>
      <c r="E299" s="42" t="n">
        <v>44587</v>
      </c>
      <c r="F299" s="29" t="str">
        <f aca="false">IF(B299="Premetro VERTIKAAL","MV",IF(B299="Side 3m","3M",IF(B299="Premetro HORIZONTAAL","MH",IF(B299="Window back","CV",IF(B299="Window Back eco","CVE","")))))</f>
        <v/>
      </c>
      <c r="G299" s="30" t="str">
        <f aca="false">IF(B299="Inside banner","BRV","")</f>
        <v/>
      </c>
      <c r="H299" s="30" t="str">
        <f aca="false">IF(B299="Floor sticker","VL","")</f>
        <v/>
      </c>
      <c r="I299" s="31" t="str">
        <f aca="false">IF(B299="Street furniture 2m2","STR","")</f>
        <v/>
      </c>
      <c r="J299" s="31" t="str">
        <f aca="false">IF(B299="Full back uni","FB","")</f>
        <v/>
      </c>
      <c r="K299" s="31" t="str">
        <f aca="false">IF(B299="Window side 2m² Bus","2m2B","")</f>
        <v/>
      </c>
      <c r="L299" s="31" t="str">
        <f aca="false">IF(B299="Window sticker Raam","RM","")</f>
        <v/>
      </c>
      <c r="M299" s="31" t="str">
        <f aca="false">IF(B299="Side 3m Freestyle","FREE","")</f>
        <v/>
      </c>
      <c r="N299" s="31" t="str">
        <f aca="false">IF(B299="Wobbler","WOB","")</f>
        <v/>
      </c>
      <c r="O299" s="31" t="str">
        <f aca="false">IF(B299="Super side 10m² Hermelijn - Trambus","10m2H","")</f>
        <v/>
      </c>
      <c r="P299" s="31" t="str">
        <f aca="false">IF(B299="Roofpanel A7","ROOFXL","")</f>
        <v/>
      </c>
      <c r="Q299" s="32" t="str">
        <f aca="false">IF(B299="Roof panel tram L Hermelijn","ROOFL","")</f>
        <v/>
      </c>
      <c r="R299" s="31" t="str">
        <f aca="false">IF(B299="Roof panel Tram M PCC","DPCC","")</f>
        <v/>
      </c>
      <c r="S299" s="31" t="str">
        <f aca="false">IF(B299="Side pack L A5","SPALBA5",IF(B299="Side pack XL A7","SPALBA7",""))</f>
        <v/>
      </c>
      <c r="T299" s="31" t="str">
        <f aca="false">IF(B299="Window side 2m² Hermelijn","2m2H","")</f>
        <v/>
      </c>
      <c r="U299" s="32" t="str">
        <f aca="false">IF(B299="Window side 2m² Tram","2m2A","")</f>
        <v>2m2A</v>
      </c>
      <c r="V299" s="30" t="str">
        <f aca="false">IF(B299="Inside banner HERMELIJN","BRVH","")</f>
        <v/>
      </c>
      <c r="W299" s="30" t="str">
        <f aca="false">IF(B299="Super side 4m²","4m2","")</f>
        <v/>
      </c>
      <c r="X299" s="7" t="n">
        <v>1</v>
      </c>
      <c r="Y299" s="33" t="str">
        <f aca="false">IF(OR(F299&lt;&gt;"",G299&lt;&gt;"",H299&lt;&gt;"",I299&lt;&gt;"",J299&lt;&gt;"",K299&lt;&gt;"",L299&lt;&gt;"",M299&lt;&gt;"",N299&lt;&gt;"",O299&lt;&gt;"",P299&lt;&gt;"",Q299&lt;&gt;"",R299&lt;&gt;"",S299&lt;&gt;"",T299&lt;&gt;"",U299&lt;&gt;"",V299&lt;&gt;"",W299&lt;&gt;""),"*"&amp;F299&amp;G299&amp;H299&amp;I299&amp;J299&amp;K299&amp;L299&amp;M299&amp;N299&amp;O299&amp;P299&amp;Q299&amp;R299&amp;S299&amp;T299&amp;U299&amp;V299&amp;W299&amp;"*","")</f>
        <v>*2m2A*</v>
      </c>
      <c r="Z299" s="4"/>
      <c r="AA299" s="4"/>
      <c r="AB299" s="7" t="n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customFormat="false" ht="25" hidden="false" customHeight="true" outlineLevel="0" collapsed="false">
      <c r="A300" s="5" t="n">
        <v>7230</v>
      </c>
      <c r="B300" s="6" t="s">
        <v>32</v>
      </c>
      <c r="C300" s="26" t="s">
        <v>39</v>
      </c>
      <c r="D300" s="27" t="n">
        <v>44564</v>
      </c>
      <c r="E300" s="36" t="n">
        <v>44582</v>
      </c>
      <c r="F300" s="29" t="str">
        <f aca="false">IF(B300="Premetro VERTIKAAL","MV",IF(B300="Side 3m","3M",IF(B300="Premetro HORIZONTAAL","MH",IF(B300="Window back","CV",IF(B300="Window Back eco","CVE","")))))</f>
        <v/>
      </c>
      <c r="G300" s="30" t="str">
        <f aca="false">IF(B300="Inside banner","BRV","")</f>
        <v/>
      </c>
      <c r="H300" s="30" t="str">
        <f aca="false">IF(B300="Floor sticker","VL","")</f>
        <v/>
      </c>
      <c r="I300" s="31" t="str">
        <f aca="false">IF(B300="Street furniture 2m2","STR","")</f>
        <v/>
      </c>
      <c r="J300" s="31" t="str">
        <f aca="false">IF(B300="Full back uni","FB","")</f>
        <v/>
      </c>
      <c r="K300" s="31" t="str">
        <f aca="false">IF(B300="Window side 2m² Bus","2m2B","")</f>
        <v/>
      </c>
      <c r="L300" s="31" t="str">
        <f aca="false">IF(B300="Window sticker Raam","RM","")</f>
        <v>RM</v>
      </c>
      <c r="M300" s="31" t="str">
        <f aca="false">IF(B300="Side 3m Freestyle","FREE","")</f>
        <v/>
      </c>
      <c r="N300" s="31" t="str">
        <f aca="false">IF(B300="Wobbler","WOB","")</f>
        <v/>
      </c>
      <c r="O300" s="31" t="str">
        <f aca="false">IF(B300="Super side 10m² Hermelijn - Trambus","10m2H","")</f>
        <v/>
      </c>
      <c r="P300" s="31" t="str">
        <f aca="false">IF(B300="Roofpanel A7","ROOFXL","")</f>
        <v/>
      </c>
      <c r="Q300" s="32" t="str">
        <f aca="false">IF(B300="Roof panel tram L Hermelijn","ROOFL","")</f>
        <v/>
      </c>
      <c r="R300" s="31" t="str">
        <f aca="false">IF(B300="Roof panel Tram M PCC","DPCC","")</f>
        <v/>
      </c>
      <c r="S300" s="31" t="str">
        <f aca="false">IF(B300="Side pack L A5","SPALBA5",IF(B300="Side pack XL A7","SPALBA7",""))</f>
        <v/>
      </c>
      <c r="T300" s="31" t="str">
        <f aca="false">IF(B300="Window side 2m² Hermelijn","2m2H","")</f>
        <v/>
      </c>
      <c r="U300" s="32" t="str">
        <f aca="false">IF(B300="Window side 2m² Tram","2m2A","")</f>
        <v/>
      </c>
      <c r="V300" s="30" t="str">
        <f aca="false">IF(B300="Inside banner HERMELIJN","BRVH","")</f>
        <v/>
      </c>
      <c r="W300" s="30" t="str">
        <f aca="false">IF(B300="Super side 4m²","4m2","")</f>
        <v/>
      </c>
      <c r="X300" s="7" t="n">
        <v>1</v>
      </c>
      <c r="Y300" s="33" t="str">
        <f aca="false">IF(OR(F300&lt;&gt;"",G300&lt;&gt;"",H300&lt;&gt;"",I300&lt;&gt;"",J300&lt;&gt;"",K300&lt;&gt;"",L300&lt;&gt;"",M300&lt;&gt;"",N300&lt;&gt;"",O300&lt;&gt;"",P300&lt;&gt;"",Q300&lt;&gt;"",R300&lt;&gt;"",S300&lt;&gt;"",T300&lt;&gt;"",U300&lt;&gt;"",V300&lt;&gt;"",W300&lt;&gt;""),"*"&amp;F300&amp;G300&amp;H300&amp;I300&amp;J300&amp;K300&amp;L300&amp;M300&amp;N300&amp;O300&amp;P300&amp;Q300&amp;R300&amp;S300&amp;T300&amp;U300&amp;V300&amp;W300&amp;"*","")</f>
        <v>*RM*</v>
      </c>
      <c r="Z300" s="4"/>
      <c r="AA300" s="4"/>
      <c r="AB300" s="7" t="n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customFormat="false" ht="25" hidden="false" customHeight="true" outlineLevel="0" collapsed="false">
      <c r="A301" s="5" t="n">
        <v>7230</v>
      </c>
      <c r="B301" s="6" t="s">
        <v>32</v>
      </c>
      <c r="C301" s="26" t="s">
        <v>40</v>
      </c>
      <c r="D301" s="27" t="n">
        <v>44564</v>
      </c>
      <c r="E301" s="36" t="n">
        <v>44582</v>
      </c>
      <c r="F301" s="29" t="str">
        <f aca="false">IF(B301="Premetro VERTIKAAL","MV",IF(B301="Side 3m","3M",IF(B301="Premetro HORIZONTAAL","MH",IF(B301="Window back","CV",IF(B301="Window Back eco","CVE","")))))</f>
        <v/>
      </c>
      <c r="G301" s="30" t="str">
        <f aca="false">IF(B301="Inside banner","BRV","")</f>
        <v/>
      </c>
      <c r="H301" s="30" t="str">
        <f aca="false">IF(B301="Floor sticker","VL","")</f>
        <v/>
      </c>
      <c r="I301" s="31" t="str">
        <f aca="false">IF(B301="Street furniture 2m2","STR","")</f>
        <v/>
      </c>
      <c r="J301" s="31" t="str">
        <f aca="false">IF(B301="Full back uni","FB","")</f>
        <v/>
      </c>
      <c r="K301" s="31" t="str">
        <f aca="false">IF(B301="Window side 2m² Bus","2m2B","")</f>
        <v/>
      </c>
      <c r="L301" s="31" t="str">
        <f aca="false">IF(B301="Window sticker Raam","RM","")</f>
        <v>RM</v>
      </c>
      <c r="M301" s="31" t="str">
        <f aca="false">IF(B301="Side 3m Freestyle","FREE","")</f>
        <v/>
      </c>
      <c r="N301" s="31" t="str">
        <f aca="false">IF(B301="Wobbler","WOB","")</f>
        <v/>
      </c>
      <c r="O301" s="31" t="str">
        <f aca="false">IF(B301="Super side 10m² Hermelijn - Trambus","10m2H","")</f>
        <v/>
      </c>
      <c r="P301" s="31" t="str">
        <f aca="false">IF(B301="Roofpanel A7","ROOFXL","")</f>
        <v/>
      </c>
      <c r="Q301" s="32" t="str">
        <f aca="false">IF(B301="Roof panel tram L Hermelijn","ROOFL","")</f>
        <v/>
      </c>
      <c r="R301" s="31" t="str">
        <f aca="false">IF(B301="Roof panel Tram M PCC","DPCC","")</f>
        <v/>
      </c>
      <c r="S301" s="31" t="str">
        <f aca="false">IF(B301="Side pack L A5","SPALBA5",IF(B301="Side pack XL A7","SPALBA7",""))</f>
        <v/>
      </c>
      <c r="T301" s="31" t="str">
        <f aca="false">IF(B301="Window side 2m² Hermelijn","2m2H","")</f>
        <v/>
      </c>
      <c r="U301" s="32" t="str">
        <f aca="false">IF(B301="Window side 2m² Tram","2m2A","")</f>
        <v/>
      </c>
      <c r="V301" s="30" t="str">
        <f aca="false">IF(B301="Inside banner HERMELIJN","BRVH","")</f>
        <v/>
      </c>
      <c r="W301" s="30" t="str">
        <f aca="false">IF(B301="Super side 4m²","4m2","")</f>
        <v/>
      </c>
      <c r="X301" s="7" t="n">
        <v>1</v>
      </c>
      <c r="Y301" s="33" t="str">
        <f aca="false">IF(OR(F301&lt;&gt;"",G301&lt;&gt;"",H301&lt;&gt;"",I301&lt;&gt;"",J301&lt;&gt;"",K301&lt;&gt;"",L301&lt;&gt;"",M301&lt;&gt;"",N301&lt;&gt;"",O301&lt;&gt;"",P301&lt;&gt;"",Q301&lt;&gt;"",R301&lt;&gt;"",S301&lt;&gt;"",T301&lt;&gt;"",U301&lt;&gt;"",V301&lt;&gt;"",W301&lt;&gt;""),"*"&amp;F301&amp;G301&amp;H301&amp;I301&amp;J301&amp;K301&amp;L301&amp;M301&amp;N301&amp;O301&amp;P301&amp;Q301&amp;R301&amp;S301&amp;T301&amp;U301&amp;V301&amp;W301&amp;"*","")</f>
        <v>*RM*</v>
      </c>
      <c r="Z301" s="4"/>
      <c r="AA301" s="4"/>
      <c r="AB301" s="7" t="n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customFormat="false" ht="25" hidden="false" customHeight="true" outlineLevel="0" collapsed="false">
      <c r="A302" s="5" t="n">
        <v>7230</v>
      </c>
      <c r="B302" s="6" t="s">
        <v>32</v>
      </c>
      <c r="C302" s="26" t="s">
        <v>114</v>
      </c>
      <c r="D302" s="27" t="n">
        <v>44564</v>
      </c>
      <c r="E302" s="36" t="n">
        <v>44582</v>
      </c>
      <c r="F302" s="29" t="str">
        <f aca="false">IF(B302="Premetro VERTIKAAL","MV",IF(B302="Side 3m","3M",IF(B302="Premetro HORIZONTAAL","MH",IF(B302="Window back","CV",IF(B302="Window Back eco","CVE","")))))</f>
        <v/>
      </c>
      <c r="G302" s="30" t="str">
        <f aca="false">IF(B302="Inside banner","BRV","")</f>
        <v/>
      </c>
      <c r="H302" s="30" t="str">
        <f aca="false">IF(B302="Floor sticker","VL","")</f>
        <v/>
      </c>
      <c r="I302" s="31" t="str">
        <f aca="false">IF(B302="Street furniture 2m2","STR","")</f>
        <v/>
      </c>
      <c r="J302" s="31" t="str">
        <f aca="false">IF(B302="Full back uni","FB","")</f>
        <v/>
      </c>
      <c r="K302" s="31" t="str">
        <f aca="false">IF(B302="Window side 2m² Bus","2m2B","")</f>
        <v/>
      </c>
      <c r="L302" s="31" t="str">
        <f aca="false">IF(B302="Window sticker Raam","RM","")</f>
        <v>RM</v>
      </c>
      <c r="M302" s="31" t="str">
        <f aca="false">IF(B302="Side 3m Freestyle","FREE","")</f>
        <v/>
      </c>
      <c r="N302" s="31" t="str">
        <f aca="false">IF(B302="Wobbler","WOB","")</f>
        <v/>
      </c>
      <c r="O302" s="31" t="str">
        <f aca="false">IF(B302="Super side 10m² Hermelijn - Trambus","10m2H","")</f>
        <v/>
      </c>
      <c r="P302" s="31" t="str">
        <f aca="false">IF(B302="Roofpanel A7","ROOFXL","")</f>
        <v/>
      </c>
      <c r="Q302" s="32" t="str">
        <f aca="false">IF(B302="Roof panel tram L Hermelijn","ROOFL","")</f>
        <v/>
      </c>
      <c r="R302" s="31" t="str">
        <f aca="false">IF(B302="Roof panel Tram M PCC","DPCC","")</f>
        <v/>
      </c>
      <c r="S302" s="31" t="str">
        <f aca="false">IF(B302="Side pack L A5","SPALBA5",IF(B302="Side pack XL A7","SPALBA7",""))</f>
        <v/>
      </c>
      <c r="T302" s="31" t="str">
        <f aca="false">IF(B302="Window side 2m² Hermelijn","2m2H","")</f>
        <v/>
      </c>
      <c r="U302" s="32" t="str">
        <f aca="false">IF(B302="Window side 2m² Tram","2m2A","")</f>
        <v/>
      </c>
      <c r="V302" s="30" t="str">
        <f aca="false">IF(B302="Inside banner HERMELIJN","BRVH","")</f>
        <v/>
      </c>
      <c r="W302" s="30" t="str">
        <f aca="false">IF(B302="Super side 4m²","4m2","")</f>
        <v/>
      </c>
      <c r="X302" s="7" t="n">
        <v>1</v>
      </c>
      <c r="Y302" s="33" t="str">
        <f aca="false">IF(OR(F302&lt;&gt;"",G302&lt;&gt;"",H302&lt;&gt;"",I302&lt;&gt;"",J302&lt;&gt;"",K302&lt;&gt;"",L302&lt;&gt;"",M302&lt;&gt;"",N302&lt;&gt;"",O302&lt;&gt;"",P302&lt;&gt;"",Q302&lt;&gt;"",R302&lt;&gt;"",S302&lt;&gt;"",T302&lt;&gt;"",U302&lt;&gt;"",V302&lt;&gt;"",W302&lt;&gt;""),"*"&amp;F302&amp;G302&amp;H302&amp;I302&amp;J302&amp;K302&amp;L302&amp;M302&amp;N302&amp;O302&amp;P302&amp;Q302&amp;R302&amp;S302&amp;T302&amp;U302&amp;V302&amp;W302&amp;"*","")</f>
        <v>*RM*</v>
      </c>
      <c r="Z302" s="4"/>
      <c r="AA302" s="4"/>
      <c r="AB302" s="7" t="n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customFormat="false" ht="25" hidden="false" customHeight="true" outlineLevel="0" collapsed="false">
      <c r="A303" s="5" t="n">
        <v>7230</v>
      </c>
      <c r="B303" s="6" t="s">
        <v>32</v>
      </c>
      <c r="C303" s="26" t="s">
        <v>114</v>
      </c>
      <c r="D303" s="27" t="n">
        <v>44564</v>
      </c>
      <c r="E303" s="36" t="n">
        <v>44582</v>
      </c>
      <c r="F303" s="29" t="str">
        <f aca="false">IF(B303="Premetro VERTIKAAL","MV",IF(B303="Side 3m","3M",IF(B303="Premetro HORIZONTAAL","MH",IF(B303="Window back","CV",IF(B303="Window Back eco","CVE","")))))</f>
        <v/>
      </c>
      <c r="G303" s="30" t="str">
        <f aca="false">IF(B303="Inside banner","BRV","")</f>
        <v/>
      </c>
      <c r="H303" s="30" t="str">
        <f aca="false">IF(B303="Floor sticker","VL","")</f>
        <v/>
      </c>
      <c r="I303" s="31" t="str">
        <f aca="false">IF(B303="Street furniture 2m2","STR","")</f>
        <v/>
      </c>
      <c r="J303" s="31" t="str">
        <f aca="false">IF(B303="Full back uni","FB","")</f>
        <v/>
      </c>
      <c r="K303" s="31" t="str">
        <f aca="false">IF(B303="Window side 2m² Bus","2m2B","")</f>
        <v/>
      </c>
      <c r="L303" s="31" t="str">
        <f aca="false">IF(B303="Window sticker Raam","RM","")</f>
        <v>RM</v>
      </c>
      <c r="M303" s="31" t="str">
        <f aca="false">IF(B303="Side 3m Freestyle","FREE","")</f>
        <v/>
      </c>
      <c r="N303" s="31" t="str">
        <f aca="false">IF(B303="Wobbler","WOB","")</f>
        <v/>
      </c>
      <c r="O303" s="31" t="str">
        <f aca="false">IF(B303="Super side 10m² Hermelijn - Trambus","10m2H","")</f>
        <v/>
      </c>
      <c r="P303" s="31" t="str">
        <f aca="false">IF(B303="Roofpanel A7","ROOFXL","")</f>
        <v/>
      </c>
      <c r="Q303" s="32" t="str">
        <f aca="false">IF(B303="Roof panel tram L Hermelijn","ROOFL","")</f>
        <v/>
      </c>
      <c r="R303" s="31" t="str">
        <f aca="false">IF(B303="Roof panel Tram M PCC","DPCC","")</f>
        <v/>
      </c>
      <c r="S303" s="31" t="str">
        <f aca="false">IF(B303="Side pack L A5","SPALBA5",IF(B303="Side pack XL A7","SPALBA7",""))</f>
        <v/>
      </c>
      <c r="T303" s="31" t="str">
        <f aca="false">IF(B303="Window side 2m² Hermelijn","2m2H","")</f>
        <v/>
      </c>
      <c r="U303" s="32" t="str">
        <f aca="false">IF(B303="Window side 2m² Tram","2m2A","")</f>
        <v/>
      </c>
      <c r="V303" s="30" t="str">
        <f aca="false">IF(B303="Inside banner HERMELIJN","BRVH","")</f>
        <v/>
      </c>
      <c r="W303" s="30" t="str">
        <f aca="false">IF(B303="Super side 4m²","4m2","")</f>
        <v/>
      </c>
      <c r="X303" s="7" t="n">
        <v>1</v>
      </c>
      <c r="Y303" s="33" t="str">
        <f aca="false">IF(OR(F303&lt;&gt;"",G303&lt;&gt;"",H303&lt;&gt;"",I303&lt;&gt;"",J303&lt;&gt;"",K303&lt;&gt;"",L303&lt;&gt;"",M303&lt;&gt;"",N303&lt;&gt;"",O303&lt;&gt;"",P303&lt;&gt;"",Q303&lt;&gt;"",R303&lt;&gt;"",S303&lt;&gt;"",T303&lt;&gt;"",U303&lt;&gt;"",V303&lt;&gt;"",W303&lt;&gt;""),"*"&amp;F303&amp;G303&amp;H303&amp;I303&amp;J303&amp;K303&amp;L303&amp;M303&amp;N303&amp;O303&amp;P303&amp;Q303&amp;R303&amp;S303&amp;T303&amp;U303&amp;V303&amp;W303&amp;"*","")</f>
        <v>*RM*</v>
      </c>
      <c r="Z303" s="4"/>
      <c r="AA303" s="4"/>
      <c r="AB303" s="7" t="n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customFormat="false" ht="25" hidden="false" customHeight="true" outlineLevel="0" collapsed="false">
      <c r="A304" s="5" t="n">
        <v>7230</v>
      </c>
      <c r="B304" s="6" t="s">
        <v>32</v>
      </c>
      <c r="C304" s="26" t="s">
        <v>108</v>
      </c>
      <c r="D304" s="27" t="n">
        <v>44571</v>
      </c>
      <c r="E304" s="36" t="n">
        <v>44582</v>
      </c>
      <c r="F304" s="29" t="str">
        <f aca="false">IF(B304="Premetro VERTIKAAL","MV",IF(B304="Side 3m","3M",IF(B304="Premetro HORIZONTAAL","MH",IF(B304="Window back","CV",IF(B304="Window Back eco","CVE","")))))</f>
        <v/>
      </c>
      <c r="G304" s="30" t="str">
        <f aca="false">IF(B304="Inside banner","BRV","")</f>
        <v/>
      </c>
      <c r="H304" s="30" t="str">
        <f aca="false">IF(B304="Floor sticker","VL","")</f>
        <v/>
      </c>
      <c r="I304" s="31" t="str">
        <f aca="false">IF(B304="Street furniture 2m2","STR","")</f>
        <v/>
      </c>
      <c r="J304" s="31" t="str">
        <f aca="false">IF(B304="Full back uni","FB","")</f>
        <v/>
      </c>
      <c r="K304" s="31" t="str">
        <f aca="false">IF(B304="Window side 2m² Bus","2m2B","")</f>
        <v/>
      </c>
      <c r="L304" s="31" t="str">
        <f aca="false">IF(B304="Window sticker Raam","RM","")</f>
        <v>RM</v>
      </c>
      <c r="M304" s="31" t="str">
        <f aca="false">IF(B304="Side 3m Freestyle","FREE","")</f>
        <v/>
      </c>
      <c r="N304" s="31" t="str">
        <f aca="false">IF(B304="Wobbler","WOB","")</f>
        <v/>
      </c>
      <c r="O304" s="31" t="str">
        <f aca="false">IF(B304="Super side 10m² Hermelijn - Trambus","10m2H","")</f>
        <v/>
      </c>
      <c r="P304" s="31" t="str">
        <f aca="false">IF(B304="Roofpanel A7","ROOFXL","")</f>
        <v/>
      </c>
      <c r="Q304" s="32" t="str">
        <f aca="false">IF(B304="Roof panel tram L Hermelijn","ROOFL","")</f>
        <v/>
      </c>
      <c r="R304" s="31" t="str">
        <f aca="false">IF(B304="Roof panel Tram M PCC","DPCC","")</f>
        <v/>
      </c>
      <c r="S304" s="31" t="str">
        <f aca="false">IF(B304="Side pack L A5","SPALBA5",IF(B304="Side pack XL A7","SPALBA7",""))</f>
        <v/>
      </c>
      <c r="T304" s="31" t="str">
        <f aca="false">IF(B304="Window side 2m² Hermelijn","2m2H","")</f>
        <v/>
      </c>
      <c r="U304" s="32" t="str">
        <f aca="false">IF(B304="Window side 2m² Tram","2m2A","")</f>
        <v/>
      </c>
      <c r="V304" s="30" t="str">
        <f aca="false">IF(B304="Inside banner HERMELIJN","BRVH","")</f>
        <v/>
      </c>
      <c r="W304" s="30" t="str">
        <f aca="false">IF(B304="Super side 4m²","4m2","")</f>
        <v/>
      </c>
      <c r="X304" s="7" t="n">
        <v>1</v>
      </c>
      <c r="Y304" s="33" t="str">
        <f aca="false">IF(OR(F304&lt;&gt;"",G304&lt;&gt;"",H304&lt;&gt;"",I304&lt;&gt;"",J304&lt;&gt;"",K304&lt;&gt;"",L304&lt;&gt;"",M304&lt;&gt;"",N304&lt;&gt;"",O304&lt;&gt;"",P304&lt;&gt;"",Q304&lt;&gt;"",R304&lt;&gt;"",S304&lt;&gt;"",T304&lt;&gt;"",U304&lt;&gt;"",V304&lt;&gt;"",W304&lt;&gt;""),"*"&amp;F304&amp;G304&amp;H304&amp;I304&amp;J304&amp;K304&amp;L304&amp;M304&amp;N304&amp;O304&amp;P304&amp;Q304&amp;R304&amp;S304&amp;T304&amp;U304&amp;V304&amp;W304&amp;"*","")</f>
        <v>*RM*</v>
      </c>
      <c r="Z304" s="4"/>
      <c r="AA304" s="4"/>
      <c r="AB304" s="7" t="n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customFormat="false" ht="25" hidden="false" customHeight="true" outlineLevel="0" collapsed="false">
      <c r="A305" s="5" t="n">
        <v>7230</v>
      </c>
      <c r="B305" s="6" t="s">
        <v>32</v>
      </c>
      <c r="C305" s="26" t="s">
        <v>108</v>
      </c>
      <c r="D305" s="27" t="n">
        <v>44571</v>
      </c>
      <c r="E305" s="36" t="n">
        <v>44582</v>
      </c>
      <c r="F305" s="29" t="str">
        <f aca="false">IF(B305="Premetro VERTIKAAL","MV",IF(B305="Side 3m","3M",IF(B305="Premetro HORIZONTAAL","MH",IF(B305="Window back","CV",IF(B305="Window Back eco","CVE","")))))</f>
        <v/>
      </c>
      <c r="G305" s="30" t="str">
        <f aca="false">IF(B305="Inside banner","BRV","")</f>
        <v/>
      </c>
      <c r="H305" s="30" t="str">
        <f aca="false">IF(B305="Floor sticker","VL","")</f>
        <v/>
      </c>
      <c r="I305" s="31" t="str">
        <f aca="false">IF(B305="Street furniture 2m2","STR","")</f>
        <v/>
      </c>
      <c r="J305" s="31" t="str">
        <f aca="false">IF(B305="Full back uni","FB","")</f>
        <v/>
      </c>
      <c r="K305" s="31" t="str">
        <f aca="false">IF(B305="Window side 2m² Bus","2m2B","")</f>
        <v/>
      </c>
      <c r="L305" s="31" t="str">
        <f aca="false">IF(B305="Window sticker Raam","RM","")</f>
        <v>RM</v>
      </c>
      <c r="M305" s="31" t="str">
        <f aca="false">IF(B305="Side 3m Freestyle","FREE","")</f>
        <v/>
      </c>
      <c r="N305" s="31" t="str">
        <f aca="false">IF(B305="Wobbler","WOB","")</f>
        <v/>
      </c>
      <c r="O305" s="31" t="str">
        <f aca="false">IF(B305="Super side 10m² Hermelijn - Trambus","10m2H","")</f>
        <v/>
      </c>
      <c r="P305" s="31" t="str">
        <f aca="false">IF(B305="Roofpanel A7","ROOFXL","")</f>
        <v/>
      </c>
      <c r="Q305" s="32" t="str">
        <f aca="false">IF(B305="Roof panel tram L Hermelijn","ROOFL","")</f>
        <v/>
      </c>
      <c r="R305" s="31" t="str">
        <f aca="false">IF(B305="Roof panel Tram M PCC","DPCC","")</f>
        <v/>
      </c>
      <c r="S305" s="31" t="str">
        <f aca="false">IF(B305="Side pack L A5","SPALBA5",IF(B305="Side pack XL A7","SPALBA7",""))</f>
        <v/>
      </c>
      <c r="T305" s="31" t="str">
        <f aca="false">IF(B305="Window side 2m² Hermelijn","2m2H","")</f>
        <v/>
      </c>
      <c r="U305" s="32" t="str">
        <f aca="false">IF(B305="Window side 2m² Tram","2m2A","")</f>
        <v/>
      </c>
      <c r="V305" s="30" t="str">
        <f aca="false">IF(B305="Inside banner HERMELIJN","BRVH","")</f>
        <v/>
      </c>
      <c r="W305" s="30" t="str">
        <f aca="false">IF(B305="Super side 4m²","4m2","")</f>
        <v/>
      </c>
      <c r="X305" s="7" t="n">
        <v>1</v>
      </c>
      <c r="Y305" s="33" t="str">
        <f aca="false">IF(OR(F305&lt;&gt;"",G305&lt;&gt;"",H305&lt;&gt;"",I305&lt;&gt;"",J305&lt;&gt;"",K305&lt;&gt;"",L305&lt;&gt;"",M305&lt;&gt;"",N305&lt;&gt;"",O305&lt;&gt;"",P305&lt;&gt;"",Q305&lt;&gt;"",R305&lt;&gt;"",S305&lt;&gt;"",T305&lt;&gt;"",U305&lt;&gt;"",V305&lt;&gt;"",W305&lt;&gt;""),"*"&amp;F305&amp;G305&amp;H305&amp;I305&amp;J305&amp;K305&amp;L305&amp;M305&amp;N305&amp;O305&amp;P305&amp;Q305&amp;R305&amp;S305&amp;T305&amp;U305&amp;V305&amp;W305&amp;"*","")</f>
        <v>*RM*</v>
      </c>
      <c r="Z305" s="4"/>
      <c r="AA305" s="4"/>
      <c r="AB305" s="7" t="n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customFormat="false" ht="25" hidden="false" customHeight="true" outlineLevel="0" collapsed="false">
      <c r="A306" s="5" t="n">
        <v>7231</v>
      </c>
      <c r="B306" s="6" t="s">
        <v>41</v>
      </c>
      <c r="C306" s="26" t="s">
        <v>154</v>
      </c>
      <c r="D306" s="27" t="n">
        <v>44550</v>
      </c>
      <c r="E306" s="41"/>
      <c r="F306" s="29" t="str">
        <f aca="false">IF(B306="Premetro VERTIKAAL","MV",IF(B306="Side 3m","3M",IF(B306="Premetro HORIZONTAAL","MH",IF(B306="Window back","CV",IF(B306="Window Back eco","CVE","")))))</f>
        <v/>
      </c>
      <c r="G306" s="30" t="str">
        <f aca="false">IF(B306="Inside banner","BRV","")</f>
        <v/>
      </c>
      <c r="H306" s="30" t="str">
        <f aca="false">IF(B306="Floor sticker","VL","")</f>
        <v/>
      </c>
      <c r="I306" s="31" t="str">
        <f aca="false">IF(B306="Street furniture 2m2","STR","")</f>
        <v/>
      </c>
      <c r="J306" s="31" t="str">
        <f aca="false">IF(B306="Full back uni","FB","")</f>
        <v/>
      </c>
      <c r="K306" s="31" t="str">
        <f aca="false">IF(B306="Window side 2m² Bus","2m2B","")</f>
        <v/>
      </c>
      <c r="L306" s="31" t="str">
        <f aca="false">IF(B306="Window sticker Raam","RM","")</f>
        <v/>
      </c>
      <c r="M306" s="31" t="str">
        <f aca="false">IF(B306="Side 3m Freestyle","FREE","")</f>
        <v/>
      </c>
      <c r="N306" s="31" t="str">
        <f aca="false">IF(B306="Wobbler","WOB","")</f>
        <v/>
      </c>
      <c r="O306" s="31" t="str">
        <f aca="false">IF(B306="Super side 10m² Hermelijn - Trambus","10m2H","")</f>
        <v/>
      </c>
      <c r="P306" s="31" t="str">
        <f aca="false">IF(B306="Roofpanel A7","ROOFXL","")</f>
        <v/>
      </c>
      <c r="Q306" s="32" t="str">
        <f aca="false">IF(B306="Roof panel tram L Hermelijn","ROOFL","")</f>
        <v/>
      </c>
      <c r="R306" s="31" t="str">
        <f aca="false">IF(B306="Roof panel Tram M PCC","DPCC","")</f>
        <v/>
      </c>
      <c r="S306" s="31" t="str">
        <f aca="false">IF(B306="Side pack L A5","SPALBA5",IF(B306="Side pack XL A7","SPALBA7",""))</f>
        <v/>
      </c>
      <c r="T306" s="31" t="str">
        <f aca="false">IF(B306="Window side 2m² Hermelijn","2m2H","")</f>
        <v/>
      </c>
      <c r="U306" s="32" t="str">
        <f aca="false">IF(B306="Window side 2m² Tram","2m2A","")</f>
        <v/>
      </c>
      <c r="V306" s="30" t="str">
        <f aca="false">IF(B306="Inside banner HERMELIJN","BRVH","")</f>
        <v/>
      </c>
      <c r="W306" s="30" t="str">
        <f aca="false">IF(B306="Super side 4m²","4m2","")</f>
        <v>4m2</v>
      </c>
      <c r="X306" s="7" t="n">
        <v>1</v>
      </c>
      <c r="Y306" s="33" t="str">
        <f aca="false">IF(OR(F306&lt;&gt;"",G306&lt;&gt;"",H306&lt;&gt;"",I306&lt;&gt;"",J306&lt;&gt;"",K306&lt;&gt;"",L306&lt;&gt;"",M306&lt;&gt;"",N306&lt;&gt;"",O306&lt;&gt;"",P306&lt;&gt;"",Q306&lt;&gt;"",R306&lt;&gt;"",S306&lt;&gt;"",T306&lt;&gt;"",U306&lt;&gt;"",V306&lt;&gt;"",W306&lt;&gt;""),"*"&amp;F306&amp;G306&amp;H306&amp;I306&amp;J306&amp;K306&amp;L306&amp;M306&amp;N306&amp;O306&amp;P306&amp;Q306&amp;R306&amp;S306&amp;T306&amp;U306&amp;V306&amp;W306&amp;"*","")</f>
        <v>*4m2*</v>
      </c>
      <c r="Z306" s="4"/>
      <c r="AA306" s="4"/>
      <c r="AB306" s="7" t="n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customFormat="false" ht="25" hidden="false" customHeight="true" outlineLevel="0" collapsed="false">
      <c r="A307" s="9" t="n">
        <v>7232</v>
      </c>
      <c r="B307" s="10" t="s">
        <v>161</v>
      </c>
      <c r="C307" s="34" t="s">
        <v>163</v>
      </c>
      <c r="D307" s="35" t="n">
        <v>44515</v>
      </c>
      <c r="E307" s="36" t="n">
        <v>44582</v>
      </c>
      <c r="F307" s="29" t="str">
        <f aca="false">IF(B307="Premetro VERTIKAAL","MV",IF(B307="Side 3m","3M",IF(B307="Premetro HORIZONTAAL","MH",IF(B307="Window back","CV",IF(B307="Window Back eco","CVE","")))))</f>
        <v/>
      </c>
      <c r="G307" s="30" t="str">
        <f aca="false">IF(B307="Inside banner","BRV","")</f>
        <v>BRV</v>
      </c>
      <c r="H307" s="30" t="str">
        <f aca="false">IF(B307="Floor sticker","VL","")</f>
        <v/>
      </c>
      <c r="I307" s="31" t="str">
        <f aca="false">IF(B307="Street furniture 2m2","STR","")</f>
        <v/>
      </c>
      <c r="J307" s="31" t="str">
        <f aca="false">IF(B307="Full back uni","FB","")</f>
        <v/>
      </c>
      <c r="K307" s="31" t="str">
        <f aca="false">IF(B307="Window side 2m² Bus","2m2B","")</f>
        <v/>
      </c>
      <c r="L307" s="31" t="str">
        <f aca="false">IF(B307="Window sticker Raam","RM","")</f>
        <v/>
      </c>
      <c r="M307" s="31" t="str">
        <f aca="false">IF(B307="Side 3m Freestyle","FREE","")</f>
        <v/>
      </c>
      <c r="N307" s="31" t="str">
        <f aca="false">IF(B307="Wobbler","WOB","")</f>
        <v/>
      </c>
      <c r="O307" s="31" t="str">
        <f aca="false">IF(B307="Super side 10m² Hermelijn - Trambus","10m2H","")</f>
        <v/>
      </c>
      <c r="P307" s="31" t="str">
        <f aca="false">IF(B307="Roofpanel A7","ROOFXL","")</f>
        <v/>
      </c>
      <c r="Q307" s="32" t="str">
        <f aca="false">IF(B307="Roof panel tram L Hermelijn","ROOFL","")</f>
        <v/>
      </c>
      <c r="R307" s="31" t="str">
        <f aca="false">IF(B307="Roof panel Tram M PCC","DPCC","")</f>
        <v/>
      </c>
      <c r="S307" s="31" t="str">
        <f aca="false">IF(B307="Side pack L A5","SPALBA5",IF(B307="Side pack XL A7","SPALBA7",""))</f>
        <v/>
      </c>
      <c r="T307" s="31" t="str">
        <f aca="false">IF(B307="Window side 2m² Hermelijn","2m2H","")</f>
        <v/>
      </c>
      <c r="U307" s="32" t="str">
        <f aca="false">IF(B307="Window side 2m² Tram","2m2A","")</f>
        <v/>
      </c>
      <c r="V307" s="30" t="str">
        <f aca="false">IF(B307="Inside banner HERMELIJN","BRVH","")</f>
        <v/>
      </c>
      <c r="W307" s="30" t="str">
        <f aca="false">IF(B307="Super side 4m²","4m2","")</f>
        <v/>
      </c>
      <c r="X307" s="11" t="n">
        <v>1</v>
      </c>
      <c r="Y307" s="33" t="str">
        <f aca="false">IF(OR(F307&lt;&gt;"",G307&lt;&gt;"",H307&lt;&gt;"",I307&lt;&gt;"",J307&lt;&gt;"",K307&lt;&gt;"",L307&lt;&gt;"",M307&lt;&gt;"",N307&lt;&gt;"",O307&lt;&gt;"",P307&lt;&gt;"",Q307&lt;&gt;"",R307&lt;&gt;"",S307&lt;&gt;"",T307&lt;&gt;"",U307&lt;&gt;"",V307&lt;&gt;"",W307&lt;&gt;""),"*"&amp;F307&amp;G307&amp;H307&amp;I307&amp;J307&amp;K307&amp;L307&amp;M307&amp;N307&amp;O307&amp;P307&amp;Q307&amp;R307&amp;S307&amp;T307&amp;U307&amp;V307&amp;W307&amp;"*","")</f>
        <v>*BRV*</v>
      </c>
      <c r="AB307" s="11" t="n">
        <v>1</v>
      </c>
    </row>
    <row r="308" customFormat="false" ht="25" hidden="false" customHeight="true" outlineLevel="0" collapsed="false">
      <c r="A308" s="9" t="n">
        <v>7232</v>
      </c>
      <c r="B308" s="10" t="s">
        <v>161</v>
      </c>
      <c r="C308" s="34" t="s">
        <v>163</v>
      </c>
      <c r="D308" s="35" t="n">
        <v>44515</v>
      </c>
      <c r="E308" s="36" t="n">
        <v>44582</v>
      </c>
      <c r="F308" s="29" t="str">
        <f aca="false">IF(B308="Premetro VERTIKAAL","MV",IF(B308="Side 3m","3M",IF(B308="Premetro HORIZONTAAL","MH",IF(B308="Window back","CV",IF(B308="Window Back eco","CVE","")))))</f>
        <v/>
      </c>
      <c r="G308" s="30" t="str">
        <f aca="false">IF(B308="Inside banner","BRV","")</f>
        <v>BRV</v>
      </c>
      <c r="H308" s="30" t="str">
        <f aca="false">IF(B308="Floor sticker","VL","")</f>
        <v/>
      </c>
      <c r="I308" s="31" t="str">
        <f aca="false">IF(B308="Street furniture 2m2","STR","")</f>
        <v/>
      </c>
      <c r="J308" s="31" t="str">
        <f aca="false">IF(B308="Full back uni","FB","")</f>
        <v/>
      </c>
      <c r="K308" s="31" t="str">
        <f aca="false">IF(B308="Window side 2m² Bus","2m2B","")</f>
        <v/>
      </c>
      <c r="L308" s="31" t="str">
        <f aca="false">IF(B308="Window sticker Raam","RM","")</f>
        <v/>
      </c>
      <c r="M308" s="31" t="str">
        <f aca="false">IF(B308="Side 3m Freestyle","FREE","")</f>
        <v/>
      </c>
      <c r="N308" s="31" t="str">
        <f aca="false">IF(B308="Wobbler","WOB","")</f>
        <v/>
      </c>
      <c r="O308" s="31" t="str">
        <f aca="false">IF(B308="Super side 10m² Hermelijn - Trambus","10m2H","")</f>
        <v/>
      </c>
      <c r="P308" s="31" t="str">
        <f aca="false">IF(B308="Roofpanel A7","ROOFXL","")</f>
        <v/>
      </c>
      <c r="Q308" s="32" t="str">
        <f aca="false">IF(B308="Roof panel tram L Hermelijn","ROOFL","")</f>
        <v/>
      </c>
      <c r="R308" s="31" t="str">
        <f aca="false">IF(B308="Roof panel Tram M PCC","DPCC","")</f>
        <v/>
      </c>
      <c r="S308" s="31" t="str">
        <f aca="false">IF(B308="Side pack L A5","SPALBA5",IF(B308="Side pack XL A7","SPALBA7",""))</f>
        <v/>
      </c>
      <c r="T308" s="31" t="str">
        <f aca="false">IF(B308="Window side 2m² Hermelijn","2m2H","")</f>
        <v/>
      </c>
      <c r="U308" s="32" t="str">
        <f aca="false">IF(B308="Window side 2m² Tram","2m2A","")</f>
        <v/>
      </c>
      <c r="V308" s="30" t="str">
        <f aca="false">IF(B308="Inside banner HERMELIJN","BRVH","")</f>
        <v/>
      </c>
      <c r="W308" s="30" t="str">
        <f aca="false">IF(B308="Super side 4m²","4m2","")</f>
        <v/>
      </c>
      <c r="X308" s="11" t="n">
        <v>1</v>
      </c>
      <c r="Y308" s="33" t="str">
        <f aca="false">IF(OR(F308&lt;&gt;"",G308&lt;&gt;"",H308&lt;&gt;"",I308&lt;&gt;"",J308&lt;&gt;"",K308&lt;&gt;"",L308&lt;&gt;"",M308&lt;&gt;"",N308&lt;&gt;"",O308&lt;&gt;"",P308&lt;&gt;"",Q308&lt;&gt;"",R308&lt;&gt;"",S308&lt;&gt;"",T308&lt;&gt;"",U308&lt;&gt;"",V308&lt;&gt;"",W308&lt;&gt;""),"*"&amp;F308&amp;G308&amp;H308&amp;I308&amp;J308&amp;K308&amp;L308&amp;M308&amp;N308&amp;O308&amp;P308&amp;Q308&amp;R308&amp;S308&amp;T308&amp;U308&amp;V308&amp;W308&amp;"*","")</f>
        <v>*BRV*</v>
      </c>
      <c r="AB308" s="11" t="n">
        <v>1</v>
      </c>
    </row>
    <row r="309" customFormat="false" ht="25" hidden="false" customHeight="true" outlineLevel="0" collapsed="false">
      <c r="A309" s="5" t="n">
        <v>7232</v>
      </c>
      <c r="B309" s="6" t="s">
        <v>41</v>
      </c>
      <c r="C309" s="26" t="s">
        <v>156</v>
      </c>
      <c r="D309" s="27" t="n">
        <v>44490</v>
      </c>
      <c r="E309" s="41"/>
      <c r="F309" s="29" t="str">
        <f aca="false">IF(B309="Premetro VERTIKAAL","MV",IF(B309="Side 3m","3M",IF(B309="Premetro HORIZONTAAL","MH",IF(B309="Window back","CV",IF(B309="Window Back eco","CVE","")))))</f>
        <v/>
      </c>
      <c r="G309" s="30" t="str">
        <f aca="false">IF(B309="Inside banner","BRV","")</f>
        <v/>
      </c>
      <c r="H309" s="30" t="str">
        <f aca="false">IF(B309="Floor sticker","VL","")</f>
        <v/>
      </c>
      <c r="I309" s="31" t="str">
        <f aca="false">IF(B309="Street furniture 2m2","STR","")</f>
        <v/>
      </c>
      <c r="J309" s="31" t="str">
        <f aca="false">IF(B309="Full back uni","FB","")</f>
        <v/>
      </c>
      <c r="K309" s="31" t="str">
        <f aca="false">IF(B309="Window side 2m² Bus","2m2B","")</f>
        <v/>
      </c>
      <c r="L309" s="31" t="str">
        <f aca="false">IF(B309="Window sticker Raam","RM","")</f>
        <v/>
      </c>
      <c r="M309" s="31" t="str">
        <f aca="false">IF(B309="Side 3m Freestyle","FREE","")</f>
        <v/>
      </c>
      <c r="N309" s="31" t="str">
        <f aca="false">IF(B309="Wobbler","WOB","")</f>
        <v/>
      </c>
      <c r="O309" s="31" t="str">
        <f aca="false">IF(B309="Super side 10m² Hermelijn - Trambus","10m2H","")</f>
        <v/>
      </c>
      <c r="P309" s="31" t="str">
        <f aca="false">IF(B309="Roofpanel A7","ROOFXL","")</f>
        <v/>
      </c>
      <c r="Q309" s="32" t="str">
        <f aca="false">IF(B309="Roof panel tram L Hermelijn","ROOFL","")</f>
        <v/>
      </c>
      <c r="R309" s="31" t="str">
        <f aca="false">IF(B309="Roof panel Tram M PCC","DPCC","")</f>
        <v/>
      </c>
      <c r="S309" s="31" t="str">
        <f aca="false">IF(B309="Side pack L A5","SPALBA5",IF(B309="Side pack XL A7","SPALBA7",""))</f>
        <v/>
      </c>
      <c r="T309" s="31" t="str">
        <f aca="false">IF(B309="Window side 2m² Hermelijn","2m2H","")</f>
        <v/>
      </c>
      <c r="U309" s="32" t="str">
        <f aca="false">IF(B309="Window side 2m² Tram","2m2A","")</f>
        <v/>
      </c>
      <c r="V309" s="30" t="str">
        <f aca="false">IF(B309="Inside banner HERMELIJN","BRVH","")</f>
        <v/>
      </c>
      <c r="W309" s="30" t="str">
        <f aca="false">IF(B309="Super side 4m²","4m2","")</f>
        <v>4m2</v>
      </c>
      <c r="X309" s="7" t="n">
        <v>1</v>
      </c>
      <c r="Y309" s="33" t="str">
        <f aca="false">IF(OR(F309&lt;&gt;"",G309&lt;&gt;"",H309&lt;&gt;"",I309&lt;&gt;"",J309&lt;&gt;"",K309&lt;&gt;"",L309&lt;&gt;"",M309&lt;&gt;"",N309&lt;&gt;"",O309&lt;&gt;"",P309&lt;&gt;"",Q309&lt;&gt;"",R309&lt;&gt;"",S309&lt;&gt;"",T309&lt;&gt;"",U309&lt;&gt;"",V309&lt;&gt;"",W309&lt;&gt;""),"*"&amp;F309&amp;G309&amp;H309&amp;I309&amp;J309&amp;K309&amp;L309&amp;M309&amp;N309&amp;O309&amp;P309&amp;Q309&amp;R309&amp;S309&amp;T309&amp;U309&amp;V309&amp;W309&amp;"*","")</f>
        <v>*4m2*</v>
      </c>
      <c r="Z309" s="4"/>
      <c r="AA309" s="4"/>
      <c r="AB309" s="7" t="n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customFormat="false" ht="25" hidden="false" customHeight="true" outlineLevel="0" collapsed="false">
      <c r="A310" s="5" t="n">
        <v>7232</v>
      </c>
      <c r="B310" s="6" t="s">
        <v>35</v>
      </c>
      <c r="C310" s="26" t="s">
        <v>37</v>
      </c>
      <c r="D310" s="27" t="n">
        <v>44522</v>
      </c>
      <c r="E310" s="41"/>
      <c r="F310" s="29" t="str">
        <f aca="false">IF(B310="Premetro VERTIKAAL","MV",IF(B310="Side 3m","3M",IF(B310="Premetro HORIZONTAAL","MH",IF(B310="Window back","CV",IF(B310="Window Back eco","CVE","")))))</f>
        <v/>
      </c>
      <c r="G310" s="30" t="str">
        <f aca="false">IF(B310="Inside banner","BRV","")</f>
        <v/>
      </c>
      <c r="H310" s="30" t="str">
        <f aca="false">IF(B310="Floor sticker","VL","")</f>
        <v/>
      </c>
      <c r="I310" s="31" t="str">
        <f aca="false">IF(B310="Street furniture 2m2","STR","")</f>
        <v/>
      </c>
      <c r="J310" s="31" t="str">
        <f aca="false">IF(B310="Full back uni","FB","")</f>
        <v/>
      </c>
      <c r="K310" s="31" t="str">
        <f aca="false">IF(B310="Window side 2m² Bus","2m2B","")</f>
        <v/>
      </c>
      <c r="L310" s="31" t="str">
        <f aca="false">IF(B310="Window sticker Raam","RM","")</f>
        <v/>
      </c>
      <c r="M310" s="31" t="str">
        <f aca="false">IF(B310="Side 3m Freestyle","FREE","")</f>
        <v/>
      </c>
      <c r="N310" s="31" t="str">
        <f aca="false">IF(B310="Wobbler","WOB","")</f>
        <v/>
      </c>
      <c r="O310" s="31" t="str">
        <f aca="false">IF(B310="Super side 10m² Hermelijn - Trambus","10m2H","")</f>
        <v/>
      </c>
      <c r="P310" s="31" t="str">
        <f aca="false">IF(B310="Roofpanel A7","ROOFXL","")</f>
        <v/>
      </c>
      <c r="Q310" s="32" t="str">
        <f aca="false">IF(B310="Roof panel tram L Hermelijn","ROOFL","")</f>
        <v/>
      </c>
      <c r="R310" s="31" t="str">
        <f aca="false">IF(B310="Roof panel Tram M PCC","DPCC","")</f>
        <v/>
      </c>
      <c r="S310" s="31" t="str">
        <f aca="false">IF(B310="Side pack L A5","SPALBA5",IF(B310="Side pack XL A7","SPALBA7",""))</f>
        <v/>
      </c>
      <c r="T310" s="31" t="str">
        <f aca="false">IF(B310="Window side 2m² Hermelijn","2m2H","")</f>
        <v/>
      </c>
      <c r="U310" s="32" t="str">
        <f aca="false">IF(B310="Window side 2m² Tram","2m2A","")</f>
        <v/>
      </c>
      <c r="V310" s="30" t="str">
        <f aca="false">IF(B310="Inside banner HERMELIJN","BRVH","")</f>
        <v/>
      </c>
      <c r="W310" s="30" t="str">
        <f aca="false">IF(B310="Super side 4m²","4m2","")</f>
        <v/>
      </c>
      <c r="X310" s="7" t="n">
        <v>4</v>
      </c>
      <c r="Y310" s="33" t="str">
        <f aca="false">IF(OR(F310&lt;&gt;"",G310&lt;&gt;"",H310&lt;&gt;"",I310&lt;&gt;"",J310&lt;&gt;"",K310&lt;&gt;"",L310&lt;&gt;"",M310&lt;&gt;"",N310&lt;&gt;"",O310&lt;&gt;"",P310&lt;&gt;"",Q310&lt;&gt;"",R310&lt;&gt;"",S310&lt;&gt;"",T310&lt;&gt;"",U310&lt;&gt;"",V310&lt;&gt;"",W310&lt;&gt;""),"*"&amp;F310&amp;G310&amp;H310&amp;I310&amp;J310&amp;K310&amp;L310&amp;M310&amp;N310&amp;O310&amp;P310&amp;Q310&amp;R310&amp;S310&amp;T310&amp;U310&amp;V310&amp;W310&amp;"*","")</f>
        <v/>
      </c>
      <c r="Z310" s="4"/>
      <c r="AA310" s="4"/>
      <c r="AB310" s="7" t="n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customFormat="false" ht="25" hidden="false" customHeight="true" outlineLevel="0" collapsed="false">
      <c r="A311" s="5" t="n">
        <v>7233</v>
      </c>
      <c r="B311" s="6" t="s">
        <v>142</v>
      </c>
      <c r="C311" s="26" t="s">
        <v>144</v>
      </c>
      <c r="D311" s="27" t="n">
        <v>44578</v>
      </c>
      <c r="E311" s="41"/>
      <c r="F311" s="29" t="str">
        <f aca="false">IF(B311="Premetro VERTIKAAL","MV",IF(B311="Side 3m","3M",IF(B311="Premetro HORIZONTAAL","MH",IF(B311="Window back","CV",IF(B311="Window Back eco","CVE","")))))</f>
        <v/>
      </c>
      <c r="G311" s="30" t="str">
        <f aca="false">IF(B311="Inside banner","BRV","")</f>
        <v/>
      </c>
      <c r="H311" s="30" t="str">
        <f aca="false">IF(B311="Floor sticker","VL","")</f>
        <v/>
      </c>
      <c r="I311" s="31" t="str">
        <f aca="false">IF(B311="Street furniture 2m2","STR","")</f>
        <v/>
      </c>
      <c r="J311" s="31" t="str">
        <f aca="false">IF(B311="Full back uni","FB","")</f>
        <v/>
      </c>
      <c r="K311" s="31" t="str">
        <f aca="false">IF(B311="Window side 2m² Bus","2m2B","")</f>
        <v/>
      </c>
      <c r="L311" s="31" t="str">
        <f aca="false">IF(B311="Window sticker Raam","RM","")</f>
        <v/>
      </c>
      <c r="M311" s="31" t="str">
        <f aca="false">IF(B311="Side 3m Freestyle","FREE","")</f>
        <v/>
      </c>
      <c r="N311" s="31" t="str">
        <f aca="false">IF(B311="Wobbler","WOB","")</f>
        <v/>
      </c>
      <c r="O311" s="31" t="str">
        <f aca="false">IF(B311="Super side 10m² Hermelijn - Trambus","10m2H","")</f>
        <v>10m2H</v>
      </c>
      <c r="P311" s="31" t="str">
        <f aca="false">IF(B311="Roofpanel A7","ROOFXL","")</f>
        <v/>
      </c>
      <c r="Q311" s="32" t="str">
        <f aca="false">IF(B311="Roof panel tram L Hermelijn","ROOFL","")</f>
        <v/>
      </c>
      <c r="R311" s="31" t="str">
        <f aca="false">IF(B311="Roof panel Tram M PCC","DPCC","")</f>
        <v/>
      </c>
      <c r="S311" s="31" t="str">
        <f aca="false">IF(B311="Side pack L A5","SPALBA5",IF(B311="Side pack XL A7","SPALBA7",""))</f>
        <v/>
      </c>
      <c r="T311" s="31" t="str">
        <f aca="false">IF(B311="Window side 2m² Hermelijn","2m2H","")</f>
        <v/>
      </c>
      <c r="U311" s="32" t="str">
        <f aca="false">IF(B311="Window side 2m² Tram","2m2A","")</f>
        <v/>
      </c>
      <c r="V311" s="30" t="str">
        <f aca="false">IF(B311="Inside banner HERMELIJN","BRVH","")</f>
        <v/>
      </c>
      <c r="W311" s="30" t="str">
        <f aca="false">IF(B311="Super side 4m²","4m2","")</f>
        <v/>
      </c>
      <c r="X311" s="7" t="n">
        <v>1</v>
      </c>
      <c r="Y311" s="33" t="str">
        <f aca="false">IF(OR(F311&lt;&gt;"",G311&lt;&gt;"",H311&lt;&gt;"",I311&lt;&gt;"",J311&lt;&gt;"",K311&lt;&gt;"",L311&lt;&gt;"",M311&lt;&gt;"",N311&lt;&gt;"",O311&lt;&gt;"",P311&lt;&gt;"",Q311&lt;&gt;"",R311&lt;&gt;"",S311&lt;&gt;"",T311&lt;&gt;"",U311&lt;&gt;"",V311&lt;&gt;"",W311&lt;&gt;""),"*"&amp;F311&amp;G311&amp;H311&amp;I311&amp;J311&amp;K311&amp;L311&amp;M311&amp;N311&amp;O311&amp;P311&amp;Q311&amp;R311&amp;S311&amp;T311&amp;U311&amp;V311&amp;W311&amp;"*","")</f>
        <v>*10m2H*</v>
      </c>
      <c r="Z311" s="4"/>
      <c r="AA311" s="4"/>
      <c r="AB311" s="7" t="n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customFormat="false" ht="25" hidden="false" customHeight="true" outlineLevel="0" collapsed="false">
      <c r="A312" s="5" t="n">
        <v>7236</v>
      </c>
      <c r="B312" s="6" t="s">
        <v>142</v>
      </c>
      <c r="C312" s="26" t="s">
        <v>144</v>
      </c>
      <c r="D312" s="27" t="n">
        <v>44578</v>
      </c>
      <c r="E312" s="42" t="n">
        <v>44587</v>
      </c>
      <c r="F312" s="29" t="str">
        <f aca="false">IF(B312="Premetro VERTIKAAL","MV",IF(B312="Side 3m","3M",IF(B312="Premetro HORIZONTAAL","MH",IF(B312="Window back","CV",IF(B312="Window Back eco","CVE","")))))</f>
        <v/>
      </c>
      <c r="G312" s="30" t="str">
        <f aca="false">IF(B312="Inside banner","BRV","")</f>
        <v/>
      </c>
      <c r="H312" s="30" t="str">
        <f aca="false">IF(B312="Floor sticker","VL","")</f>
        <v/>
      </c>
      <c r="I312" s="31" t="str">
        <f aca="false">IF(B312="Street furniture 2m2","STR","")</f>
        <v/>
      </c>
      <c r="J312" s="31" t="str">
        <f aca="false">IF(B312="Full back uni","FB","")</f>
        <v/>
      </c>
      <c r="K312" s="31" t="str">
        <f aca="false">IF(B312="Window side 2m² Bus","2m2B","")</f>
        <v/>
      </c>
      <c r="L312" s="31" t="str">
        <f aca="false">IF(B312="Window sticker Raam","RM","")</f>
        <v/>
      </c>
      <c r="M312" s="31" t="str">
        <f aca="false">IF(B312="Side 3m Freestyle","FREE","")</f>
        <v/>
      </c>
      <c r="N312" s="31" t="str">
        <f aca="false">IF(B312="Wobbler","WOB","")</f>
        <v/>
      </c>
      <c r="O312" s="31" t="str">
        <f aca="false">IF(B312="Super side 10m² Hermelijn - Trambus","10m2H","")</f>
        <v>10m2H</v>
      </c>
      <c r="P312" s="31" t="str">
        <f aca="false">IF(B312="Roofpanel A7","ROOFXL","")</f>
        <v/>
      </c>
      <c r="Q312" s="32" t="str">
        <f aca="false">IF(B312="Roof panel tram L Hermelijn","ROOFL","")</f>
        <v/>
      </c>
      <c r="R312" s="31" t="str">
        <f aca="false">IF(B312="Roof panel Tram M PCC","DPCC","")</f>
        <v/>
      </c>
      <c r="S312" s="31" t="str">
        <f aca="false">IF(B312="Side pack L A5","SPALBA5",IF(B312="Side pack XL A7","SPALBA7",""))</f>
        <v/>
      </c>
      <c r="T312" s="31" t="str">
        <f aca="false">IF(B312="Window side 2m² Hermelijn","2m2H","")</f>
        <v/>
      </c>
      <c r="U312" s="32" t="str">
        <f aca="false">IF(B312="Window side 2m² Tram","2m2A","")</f>
        <v/>
      </c>
      <c r="V312" s="30" t="str">
        <f aca="false">IF(B312="Inside banner HERMELIJN","BRVH","")</f>
        <v/>
      </c>
      <c r="W312" s="30" t="str">
        <f aca="false">IF(B312="Super side 4m²","4m2","")</f>
        <v/>
      </c>
      <c r="X312" s="7" t="n">
        <v>1</v>
      </c>
      <c r="Y312" s="33" t="str">
        <f aca="false">IF(OR(F312&lt;&gt;"",G312&lt;&gt;"",H312&lt;&gt;"",I312&lt;&gt;"",J312&lt;&gt;"",K312&lt;&gt;"",L312&lt;&gt;"",M312&lt;&gt;"",N312&lt;&gt;"",O312&lt;&gt;"",P312&lt;&gt;"",Q312&lt;&gt;"",R312&lt;&gt;"",S312&lt;&gt;"",T312&lt;&gt;"",U312&lt;&gt;"",V312&lt;&gt;"",W312&lt;&gt;""),"*"&amp;F312&amp;G312&amp;H312&amp;I312&amp;J312&amp;K312&amp;L312&amp;M312&amp;N312&amp;O312&amp;P312&amp;Q312&amp;R312&amp;S312&amp;T312&amp;U312&amp;V312&amp;W312&amp;"*","")</f>
        <v>*10m2H*</v>
      </c>
      <c r="Z312" s="4"/>
      <c r="AA312" s="4"/>
      <c r="AB312" s="7" t="n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customFormat="false" ht="25" hidden="false" customHeight="true" outlineLevel="0" collapsed="false">
      <c r="A313" s="5" t="n">
        <v>7237</v>
      </c>
      <c r="B313" s="6" t="s">
        <v>32</v>
      </c>
      <c r="C313" s="26" t="s">
        <v>39</v>
      </c>
      <c r="D313" s="27" t="n">
        <v>44564</v>
      </c>
      <c r="E313" s="36" t="n">
        <v>44582</v>
      </c>
      <c r="F313" s="29" t="str">
        <f aca="false">IF(B313="Premetro VERTIKAAL","MV",IF(B313="Side 3m","3M",IF(B313="Premetro HORIZONTAAL","MH",IF(B313="Window back","CV",IF(B313="Window Back eco","CVE","")))))</f>
        <v/>
      </c>
      <c r="G313" s="30" t="str">
        <f aca="false">IF(B313="Inside banner","BRV","")</f>
        <v/>
      </c>
      <c r="H313" s="30" t="str">
        <f aca="false">IF(B313="Floor sticker","VL","")</f>
        <v/>
      </c>
      <c r="I313" s="31" t="str">
        <f aca="false">IF(B313="Street furniture 2m2","STR","")</f>
        <v/>
      </c>
      <c r="J313" s="31" t="str">
        <f aca="false">IF(B313="Full back uni","FB","")</f>
        <v/>
      </c>
      <c r="K313" s="31" t="str">
        <f aca="false">IF(B313="Window side 2m² Bus","2m2B","")</f>
        <v/>
      </c>
      <c r="L313" s="31" t="str">
        <f aca="false">IF(B313="Window sticker Raam","RM","")</f>
        <v>RM</v>
      </c>
      <c r="M313" s="31" t="str">
        <f aca="false">IF(B313="Side 3m Freestyle","FREE","")</f>
        <v/>
      </c>
      <c r="N313" s="31" t="str">
        <f aca="false">IF(B313="Wobbler","WOB","")</f>
        <v/>
      </c>
      <c r="O313" s="31" t="str">
        <f aca="false">IF(B313="Super side 10m² Hermelijn - Trambus","10m2H","")</f>
        <v/>
      </c>
      <c r="P313" s="31" t="str">
        <f aca="false">IF(B313="Roofpanel A7","ROOFXL","")</f>
        <v/>
      </c>
      <c r="Q313" s="32" t="str">
        <f aca="false">IF(B313="Roof panel tram L Hermelijn","ROOFL","")</f>
        <v/>
      </c>
      <c r="R313" s="31" t="str">
        <f aca="false">IF(B313="Roof panel Tram M PCC","DPCC","")</f>
        <v/>
      </c>
      <c r="S313" s="31" t="str">
        <f aca="false">IF(B313="Side pack L A5","SPALBA5",IF(B313="Side pack XL A7","SPALBA7",""))</f>
        <v/>
      </c>
      <c r="T313" s="31" t="str">
        <f aca="false">IF(B313="Window side 2m² Hermelijn","2m2H","")</f>
        <v/>
      </c>
      <c r="U313" s="32" t="str">
        <f aca="false">IF(B313="Window side 2m² Tram","2m2A","")</f>
        <v/>
      </c>
      <c r="V313" s="30" t="str">
        <f aca="false">IF(B313="Inside banner HERMELIJN","BRVH","")</f>
        <v/>
      </c>
      <c r="W313" s="30" t="str">
        <f aca="false">IF(B313="Super side 4m²","4m2","")</f>
        <v/>
      </c>
      <c r="X313" s="7" t="n">
        <v>1</v>
      </c>
      <c r="Y313" s="33" t="str">
        <f aca="false">IF(OR(F313&lt;&gt;"",G313&lt;&gt;"",H313&lt;&gt;"",I313&lt;&gt;"",J313&lt;&gt;"",K313&lt;&gt;"",L313&lt;&gt;"",M313&lt;&gt;"",N313&lt;&gt;"",O313&lt;&gt;"",P313&lt;&gt;"",Q313&lt;&gt;"",R313&lt;&gt;"",S313&lt;&gt;"",T313&lt;&gt;"",U313&lt;&gt;"",V313&lt;&gt;"",W313&lt;&gt;""),"*"&amp;F313&amp;G313&amp;H313&amp;I313&amp;J313&amp;K313&amp;L313&amp;M313&amp;N313&amp;O313&amp;P313&amp;Q313&amp;R313&amp;S313&amp;T313&amp;U313&amp;V313&amp;W313&amp;"*","")</f>
        <v>*RM*</v>
      </c>
      <c r="Z313" s="4"/>
      <c r="AA313" s="4"/>
      <c r="AB313" s="7" t="n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customFormat="false" ht="25" hidden="false" customHeight="true" outlineLevel="0" collapsed="false">
      <c r="A314" s="5" t="n">
        <v>7237</v>
      </c>
      <c r="B314" s="6" t="s">
        <v>32</v>
      </c>
      <c r="C314" s="26" t="s">
        <v>40</v>
      </c>
      <c r="D314" s="27" t="n">
        <v>44564</v>
      </c>
      <c r="E314" s="36" t="n">
        <v>44582</v>
      </c>
      <c r="F314" s="29" t="str">
        <f aca="false">IF(B314="Premetro VERTIKAAL","MV",IF(B314="Side 3m","3M",IF(B314="Premetro HORIZONTAAL","MH",IF(B314="Window back","CV",IF(B314="Window Back eco","CVE","")))))</f>
        <v/>
      </c>
      <c r="G314" s="30" t="str">
        <f aca="false">IF(B314="Inside banner","BRV","")</f>
        <v/>
      </c>
      <c r="H314" s="30" t="str">
        <f aca="false">IF(B314="Floor sticker","VL","")</f>
        <v/>
      </c>
      <c r="I314" s="31" t="str">
        <f aca="false">IF(B314="Street furniture 2m2","STR","")</f>
        <v/>
      </c>
      <c r="J314" s="31" t="str">
        <f aca="false">IF(B314="Full back uni","FB","")</f>
        <v/>
      </c>
      <c r="K314" s="31" t="str">
        <f aca="false">IF(B314="Window side 2m² Bus","2m2B","")</f>
        <v/>
      </c>
      <c r="L314" s="31" t="str">
        <f aca="false">IF(B314="Window sticker Raam","RM","")</f>
        <v>RM</v>
      </c>
      <c r="M314" s="31" t="str">
        <f aca="false">IF(B314="Side 3m Freestyle","FREE","")</f>
        <v/>
      </c>
      <c r="N314" s="31" t="str">
        <f aca="false">IF(B314="Wobbler","WOB","")</f>
        <v/>
      </c>
      <c r="O314" s="31" t="str">
        <f aca="false">IF(B314="Super side 10m² Hermelijn - Trambus","10m2H","")</f>
        <v/>
      </c>
      <c r="P314" s="31" t="str">
        <f aca="false">IF(B314="Roofpanel A7","ROOFXL","")</f>
        <v/>
      </c>
      <c r="Q314" s="32" t="str">
        <f aca="false">IF(B314="Roof panel tram L Hermelijn","ROOFL","")</f>
        <v/>
      </c>
      <c r="R314" s="31" t="str">
        <f aca="false">IF(B314="Roof panel Tram M PCC","DPCC","")</f>
        <v/>
      </c>
      <c r="S314" s="31" t="str">
        <f aca="false">IF(B314="Side pack L A5","SPALBA5",IF(B314="Side pack XL A7","SPALBA7",""))</f>
        <v/>
      </c>
      <c r="T314" s="31" t="str">
        <f aca="false">IF(B314="Window side 2m² Hermelijn","2m2H","")</f>
        <v/>
      </c>
      <c r="U314" s="32" t="str">
        <f aca="false">IF(B314="Window side 2m² Tram","2m2A","")</f>
        <v/>
      </c>
      <c r="V314" s="30" t="str">
        <f aca="false">IF(B314="Inside banner HERMELIJN","BRVH","")</f>
        <v/>
      </c>
      <c r="W314" s="30" t="str">
        <f aca="false">IF(B314="Super side 4m²","4m2","")</f>
        <v/>
      </c>
      <c r="X314" s="7" t="n">
        <v>1</v>
      </c>
      <c r="Y314" s="33" t="str">
        <f aca="false">IF(OR(F314&lt;&gt;"",G314&lt;&gt;"",H314&lt;&gt;"",I314&lt;&gt;"",J314&lt;&gt;"",K314&lt;&gt;"",L314&lt;&gt;"",M314&lt;&gt;"",N314&lt;&gt;"",O314&lt;&gt;"",P314&lt;&gt;"",Q314&lt;&gt;"",R314&lt;&gt;"",S314&lt;&gt;"",T314&lt;&gt;"",U314&lt;&gt;"",V314&lt;&gt;"",W314&lt;&gt;""),"*"&amp;F314&amp;G314&amp;H314&amp;I314&amp;J314&amp;K314&amp;L314&amp;M314&amp;N314&amp;O314&amp;P314&amp;Q314&amp;R314&amp;S314&amp;T314&amp;U314&amp;V314&amp;W314&amp;"*","")</f>
        <v>*RM*</v>
      </c>
      <c r="Z314" s="4"/>
      <c r="AA314" s="4"/>
      <c r="AB314" s="7" t="n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customFormat="false" ht="25" hidden="false" customHeight="true" outlineLevel="0" collapsed="false">
      <c r="A315" s="5" t="n">
        <v>7237</v>
      </c>
      <c r="B315" s="6" t="s">
        <v>32</v>
      </c>
      <c r="C315" s="26" t="s">
        <v>114</v>
      </c>
      <c r="D315" s="27" t="n">
        <v>44564</v>
      </c>
      <c r="E315" s="36" t="n">
        <v>44582</v>
      </c>
      <c r="F315" s="29" t="str">
        <f aca="false">IF(B315="Premetro VERTIKAAL","MV",IF(B315="Side 3m","3M",IF(B315="Premetro HORIZONTAAL","MH",IF(B315="Window back","CV",IF(B315="Window Back eco","CVE","")))))</f>
        <v/>
      </c>
      <c r="G315" s="30" t="str">
        <f aca="false">IF(B315="Inside banner","BRV","")</f>
        <v/>
      </c>
      <c r="H315" s="30" t="str">
        <f aca="false">IF(B315="Floor sticker","VL","")</f>
        <v/>
      </c>
      <c r="I315" s="31" t="str">
        <f aca="false">IF(B315="Street furniture 2m2","STR","")</f>
        <v/>
      </c>
      <c r="J315" s="31" t="str">
        <f aca="false">IF(B315="Full back uni","FB","")</f>
        <v/>
      </c>
      <c r="K315" s="31" t="str">
        <f aca="false">IF(B315="Window side 2m² Bus","2m2B","")</f>
        <v/>
      </c>
      <c r="L315" s="31" t="str">
        <f aca="false">IF(B315="Window sticker Raam","RM","")</f>
        <v>RM</v>
      </c>
      <c r="M315" s="31" t="str">
        <f aca="false">IF(B315="Side 3m Freestyle","FREE","")</f>
        <v/>
      </c>
      <c r="N315" s="31" t="str">
        <f aca="false">IF(B315="Wobbler","WOB","")</f>
        <v/>
      </c>
      <c r="O315" s="31" t="str">
        <f aca="false">IF(B315="Super side 10m² Hermelijn - Trambus","10m2H","")</f>
        <v/>
      </c>
      <c r="P315" s="31" t="str">
        <f aca="false">IF(B315="Roofpanel A7","ROOFXL","")</f>
        <v/>
      </c>
      <c r="Q315" s="32" t="str">
        <f aca="false">IF(B315="Roof panel tram L Hermelijn","ROOFL","")</f>
        <v/>
      </c>
      <c r="R315" s="31" t="str">
        <f aca="false">IF(B315="Roof panel Tram M PCC","DPCC","")</f>
        <v/>
      </c>
      <c r="S315" s="31" t="str">
        <f aca="false">IF(B315="Side pack L A5","SPALBA5",IF(B315="Side pack XL A7","SPALBA7",""))</f>
        <v/>
      </c>
      <c r="T315" s="31" t="str">
        <f aca="false">IF(B315="Window side 2m² Hermelijn","2m2H","")</f>
        <v/>
      </c>
      <c r="U315" s="32" t="str">
        <f aca="false">IF(B315="Window side 2m² Tram","2m2A","")</f>
        <v/>
      </c>
      <c r="V315" s="30" t="str">
        <f aca="false">IF(B315="Inside banner HERMELIJN","BRVH","")</f>
        <v/>
      </c>
      <c r="W315" s="30" t="str">
        <f aca="false">IF(B315="Super side 4m²","4m2","")</f>
        <v/>
      </c>
      <c r="X315" s="7" t="n">
        <v>1</v>
      </c>
      <c r="Y315" s="33" t="str">
        <f aca="false">IF(OR(F315&lt;&gt;"",G315&lt;&gt;"",H315&lt;&gt;"",I315&lt;&gt;"",J315&lt;&gt;"",K315&lt;&gt;"",L315&lt;&gt;"",M315&lt;&gt;"",N315&lt;&gt;"",O315&lt;&gt;"",P315&lt;&gt;"",Q315&lt;&gt;"",R315&lt;&gt;"",S315&lt;&gt;"",T315&lt;&gt;"",U315&lt;&gt;"",V315&lt;&gt;"",W315&lt;&gt;""),"*"&amp;F315&amp;G315&amp;H315&amp;I315&amp;J315&amp;K315&amp;L315&amp;M315&amp;N315&amp;O315&amp;P315&amp;Q315&amp;R315&amp;S315&amp;T315&amp;U315&amp;V315&amp;W315&amp;"*","")</f>
        <v>*RM*</v>
      </c>
      <c r="Z315" s="4"/>
      <c r="AA315" s="4"/>
      <c r="AB315" s="7" t="n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customFormat="false" ht="25" hidden="false" customHeight="true" outlineLevel="0" collapsed="false">
      <c r="A316" s="5" t="n">
        <v>7237</v>
      </c>
      <c r="B316" s="6" t="s">
        <v>32</v>
      </c>
      <c r="C316" s="26" t="s">
        <v>114</v>
      </c>
      <c r="D316" s="27" t="n">
        <v>44564</v>
      </c>
      <c r="E316" s="36" t="n">
        <v>44582</v>
      </c>
      <c r="F316" s="29" t="str">
        <f aca="false">IF(B316="Premetro VERTIKAAL","MV",IF(B316="Side 3m","3M",IF(B316="Premetro HORIZONTAAL","MH",IF(B316="Window back","CV",IF(B316="Window Back eco","CVE","")))))</f>
        <v/>
      </c>
      <c r="G316" s="30" t="str">
        <f aca="false">IF(B316="Inside banner","BRV","")</f>
        <v/>
      </c>
      <c r="H316" s="30" t="str">
        <f aca="false">IF(B316="Floor sticker","VL","")</f>
        <v/>
      </c>
      <c r="I316" s="31" t="str">
        <f aca="false">IF(B316="Street furniture 2m2","STR","")</f>
        <v/>
      </c>
      <c r="J316" s="31" t="str">
        <f aca="false">IF(B316="Full back uni","FB","")</f>
        <v/>
      </c>
      <c r="K316" s="31" t="str">
        <f aca="false">IF(B316="Window side 2m² Bus","2m2B","")</f>
        <v/>
      </c>
      <c r="L316" s="31" t="str">
        <f aca="false">IF(B316="Window sticker Raam","RM","")</f>
        <v>RM</v>
      </c>
      <c r="M316" s="31" t="str">
        <f aca="false">IF(B316="Side 3m Freestyle","FREE","")</f>
        <v/>
      </c>
      <c r="N316" s="31" t="str">
        <f aca="false">IF(B316="Wobbler","WOB","")</f>
        <v/>
      </c>
      <c r="O316" s="31" t="str">
        <f aca="false">IF(B316="Super side 10m² Hermelijn - Trambus","10m2H","")</f>
        <v/>
      </c>
      <c r="P316" s="31" t="str">
        <f aca="false">IF(B316="Roofpanel A7","ROOFXL","")</f>
        <v/>
      </c>
      <c r="Q316" s="32" t="str">
        <f aca="false">IF(B316="Roof panel tram L Hermelijn","ROOFL","")</f>
        <v/>
      </c>
      <c r="R316" s="31" t="str">
        <f aca="false">IF(B316="Roof panel Tram M PCC","DPCC","")</f>
        <v/>
      </c>
      <c r="S316" s="31" t="str">
        <f aca="false">IF(B316="Side pack L A5","SPALBA5",IF(B316="Side pack XL A7","SPALBA7",""))</f>
        <v/>
      </c>
      <c r="T316" s="31" t="str">
        <f aca="false">IF(B316="Window side 2m² Hermelijn","2m2H","")</f>
        <v/>
      </c>
      <c r="U316" s="32" t="str">
        <f aca="false">IF(B316="Window side 2m² Tram","2m2A","")</f>
        <v/>
      </c>
      <c r="V316" s="30" t="str">
        <f aca="false">IF(B316="Inside banner HERMELIJN","BRVH","")</f>
        <v/>
      </c>
      <c r="W316" s="30" t="str">
        <f aca="false">IF(B316="Super side 4m²","4m2","")</f>
        <v/>
      </c>
      <c r="X316" s="7" t="n">
        <v>1</v>
      </c>
      <c r="Y316" s="33" t="str">
        <f aca="false">IF(OR(F316&lt;&gt;"",G316&lt;&gt;"",H316&lt;&gt;"",I316&lt;&gt;"",J316&lt;&gt;"",K316&lt;&gt;"",L316&lt;&gt;"",M316&lt;&gt;"",N316&lt;&gt;"",O316&lt;&gt;"",P316&lt;&gt;"",Q316&lt;&gt;"",R316&lt;&gt;"",S316&lt;&gt;"",T316&lt;&gt;"",U316&lt;&gt;"",V316&lt;&gt;"",W316&lt;&gt;""),"*"&amp;F316&amp;G316&amp;H316&amp;I316&amp;J316&amp;K316&amp;L316&amp;M316&amp;N316&amp;O316&amp;P316&amp;Q316&amp;R316&amp;S316&amp;T316&amp;U316&amp;V316&amp;W316&amp;"*","")</f>
        <v>*RM*</v>
      </c>
      <c r="Z316" s="4"/>
      <c r="AA316" s="4"/>
      <c r="AB316" s="7" t="n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customFormat="false" ht="25" hidden="false" customHeight="true" outlineLevel="0" collapsed="false">
      <c r="A317" s="5" t="n">
        <v>7237</v>
      </c>
      <c r="B317" s="6" t="s">
        <v>32</v>
      </c>
      <c r="C317" s="26" t="s">
        <v>108</v>
      </c>
      <c r="D317" s="27" t="n">
        <v>44571</v>
      </c>
      <c r="E317" s="36" t="n">
        <v>44582</v>
      </c>
      <c r="F317" s="29" t="str">
        <f aca="false">IF(B317="Premetro VERTIKAAL","MV",IF(B317="Side 3m","3M",IF(B317="Premetro HORIZONTAAL","MH",IF(B317="Window back","CV",IF(B317="Window Back eco","CVE","")))))</f>
        <v/>
      </c>
      <c r="G317" s="30" t="str">
        <f aca="false">IF(B317="Inside banner","BRV","")</f>
        <v/>
      </c>
      <c r="H317" s="30" t="str">
        <f aca="false">IF(B317="Floor sticker","VL","")</f>
        <v/>
      </c>
      <c r="I317" s="31" t="str">
        <f aca="false">IF(B317="Street furniture 2m2","STR","")</f>
        <v/>
      </c>
      <c r="J317" s="31" t="str">
        <f aca="false">IF(B317="Full back uni","FB","")</f>
        <v/>
      </c>
      <c r="K317" s="31" t="str">
        <f aca="false">IF(B317="Window side 2m² Bus","2m2B","")</f>
        <v/>
      </c>
      <c r="L317" s="31" t="str">
        <f aca="false">IF(B317="Window sticker Raam","RM","")</f>
        <v>RM</v>
      </c>
      <c r="M317" s="31" t="str">
        <f aca="false">IF(B317="Side 3m Freestyle","FREE","")</f>
        <v/>
      </c>
      <c r="N317" s="31" t="str">
        <f aca="false">IF(B317="Wobbler","WOB","")</f>
        <v/>
      </c>
      <c r="O317" s="31" t="str">
        <f aca="false">IF(B317="Super side 10m² Hermelijn - Trambus","10m2H","")</f>
        <v/>
      </c>
      <c r="P317" s="31" t="str">
        <f aca="false">IF(B317="Roofpanel A7","ROOFXL","")</f>
        <v/>
      </c>
      <c r="Q317" s="32" t="str">
        <f aca="false">IF(B317="Roof panel tram L Hermelijn","ROOFL","")</f>
        <v/>
      </c>
      <c r="R317" s="31" t="str">
        <f aca="false">IF(B317="Roof panel Tram M PCC","DPCC","")</f>
        <v/>
      </c>
      <c r="S317" s="31" t="str">
        <f aca="false">IF(B317="Side pack L A5","SPALBA5",IF(B317="Side pack XL A7","SPALBA7",""))</f>
        <v/>
      </c>
      <c r="T317" s="31" t="str">
        <f aca="false">IF(B317="Window side 2m² Hermelijn","2m2H","")</f>
        <v/>
      </c>
      <c r="U317" s="32" t="str">
        <f aca="false">IF(B317="Window side 2m² Tram","2m2A","")</f>
        <v/>
      </c>
      <c r="V317" s="30" t="str">
        <f aca="false">IF(B317="Inside banner HERMELIJN","BRVH","")</f>
        <v/>
      </c>
      <c r="W317" s="30" t="str">
        <f aca="false">IF(B317="Super side 4m²","4m2","")</f>
        <v/>
      </c>
      <c r="X317" s="7" t="n">
        <v>1</v>
      </c>
      <c r="Y317" s="33" t="str">
        <f aca="false">IF(OR(F317&lt;&gt;"",G317&lt;&gt;"",H317&lt;&gt;"",I317&lt;&gt;"",J317&lt;&gt;"",K317&lt;&gt;"",L317&lt;&gt;"",M317&lt;&gt;"",N317&lt;&gt;"",O317&lt;&gt;"",P317&lt;&gt;"",Q317&lt;&gt;"",R317&lt;&gt;"",S317&lt;&gt;"",T317&lt;&gt;"",U317&lt;&gt;"",V317&lt;&gt;"",W317&lt;&gt;""),"*"&amp;F317&amp;G317&amp;H317&amp;I317&amp;J317&amp;K317&amp;L317&amp;M317&amp;N317&amp;O317&amp;P317&amp;Q317&amp;R317&amp;S317&amp;T317&amp;U317&amp;V317&amp;W317&amp;"*","")</f>
        <v>*RM*</v>
      </c>
      <c r="Z317" s="4"/>
      <c r="AA317" s="4"/>
      <c r="AB317" s="7" t="n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customFormat="false" ht="25" hidden="false" customHeight="true" outlineLevel="0" collapsed="false">
      <c r="A318" s="5" t="n">
        <v>7237</v>
      </c>
      <c r="B318" s="6" t="s">
        <v>32</v>
      </c>
      <c r="C318" s="26" t="s">
        <v>108</v>
      </c>
      <c r="D318" s="27" t="n">
        <v>44571</v>
      </c>
      <c r="E318" s="36" t="n">
        <v>44582</v>
      </c>
      <c r="F318" s="29" t="str">
        <f aca="false">IF(B318="Premetro VERTIKAAL","MV",IF(B318="Side 3m","3M",IF(B318="Premetro HORIZONTAAL","MH",IF(B318="Window back","CV",IF(B318="Window Back eco","CVE","")))))</f>
        <v/>
      </c>
      <c r="G318" s="30" t="str">
        <f aca="false">IF(B318="Inside banner","BRV","")</f>
        <v/>
      </c>
      <c r="H318" s="30" t="str">
        <f aca="false">IF(B318="Floor sticker","VL","")</f>
        <v/>
      </c>
      <c r="I318" s="31" t="str">
        <f aca="false">IF(B318="Street furniture 2m2","STR","")</f>
        <v/>
      </c>
      <c r="J318" s="31" t="str">
        <f aca="false">IF(B318="Full back uni","FB","")</f>
        <v/>
      </c>
      <c r="K318" s="31" t="str">
        <f aca="false">IF(B318="Window side 2m² Bus","2m2B","")</f>
        <v/>
      </c>
      <c r="L318" s="31" t="str">
        <f aca="false">IF(B318="Window sticker Raam","RM","")</f>
        <v>RM</v>
      </c>
      <c r="M318" s="31" t="str">
        <f aca="false">IF(B318="Side 3m Freestyle","FREE","")</f>
        <v/>
      </c>
      <c r="N318" s="31" t="str">
        <f aca="false">IF(B318="Wobbler","WOB","")</f>
        <v/>
      </c>
      <c r="O318" s="31" t="str">
        <f aca="false">IF(B318="Super side 10m² Hermelijn - Trambus","10m2H","")</f>
        <v/>
      </c>
      <c r="P318" s="31" t="str">
        <f aca="false">IF(B318="Roofpanel A7","ROOFXL","")</f>
        <v/>
      </c>
      <c r="Q318" s="32" t="str">
        <f aca="false">IF(B318="Roof panel tram L Hermelijn","ROOFL","")</f>
        <v/>
      </c>
      <c r="R318" s="31" t="str">
        <f aca="false">IF(B318="Roof panel Tram M PCC","DPCC","")</f>
        <v/>
      </c>
      <c r="S318" s="31" t="str">
        <f aca="false">IF(B318="Side pack L A5","SPALBA5",IF(B318="Side pack XL A7","SPALBA7",""))</f>
        <v/>
      </c>
      <c r="T318" s="31" t="str">
        <f aca="false">IF(B318="Window side 2m² Hermelijn","2m2H","")</f>
        <v/>
      </c>
      <c r="U318" s="32" t="str">
        <f aca="false">IF(B318="Window side 2m² Tram","2m2A","")</f>
        <v/>
      </c>
      <c r="V318" s="30" t="str">
        <f aca="false">IF(B318="Inside banner HERMELIJN","BRVH","")</f>
        <v/>
      </c>
      <c r="W318" s="30" t="str">
        <f aca="false">IF(B318="Super side 4m²","4m2","")</f>
        <v/>
      </c>
      <c r="X318" s="7" t="n">
        <v>1</v>
      </c>
      <c r="Y318" s="33" t="str">
        <f aca="false">IF(OR(F318&lt;&gt;"",G318&lt;&gt;"",H318&lt;&gt;"",I318&lt;&gt;"",J318&lt;&gt;"",K318&lt;&gt;"",L318&lt;&gt;"",M318&lt;&gt;"",N318&lt;&gt;"",O318&lt;&gt;"",P318&lt;&gt;"",Q318&lt;&gt;"",R318&lt;&gt;"",S318&lt;&gt;"",T318&lt;&gt;"",U318&lt;&gt;"",V318&lt;&gt;"",W318&lt;&gt;""),"*"&amp;F318&amp;G318&amp;H318&amp;I318&amp;J318&amp;K318&amp;L318&amp;M318&amp;N318&amp;O318&amp;P318&amp;Q318&amp;R318&amp;S318&amp;T318&amp;U318&amp;V318&amp;W318&amp;"*","")</f>
        <v>*RM*</v>
      </c>
      <c r="Z318" s="4"/>
      <c r="AA318" s="4"/>
      <c r="AB318" s="7" t="n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customFormat="false" ht="25" hidden="false" customHeight="true" outlineLevel="0" collapsed="false">
      <c r="A319" s="5" t="n">
        <v>7239</v>
      </c>
      <c r="B319" s="6" t="s">
        <v>142</v>
      </c>
      <c r="C319" s="26" t="s">
        <v>144</v>
      </c>
      <c r="D319" s="27" t="n">
        <v>44578</v>
      </c>
      <c r="E319" s="41"/>
      <c r="F319" s="29" t="str">
        <f aca="false">IF(B319="Premetro VERTIKAAL","MV",IF(B319="Side 3m","3M",IF(B319="Premetro HORIZONTAAL","MH",IF(B319="Window back","CV",IF(B319="Window Back eco","CVE","")))))</f>
        <v/>
      </c>
      <c r="G319" s="30" t="str">
        <f aca="false">IF(B319="Inside banner","BRV","")</f>
        <v/>
      </c>
      <c r="H319" s="30" t="str">
        <f aca="false">IF(B319="Floor sticker","VL","")</f>
        <v/>
      </c>
      <c r="I319" s="31" t="str">
        <f aca="false">IF(B319="Street furniture 2m2","STR","")</f>
        <v/>
      </c>
      <c r="J319" s="31" t="str">
        <f aca="false">IF(B319="Full back uni","FB","")</f>
        <v/>
      </c>
      <c r="K319" s="31" t="str">
        <f aca="false">IF(B319="Window side 2m² Bus","2m2B","")</f>
        <v/>
      </c>
      <c r="L319" s="31" t="str">
        <f aca="false">IF(B319="Window sticker Raam","RM","")</f>
        <v/>
      </c>
      <c r="M319" s="31" t="str">
        <f aca="false">IF(B319="Side 3m Freestyle","FREE","")</f>
        <v/>
      </c>
      <c r="N319" s="31" t="str">
        <f aca="false">IF(B319="Wobbler","WOB","")</f>
        <v/>
      </c>
      <c r="O319" s="31" t="str">
        <f aca="false">IF(B319="Super side 10m² Hermelijn - Trambus","10m2H","")</f>
        <v>10m2H</v>
      </c>
      <c r="P319" s="31" t="str">
        <f aca="false">IF(B319="Roofpanel A7","ROOFXL","")</f>
        <v/>
      </c>
      <c r="Q319" s="32" t="str">
        <f aca="false">IF(B319="Roof panel tram L Hermelijn","ROOFL","")</f>
        <v/>
      </c>
      <c r="R319" s="31" t="str">
        <f aca="false">IF(B319="Roof panel Tram M PCC","DPCC","")</f>
        <v/>
      </c>
      <c r="S319" s="31" t="str">
        <f aca="false">IF(B319="Side pack L A5","SPALBA5",IF(B319="Side pack XL A7","SPALBA7",""))</f>
        <v/>
      </c>
      <c r="T319" s="31" t="str">
        <f aca="false">IF(B319="Window side 2m² Hermelijn","2m2H","")</f>
        <v/>
      </c>
      <c r="U319" s="32" t="str">
        <f aca="false">IF(B319="Window side 2m² Tram","2m2A","")</f>
        <v/>
      </c>
      <c r="V319" s="30" t="str">
        <f aca="false">IF(B319="Inside banner HERMELIJN","BRVH","")</f>
        <v/>
      </c>
      <c r="W319" s="30" t="str">
        <f aca="false">IF(B319="Super side 4m²","4m2","")</f>
        <v/>
      </c>
      <c r="X319" s="7" t="n">
        <v>1</v>
      </c>
      <c r="Y319" s="33" t="str">
        <f aca="false">IF(OR(F319&lt;&gt;"",G319&lt;&gt;"",H319&lt;&gt;"",I319&lt;&gt;"",J319&lt;&gt;"",K319&lt;&gt;"",L319&lt;&gt;"",M319&lt;&gt;"",N319&lt;&gt;"",O319&lt;&gt;"",P319&lt;&gt;"",Q319&lt;&gt;"",R319&lt;&gt;"",S319&lt;&gt;"",T319&lt;&gt;"",U319&lt;&gt;"",V319&lt;&gt;"",W319&lt;&gt;""),"*"&amp;F319&amp;G319&amp;H319&amp;I319&amp;J319&amp;K319&amp;L319&amp;M319&amp;N319&amp;O319&amp;P319&amp;Q319&amp;R319&amp;S319&amp;T319&amp;U319&amp;V319&amp;W319&amp;"*","")</f>
        <v>*10m2H*</v>
      </c>
      <c r="Z319" s="4"/>
      <c r="AA319" s="4"/>
      <c r="AB319" s="7" t="n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customFormat="false" ht="25" hidden="false" customHeight="true" outlineLevel="0" collapsed="false">
      <c r="A320" s="5" t="n">
        <v>7244</v>
      </c>
      <c r="B320" s="6" t="s">
        <v>137</v>
      </c>
      <c r="C320" s="26" t="s">
        <v>149</v>
      </c>
      <c r="D320" s="27" t="n">
        <v>44550</v>
      </c>
      <c r="E320" s="42" t="n">
        <v>44587</v>
      </c>
      <c r="F320" s="29" t="str">
        <f aca="false">IF(B320="Premetro VERTIKAAL","MV",IF(B320="Side 3m","3M",IF(B320="Premetro HORIZONTAAL","MH",IF(B320="Window back","CV",IF(B320="Window Back eco","CVE","")))))</f>
        <v/>
      </c>
      <c r="G320" s="30" t="str">
        <f aca="false">IF(B320="Inside banner","BRV","")</f>
        <v/>
      </c>
      <c r="H320" s="30" t="str">
        <f aca="false">IF(B320="Floor sticker","VL","")</f>
        <v/>
      </c>
      <c r="I320" s="31" t="str">
        <f aca="false">IF(B320="Street furniture 2m2","STR","")</f>
        <v/>
      </c>
      <c r="J320" s="31" t="str">
        <f aca="false">IF(B320="Full back uni","FB","")</f>
        <v/>
      </c>
      <c r="K320" s="31" t="str">
        <f aca="false">IF(B320="Window side 2m² Bus","2m2B","")</f>
        <v/>
      </c>
      <c r="L320" s="31" t="str">
        <f aca="false">IF(B320="Window sticker Raam","RM","")</f>
        <v/>
      </c>
      <c r="M320" s="31" t="str">
        <f aca="false">IF(B320="Side 3m Freestyle","FREE","")</f>
        <v/>
      </c>
      <c r="N320" s="31" t="str">
        <f aca="false">IF(B320="Wobbler","WOB","")</f>
        <v/>
      </c>
      <c r="O320" s="31" t="str">
        <f aca="false">IF(B320="Super side 10m² Hermelijn - Trambus","10m2H","")</f>
        <v/>
      </c>
      <c r="P320" s="31" t="str">
        <f aca="false">IF(B320="Roofpanel A7","ROOFXL","")</f>
        <v/>
      </c>
      <c r="Q320" s="32" t="str">
        <f aca="false">IF(B320="Roof panel tram L Hermelijn","ROOFL","")</f>
        <v/>
      </c>
      <c r="R320" s="31" t="str">
        <f aca="false">IF(B320="Roof panel Tram M PCC","DPCC","")</f>
        <v/>
      </c>
      <c r="S320" s="31" t="str">
        <f aca="false">IF(B320="Side pack L A5","SPALBA5",IF(B320="Side pack XL A7","SPALBA7",""))</f>
        <v/>
      </c>
      <c r="T320" s="31" t="str">
        <f aca="false">IF(B320="Window side 2m² Hermelijn","2m2H","")</f>
        <v/>
      </c>
      <c r="U320" s="32" t="str">
        <f aca="false">IF(B320="Window side 2m² Tram","2m2A","")</f>
        <v>2m2A</v>
      </c>
      <c r="V320" s="30" t="str">
        <f aca="false">IF(B320="Inside banner HERMELIJN","BRVH","")</f>
        <v/>
      </c>
      <c r="W320" s="30" t="str">
        <f aca="false">IF(B320="Super side 4m²","4m2","")</f>
        <v/>
      </c>
      <c r="X320" s="7" t="n">
        <v>1</v>
      </c>
      <c r="Y320" s="33" t="str">
        <f aca="false">IF(OR(F320&lt;&gt;"",G320&lt;&gt;"",H320&lt;&gt;"",I320&lt;&gt;"",J320&lt;&gt;"",K320&lt;&gt;"",L320&lt;&gt;"",M320&lt;&gt;"",N320&lt;&gt;"",O320&lt;&gt;"",P320&lt;&gt;"",Q320&lt;&gt;"",R320&lt;&gt;"",S320&lt;&gt;"",T320&lt;&gt;"",U320&lt;&gt;"",V320&lt;&gt;"",W320&lt;&gt;""),"*"&amp;F320&amp;G320&amp;H320&amp;I320&amp;J320&amp;K320&amp;L320&amp;M320&amp;N320&amp;O320&amp;P320&amp;Q320&amp;R320&amp;S320&amp;T320&amp;U320&amp;V320&amp;W320&amp;"*","")</f>
        <v>*2m2A*</v>
      </c>
      <c r="Z320" s="4"/>
      <c r="AA320" s="4"/>
      <c r="AB320" s="7" t="n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customFormat="false" ht="25" hidden="false" customHeight="true" outlineLevel="0" collapsed="false">
      <c r="A321" s="5" t="n">
        <v>7244</v>
      </c>
      <c r="B321" s="6" t="s">
        <v>137</v>
      </c>
      <c r="C321" s="26" t="s">
        <v>151</v>
      </c>
      <c r="D321" s="27" t="n">
        <v>44571</v>
      </c>
      <c r="E321" s="42" t="n">
        <v>44587</v>
      </c>
      <c r="F321" s="29" t="str">
        <f aca="false">IF(B321="Premetro VERTIKAAL","MV",IF(B321="Side 3m","3M",IF(B321="Premetro HORIZONTAAL","MH",IF(B321="Window back","CV",IF(B321="Window Back eco","CVE","")))))</f>
        <v/>
      </c>
      <c r="G321" s="30" t="str">
        <f aca="false">IF(B321="Inside banner","BRV","")</f>
        <v/>
      </c>
      <c r="H321" s="30" t="str">
        <f aca="false">IF(B321="Floor sticker","VL","")</f>
        <v/>
      </c>
      <c r="I321" s="31" t="str">
        <f aca="false">IF(B321="Street furniture 2m2","STR","")</f>
        <v/>
      </c>
      <c r="J321" s="31" t="str">
        <f aca="false">IF(B321="Full back uni","FB","")</f>
        <v/>
      </c>
      <c r="K321" s="31" t="str">
        <f aca="false">IF(B321="Window side 2m² Bus","2m2B","")</f>
        <v/>
      </c>
      <c r="L321" s="31" t="str">
        <f aca="false">IF(B321="Window sticker Raam","RM","")</f>
        <v/>
      </c>
      <c r="M321" s="31" t="str">
        <f aca="false">IF(B321="Side 3m Freestyle","FREE","")</f>
        <v/>
      </c>
      <c r="N321" s="31" t="str">
        <f aca="false">IF(B321="Wobbler","WOB","")</f>
        <v/>
      </c>
      <c r="O321" s="31" t="str">
        <f aca="false">IF(B321="Super side 10m² Hermelijn - Trambus","10m2H","")</f>
        <v/>
      </c>
      <c r="P321" s="31" t="str">
        <f aca="false">IF(B321="Roofpanel A7","ROOFXL","")</f>
        <v/>
      </c>
      <c r="Q321" s="32" t="str">
        <f aca="false">IF(B321="Roof panel tram L Hermelijn","ROOFL","")</f>
        <v/>
      </c>
      <c r="R321" s="31" t="str">
        <f aca="false">IF(B321="Roof panel Tram M PCC","DPCC","")</f>
        <v/>
      </c>
      <c r="S321" s="31" t="str">
        <f aca="false">IF(B321="Side pack L A5","SPALBA5",IF(B321="Side pack XL A7","SPALBA7",""))</f>
        <v/>
      </c>
      <c r="T321" s="31" t="str">
        <f aca="false">IF(B321="Window side 2m² Hermelijn","2m2H","")</f>
        <v/>
      </c>
      <c r="U321" s="32" t="str">
        <f aca="false">IF(B321="Window side 2m² Tram","2m2A","")</f>
        <v>2m2A</v>
      </c>
      <c r="V321" s="30" t="str">
        <f aca="false">IF(B321="Inside banner HERMELIJN","BRVH","")</f>
        <v/>
      </c>
      <c r="W321" s="30" t="str">
        <f aca="false">IF(B321="Super side 4m²","4m2","")</f>
        <v/>
      </c>
      <c r="X321" s="7" t="n">
        <v>1</v>
      </c>
      <c r="Y321" s="33" t="str">
        <f aca="false">IF(OR(F321&lt;&gt;"",G321&lt;&gt;"",H321&lt;&gt;"",I321&lt;&gt;"",J321&lt;&gt;"",K321&lt;&gt;"",L321&lt;&gt;"",M321&lt;&gt;"",N321&lt;&gt;"",O321&lt;&gt;"",P321&lt;&gt;"",Q321&lt;&gt;"",R321&lt;&gt;"",S321&lt;&gt;"",T321&lt;&gt;"",U321&lt;&gt;"",V321&lt;&gt;"",W321&lt;&gt;""),"*"&amp;F321&amp;G321&amp;H321&amp;I321&amp;J321&amp;K321&amp;L321&amp;M321&amp;N321&amp;O321&amp;P321&amp;Q321&amp;R321&amp;S321&amp;T321&amp;U321&amp;V321&amp;W321&amp;"*","")</f>
        <v>*2m2A*</v>
      </c>
      <c r="Z321" s="4"/>
      <c r="AA321" s="4"/>
      <c r="AB321" s="7" t="n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customFormat="false" ht="25" hidden="false" customHeight="true" outlineLevel="0" collapsed="false">
      <c r="A322" s="5" t="n">
        <v>7245</v>
      </c>
      <c r="B322" s="6" t="s">
        <v>142</v>
      </c>
      <c r="C322" s="26" t="s">
        <v>144</v>
      </c>
      <c r="D322" s="27" t="n">
        <v>44578</v>
      </c>
      <c r="E322" s="41"/>
      <c r="F322" s="29" t="str">
        <f aca="false">IF(B322="Premetro VERTIKAAL","MV",IF(B322="Side 3m","3M",IF(B322="Premetro HORIZONTAAL","MH",IF(B322="Window back","CV",IF(B322="Window Back eco","CVE","")))))</f>
        <v/>
      </c>
      <c r="G322" s="30" t="str">
        <f aca="false">IF(B322="Inside banner","BRV","")</f>
        <v/>
      </c>
      <c r="H322" s="30" t="str">
        <f aca="false">IF(B322="Floor sticker","VL","")</f>
        <v/>
      </c>
      <c r="I322" s="31" t="str">
        <f aca="false">IF(B322="Street furniture 2m2","STR","")</f>
        <v/>
      </c>
      <c r="J322" s="31" t="str">
        <f aca="false">IF(B322="Full back uni","FB","")</f>
        <v/>
      </c>
      <c r="K322" s="31" t="str">
        <f aca="false">IF(B322="Window side 2m² Bus","2m2B","")</f>
        <v/>
      </c>
      <c r="L322" s="31" t="str">
        <f aca="false">IF(B322="Window sticker Raam","RM","")</f>
        <v/>
      </c>
      <c r="M322" s="31" t="str">
        <f aca="false">IF(B322="Side 3m Freestyle","FREE","")</f>
        <v/>
      </c>
      <c r="N322" s="31" t="str">
        <f aca="false">IF(B322="Wobbler","WOB","")</f>
        <v/>
      </c>
      <c r="O322" s="31" t="str">
        <f aca="false">IF(B322="Super side 10m² Hermelijn - Trambus","10m2H","")</f>
        <v>10m2H</v>
      </c>
      <c r="P322" s="31" t="str">
        <f aca="false">IF(B322="Roofpanel A7","ROOFXL","")</f>
        <v/>
      </c>
      <c r="Q322" s="32" t="str">
        <f aca="false">IF(B322="Roof panel tram L Hermelijn","ROOFL","")</f>
        <v/>
      </c>
      <c r="R322" s="31" t="str">
        <f aca="false">IF(B322="Roof panel Tram M PCC","DPCC","")</f>
        <v/>
      </c>
      <c r="S322" s="31" t="str">
        <f aca="false">IF(B322="Side pack L A5","SPALBA5",IF(B322="Side pack XL A7","SPALBA7",""))</f>
        <v/>
      </c>
      <c r="T322" s="31" t="str">
        <f aca="false">IF(B322="Window side 2m² Hermelijn","2m2H","")</f>
        <v/>
      </c>
      <c r="U322" s="32" t="str">
        <f aca="false">IF(B322="Window side 2m² Tram","2m2A","")</f>
        <v/>
      </c>
      <c r="V322" s="30" t="str">
        <f aca="false">IF(B322="Inside banner HERMELIJN","BRVH","")</f>
        <v/>
      </c>
      <c r="W322" s="30" t="str">
        <f aca="false">IF(B322="Super side 4m²","4m2","")</f>
        <v/>
      </c>
      <c r="X322" s="7" t="n">
        <v>1</v>
      </c>
      <c r="Y322" s="33" t="str">
        <f aca="false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 t="n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customFormat="false" ht="25" hidden="false" customHeight="true" outlineLevel="0" collapsed="false">
      <c r="A323" s="5" t="n">
        <v>7247</v>
      </c>
      <c r="B323" s="6" t="s">
        <v>137</v>
      </c>
      <c r="C323" s="26" t="s">
        <v>151</v>
      </c>
      <c r="D323" s="27" t="n">
        <v>44571</v>
      </c>
      <c r="E323" s="41"/>
      <c r="F323" s="29" t="str">
        <f aca="false">IF(B323="Premetro VERTIKAAL","MV",IF(B323="Side 3m","3M",IF(B323="Premetro HORIZONTAAL","MH",IF(B323="Window back","CV",IF(B323="Window Back eco","CVE","")))))</f>
        <v/>
      </c>
      <c r="G323" s="30" t="str">
        <f aca="false">IF(B323="Inside banner","BRV","")</f>
        <v/>
      </c>
      <c r="H323" s="30" t="str">
        <f aca="false">IF(B323="Floor sticker","VL","")</f>
        <v/>
      </c>
      <c r="I323" s="31" t="str">
        <f aca="false">IF(B323="Street furniture 2m2","STR","")</f>
        <v/>
      </c>
      <c r="J323" s="31" t="str">
        <f aca="false">IF(B323="Full back uni","FB","")</f>
        <v/>
      </c>
      <c r="K323" s="31" t="str">
        <f aca="false">IF(B323="Window side 2m² Bus","2m2B","")</f>
        <v/>
      </c>
      <c r="L323" s="31" t="str">
        <f aca="false">IF(B323="Window sticker Raam","RM","")</f>
        <v/>
      </c>
      <c r="M323" s="31" t="str">
        <f aca="false">IF(B323="Side 3m Freestyle","FREE","")</f>
        <v/>
      </c>
      <c r="N323" s="31" t="str">
        <f aca="false">IF(B323="Wobbler","WOB","")</f>
        <v/>
      </c>
      <c r="O323" s="31" t="str">
        <f aca="false">IF(B323="Super side 10m² Hermelijn - Trambus","10m2H","")</f>
        <v/>
      </c>
      <c r="P323" s="31" t="str">
        <f aca="false">IF(B323="Roofpanel A7","ROOFXL","")</f>
        <v/>
      </c>
      <c r="Q323" s="32" t="str">
        <f aca="false">IF(B323="Roof panel tram L Hermelijn","ROOFL","")</f>
        <v/>
      </c>
      <c r="R323" s="31" t="str">
        <f aca="false">IF(B323="Roof panel Tram M PCC","DPCC","")</f>
        <v/>
      </c>
      <c r="S323" s="31" t="str">
        <f aca="false">IF(B323="Side pack L A5","SPALBA5",IF(B323="Side pack XL A7","SPALBA7",""))</f>
        <v/>
      </c>
      <c r="T323" s="31" t="str">
        <f aca="false">IF(B323="Window side 2m² Hermelijn","2m2H","")</f>
        <v/>
      </c>
      <c r="U323" s="32" t="str">
        <f aca="false">IF(B323="Window side 2m² Tram","2m2A","")</f>
        <v>2m2A</v>
      </c>
      <c r="V323" s="30" t="str">
        <f aca="false">IF(B323="Inside banner HERMELIJN","BRVH","")</f>
        <v/>
      </c>
      <c r="W323" s="30" t="str">
        <f aca="false">IF(B323="Super side 4m²","4m2","")</f>
        <v/>
      </c>
      <c r="X323" s="7" t="n">
        <v>1</v>
      </c>
      <c r="Y323" s="33" t="str">
        <f aca="false">IF(OR(F323&lt;&gt;"",G323&lt;&gt;"",H323&lt;&gt;"",I323&lt;&gt;"",J323&lt;&gt;"",K323&lt;&gt;"",L323&lt;&gt;"",M323&lt;&gt;"",N323&lt;&gt;"",O323&lt;&gt;"",P323&lt;&gt;"",Q323&lt;&gt;"",R323&lt;&gt;"",S323&lt;&gt;"",T323&lt;&gt;"",U323&lt;&gt;"",V323&lt;&gt;"",W323&lt;&gt;""),"*"&amp;F323&amp;G323&amp;H323&amp;I323&amp;J323&amp;K323&amp;L323&amp;M323&amp;N323&amp;O323&amp;P323&amp;Q323&amp;R323&amp;S323&amp;T323&amp;U323&amp;V323&amp;W323&amp;"*","")</f>
        <v>*2m2A*</v>
      </c>
      <c r="Z323" s="4"/>
      <c r="AA323" s="4"/>
      <c r="AB323" s="7" t="n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customFormat="false" ht="25" hidden="false" customHeight="true" outlineLevel="0" collapsed="false">
      <c r="A324" s="5" t="n">
        <v>7250</v>
      </c>
      <c r="B324" s="6" t="s">
        <v>142</v>
      </c>
      <c r="C324" s="26" t="s">
        <v>144</v>
      </c>
      <c r="D324" s="27" t="n">
        <v>44578</v>
      </c>
      <c r="E324" s="41"/>
      <c r="F324" s="29" t="str">
        <f aca="false">IF(B324="Premetro VERTIKAAL","MV",IF(B324="Side 3m","3M",IF(B324="Premetro HORIZONTAAL","MH",IF(B324="Window back","CV",IF(B324="Window Back eco","CVE","")))))</f>
        <v/>
      </c>
      <c r="G324" s="30" t="str">
        <f aca="false">IF(B324="Inside banner","BRV","")</f>
        <v/>
      </c>
      <c r="H324" s="30" t="str">
        <f aca="false">IF(B324="Floor sticker","VL","")</f>
        <v/>
      </c>
      <c r="I324" s="31" t="str">
        <f aca="false">IF(B324="Street furniture 2m2","STR","")</f>
        <v/>
      </c>
      <c r="J324" s="31" t="str">
        <f aca="false">IF(B324="Full back uni","FB","")</f>
        <v/>
      </c>
      <c r="K324" s="31" t="str">
        <f aca="false">IF(B324="Window side 2m² Bus","2m2B","")</f>
        <v/>
      </c>
      <c r="L324" s="31" t="str">
        <f aca="false">IF(B324="Window sticker Raam","RM","")</f>
        <v/>
      </c>
      <c r="M324" s="31" t="str">
        <f aca="false">IF(B324="Side 3m Freestyle","FREE","")</f>
        <v/>
      </c>
      <c r="N324" s="31" t="str">
        <f aca="false">IF(B324="Wobbler","WOB","")</f>
        <v/>
      </c>
      <c r="O324" s="31" t="str">
        <f aca="false">IF(B324="Super side 10m² Hermelijn - Trambus","10m2H","")</f>
        <v>10m2H</v>
      </c>
      <c r="P324" s="31" t="str">
        <f aca="false">IF(B324="Roofpanel A7","ROOFXL","")</f>
        <v/>
      </c>
      <c r="Q324" s="32" t="str">
        <f aca="false">IF(B324="Roof panel tram L Hermelijn","ROOFL","")</f>
        <v/>
      </c>
      <c r="R324" s="31" t="str">
        <f aca="false">IF(B324="Roof panel Tram M PCC","DPCC","")</f>
        <v/>
      </c>
      <c r="S324" s="31" t="str">
        <f aca="false">IF(B324="Side pack L A5","SPALBA5",IF(B324="Side pack XL A7","SPALBA7",""))</f>
        <v/>
      </c>
      <c r="T324" s="31" t="str">
        <f aca="false">IF(B324="Window side 2m² Hermelijn","2m2H","")</f>
        <v/>
      </c>
      <c r="U324" s="32" t="str">
        <f aca="false">IF(B324="Window side 2m² Tram","2m2A","")</f>
        <v/>
      </c>
      <c r="V324" s="30" t="str">
        <f aca="false">IF(B324="Inside banner HERMELIJN","BRVH","")</f>
        <v/>
      </c>
      <c r="W324" s="30" t="str">
        <f aca="false">IF(B324="Super side 4m²","4m2","")</f>
        <v/>
      </c>
      <c r="X324" s="7" t="n">
        <v>1</v>
      </c>
      <c r="Y324" s="33" t="str">
        <f aca="false">IF(OR(F324&lt;&gt;"",G324&lt;&gt;"",H324&lt;&gt;"",I324&lt;&gt;"",J324&lt;&gt;"",K324&lt;&gt;"",L324&lt;&gt;"",M324&lt;&gt;"",N324&lt;&gt;"",O324&lt;&gt;"",P324&lt;&gt;"",Q324&lt;&gt;"",R324&lt;&gt;"",S324&lt;&gt;"",T324&lt;&gt;"",U324&lt;&gt;"",V324&lt;&gt;"",W324&lt;&gt;""),"*"&amp;F324&amp;G324&amp;H324&amp;I324&amp;J324&amp;K324&amp;L324&amp;M324&amp;N324&amp;O324&amp;P324&amp;Q324&amp;R324&amp;S324&amp;T324&amp;U324&amp;V324&amp;W324&amp;"*","")</f>
        <v>*10m2H*</v>
      </c>
      <c r="Z324" s="4"/>
      <c r="AA324" s="4"/>
      <c r="AB324" s="7" t="n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customFormat="false" ht="25" hidden="false" customHeight="true" outlineLevel="0" collapsed="false">
      <c r="A325" s="5" t="n">
        <v>7253</v>
      </c>
      <c r="B325" s="6" t="s">
        <v>142</v>
      </c>
      <c r="C325" s="26" t="s">
        <v>144</v>
      </c>
      <c r="D325" s="27" t="n">
        <v>44578</v>
      </c>
      <c r="E325" s="41"/>
      <c r="F325" s="29" t="str">
        <f aca="false">IF(B325="Premetro VERTIKAAL","MV",IF(B325="Side 3m","3M",IF(B325="Premetro HORIZONTAAL","MH",IF(B325="Window back","CV",IF(B325="Window Back eco","CVE","")))))</f>
        <v/>
      </c>
      <c r="G325" s="30" t="str">
        <f aca="false">IF(B325="Inside banner","BRV","")</f>
        <v/>
      </c>
      <c r="H325" s="30" t="str">
        <f aca="false">IF(B325="Floor sticker","VL","")</f>
        <v/>
      </c>
      <c r="I325" s="31" t="str">
        <f aca="false">IF(B325="Street furniture 2m2","STR","")</f>
        <v/>
      </c>
      <c r="J325" s="31" t="str">
        <f aca="false">IF(B325="Full back uni","FB","")</f>
        <v/>
      </c>
      <c r="K325" s="31" t="str">
        <f aca="false">IF(B325="Window side 2m² Bus","2m2B","")</f>
        <v/>
      </c>
      <c r="L325" s="31" t="str">
        <f aca="false">IF(B325="Window sticker Raam","RM","")</f>
        <v/>
      </c>
      <c r="M325" s="31" t="str">
        <f aca="false">IF(B325="Side 3m Freestyle","FREE","")</f>
        <v/>
      </c>
      <c r="N325" s="31" t="str">
        <f aca="false">IF(B325="Wobbler","WOB","")</f>
        <v/>
      </c>
      <c r="O325" s="31" t="str">
        <f aca="false">IF(B325="Super side 10m² Hermelijn - Trambus","10m2H","")</f>
        <v>10m2H</v>
      </c>
      <c r="P325" s="31" t="str">
        <f aca="false">IF(B325="Roofpanel A7","ROOFXL","")</f>
        <v/>
      </c>
      <c r="Q325" s="32" t="str">
        <f aca="false">IF(B325="Roof panel tram L Hermelijn","ROOFL","")</f>
        <v/>
      </c>
      <c r="R325" s="31" t="str">
        <f aca="false">IF(B325="Roof panel Tram M PCC","DPCC","")</f>
        <v/>
      </c>
      <c r="S325" s="31" t="str">
        <f aca="false">IF(B325="Side pack L A5","SPALBA5",IF(B325="Side pack XL A7","SPALBA7",""))</f>
        <v/>
      </c>
      <c r="T325" s="31" t="str">
        <f aca="false">IF(B325="Window side 2m² Hermelijn","2m2H","")</f>
        <v/>
      </c>
      <c r="U325" s="32" t="str">
        <f aca="false">IF(B325="Window side 2m² Tram","2m2A","")</f>
        <v/>
      </c>
      <c r="V325" s="30" t="str">
        <f aca="false">IF(B325="Inside banner HERMELIJN","BRVH","")</f>
        <v/>
      </c>
      <c r="W325" s="30" t="str">
        <f aca="false">IF(B325="Super side 4m²","4m2","")</f>
        <v/>
      </c>
      <c r="X325" s="7" t="n">
        <v>1</v>
      </c>
      <c r="Y325" s="33" t="str">
        <f aca="false">IF(OR(F325&lt;&gt;"",G325&lt;&gt;"",H325&lt;&gt;"",I325&lt;&gt;"",J325&lt;&gt;"",K325&lt;&gt;"",L325&lt;&gt;"",M325&lt;&gt;"",N325&lt;&gt;"",O325&lt;&gt;"",P325&lt;&gt;"",Q325&lt;&gt;"",R325&lt;&gt;"",S325&lt;&gt;"",T325&lt;&gt;"",U325&lt;&gt;"",V325&lt;&gt;"",W325&lt;&gt;""),"*"&amp;F325&amp;G325&amp;H325&amp;I325&amp;J325&amp;K325&amp;L325&amp;M325&amp;N325&amp;O325&amp;P325&amp;Q325&amp;R325&amp;S325&amp;T325&amp;U325&amp;V325&amp;W325&amp;"*","")</f>
        <v>*10m2H*</v>
      </c>
      <c r="Z325" s="4"/>
      <c r="AA325" s="4"/>
      <c r="AB325" s="7" t="n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customFormat="false" ht="25" hidden="false" customHeight="true" outlineLevel="0" collapsed="false">
      <c r="A326" s="5" t="n">
        <v>7254</v>
      </c>
      <c r="B326" s="6" t="s">
        <v>142</v>
      </c>
      <c r="C326" s="26" t="s">
        <v>144</v>
      </c>
      <c r="D326" s="27" t="n">
        <v>44578</v>
      </c>
      <c r="E326" s="36" t="n">
        <v>44582</v>
      </c>
      <c r="F326" s="29" t="str">
        <f aca="false">IF(B326="Premetro VERTIKAAL","MV",IF(B326="Side 3m","3M",IF(B326="Premetro HORIZONTAAL","MH",IF(B326="Window back","CV",IF(B326="Window Back eco","CVE","")))))</f>
        <v/>
      </c>
      <c r="G326" s="30" t="str">
        <f aca="false">IF(B326="Inside banner","BRV","")</f>
        <v/>
      </c>
      <c r="H326" s="30" t="str">
        <f aca="false">IF(B326="Floor sticker","VL","")</f>
        <v/>
      </c>
      <c r="I326" s="31" t="str">
        <f aca="false">IF(B326="Street furniture 2m2","STR","")</f>
        <v/>
      </c>
      <c r="J326" s="31" t="str">
        <f aca="false">IF(B326="Full back uni","FB","")</f>
        <v/>
      </c>
      <c r="K326" s="31" t="str">
        <f aca="false">IF(B326="Window side 2m² Bus","2m2B","")</f>
        <v/>
      </c>
      <c r="L326" s="31" t="str">
        <f aca="false">IF(B326="Window sticker Raam","RM","")</f>
        <v/>
      </c>
      <c r="M326" s="31" t="str">
        <f aca="false">IF(B326="Side 3m Freestyle","FREE","")</f>
        <v/>
      </c>
      <c r="N326" s="31" t="str">
        <f aca="false">IF(B326="Wobbler","WOB","")</f>
        <v/>
      </c>
      <c r="O326" s="31" t="str">
        <f aca="false">IF(B326="Super side 10m² Hermelijn - Trambus","10m2H","")</f>
        <v>10m2H</v>
      </c>
      <c r="P326" s="31" t="str">
        <f aca="false">IF(B326="Roofpanel A7","ROOFXL","")</f>
        <v/>
      </c>
      <c r="Q326" s="32" t="str">
        <f aca="false">IF(B326="Roof panel tram L Hermelijn","ROOFL","")</f>
        <v/>
      </c>
      <c r="R326" s="31" t="str">
        <f aca="false">IF(B326="Roof panel Tram M PCC","DPCC","")</f>
        <v/>
      </c>
      <c r="S326" s="31" t="str">
        <f aca="false">IF(B326="Side pack L A5","SPALBA5",IF(B326="Side pack XL A7","SPALBA7",""))</f>
        <v/>
      </c>
      <c r="T326" s="31" t="str">
        <f aca="false">IF(B326="Window side 2m² Hermelijn","2m2H","")</f>
        <v/>
      </c>
      <c r="U326" s="32" t="str">
        <f aca="false">IF(B326="Window side 2m² Tram","2m2A","")</f>
        <v/>
      </c>
      <c r="V326" s="30" t="str">
        <f aca="false">IF(B326="Inside banner HERMELIJN","BRVH","")</f>
        <v/>
      </c>
      <c r="W326" s="30" t="str">
        <f aca="false">IF(B326="Super side 4m²","4m2","")</f>
        <v/>
      </c>
      <c r="X326" s="7" t="n">
        <v>1</v>
      </c>
      <c r="Y326" s="33" t="str">
        <f aca="false">IF(OR(F326&lt;&gt;"",G326&lt;&gt;"",H326&lt;&gt;"",I326&lt;&gt;"",J326&lt;&gt;"",K326&lt;&gt;"",L326&lt;&gt;"",M326&lt;&gt;"",N326&lt;&gt;"",O326&lt;&gt;"",P326&lt;&gt;"",Q326&lt;&gt;"",R326&lt;&gt;"",S326&lt;&gt;"",T326&lt;&gt;"",U326&lt;&gt;"",V326&lt;&gt;"",W326&lt;&gt;""),"*"&amp;F326&amp;G326&amp;H326&amp;I326&amp;J326&amp;K326&amp;L326&amp;M326&amp;N326&amp;O326&amp;P326&amp;Q326&amp;R326&amp;S326&amp;T326&amp;U326&amp;V326&amp;W326&amp;"*","")</f>
        <v>*10m2H*</v>
      </c>
      <c r="Z326" s="4"/>
      <c r="AA326" s="4"/>
      <c r="AB326" s="7" t="n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customFormat="false" ht="25" hidden="false" customHeight="true" outlineLevel="0" collapsed="false">
      <c r="A327" s="5" t="n">
        <v>7255</v>
      </c>
      <c r="B327" s="6" t="s">
        <v>142</v>
      </c>
      <c r="C327" s="26" t="s">
        <v>144</v>
      </c>
      <c r="D327" s="27" t="n">
        <v>44578</v>
      </c>
      <c r="E327" s="41"/>
      <c r="F327" s="29" t="str">
        <f aca="false">IF(B327="Premetro VERTIKAAL","MV",IF(B327="Side 3m","3M",IF(B327="Premetro HORIZONTAAL","MH",IF(B327="Window back","CV",IF(B327="Window Back eco","CVE","")))))</f>
        <v/>
      </c>
      <c r="G327" s="30" t="str">
        <f aca="false">IF(B327="Inside banner","BRV","")</f>
        <v/>
      </c>
      <c r="H327" s="30" t="str">
        <f aca="false">IF(B327="Floor sticker","VL","")</f>
        <v/>
      </c>
      <c r="I327" s="31" t="str">
        <f aca="false">IF(B327="Street furniture 2m2","STR","")</f>
        <v/>
      </c>
      <c r="J327" s="31" t="str">
        <f aca="false">IF(B327="Full back uni","FB","")</f>
        <v/>
      </c>
      <c r="K327" s="31" t="str">
        <f aca="false">IF(B327="Window side 2m² Bus","2m2B","")</f>
        <v/>
      </c>
      <c r="L327" s="31" t="str">
        <f aca="false">IF(B327="Window sticker Raam","RM","")</f>
        <v/>
      </c>
      <c r="M327" s="31" t="str">
        <f aca="false">IF(B327="Side 3m Freestyle","FREE","")</f>
        <v/>
      </c>
      <c r="N327" s="31" t="str">
        <f aca="false">IF(B327="Wobbler","WOB","")</f>
        <v/>
      </c>
      <c r="O327" s="31" t="str">
        <f aca="false">IF(B327="Super side 10m² Hermelijn - Trambus","10m2H","")</f>
        <v>10m2H</v>
      </c>
      <c r="P327" s="31" t="str">
        <f aca="false">IF(B327="Roofpanel A7","ROOFXL","")</f>
        <v/>
      </c>
      <c r="Q327" s="32" t="str">
        <f aca="false">IF(B327="Roof panel tram L Hermelijn","ROOFL","")</f>
        <v/>
      </c>
      <c r="R327" s="31" t="str">
        <f aca="false">IF(B327="Roof panel Tram M PCC","DPCC","")</f>
        <v/>
      </c>
      <c r="S327" s="31" t="str">
        <f aca="false">IF(B327="Side pack L A5","SPALBA5",IF(B327="Side pack XL A7","SPALBA7",""))</f>
        <v/>
      </c>
      <c r="T327" s="31" t="str">
        <f aca="false">IF(B327="Window side 2m² Hermelijn","2m2H","")</f>
        <v/>
      </c>
      <c r="U327" s="32" t="str">
        <f aca="false">IF(B327="Window side 2m² Tram","2m2A","")</f>
        <v/>
      </c>
      <c r="V327" s="30" t="str">
        <f aca="false">IF(B327="Inside banner HERMELIJN","BRVH","")</f>
        <v/>
      </c>
      <c r="W327" s="30" t="str">
        <f aca="false">IF(B327="Super side 4m²","4m2","")</f>
        <v/>
      </c>
      <c r="X327" s="7" t="n">
        <v>1</v>
      </c>
      <c r="Y327" s="33" t="str">
        <f aca="false">IF(OR(F327&lt;&gt;"",G327&lt;&gt;"",H327&lt;&gt;"",I327&lt;&gt;"",J327&lt;&gt;"",K327&lt;&gt;"",L327&lt;&gt;"",M327&lt;&gt;"",N327&lt;&gt;"",O327&lt;&gt;"",P327&lt;&gt;"",Q327&lt;&gt;"",R327&lt;&gt;"",S327&lt;&gt;"",T327&lt;&gt;"",U327&lt;&gt;"",V327&lt;&gt;"",W327&lt;&gt;""),"*"&amp;F327&amp;G327&amp;H327&amp;I327&amp;J327&amp;K327&amp;L327&amp;M327&amp;N327&amp;O327&amp;P327&amp;Q327&amp;R327&amp;S327&amp;T327&amp;U327&amp;V327&amp;W327&amp;"*","")</f>
        <v>*10m2H*</v>
      </c>
      <c r="Z327" s="4"/>
      <c r="AA327" s="4"/>
      <c r="AB327" s="7" t="n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customFormat="false" ht="25" hidden="false" customHeight="true" outlineLevel="0" collapsed="false">
      <c r="A328" s="5" t="n">
        <v>7257</v>
      </c>
      <c r="B328" s="6" t="s">
        <v>142</v>
      </c>
      <c r="C328" s="26" t="s">
        <v>160</v>
      </c>
      <c r="D328" s="27" t="n">
        <v>44508</v>
      </c>
      <c r="E328" s="41"/>
      <c r="F328" s="29" t="str">
        <f aca="false">IF(B328="Premetro VERTIKAAL","MV",IF(B328="Side 3m","3M",IF(B328="Premetro HORIZONTAAL","MH",IF(B328="Window back","CV",IF(B328="Window Back eco","CVE","")))))</f>
        <v/>
      </c>
      <c r="G328" s="30" t="str">
        <f aca="false">IF(B328="Inside banner","BRV","")</f>
        <v/>
      </c>
      <c r="H328" s="30" t="str">
        <f aca="false">IF(B328="Floor sticker","VL","")</f>
        <v/>
      </c>
      <c r="I328" s="31" t="str">
        <f aca="false">IF(B328="Street furniture 2m2","STR","")</f>
        <v/>
      </c>
      <c r="J328" s="31" t="str">
        <f aca="false">IF(B328="Full back uni","FB","")</f>
        <v/>
      </c>
      <c r="K328" s="31" t="str">
        <f aca="false">IF(B328="Window side 2m² Bus","2m2B","")</f>
        <v/>
      </c>
      <c r="L328" s="31" t="str">
        <f aca="false">IF(B328="Window sticker Raam","RM","")</f>
        <v/>
      </c>
      <c r="M328" s="31" t="str">
        <f aca="false">IF(B328="Side 3m Freestyle","FREE","")</f>
        <v/>
      </c>
      <c r="N328" s="31" t="str">
        <f aca="false">IF(B328="Wobbler","WOB","")</f>
        <v/>
      </c>
      <c r="O328" s="31" t="str">
        <f aca="false">IF(B328="Super side 10m² Hermelijn - Trambus","10m2H","")</f>
        <v>10m2H</v>
      </c>
      <c r="P328" s="31" t="str">
        <f aca="false">IF(B328="Roofpanel A7","ROOFXL","")</f>
        <v/>
      </c>
      <c r="Q328" s="32" t="str">
        <f aca="false">IF(B328="Roof panel tram L Hermelijn","ROOFL","")</f>
        <v/>
      </c>
      <c r="R328" s="31" t="str">
        <f aca="false">IF(B328="Roof panel Tram M PCC","DPCC","")</f>
        <v/>
      </c>
      <c r="S328" s="31" t="str">
        <f aca="false">IF(B328="Side pack L A5","SPALBA5",IF(B328="Side pack XL A7","SPALBA7",""))</f>
        <v/>
      </c>
      <c r="T328" s="31" t="str">
        <f aca="false">IF(B328="Window side 2m² Hermelijn","2m2H","")</f>
        <v/>
      </c>
      <c r="U328" s="32" t="str">
        <f aca="false">IF(B328="Window side 2m² Tram","2m2A","")</f>
        <v/>
      </c>
      <c r="V328" s="30" t="str">
        <f aca="false">IF(B328="Inside banner HERMELIJN","BRVH","")</f>
        <v/>
      </c>
      <c r="W328" s="30" t="str">
        <f aca="false">IF(B328="Super side 4m²","4m2","")</f>
        <v/>
      </c>
      <c r="X328" s="7" t="n">
        <v>1</v>
      </c>
      <c r="Y328" s="33" t="str">
        <f aca="false">IF(OR(F328&lt;&gt;"",G328&lt;&gt;"",H328&lt;&gt;"",I328&lt;&gt;"",J328&lt;&gt;"",K328&lt;&gt;"",L328&lt;&gt;"",M328&lt;&gt;"",N328&lt;&gt;"",O328&lt;&gt;"",P328&lt;&gt;"",Q328&lt;&gt;"",R328&lt;&gt;"",S328&lt;&gt;"",T328&lt;&gt;"",U328&lt;&gt;"",V328&lt;&gt;"",W328&lt;&gt;""),"*"&amp;F328&amp;G328&amp;H328&amp;I328&amp;J328&amp;K328&amp;L328&amp;M328&amp;N328&amp;O328&amp;P328&amp;Q328&amp;R328&amp;S328&amp;T328&amp;U328&amp;V328&amp;W328&amp;"*","")</f>
        <v>*10m2H*</v>
      </c>
      <c r="Z328" s="4"/>
      <c r="AA328" s="4"/>
      <c r="AB328" s="7" t="n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customFormat="false" ht="25" hidden="false" customHeight="true" outlineLevel="0" collapsed="false">
      <c r="A329" s="5" t="n">
        <v>7257</v>
      </c>
      <c r="B329" s="6" t="s">
        <v>137</v>
      </c>
      <c r="C329" s="26" t="s">
        <v>139</v>
      </c>
      <c r="D329" s="27" t="n">
        <v>44522</v>
      </c>
      <c r="E329" s="41"/>
      <c r="F329" s="29" t="str">
        <f aca="false">IF(B329="Premetro VERTIKAAL","MV",IF(B329="Side 3m","3M",IF(B329="Premetro HORIZONTAAL","MH",IF(B329="Window back","CV",IF(B329="Window Back eco","CVE","")))))</f>
        <v/>
      </c>
      <c r="G329" s="30" t="str">
        <f aca="false">IF(B329="Inside banner","BRV","")</f>
        <v/>
      </c>
      <c r="H329" s="30" t="str">
        <f aca="false">IF(B329="Floor sticker","VL","")</f>
        <v/>
      </c>
      <c r="I329" s="31" t="str">
        <f aca="false">IF(B329="Street furniture 2m2","STR","")</f>
        <v/>
      </c>
      <c r="J329" s="31" t="str">
        <f aca="false">IF(B329="Full back uni","FB","")</f>
        <v/>
      </c>
      <c r="K329" s="31" t="str">
        <f aca="false">IF(B329="Window side 2m² Bus","2m2B","")</f>
        <v/>
      </c>
      <c r="L329" s="31" t="str">
        <f aca="false">IF(B329="Window sticker Raam","RM","")</f>
        <v/>
      </c>
      <c r="M329" s="31" t="str">
        <f aca="false">IF(B329="Side 3m Freestyle","FREE","")</f>
        <v/>
      </c>
      <c r="N329" s="31" t="str">
        <f aca="false">IF(B329="Wobbler","WOB","")</f>
        <v/>
      </c>
      <c r="O329" s="31" t="str">
        <f aca="false">IF(B329="Super side 10m² Hermelijn - Trambus","10m2H","")</f>
        <v/>
      </c>
      <c r="P329" s="31" t="str">
        <f aca="false">IF(B329="Roofpanel A7","ROOFXL","")</f>
        <v/>
      </c>
      <c r="Q329" s="32" t="str">
        <f aca="false">IF(B329="Roof panel tram L Hermelijn","ROOFL","")</f>
        <v/>
      </c>
      <c r="R329" s="31" t="str">
        <f aca="false">IF(B329="Roof panel Tram M PCC","DPCC","")</f>
        <v/>
      </c>
      <c r="S329" s="31" t="str">
        <f aca="false">IF(B329="Side pack L A5","SPALBA5",IF(B329="Side pack XL A7","SPALBA7",""))</f>
        <v/>
      </c>
      <c r="T329" s="31" t="str">
        <f aca="false">IF(B329="Window side 2m² Hermelijn","2m2H","")</f>
        <v/>
      </c>
      <c r="U329" s="32" t="str">
        <f aca="false">IF(B329="Window side 2m² Tram","2m2A","")</f>
        <v>2m2A</v>
      </c>
      <c r="V329" s="30" t="str">
        <f aca="false">IF(B329="Inside banner HERMELIJN","BRVH","")</f>
        <v/>
      </c>
      <c r="W329" s="30" t="str">
        <f aca="false">IF(B329="Super side 4m²","4m2","")</f>
        <v/>
      </c>
      <c r="X329" s="7" t="n">
        <v>1</v>
      </c>
      <c r="Y329" s="33" t="str">
        <f aca="false">IF(OR(F329&lt;&gt;"",G329&lt;&gt;"",H329&lt;&gt;"",I329&lt;&gt;"",J329&lt;&gt;"",K329&lt;&gt;"",L329&lt;&gt;"",M329&lt;&gt;"",N329&lt;&gt;"",O329&lt;&gt;"",P329&lt;&gt;"",Q329&lt;&gt;"",R329&lt;&gt;"",S329&lt;&gt;"",T329&lt;&gt;"",U329&lt;&gt;"",V329&lt;&gt;"",W329&lt;&gt;""),"*"&amp;F329&amp;G329&amp;H329&amp;I329&amp;J329&amp;K329&amp;L329&amp;M329&amp;N329&amp;O329&amp;P329&amp;Q329&amp;R329&amp;S329&amp;T329&amp;U329&amp;V329&amp;W329&amp;"*","")</f>
        <v>*2m2A*</v>
      </c>
      <c r="Z329" s="4"/>
      <c r="AA329" s="4"/>
      <c r="AB329" s="7" t="n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customFormat="false" ht="25" hidden="false" customHeight="true" outlineLevel="0" collapsed="false">
      <c r="A330" s="5" t="n">
        <v>7257</v>
      </c>
      <c r="B330" s="6" t="s">
        <v>137</v>
      </c>
      <c r="C330" s="26" t="s">
        <v>141</v>
      </c>
      <c r="D330" s="27" t="n">
        <v>44564</v>
      </c>
      <c r="E330" s="41"/>
      <c r="F330" s="29" t="str">
        <f aca="false">IF(B330="Premetro VERTIKAAL","MV",IF(B330="Side 3m","3M",IF(B330="Premetro HORIZONTAAL","MH",IF(B330="Window back","CV",IF(B330="Window Back eco","CVE","")))))</f>
        <v/>
      </c>
      <c r="G330" s="30" t="str">
        <f aca="false">IF(B330="Inside banner","BRV","")</f>
        <v/>
      </c>
      <c r="H330" s="30" t="str">
        <f aca="false">IF(B330="Floor sticker","VL","")</f>
        <v/>
      </c>
      <c r="I330" s="31" t="str">
        <f aca="false">IF(B330="Street furniture 2m2","STR","")</f>
        <v/>
      </c>
      <c r="J330" s="31" t="str">
        <f aca="false">IF(B330="Full back uni","FB","")</f>
        <v/>
      </c>
      <c r="K330" s="31" t="str">
        <f aca="false">IF(B330="Window side 2m² Bus","2m2B","")</f>
        <v/>
      </c>
      <c r="L330" s="31" t="str">
        <f aca="false">IF(B330="Window sticker Raam","RM","")</f>
        <v/>
      </c>
      <c r="M330" s="31" t="str">
        <f aca="false">IF(B330="Side 3m Freestyle","FREE","")</f>
        <v/>
      </c>
      <c r="N330" s="31" t="str">
        <f aca="false">IF(B330="Wobbler","WOB","")</f>
        <v/>
      </c>
      <c r="O330" s="31" t="str">
        <f aca="false">IF(B330="Super side 10m² Hermelijn - Trambus","10m2H","")</f>
        <v/>
      </c>
      <c r="P330" s="31" t="str">
        <f aca="false">IF(B330="Roofpanel A7","ROOFXL","")</f>
        <v/>
      </c>
      <c r="Q330" s="32" t="str">
        <f aca="false">IF(B330="Roof panel tram L Hermelijn","ROOFL","")</f>
        <v/>
      </c>
      <c r="R330" s="31" t="str">
        <f aca="false">IF(B330="Roof panel Tram M PCC","DPCC","")</f>
        <v/>
      </c>
      <c r="S330" s="31" t="str">
        <f aca="false">IF(B330="Side pack L A5","SPALBA5",IF(B330="Side pack XL A7","SPALBA7",""))</f>
        <v/>
      </c>
      <c r="T330" s="31" t="str">
        <f aca="false">IF(B330="Window side 2m² Hermelijn","2m2H","")</f>
        <v/>
      </c>
      <c r="U330" s="32" t="str">
        <f aca="false">IF(B330="Window side 2m² Tram","2m2A","")</f>
        <v>2m2A</v>
      </c>
      <c r="V330" s="30" t="str">
        <f aca="false">IF(B330="Inside banner HERMELIJN","BRVH","")</f>
        <v/>
      </c>
      <c r="W330" s="30" t="str">
        <f aca="false">IF(B330="Super side 4m²","4m2","")</f>
        <v/>
      </c>
      <c r="X330" s="7" t="n">
        <v>1</v>
      </c>
      <c r="Y330" s="33" t="str">
        <f aca="false">IF(OR(F330&lt;&gt;"",G330&lt;&gt;"",H330&lt;&gt;"",I330&lt;&gt;"",J330&lt;&gt;"",K330&lt;&gt;"",L330&lt;&gt;"",M330&lt;&gt;"",N330&lt;&gt;"",O330&lt;&gt;"",P330&lt;&gt;"",Q330&lt;&gt;"",R330&lt;&gt;"",S330&lt;&gt;"",T330&lt;&gt;"",U330&lt;&gt;"",V330&lt;&gt;"",W330&lt;&gt;""),"*"&amp;F330&amp;G330&amp;H330&amp;I330&amp;J330&amp;K330&amp;L330&amp;M330&amp;N330&amp;O330&amp;P330&amp;Q330&amp;R330&amp;S330&amp;T330&amp;U330&amp;V330&amp;W330&amp;"*","")</f>
        <v>*2m2A*</v>
      </c>
      <c r="Z330" s="4"/>
      <c r="AA330" s="4"/>
      <c r="AB330" s="7" t="n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customFormat="false" ht="25" hidden="false" customHeight="true" outlineLevel="0" collapsed="false">
      <c r="A331" s="5" t="n">
        <v>7257</v>
      </c>
      <c r="B331" s="6" t="s">
        <v>23</v>
      </c>
      <c r="C331" s="26" t="s">
        <v>99</v>
      </c>
      <c r="D331" s="27" t="n">
        <v>44522</v>
      </c>
      <c r="E331" s="36" t="n">
        <v>44582</v>
      </c>
      <c r="F331" s="29" t="str">
        <f aca="false">IF(B331="Premetro VERTIKAAL","MV",IF(B331="Side 3m","3M",IF(B331="Premetro HORIZONTAAL","MH",IF(B331="Window back","CV",IF(B331="Window Back eco","CVE","")))))</f>
        <v/>
      </c>
      <c r="G331" s="30" t="str">
        <f aca="false">IF(B331="Inside banner","BRV","")</f>
        <v/>
      </c>
      <c r="H331" s="30" t="str">
        <f aca="false">IF(B331="Floor sticker","VL","")</f>
        <v/>
      </c>
      <c r="I331" s="31" t="str">
        <f aca="false">IF(B331="Street furniture 2m2","STR","")</f>
        <v/>
      </c>
      <c r="J331" s="31" t="str">
        <f aca="false">IF(B331="Full back uni","FB","")</f>
        <v/>
      </c>
      <c r="K331" s="31" t="str">
        <f aca="false">IF(B331="Window side 2m² Bus","2m2B","")</f>
        <v/>
      </c>
      <c r="L331" s="31" t="str">
        <f aca="false">IF(B331="Window sticker Raam","RM","")</f>
        <v/>
      </c>
      <c r="M331" s="31" t="str">
        <f aca="false">IF(B331="Side 3m Freestyle","FREE","")</f>
        <v/>
      </c>
      <c r="N331" s="31" t="str">
        <f aca="false">IF(B331="Wobbler","WOB","")</f>
        <v>WOB</v>
      </c>
      <c r="O331" s="31" t="str">
        <f aca="false">IF(B331="Super side 10m² Hermelijn - Trambus","10m2H","")</f>
        <v/>
      </c>
      <c r="P331" s="31" t="str">
        <f aca="false">IF(B331="Roofpanel A7","ROOFXL","")</f>
        <v/>
      </c>
      <c r="Q331" s="32" t="str">
        <f aca="false">IF(B331="Roof panel tram L Hermelijn","ROOFL","")</f>
        <v/>
      </c>
      <c r="R331" s="31" t="str">
        <f aca="false">IF(B331="Roof panel Tram M PCC","DPCC","")</f>
        <v/>
      </c>
      <c r="S331" s="31" t="str">
        <f aca="false">IF(B331="Side pack L A5","SPALBA5",IF(B331="Side pack XL A7","SPALBA7",""))</f>
        <v/>
      </c>
      <c r="T331" s="31" t="str">
        <f aca="false">IF(B331="Window side 2m² Hermelijn","2m2H","")</f>
        <v/>
      </c>
      <c r="U331" s="32" t="str">
        <f aca="false">IF(B331="Window side 2m² Tram","2m2A","")</f>
        <v/>
      </c>
      <c r="V331" s="30" t="str">
        <f aca="false">IF(B331="Inside banner HERMELIJN","BRVH","")</f>
        <v/>
      </c>
      <c r="W331" s="30" t="str">
        <f aca="false">IF(B331="Super side 4m²","4m2","")</f>
        <v/>
      </c>
      <c r="X331" s="7" t="n">
        <v>6</v>
      </c>
      <c r="Y331" s="33" t="str">
        <f aca="false">IF(OR(F331&lt;&gt;"",G331&lt;&gt;"",H331&lt;&gt;"",I331&lt;&gt;"",J331&lt;&gt;"",K331&lt;&gt;"",L331&lt;&gt;"",M331&lt;&gt;"",N331&lt;&gt;"",O331&lt;&gt;"",P331&lt;&gt;"",Q331&lt;&gt;"",R331&lt;&gt;"",S331&lt;&gt;"",T331&lt;&gt;"",U331&lt;&gt;"",V331&lt;&gt;"",W331&lt;&gt;""),"*"&amp;F331&amp;G331&amp;H331&amp;I331&amp;J331&amp;K331&amp;L331&amp;M331&amp;N331&amp;O331&amp;P331&amp;Q331&amp;R331&amp;S331&amp;T331&amp;U331&amp;V331&amp;W331&amp;"*","")</f>
        <v>*WOB*</v>
      </c>
      <c r="Z331" s="4"/>
      <c r="AA331" s="4"/>
      <c r="AB331" s="7" t="n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customFormat="false" ht="25" hidden="false" customHeight="true" outlineLevel="0" collapsed="false">
      <c r="A332" s="5" t="n">
        <v>7259</v>
      </c>
      <c r="B332" s="6" t="s">
        <v>137</v>
      </c>
      <c r="C332" s="26" t="s">
        <v>151</v>
      </c>
      <c r="D332" s="27" t="n">
        <v>44571</v>
      </c>
      <c r="E332" s="42" t="n">
        <v>44587</v>
      </c>
      <c r="F332" s="29" t="str">
        <f aca="false">IF(B332="Premetro VERTIKAAL","MV",IF(B332="Side 3m","3M",IF(B332="Premetro HORIZONTAAL","MH",IF(B332="Window back","CV",IF(B332="Window Back eco","CVE","")))))</f>
        <v/>
      </c>
      <c r="G332" s="30" t="str">
        <f aca="false">IF(B332="Inside banner","BRV","")</f>
        <v/>
      </c>
      <c r="H332" s="30" t="str">
        <f aca="false">IF(B332="Floor sticker","VL","")</f>
        <v/>
      </c>
      <c r="I332" s="31" t="str">
        <f aca="false">IF(B332="Street furniture 2m2","STR","")</f>
        <v/>
      </c>
      <c r="J332" s="31" t="str">
        <f aca="false">IF(B332="Full back uni","FB","")</f>
        <v/>
      </c>
      <c r="K332" s="31" t="str">
        <f aca="false">IF(B332="Window side 2m² Bus","2m2B","")</f>
        <v/>
      </c>
      <c r="L332" s="31" t="str">
        <f aca="false">IF(B332="Window sticker Raam","RM","")</f>
        <v/>
      </c>
      <c r="M332" s="31" t="str">
        <f aca="false">IF(B332="Side 3m Freestyle","FREE","")</f>
        <v/>
      </c>
      <c r="N332" s="31" t="str">
        <f aca="false">IF(B332="Wobbler","WOB","")</f>
        <v/>
      </c>
      <c r="O332" s="31" t="str">
        <f aca="false">IF(B332="Super side 10m² Hermelijn - Trambus","10m2H","")</f>
        <v/>
      </c>
      <c r="P332" s="31" t="str">
        <f aca="false">IF(B332="Roofpanel A7","ROOFXL","")</f>
        <v/>
      </c>
      <c r="Q332" s="32" t="str">
        <f aca="false">IF(B332="Roof panel tram L Hermelijn","ROOFL","")</f>
        <v/>
      </c>
      <c r="R332" s="31" t="str">
        <f aca="false">IF(B332="Roof panel Tram M PCC","DPCC","")</f>
        <v/>
      </c>
      <c r="S332" s="31" t="str">
        <f aca="false">IF(B332="Side pack L A5","SPALBA5",IF(B332="Side pack XL A7","SPALBA7",""))</f>
        <v/>
      </c>
      <c r="T332" s="31" t="str">
        <f aca="false">IF(B332="Window side 2m² Hermelijn","2m2H","")</f>
        <v/>
      </c>
      <c r="U332" s="32" t="str">
        <f aca="false">IF(B332="Window side 2m² Tram","2m2A","")</f>
        <v>2m2A</v>
      </c>
      <c r="V332" s="30" t="str">
        <f aca="false">IF(B332="Inside banner HERMELIJN","BRVH","")</f>
        <v/>
      </c>
      <c r="W332" s="30" t="str">
        <f aca="false">IF(B332="Super side 4m²","4m2","")</f>
        <v/>
      </c>
      <c r="X332" s="7" t="n">
        <v>1</v>
      </c>
      <c r="Y332" s="33" t="str">
        <f aca="false">IF(OR(F332&lt;&gt;"",G332&lt;&gt;"",H332&lt;&gt;"",I332&lt;&gt;"",J332&lt;&gt;"",K332&lt;&gt;"",L332&lt;&gt;"",M332&lt;&gt;"",N332&lt;&gt;"",O332&lt;&gt;"",P332&lt;&gt;"",Q332&lt;&gt;"",R332&lt;&gt;"",S332&lt;&gt;"",T332&lt;&gt;"",U332&lt;&gt;"",V332&lt;&gt;"",W332&lt;&gt;""),"*"&amp;F332&amp;G332&amp;H332&amp;I332&amp;J332&amp;K332&amp;L332&amp;M332&amp;N332&amp;O332&amp;P332&amp;Q332&amp;R332&amp;S332&amp;T332&amp;U332&amp;V332&amp;W332&amp;"*","")</f>
        <v>*2m2A*</v>
      </c>
      <c r="Z332" s="4"/>
      <c r="AA332" s="4"/>
      <c r="AB332" s="7" t="n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customFormat="false" ht="25" hidden="false" customHeight="true" outlineLevel="0" collapsed="false">
      <c r="A333" s="5" t="n">
        <v>7261</v>
      </c>
      <c r="B333" s="6" t="s">
        <v>32</v>
      </c>
      <c r="C333" s="26" t="s">
        <v>114</v>
      </c>
      <c r="D333" s="27" t="n">
        <v>44564</v>
      </c>
      <c r="E333" s="42" t="n">
        <v>44587</v>
      </c>
      <c r="F333" s="29" t="str">
        <f aca="false">IF(B333="Premetro VERTIKAAL","MV",IF(B333="Side 3m","3M",IF(B333="Premetro HORIZONTAAL","MH",IF(B333="Window back","CV",IF(B333="Window Back eco","CVE","")))))</f>
        <v/>
      </c>
      <c r="G333" s="30" t="str">
        <f aca="false">IF(B333="Inside banner","BRV","")</f>
        <v/>
      </c>
      <c r="H333" s="30" t="str">
        <f aca="false">IF(B333="Floor sticker","VL","")</f>
        <v/>
      </c>
      <c r="I333" s="31" t="str">
        <f aca="false">IF(B333="Street furniture 2m2","STR","")</f>
        <v/>
      </c>
      <c r="J333" s="31" t="str">
        <f aca="false">IF(B333="Full back uni","FB","")</f>
        <v/>
      </c>
      <c r="K333" s="31" t="str">
        <f aca="false">IF(B333="Window side 2m² Bus","2m2B","")</f>
        <v/>
      </c>
      <c r="L333" s="31" t="str">
        <f aca="false">IF(B333="Window sticker Raam","RM","")</f>
        <v>RM</v>
      </c>
      <c r="M333" s="31" t="str">
        <f aca="false">IF(B333="Side 3m Freestyle","FREE","")</f>
        <v/>
      </c>
      <c r="N333" s="31" t="str">
        <f aca="false">IF(B333="Wobbler","WOB","")</f>
        <v/>
      </c>
      <c r="O333" s="31" t="str">
        <f aca="false">IF(B333="Super side 10m² Hermelijn - Trambus","10m2H","")</f>
        <v/>
      </c>
      <c r="P333" s="31" t="str">
        <f aca="false">IF(B333="Roofpanel A7","ROOFXL","")</f>
        <v/>
      </c>
      <c r="Q333" s="32" t="str">
        <f aca="false">IF(B333="Roof panel tram L Hermelijn","ROOFL","")</f>
        <v/>
      </c>
      <c r="R333" s="31" t="str">
        <f aca="false">IF(B333="Roof panel Tram M PCC","DPCC","")</f>
        <v/>
      </c>
      <c r="S333" s="31" t="str">
        <f aca="false">IF(B333="Side pack L A5","SPALBA5",IF(B333="Side pack XL A7","SPALBA7",""))</f>
        <v/>
      </c>
      <c r="T333" s="31" t="str">
        <f aca="false">IF(B333="Window side 2m² Hermelijn","2m2H","")</f>
        <v/>
      </c>
      <c r="U333" s="32" t="str">
        <f aca="false">IF(B333="Window side 2m² Tram","2m2A","")</f>
        <v/>
      </c>
      <c r="V333" s="30" t="str">
        <f aca="false">IF(B333="Inside banner HERMELIJN","BRVH","")</f>
        <v/>
      </c>
      <c r="W333" s="30" t="str">
        <f aca="false">IF(B333="Super side 4m²","4m2","")</f>
        <v/>
      </c>
      <c r="X333" s="7" t="n">
        <v>1</v>
      </c>
      <c r="Y333" s="33" t="str">
        <f aca="false">IF(OR(F333&lt;&gt;"",G333&lt;&gt;"",H333&lt;&gt;"",I333&lt;&gt;"",J333&lt;&gt;"",K333&lt;&gt;"",L333&lt;&gt;"",M333&lt;&gt;"",N333&lt;&gt;"",O333&lt;&gt;"",P333&lt;&gt;"",Q333&lt;&gt;"",R333&lt;&gt;"",S333&lt;&gt;"",T333&lt;&gt;"",U333&lt;&gt;"",V333&lt;&gt;"",W333&lt;&gt;""),"*"&amp;F333&amp;G333&amp;H333&amp;I333&amp;J333&amp;K333&amp;L333&amp;M333&amp;N333&amp;O333&amp;P333&amp;Q333&amp;R333&amp;S333&amp;T333&amp;U333&amp;V333&amp;W333&amp;"*","")</f>
        <v>*RM*</v>
      </c>
      <c r="Z333" s="4"/>
      <c r="AA333" s="4"/>
      <c r="AB333" s="7" t="n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customFormat="false" ht="25" hidden="false" customHeight="true" outlineLevel="0" collapsed="false">
      <c r="A334" s="5" t="n">
        <v>7261</v>
      </c>
      <c r="B334" s="6" t="s">
        <v>32</v>
      </c>
      <c r="C334" s="26" t="s">
        <v>114</v>
      </c>
      <c r="D334" s="27" t="n">
        <v>44564</v>
      </c>
      <c r="E334" s="42" t="n">
        <v>44587</v>
      </c>
      <c r="F334" s="29" t="str">
        <f aca="false">IF(B334="Premetro VERTIKAAL","MV",IF(B334="Side 3m","3M",IF(B334="Premetro HORIZONTAAL","MH",IF(B334="Window back","CV",IF(B334="Window Back eco","CVE","")))))</f>
        <v/>
      </c>
      <c r="G334" s="30" t="str">
        <f aca="false">IF(B334="Inside banner","BRV","")</f>
        <v/>
      </c>
      <c r="H334" s="30" t="str">
        <f aca="false">IF(B334="Floor sticker","VL","")</f>
        <v/>
      </c>
      <c r="I334" s="31" t="str">
        <f aca="false">IF(B334="Street furniture 2m2","STR","")</f>
        <v/>
      </c>
      <c r="J334" s="31" t="str">
        <f aca="false">IF(B334="Full back uni","FB","")</f>
        <v/>
      </c>
      <c r="K334" s="31" t="str">
        <f aca="false">IF(B334="Window side 2m² Bus","2m2B","")</f>
        <v/>
      </c>
      <c r="L334" s="31" t="str">
        <f aca="false">IF(B334="Window sticker Raam","RM","")</f>
        <v>RM</v>
      </c>
      <c r="M334" s="31" t="str">
        <f aca="false">IF(B334="Side 3m Freestyle","FREE","")</f>
        <v/>
      </c>
      <c r="N334" s="31" t="str">
        <f aca="false">IF(B334="Wobbler","WOB","")</f>
        <v/>
      </c>
      <c r="O334" s="31" t="str">
        <f aca="false">IF(B334="Super side 10m² Hermelijn - Trambus","10m2H","")</f>
        <v/>
      </c>
      <c r="P334" s="31" t="str">
        <f aca="false">IF(B334="Roofpanel A7","ROOFXL","")</f>
        <v/>
      </c>
      <c r="Q334" s="32" t="str">
        <f aca="false">IF(B334="Roof panel tram L Hermelijn","ROOFL","")</f>
        <v/>
      </c>
      <c r="R334" s="31" t="str">
        <f aca="false">IF(B334="Roof panel Tram M PCC","DPCC","")</f>
        <v/>
      </c>
      <c r="S334" s="31" t="str">
        <f aca="false">IF(B334="Side pack L A5","SPALBA5",IF(B334="Side pack XL A7","SPALBA7",""))</f>
        <v/>
      </c>
      <c r="T334" s="31" t="str">
        <f aca="false">IF(B334="Window side 2m² Hermelijn","2m2H","")</f>
        <v/>
      </c>
      <c r="U334" s="32" t="str">
        <f aca="false">IF(B334="Window side 2m² Tram","2m2A","")</f>
        <v/>
      </c>
      <c r="V334" s="30" t="str">
        <f aca="false">IF(B334="Inside banner HERMELIJN","BRVH","")</f>
        <v/>
      </c>
      <c r="W334" s="30" t="str">
        <f aca="false">IF(B334="Super side 4m²","4m2","")</f>
        <v/>
      </c>
      <c r="X334" s="7" t="n">
        <v>1</v>
      </c>
      <c r="Y334" s="33" t="str">
        <f aca="false">IF(OR(F334&lt;&gt;"",G334&lt;&gt;"",H334&lt;&gt;"",I334&lt;&gt;"",J334&lt;&gt;"",K334&lt;&gt;"",L334&lt;&gt;"",M334&lt;&gt;"",N334&lt;&gt;"",O334&lt;&gt;"",P334&lt;&gt;"",Q334&lt;&gt;"",R334&lt;&gt;"",S334&lt;&gt;"",T334&lt;&gt;"",U334&lt;&gt;"",V334&lt;&gt;"",W334&lt;&gt;""),"*"&amp;F334&amp;G334&amp;H334&amp;I334&amp;J334&amp;K334&amp;L334&amp;M334&amp;N334&amp;O334&amp;P334&amp;Q334&amp;R334&amp;S334&amp;T334&amp;U334&amp;V334&amp;W334&amp;"*","")</f>
        <v>*RM*</v>
      </c>
      <c r="Z334" s="4"/>
      <c r="AA334" s="4"/>
      <c r="AB334" s="7" t="n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customFormat="false" ht="25" hidden="false" customHeight="true" outlineLevel="0" collapsed="false">
      <c r="A335" s="5" t="n">
        <v>7265</v>
      </c>
      <c r="B335" s="6" t="s">
        <v>137</v>
      </c>
      <c r="C335" s="26" t="s">
        <v>152</v>
      </c>
      <c r="D335" s="27" t="n">
        <v>44571</v>
      </c>
      <c r="E335" s="36" t="n">
        <v>44582</v>
      </c>
      <c r="F335" s="29" t="str">
        <f aca="false">IF(B335="Premetro VERTIKAAL","MV",IF(B335="Side 3m","3M",IF(B335="Premetro HORIZONTAAL","MH",IF(B335="Window back","CV",IF(B335="Window Back eco","CVE","")))))</f>
        <v/>
      </c>
      <c r="G335" s="30" t="str">
        <f aca="false">IF(B335="Inside banner","BRV","")</f>
        <v/>
      </c>
      <c r="H335" s="30" t="str">
        <f aca="false">IF(B335="Floor sticker","VL","")</f>
        <v/>
      </c>
      <c r="I335" s="31" t="str">
        <f aca="false">IF(B335="Street furniture 2m2","STR","")</f>
        <v/>
      </c>
      <c r="J335" s="31" t="str">
        <f aca="false">IF(B335="Full back uni","FB","")</f>
        <v/>
      </c>
      <c r="K335" s="31" t="str">
        <f aca="false">IF(B335="Window side 2m² Bus","2m2B","")</f>
        <v/>
      </c>
      <c r="L335" s="31" t="str">
        <f aca="false">IF(B335="Window sticker Raam","RM","")</f>
        <v/>
      </c>
      <c r="M335" s="31" t="str">
        <f aca="false">IF(B335="Side 3m Freestyle","FREE","")</f>
        <v/>
      </c>
      <c r="N335" s="31" t="str">
        <f aca="false">IF(B335="Wobbler","WOB","")</f>
        <v/>
      </c>
      <c r="O335" s="31" t="str">
        <f aca="false">IF(B335="Super side 10m² Hermelijn - Trambus","10m2H","")</f>
        <v/>
      </c>
      <c r="P335" s="31" t="str">
        <f aca="false">IF(B335="Roofpanel A7","ROOFXL","")</f>
        <v/>
      </c>
      <c r="Q335" s="32" t="str">
        <f aca="false">IF(B335="Roof panel tram L Hermelijn","ROOFL","")</f>
        <v/>
      </c>
      <c r="R335" s="31" t="str">
        <f aca="false">IF(B335="Roof panel Tram M PCC","DPCC","")</f>
        <v/>
      </c>
      <c r="S335" s="31" t="str">
        <f aca="false">IF(B335="Side pack L A5","SPALBA5",IF(B335="Side pack XL A7","SPALBA7",""))</f>
        <v/>
      </c>
      <c r="T335" s="31" t="str">
        <f aca="false">IF(B335="Window side 2m² Hermelijn","2m2H","")</f>
        <v/>
      </c>
      <c r="U335" s="32" t="str">
        <f aca="false">IF(B335="Window side 2m² Tram","2m2A","")</f>
        <v>2m2A</v>
      </c>
      <c r="V335" s="30" t="str">
        <f aca="false">IF(B335="Inside banner HERMELIJN","BRVH","")</f>
        <v/>
      </c>
      <c r="W335" s="30" t="str">
        <f aca="false">IF(B335="Super side 4m²","4m2","")</f>
        <v/>
      </c>
      <c r="X335" s="7" t="n">
        <v>1</v>
      </c>
      <c r="Y335" s="33" t="str">
        <f aca="false">IF(OR(F335&lt;&gt;"",G335&lt;&gt;"",H335&lt;&gt;"",I335&lt;&gt;"",J335&lt;&gt;"",K335&lt;&gt;"",L335&lt;&gt;"",M335&lt;&gt;"",N335&lt;&gt;"",O335&lt;&gt;"",P335&lt;&gt;"",Q335&lt;&gt;"",R335&lt;&gt;"",S335&lt;&gt;"",T335&lt;&gt;"",U335&lt;&gt;"",V335&lt;&gt;"",W335&lt;&gt;""),"*"&amp;F335&amp;G335&amp;H335&amp;I335&amp;J335&amp;K335&amp;L335&amp;M335&amp;N335&amp;O335&amp;P335&amp;Q335&amp;R335&amp;S335&amp;T335&amp;U335&amp;V335&amp;W335&amp;"*","")</f>
        <v>*2m2A*</v>
      </c>
      <c r="Z335" s="4"/>
      <c r="AA335" s="4"/>
      <c r="AB335" s="7" t="n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customFormat="false" ht="25" hidden="false" customHeight="true" outlineLevel="0" collapsed="false">
      <c r="A336" s="5" t="n">
        <v>7267</v>
      </c>
      <c r="B336" s="6" t="s">
        <v>142</v>
      </c>
      <c r="C336" s="26" t="s">
        <v>144</v>
      </c>
      <c r="D336" s="27" t="n">
        <v>44578</v>
      </c>
      <c r="E336" s="42" t="n">
        <v>44587</v>
      </c>
      <c r="F336" s="29" t="str">
        <f aca="false">IF(B336="Premetro VERTIKAAL","MV",IF(B336="Side 3m","3M",IF(B336="Premetro HORIZONTAAL","MH",IF(B336="Window back","CV",IF(B336="Window Back eco","CVE","")))))</f>
        <v/>
      </c>
      <c r="G336" s="30" t="str">
        <f aca="false">IF(B336="Inside banner","BRV","")</f>
        <v/>
      </c>
      <c r="H336" s="30" t="str">
        <f aca="false">IF(B336="Floor sticker","VL","")</f>
        <v/>
      </c>
      <c r="I336" s="31" t="str">
        <f aca="false">IF(B336="Street furniture 2m2","STR","")</f>
        <v/>
      </c>
      <c r="J336" s="31" t="str">
        <f aca="false">IF(B336="Full back uni","FB","")</f>
        <v/>
      </c>
      <c r="K336" s="31" t="str">
        <f aca="false">IF(B336="Window side 2m² Bus","2m2B","")</f>
        <v/>
      </c>
      <c r="L336" s="31" t="str">
        <f aca="false">IF(B336="Window sticker Raam","RM","")</f>
        <v/>
      </c>
      <c r="M336" s="31" t="str">
        <f aca="false">IF(B336="Side 3m Freestyle","FREE","")</f>
        <v/>
      </c>
      <c r="N336" s="31" t="str">
        <f aca="false">IF(B336="Wobbler","WOB","")</f>
        <v/>
      </c>
      <c r="O336" s="31" t="str">
        <f aca="false">IF(B336="Super side 10m² Hermelijn - Trambus","10m2H","")</f>
        <v>10m2H</v>
      </c>
      <c r="P336" s="31" t="str">
        <f aca="false">IF(B336="Roofpanel A7","ROOFXL","")</f>
        <v/>
      </c>
      <c r="Q336" s="32" t="str">
        <f aca="false">IF(B336="Roof panel tram L Hermelijn","ROOFL","")</f>
        <v/>
      </c>
      <c r="R336" s="31" t="str">
        <f aca="false">IF(B336="Roof panel Tram M PCC","DPCC","")</f>
        <v/>
      </c>
      <c r="S336" s="31" t="str">
        <f aca="false">IF(B336="Side pack L A5","SPALBA5",IF(B336="Side pack XL A7","SPALBA7",""))</f>
        <v/>
      </c>
      <c r="T336" s="31" t="str">
        <f aca="false">IF(B336="Window side 2m² Hermelijn","2m2H","")</f>
        <v/>
      </c>
      <c r="U336" s="32" t="str">
        <f aca="false">IF(B336="Window side 2m² Tram","2m2A","")</f>
        <v/>
      </c>
      <c r="V336" s="30" t="str">
        <f aca="false">IF(B336="Inside banner HERMELIJN","BRVH","")</f>
        <v/>
      </c>
      <c r="W336" s="30" t="str">
        <f aca="false">IF(B336="Super side 4m²","4m2","")</f>
        <v/>
      </c>
      <c r="X336" s="7" t="n">
        <v>1</v>
      </c>
      <c r="Y336" s="33" t="str">
        <f aca="false">IF(OR(F336&lt;&gt;"",G336&lt;&gt;"",H336&lt;&gt;"",I336&lt;&gt;"",J336&lt;&gt;"",K336&lt;&gt;"",L336&lt;&gt;"",M336&lt;&gt;"",N336&lt;&gt;"",O336&lt;&gt;"",P336&lt;&gt;"",Q336&lt;&gt;"",R336&lt;&gt;"",S336&lt;&gt;"",T336&lt;&gt;"",U336&lt;&gt;"",V336&lt;&gt;"",W336&lt;&gt;""),"*"&amp;F336&amp;G336&amp;H336&amp;I336&amp;J336&amp;K336&amp;L336&amp;M336&amp;N336&amp;O336&amp;P336&amp;Q336&amp;R336&amp;S336&amp;T336&amp;U336&amp;V336&amp;W336&amp;"*","")</f>
        <v>*10m2H*</v>
      </c>
      <c r="Z336" s="4"/>
      <c r="AA336" s="4"/>
      <c r="AB336" s="7" t="n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customFormat="false" ht="25" hidden="false" customHeight="true" outlineLevel="0" collapsed="false">
      <c r="A337" s="5" t="n">
        <v>7268</v>
      </c>
      <c r="B337" s="6" t="s">
        <v>161</v>
      </c>
      <c r="C337" s="26" t="s">
        <v>163</v>
      </c>
      <c r="D337" s="27" t="n">
        <v>44515</v>
      </c>
      <c r="E337" s="42" t="n">
        <v>44587</v>
      </c>
      <c r="F337" s="29" t="str">
        <f aca="false">IF(B337="Premetro VERTIKAAL","MV",IF(B337="Side 3m","3M",IF(B337="Premetro HORIZONTAAL","MH",IF(B337="Window back","CV",IF(B337="Window Back eco","CVE","")))))</f>
        <v/>
      </c>
      <c r="G337" s="30" t="str">
        <f aca="false">IF(B337="Inside banner","BRV","")</f>
        <v>BRV</v>
      </c>
      <c r="H337" s="30" t="str">
        <f aca="false">IF(B337="Floor sticker","VL","")</f>
        <v/>
      </c>
      <c r="I337" s="31" t="str">
        <f aca="false">IF(B337="Street furniture 2m2","STR","")</f>
        <v/>
      </c>
      <c r="J337" s="31" t="str">
        <f aca="false">IF(B337="Full back uni","FB","")</f>
        <v/>
      </c>
      <c r="K337" s="31" t="str">
        <f aca="false">IF(B337="Window side 2m² Bus","2m2B","")</f>
        <v/>
      </c>
      <c r="L337" s="31" t="str">
        <f aca="false">IF(B337="Window sticker Raam","RM","")</f>
        <v/>
      </c>
      <c r="M337" s="31" t="str">
        <f aca="false">IF(B337="Side 3m Freestyle","FREE","")</f>
        <v/>
      </c>
      <c r="N337" s="31" t="str">
        <f aca="false">IF(B337="Wobbler","WOB","")</f>
        <v/>
      </c>
      <c r="O337" s="31" t="str">
        <f aca="false">IF(B337="Super side 10m² Hermelijn - Trambus","10m2H","")</f>
        <v/>
      </c>
      <c r="P337" s="31" t="str">
        <f aca="false">IF(B337="Roofpanel A7","ROOFXL","")</f>
        <v/>
      </c>
      <c r="Q337" s="32" t="str">
        <f aca="false">IF(B337="Roof panel tram L Hermelijn","ROOFL","")</f>
        <v/>
      </c>
      <c r="R337" s="31" t="str">
        <f aca="false">IF(B337="Roof panel Tram M PCC","DPCC","")</f>
        <v/>
      </c>
      <c r="S337" s="31" t="str">
        <f aca="false">IF(B337="Side pack L A5","SPALBA5",IF(B337="Side pack XL A7","SPALBA7",""))</f>
        <v/>
      </c>
      <c r="T337" s="31" t="str">
        <f aca="false">IF(B337="Window side 2m² Hermelijn","2m2H","")</f>
        <v/>
      </c>
      <c r="U337" s="32" t="str">
        <f aca="false">IF(B337="Window side 2m² Tram","2m2A","")</f>
        <v/>
      </c>
      <c r="V337" s="30" t="str">
        <f aca="false">IF(B337="Inside banner HERMELIJN","BRVH","")</f>
        <v/>
      </c>
      <c r="W337" s="30" t="str">
        <f aca="false">IF(B337="Super side 4m²","4m2","")</f>
        <v/>
      </c>
      <c r="X337" s="7" t="n">
        <v>1</v>
      </c>
      <c r="Y337" s="33" t="str">
        <f aca="false">IF(OR(F337&lt;&gt;"",G337&lt;&gt;"",H337&lt;&gt;"",I337&lt;&gt;"",J337&lt;&gt;"",K337&lt;&gt;"",L337&lt;&gt;"",M337&lt;&gt;"",N337&lt;&gt;"",O337&lt;&gt;"",P337&lt;&gt;"",Q337&lt;&gt;"",R337&lt;&gt;"",S337&lt;&gt;"",T337&lt;&gt;"",U337&lt;&gt;"",V337&lt;&gt;"",W337&lt;&gt;""),"*"&amp;F337&amp;G337&amp;H337&amp;I337&amp;J337&amp;K337&amp;L337&amp;M337&amp;N337&amp;O337&amp;P337&amp;Q337&amp;R337&amp;S337&amp;T337&amp;U337&amp;V337&amp;W337&amp;"*","")</f>
        <v>*BRV*</v>
      </c>
      <c r="Z337" s="4"/>
      <c r="AA337" s="4"/>
      <c r="AB337" s="7" t="n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customFormat="false" ht="25" hidden="false" customHeight="true" outlineLevel="0" collapsed="false">
      <c r="A338" s="5" t="n">
        <v>7268</v>
      </c>
      <c r="B338" s="6" t="s">
        <v>161</v>
      </c>
      <c r="C338" s="26" t="s">
        <v>163</v>
      </c>
      <c r="D338" s="27" t="n">
        <v>44515</v>
      </c>
      <c r="E338" s="42" t="n">
        <v>44587</v>
      </c>
      <c r="F338" s="29" t="str">
        <f aca="false">IF(B338="Premetro VERTIKAAL","MV",IF(B338="Side 3m","3M",IF(B338="Premetro HORIZONTAAL","MH",IF(B338="Window back","CV",IF(B338="Window Back eco","CVE","")))))</f>
        <v/>
      </c>
      <c r="G338" s="30" t="str">
        <f aca="false">IF(B338="Inside banner","BRV","")</f>
        <v>BRV</v>
      </c>
      <c r="H338" s="30" t="str">
        <f aca="false">IF(B338="Floor sticker","VL","")</f>
        <v/>
      </c>
      <c r="I338" s="31" t="str">
        <f aca="false">IF(B338="Street furniture 2m2","STR","")</f>
        <v/>
      </c>
      <c r="J338" s="31" t="str">
        <f aca="false">IF(B338="Full back uni","FB","")</f>
        <v/>
      </c>
      <c r="K338" s="31" t="str">
        <f aca="false">IF(B338="Window side 2m² Bus","2m2B","")</f>
        <v/>
      </c>
      <c r="L338" s="31" t="str">
        <f aca="false">IF(B338="Window sticker Raam","RM","")</f>
        <v/>
      </c>
      <c r="M338" s="31" t="str">
        <f aca="false">IF(B338="Side 3m Freestyle","FREE","")</f>
        <v/>
      </c>
      <c r="N338" s="31" t="str">
        <f aca="false">IF(B338="Wobbler","WOB","")</f>
        <v/>
      </c>
      <c r="O338" s="31" t="str">
        <f aca="false">IF(B338="Super side 10m² Hermelijn - Trambus","10m2H","")</f>
        <v/>
      </c>
      <c r="P338" s="31" t="str">
        <f aca="false">IF(B338="Roofpanel A7","ROOFXL","")</f>
        <v/>
      </c>
      <c r="Q338" s="32" t="str">
        <f aca="false">IF(B338="Roof panel tram L Hermelijn","ROOFL","")</f>
        <v/>
      </c>
      <c r="R338" s="31" t="str">
        <f aca="false">IF(B338="Roof panel Tram M PCC","DPCC","")</f>
        <v/>
      </c>
      <c r="S338" s="31" t="str">
        <f aca="false">IF(B338="Side pack L A5","SPALBA5",IF(B338="Side pack XL A7","SPALBA7",""))</f>
        <v/>
      </c>
      <c r="T338" s="31" t="str">
        <f aca="false">IF(B338="Window side 2m² Hermelijn","2m2H","")</f>
        <v/>
      </c>
      <c r="U338" s="32" t="str">
        <f aca="false">IF(B338="Window side 2m² Tram","2m2A","")</f>
        <v/>
      </c>
      <c r="V338" s="30" t="str">
        <f aca="false">IF(B338="Inside banner HERMELIJN","BRVH","")</f>
        <v/>
      </c>
      <c r="W338" s="30" t="str">
        <f aca="false">IF(B338="Super side 4m²","4m2","")</f>
        <v/>
      </c>
      <c r="X338" s="7" t="n">
        <v>1</v>
      </c>
      <c r="Y338" s="33" t="str">
        <f aca="false">IF(OR(F338&lt;&gt;"",G338&lt;&gt;"",H338&lt;&gt;"",I338&lt;&gt;"",J338&lt;&gt;"",K338&lt;&gt;"",L338&lt;&gt;"",M338&lt;&gt;"",N338&lt;&gt;"",O338&lt;&gt;"",P338&lt;&gt;"",Q338&lt;&gt;"",R338&lt;&gt;"",S338&lt;&gt;"",T338&lt;&gt;"",U338&lt;&gt;"",V338&lt;&gt;"",W338&lt;&gt;""),"*"&amp;F338&amp;G338&amp;H338&amp;I338&amp;J338&amp;K338&amp;L338&amp;M338&amp;N338&amp;O338&amp;P338&amp;Q338&amp;R338&amp;S338&amp;T338&amp;U338&amp;V338&amp;W338&amp;"*","")</f>
        <v>*BRV*</v>
      </c>
      <c r="Z338" s="4"/>
      <c r="AA338" s="4"/>
      <c r="AB338" s="7" t="n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customFormat="false" ht="25" hidden="false" customHeight="true" outlineLevel="0" collapsed="false">
      <c r="A339" s="5" t="n">
        <v>7268</v>
      </c>
      <c r="B339" s="6" t="s">
        <v>137</v>
      </c>
      <c r="C339" s="26" t="s">
        <v>139</v>
      </c>
      <c r="D339" s="27" t="n">
        <v>44522</v>
      </c>
      <c r="E339" s="42" t="n">
        <v>44587</v>
      </c>
      <c r="F339" s="29" t="str">
        <f aca="false">IF(B339="Premetro VERTIKAAL","MV",IF(B339="Side 3m","3M",IF(B339="Premetro HORIZONTAAL","MH",IF(B339="Window back","CV",IF(B339="Window Back eco","CVE","")))))</f>
        <v/>
      </c>
      <c r="G339" s="30" t="str">
        <f aca="false">IF(B339="Inside banner","BRV","")</f>
        <v/>
      </c>
      <c r="H339" s="30" t="str">
        <f aca="false">IF(B339="Floor sticker","VL","")</f>
        <v/>
      </c>
      <c r="I339" s="31" t="str">
        <f aca="false">IF(B339="Street furniture 2m2","STR","")</f>
        <v/>
      </c>
      <c r="J339" s="31" t="str">
        <f aca="false">IF(B339="Full back uni","FB","")</f>
        <v/>
      </c>
      <c r="K339" s="31" t="str">
        <f aca="false">IF(B339="Window side 2m² Bus","2m2B","")</f>
        <v/>
      </c>
      <c r="L339" s="31" t="str">
        <f aca="false">IF(B339="Window sticker Raam","RM","")</f>
        <v/>
      </c>
      <c r="M339" s="31" t="str">
        <f aca="false">IF(B339="Side 3m Freestyle","FREE","")</f>
        <v/>
      </c>
      <c r="N339" s="31" t="str">
        <f aca="false">IF(B339="Wobbler","WOB","")</f>
        <v/>
      </c>
      <c r="O339" s="31" t="str">
        <f aca="false">IF(B339="Super side 10m² Hermelijn - Trambus","10m2H","")</f>
        <v/>
      </c>
      <c r="P339" s="31" t="str">
        <f aca="false">IF(B339="Roofpanel A7","ROOFXL","")</f>
        <v/>
      </c>
      <c r="Q339" s="32" t="str">
        <f aca="false">IF(B339="Roof panel tram L Hermelijn","ROOFL","")</f>
        <v/>
      </c>
      <c r="R339" s="31" t="str">
        <f aca="false">IF(B339="Roof panel Tram M PCC","DPCC","")</f>
        <v/>
      </c>
      <c r="S339" s="31" t="str">
        <f aca="false">IF(B339="Side pack L A5","SPALBA5",IF(B339="Side pack XL A7","SPALBA7",""))</f>
        <v/>
      </c>
      <c r="T339" s="31" t="str">
        <f aca="false">IF(B339="Window side 2m² Hermelijn","2m2H","")</f>
        <v/>
      </c>
      <c r="U339" s="32" t="str">
        <f aca="false">IF(B339="Window side 2m² Tram","2m2A","")</f>
        <v>2m2A</v>
      </c>
      <c r="V339" s="30" t="str">
        <f aca="false">IF(B339="Inside banner HERMELIJN","BRVH","")</f>
        <v/>
      </c>
      <c r="W339" s="30" t="str">
        <f aca="false">IF(B339="Super side 4m²","4m2","")</f>
        <v/>
      </c>
      <c r="X339" s="7" t="n">
        <v>1</v>
      </c>
      <c r="Y339" s="33" t="str">
        <f aca="false">IF(OR(F339&lt;&gt;"",G339&lt;&gt;"",H339&lt;&gt;"",I339&lt;&gt;"",J339&lt;&gt;"",K339&lt;&gt;"",L339&lt;&gt;"",M339&lt;&gt;"",N339&lt;&gt;"",O339&lt;&gt;"",P339&lt;&gt;"",Q339&lt;&gt;"",R339&lt;&gt;"",S339&lt;&gt;"",T339&lt;&gt;"",U339&lt;&gt;"",V339&lt;&gt;"",W339&lt;&gt;""),"*"&amp;F339&amp;G339&amp;H339&amp;I339&amp;J339&amp;K339&amp;L339&amp;M339&amp;N339&amp;O339&amp;P339&amp;Q339&amp;R339&amp;S339&amp;T339&amp;U339&amp;V339&amp;W339&amp;"*","")</f>
        <v>*2m2A*</v>
      </c>
      <c r="Z339" s="4"/>
      <c r="AA339" s="4"/>
      <c r="AB339" s="7" t="n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customFormat="false" ht="25" hidden="false" customHeight="true" outlineLevel="0" collapsed="false">
      <c r="A340" s="5" t="n">
        <v>7270</v>
      </c>
      <c r="B340" s="6" t="s">
        <v>142</v>
      </c>
      <c r="C340" s="26" t="s">
        <v>144</v>
      </c>
      <c r="D340" s="27" t="n">
        <v>44578</v>
      </c>
      <c r="E340" s="41"/>
      <c r="F340" s="29" t="str">
        <f aca="false">IF(B340="Premetro VERTIKAAL","MV",IF(B340="Side 3m","3M",IF(B340="Premetro HORIZONTAAL","MH",IF(B340="Window back","CV",IF(B340="Window Back eco","CVE","")))))</f>
        <v/>
      </c>
      <c r="G340" s="30" t="str">
        <f aca="false">IF(B340="Inside banner","BRV","")</f>
        <v/>
      </c>
      <c r="H340" s="30" t="str">
        <f aca="false">IF(B340="Floor sticker","VL","")</f>
        <v/>
      </c>
      <c r="I340" s="31" t="str">
        <f aca="false">IF(B340="Street furniture 2m2","STR","")</f>
        <v/>
      </c>
      <c r="J340" s="31" t="str">
        <f aca="false">IF(B340="Full back uni","FB","")</f>
        <v/>
      </c>
      <c r="K340" s="31" t="str">
        <f aca="false">IF(B340="Window side 2m² Bus","2m2B","")</f>
        <v/>
      </c>
      <c r="L340" s="31" t="str">
        <f aca="false">IF(B340="Window sticker Raam","RM","")</f>
        <v/>
      </c>
      <c r="M340" s="31" t="str">
        <f aca="false">IF(B340="Side 3m Freestyle","FREE","")</f>
        <v/>
      </c>
      <c r="N340" s="31" t="str">
        <f aca="false">IF(B340="Wobbler","WOB","")</f>
        <v/>
      </c>
      <c r="O340" s="31" t="str">
        <f aca="false">IF(B340="Super side 10m² Hermelijn - Trambus","10m2H","")</f>
        <v>10m2H</v>
      </c>
      <c r="P340" s="31" t="str">
        <f aca="false">IF(B340="Roofpanel A7","ROOFXL","")</f>
        <v/>
      </c>
      <c r="Q340" s="32" t="str">
        <f aca="false">IF(B340="Roof panel tram L Hermelijn","ROOFL","")</f>
        <v/>
      </c>
      <c r="R340" s="31" t="str">
        <f aca="false">IF(B340="Roof panel Tram M PCC","DPCC","")</f>
        <v/>
      </c>
      <c r="S340" s="31" t="str">
        <f aca="false">IF(B340="Side pack L A5","SPALBA5",IF(B340="Side pack XL A7","SPALBA7",""))</f>
        <v/>
      </c>
      <c r="T340" s="31" t="str">
        <f aca="false">IF(B340="Window side 2m² Hermelijn","2m2H","")</f>
        <v/>
      </c>
      <c r="U340" s="32" t="str">
        <f aca="false">IF(B340="Window side 2m² Tram","2m2A","")</f>
        <v/>
      </c>
      <c r="V340" s="30" t="str">
        <f aca="false">IF(B340="Inside banner HERMELIJN","BRVH","")</f>
        <v/>
      </c>
      <c r="W340" s="30" t="str">
        <f aca="false">IF(B340="Super side 4m²","4m2","")</f>
        <v/>
      </c>
      <c r="X340" s="7" t="n">
        <v>1</v>
      </c>
      <c r="Y340" s="33" t="str">
        <f aca="false">IF(OR(F340&lt;&gt;"",G340&lt;&gt;"",H340&lt;&gt;"",I340&lt;&gt;"",J340&lt;&gt;"",K340&lt;&gt;"",L340&lt;&gt;"",M340&lt;&gt;"",N340&lt;&gt;"",O340&lt;&gt;"",P340&lt;&gt;"",Q340&lt;&gt;"",R340&lt;&gt;"",S340&lt;&gt;"",T340&lt;&gt;"",U340&lt;&gt;"",V340&lt;&gt;"",W340&lt;&gt;""),"*"&amp;F340&amp;G340&amp;H340&amp;I340&amp;J340&amp;K340&amp;L340&amp;M340&amp;N340&amp;O340&amp;P340&amp;Q340&amp;R340&amp;S340&amp;T340&amp;U340&amp;V340&amp;W340&amp;"*","")</f>
        <v>*10m2H*</v>
      </c>
      <c r="Z340" s="4"/>
      <c r="AA340" s="4"/>
      <c r="AB340" s="7" t="n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customFormat="false" ht="25" hidden="false" customHeight="true" outlineLevel="0" collapsed="false">
      <c r="A341" s="9" t="n">
        <v>7271</v>
      </c>
      <c r="B341" s="10" t="s">
        <v>161</v>
      </c>
      <c r="C341" s="34" t="s">
        <v>163</v>
      </c>
      <c r="D341" s="35" t="n">
        <v>44515</v>
      </c>
      <c r="E341" s="37" t="s">
        <v>210</v>
      </c>
      <c r="F341" s="29" t="str">
        <f aca="false">IF(B341="Premetro VERTIKAAL","MV",IF(B341="Side 3m","3M",IF(B341="Premetro HORIZONTAAL","MH",IF(B341="Window back","CV",IF(B341="Window Back eco","CVE","")))))</f>
        <v/>
      </c>
      <c r="G341" s="30" t="str">
        <f aca="false">IF(B341="Inside banner","BRV","")</f>
        <v>BRV</v>
      </c>
      <c r="H341" s="30" t="str">
        <f aca="false">IF(B341="Floor sticker","VL","")</f>
        <v/>
      </c>
      <c r="I341" s="31" t="str">
        <f aca="false">IF(B341="Street furniture 2m2","STR","")</f>
        <v/>
      </c>
      <c r="J341" s="31" t="str">
        <f aca="false">IF(B341="Full back uni","FB","")</f>
        <v/>
      </c>
      <c r="K341" s="31" t="str">
        <f aca="false">IF(B341="Window side 2m² Bus","2m2B","")</f>
        <v/>
      </c>
      <c r="L341" s="31" t="str">
        <f aca="false">IF(B341="Window sticker Raam","RM","")</f>
        <v/>
      </c>
      <c r="M341" s="31" t="str">
        <f aca="false">IF(B341="Side 3m Freestyle","FREE","")</f>
        <v/>
      </c>
      <c r="N341" s="31" t="str">
        <f aca="false">IF(B341="Wobbler","WOB","")</f>
        <v/>
      </c>
      <c r="O341" s="31" t="str">
        <f aca="false">IF(B341="Super side 10m² Hermelijn - Trambus","10m2H","")</f>
        <v/>
      </c>
      <c r="P341" s="31" t="str">
        <f aca="false">IF(B341="Roofpanel A7","ROOFXL","")</f>
        <v/>
      </c>
      <c r="Q341" s="32" t="str">
        <f aca="false">IF(B341="Roof panel tram L Hermelijn","ROOFL","")</f>
        <v/>
      </c>
      <c r="R341" s="31" t="str">
        <f aca="false">IF(B341="Roof panel Tram M PCC","DPCC","")</f>
        <v/>
      </c>
      <c r="S341" s="31" t="str">
        <f aca="false">IF(B341="Side pack L A5","SPALBA5",IF(B341="Side pack XL A7","SPALBA7",""))</f>
        <v/>
      </c>
      <c r="T341" s="31" t="str">
        <f aca="false">IF(B341="Window side 2m² Hermelijn","2m2H","")</f>
        <v/>
      </c>
      <c r="U341" s="32" t="str">
        <f aca="false">IF(B341="Window side 2m² Tram","2m2A","")</f>
        <v/>
      </c>
      <c r="V341" s="30" t="str">
        <f aca="false">IF(B341="Inside banner HERMELIJN","BRVH","")</f>
        <v/>
      </c>
      <c r="W341" s="30" t="str">
        <f aca="false">IF(B341="Super side 4m²","4m2","")</f>
        <v/>
      </c>
      <c r="X341" s="11" t="n">
        <v>1</v>
      </c>
      <c r="Y341" s="33" t="str">
        <f aca="false">IF(OR(F341&lt;&gt;"",G341&lt;&gt;"",H341&lt;&gt;"",I341&lt;&gt;"",J341&lt;&gt;"",K341&lt;&gt;"",L341&lt;&gt;"",M341&lt;&gt;"",N341&lt;&gt;"",O341&lt;&gt;"",P341&lt;&gt;"",Q341&lt;&gt;"",R341&lt;&gt;"",S341&lt;&gt;"",T341&lt;&gt;"",U341&lt;&gt;"",V341&lt;&gt;"",W341&lt;&gt;""),"*"&amp;F341&amp;G341&amp;H341&amp;I341&amp;J341&amp;K341&amp;L341&amp;M341&amp;N341&amp;O341&amp;P341&amp;Q341&amp;R341&amp;S341&amp;T341&amp;U341&amp;V341&amp;W341&amp;"*","")</f>
        <v>*BRV*</v>
      </c>
      <c r="AB341" s="11" t="n">
        <v>1</v>
      </c>
    </row>
    <row r="342" customFormat="false" ht="25" hidden="false" customHeight="true" outlineLevel="0" collapsed="false">
      <c r="A342" s="9" t="n">
        <v>7271</v>
      </c>
      <c r="B342" s="10" t="s">
        <v>161</v>
      </c>
      <c r="C342" s="34" t="s">
        <v>163</v>
      </c>
      <c r="D342" s="35" t="n">
        <v>44515</v>
      </c>
      <c r="E342" s="37" t="s">
        <v>210</v>
      </c>
      <c r="F342" s="29" t="str">
        <f aca="false">IF(B342="Premetro VERTIKAAL","MV",IF(B342="Side 3m","3M",IF(B342="Premetro HORIZONTAAL","MH",IF(B342="Window back","CV",IF(B342="Window Back eco","CVE","")))))</f>
        <v/>
      </c>
      <c r="G342" s="30" t="str">
        <f aca="false">IF(B342="Inside banner","BRV","")</f>
        <v>BRV</v>
      </c>
      <c r="H342" s="30" t="str">
        <f aca="false">IF(B342="Floor sticker","VL","")</f>
        <v/>
      </c>
      <c r="I342" s="31" t="str">
        <f aca="false">IF(B342="Street furniture 2m2","STR","")</f>
        <v/>
      </c>
      <c r="J342" s="31" t="str">
        <f aca="false">IF(B342="Full back uni","FB","")</f>
        <v/>
      </c>
      <c r="K342" s="31" t="str">
        <f aca="false">IF(B342="Window side 2m² Bus","2m2B","")</f>
        <v/>
      </c>
      <c r="L342" s="31" t="str">
        <f aca="false">IF(B342="Window sticker Raam","RM","")</f>
        <v/>
      </c>
      <c r="M342" s="31" t="str">
        <f aca="false">IF(B342="Side 3m Freestyle","FREE","")</f>
        <v/>
      </c>
      <c r="N342" s="31" t="str">
        <f aca="false">IF(B342="Wobbler","WOB","")</f>
        <v/>
      </c>
      <c r="O342" s="31" t="str">
        <f aca="false">IF(B342="Super side 10m² Hermelijn - Trambus","10m2H","")</f>
        <v/>
      </c>
      <c r="P342" s="31" t="str">
        <f aca="false">IF(B342="Roofpanel A7","ROOFXL","")</f>
        <v/>
      </c>
      <c r="Q342" s="32" t="str">
        <f aca="false">IF(B342="Roof panel tram L Hermelijn","ROOFL","")</f>
        <v/>
      </c>
      <c r="R342" s="31" t="str">
        <f aca="false">IF(B342="Roof panel Tram M PCC","DPCC","")</f>
        <v/>
      </c>
      <c r="S342" s="31" t="str">
        <f aca="false">IF(B342="Side pack L A5","SPALBA5",IF(B342="Side pack XL A7","SPALBA7",""))</f>
        <v/>
      </c>
      <c r="T342" s="31" t="str">
        <f aca="false">IF(B342="Window side 2m² Hermelijn","2m2H","")</f>
        <v/>
      </c>
      <c r="U342" s="32" t="str">
        <f aca="false">IF(B342="Window side 2m² Tram","2m2A","")</f>
        <v/>
      </c>
      <c r="V342" s="30" t="str">
        <f aca="false">IF(B342="Inside banner HERMELIJN","BRVH","")</f>
        <v/>
      </c>
      <c r="W342" s="30" t="str">
        <f aca="false">IF(B342="Super side 4m²","4m2","")</f>
        <v/>
      </c>
      <c r="X342" s="11" t="n">
        <v>1</v>
      </c>
      <c r="Y342" s="33" t="str">
        <f aca="false">IF(OR(F342&lt;&gt;"",G342&lt;&gt;"",H342&lt;&gt;"",I342&lt;&gt;"",J342&lt;&gt;"",K342&lt;&gt;"",L342&lt;&gt;"",M342&lt;&gt;"",N342&lt;&gt;"",O342&lt;&gt;"",P342&lt;&gt;"",Q342&lt;&gt;"",R342&lt;&gt;"",S342&lt;&gt;"",T342&lt;&gt;"",U342&lt;&gt;"",V342&lt;&gt;"",W342&lt;&gt;""),"*"&amp;F342&amp;G342&amp;H342&amp;I342&amp;J342&amp;K342&amp;L342&amp;M342&amp;N342&amp;O342&amp;P342&amp;Q342&amp;R342&amp;S342&amp;T342&amp;U342&amp;V342&amp;W342&amp;"*","")</f>
        <v>*BRV*</v>
      </c>
      <c r="AB342" s="11" t="n">
        <v>1</v>
      </c>
    </row>
    <row r="343" customFormat="false" ht="25" hidden="false" customHeight="true" outlineLevel="0" collapsed="false">
      <c r="A343" s="5" t="n">
        <v>7273</v>
      </c>
      <c r="B343" s="6" t="s">
        <v>142</v>
      </c>
      <c r="C343" s="26" t="s">
        <v>144</v>
      </c>
      <c r="D343" s="27" t="n">
        <v>44578</v>
      </c>
      <c r="E343" s="41"/>
      <c r="F343" s="29" t="str">
        <f aca="false">IF(B343="Premetro VERTIKAAL","MV",IF(B343="Side 3m","3M",IF(B343="Premetro HORIZONTAAL","MH",IF(B343="Window back","CV",IF(B343="Window Back eco","CVE","")))))</f>
        <v/>
      </c>
      <c r="G343" s="30" t="str">
        <f aca="false">IF(B343="Inside banner","BRV","")</f>
        <v/>
      </c>
      <c r="H343" s="30" t="str">
        <f aca="false">IF(B343="Floor sticker","VL","")</f>
        <v/>
      </c>
      <c r="I343" s="31" t="str">
        <f aca="false">IF(B343="Street furniture 2m2","STR","")</f>
        <v/>
      </c>
      <c r="J343" s="31" t="str">
        <f aca="false">IF(B343="Full back uni","FB","")</f>
        <v/>
      </c>
      <c r="K343" s="31" t="str">
        <f aca="false">IF(B343="Window side 2m² Bus","2m2B","")</f>
        <v/>
      </c>
      <c r="L343" s="31" t="str">
        <f aca="false">IF(B343="Window sticker Raam","RM","")</f>
        <v/>
      </c>
      <c r="M343" s="31" t="str">
        <f aca="false">IF(B343="Side 3m Freestyle","FREE","")</f>
        <v/>
      </c>
      <c r="N343" s="31" t="str">
        <f aca="false">IF(B343="Wobbler","WOB","")</f>
        <v/>
      </c>
      <c r="O343" s="31" t="str">
        <f aca="false">IF(B343="Super side 10m² Hermelijn - Trambus","10m2H","")</f>
        <v>10m2H</v>
      </c>
      <c r="P343" s="31" t="str">
        <f aca="false">IF(B343="Roofpanel A7","ROOFXL","")</f>
        <v/>
      </c>
      <c r="Q343" s="32" t="str">
        <f aca="false">IF(B343="Roof panel tram L Hermelijn","ROOFL","")</f>
        <v/>
      </c>
      <c r="R343" s="31" t="str">
        <f aca="false">IF(B343="Roof panel Tram M PCC","DPCC","")</f>
        <v/>
      </c>
      <c r="S343" s="31" t="str">
        <f aca="false">IF(B343="Side pack L A5","SPALBA5",IF(B343="Side pack XL A7","SPALBA7",""))</f>
        <v/>
      </c>
      <c r="T343" s="31" t="str">
        <f aca="false">IF(B343="Window side 2m² Hermelijn","2m2H","")</f>
        <v/>
      </c>
      <c r="U343" s="32" t="str">
        <f aca="false">IF(B343="Window side 2m² Tram","2m2A","")</f>
        <v/>
      </c>
      <c r="V343" s="30" t="str">
        <f aca="false">IF(B343="Inside banner HERMELIJN","BRVH","")</f>
        <v/>
      </c>
      <c r="W343" s="30" t="str">
        <f aca="false">IF(B343="Super side 4m²","4m2","")</f>
        <v/>
      </c>
      <c r="X343" s="7" t="n">
        <v>1</v>
      </c>
      <c r="Y343" s="33" t="str">
        <f aca="false">IF(OR(F343&lt;&gt;"",G343&lt;&gt;"",H343&lt;&gt;"",I343&lt;&gt;"",J343&lt;&gt;"",K343&lt;&gt;"",L343&lt;&gt;"",M343&lt;&gt;"",N343&lt;&gt;"",O343&lt;&gt;"",P343&lt;&gt;"",Q343&lt;&gt;"",R343&lt;&gt;"",S343&lt;&gt;"",T343&lt;&gt;"",U343&lt;&gt;"",V343&lt;&gt;"",W343&lt;&gt;""),"*"&amp;F343&amp;G343&amp;H343&amp;I343&amp;J343&amp;K343&amp;L343&amp;M343&amp;N343&amp;O343&amp;P343&amp;Q343&amp;R343&amp;S343&amp;T343&amp;U343&amp;V343&amp;W343&amp;"*","")</f>
        <v>*10m2H*</v>
      </c>
      <c r="Z343" s="4"/>
      <c r="AA343" s="4"/>
      <c r="AB343" s="7" t="n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customFormat="false" ht="25" hidden="false" customHeight="true" outlineLevel="0" collapsed="false">
      <c r="A344" s="5" t="n">
        <v>7274</v>
      </c>
      <c r="B344" s="6" t="s">
        <v>142</v>
      </c>
      <c r="C344" s="26" t="s">
        <v>144</v>
      </c>
      <c r="D344" s="27" t="n">
        <v>44578</v>
      </c>
      <c r="E344" s="36" t="n">
        <v>44582</v>
      </c>
      <c r="F344" s="29" t="str">
        <f aca="false">IF(B344="Premetro VERTIKAAL","MV",IF(B344="Side 3m","3M",IF(B344="Premetro HORIZONTAAL","MH",IF(B344="Window back","CV",IF(B344="Window Back eco","CVE","")))))</f>
        <v/>
      </c>
      <c r="G344" s="30" t="str">
        <f aca="false">IF(B344="Inside banner","BRV","")</f>
        <v/>
      </c>
      <c r="H344" s="30" t="str">
        <f aca="false">IF(B344="Floor sticker","VL","")</f>
        <v/>
      </c>
      <c r="I344" s="31" t="str">
        <f aca="false">IF(B344="Street furniture 2m2","STR","")</f>
        <v/>
      </c>
      <c r="J344" s="31" t="str">
        <f aca="false">IF(B344="Full back uni","FB","")</f>
        <v/>
      </c>
      <c r="K344" s="31" t="str">
        <f aca="false">IF(B344="Window side 2m² Bus","2m2B","")</f>
        <v/>
      </c>
      <c r="L344" s="31" t="str">
        <f aca="false">IF(B344="Window sticker Raam","RM","")</f>
        <v/>
      </c>
      <c r="M344" s="31" t="str">
        <f aca="false">IF(B344="Side 3m Freestyle","FREE","")</f>
        <v/>
      </c>
      <c r="N344" s="31" t="str">
        <f aca="false">IF(B344="Wobbler","WOB","")</f>
        <v/>
      </c>
      <c r="O344" s="31" t="str">
        <f aca="false">IF(B344="Super side 10m² Hermelijn - Trambus","10m2H","")</f>
        <v>10m2H</v>
      </c>
      <c r="P344" s="31" t="str">
        <f aca="false">IF(B344="Roofpanel A7","ROOFXL","")</f>
        <v/>
      </c>
      <c r="Q344" s="32" t="str">
        <f aca="false">IF(B344="Roof panel tram L Hermelijn","ROOFL","")</f>
        <v/>
      </c>
      <c r="R344" s="31" t="str">
        <f aca="false">IF(B344="Roof panel Tram M PCC","DPCC","")</f>
        <v/>
      </c>
      <c r="S344" s="31" t="str">
        <f aca="false">IF(B344="Side pack L A5","SPALBA5",IF(B344="Side pack XL A7","SPALBA7",""))</f>
        <v/>
      </c>
      <c r="T344" s="31" t="str">
        <f aca="false">IF(B344="Window side 2m² Hermelijn","2m2H","")</f>
        <v/>
      </c>
      <c r="U344" s="32" t="str">
        <f aca="false">IF(B344="Window side 2m² Tram","2m2A","")</f>
        <v/>
      </c>
      <c r="V344" s="30" t="str">
        <f aca="false">IF(B344="Inside banner HERMELIJN","BRVH","")</f>
        <v/>
      </c>
      <c r="W344" s="30" t="str">
        <f aca="false">IF(B344="Super side 4m²","4m2","")</f>
        <v/>
      </c>
      <c r="X344" s="7" t="n">
        <v>1</v>
      </c>
      <c r="Y344" s="33" t="str">
        <f aca="false">IF(OR(F344&lt;&gt;"",G344&lt;&gt;"",H344&lt;&gt;"",I344&lt;&gt;"",J344&lt;&gt;"",K344&lt;&gt;"",L344&lt;&gt;"",M344&lt;&gt;"",N344&lt;&gt;"",O344&lt;&gt;"",P344&lt;&gt;"",Q344&lt;&gt;"",R344&lt;&gt;"",S344&lt;&gt;"",T344&lt;&gt;"",U344&lt;&gt;"",V344&lt;&gt;"",W344&lt;&gt;""),"*"&amp;F344&amp;G344&amp;H344&amp;I344&amp;J344&amp;K344&amp;L344&amp;M344&amp;N344&amp;O344&amp;P344&amp;Q344&amp;R344&amp;S344&amp;T344&amp;U344&amp;V344&amp;W344&amp;"*","")</f>
        <v>*10m2H*</v>
      </c>
      <c r="Z344" s="4"/>
      <c r="AA344" s="4"/>
      <c r="AB344" s="7" t="n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customFormat="false" ht="25" hidden="false" customHeight="true" outlineLevel="0" collapsed="false">
      <c r="A345" s="5" t="n">
        <v>7275</v>
      </c>
      <c r="B345" s="6" t="s">
        <v>41</v>
      </c>
      <c r="C345" s="26" t="s">
        <v>154</v>
      </c>
      <c r="D345" s="27" t="n">
        <v>44550</v>
      </c>
      <c r="E345" s="36" t="n">
        <v>44582</v>
      </c>
      <c r="F345" s="29" t="str">
        <f aca="false">IF(B345="Premetro VERTIKAAL","MV",IF(B345="Side 3m","3M",IF(B345="Premetro HORIZONTAAL","MH",IF(B345="Window back","CV",IF(B345="Window Back eco","CVE","")))))</f>
        <v/>
      </c>
      <c r="G345" s="30" t="str">
        <f aca="false">IF(B345="Inside banner","BRV","")</f>
        <v/>
      </c>
      <c r="H345" s="30" t="str">
        <f aca="false">IF(B345="Floor sticker","VL","")</f>
        <v/>
      </c>
      <c r="I345" s="31" t="str">
        <f aca="false">IF(B345="Street furniture 2m2","STR","")</f>
        <v/>
      </c>
      <c r="J345" s="31" t="str">
        <f aca="false">IF(B345="Full back uni","FB","")</f>
        <v/>
      </c>
      <c r="K345" s="31" t="str">
        <f aca="false">IF(B345="Window side 2m² Bus","2m2B","")</f>
        <v/>
      </c>
      <c r="L345" s="31" t="str">
        <f aca="false">IF(B345="Window sticker Raam","RM","")</f>
        <v/>
      </c>
      <c r="M345" s="31" t="str">
        <f aca="false">IF(B345="Side 3m Freestyle","FREE","")</f>
        <v/>
      </c>
      <c r="N345" s="31" t="str">
        <f aca="false">IF(B345="Wobbler","WOB","")</f>
        <v/>
      </c>
      <c r="O345" s="31" t="str">
        <f aca="false">IF(B345="Super side 10m² Hermelijn - Trambus","10m2H","")</f>
        <v/>
      </c>
      <c r="P345" s="31" t="str">
        <f aca="false">IF(B345="Roofpanel A7","ROOFXL","")</f>
        <v/>
      </c>
      <c r="Q345" s="32" t="str">
        <f aca="false">IF(B345="Roof panel tram L Hermelijn","ROOFL","")</f>
        <v/>
      </c>
      <c r="R345" s="31" t="str">
        <f aca="false">IF(B345="Roof panel Tram M PCC","DPCC","")</f>
        <v/>
      </c>
      <c r="S345" s="31" t="str">
        <f aca="false">IF(B345="Side pack L A5","SPALBA5",IF(B345="Side pack XL A7","SPALBA7",""))</f>
        <v/>
      </c>
      <c r="T345" s="31" t="str">
        <f aca="false">IF(B345="Window side 2m² Hermelijn","2m2H","")</f>
        <v/>
      </c>
      <c r="U345" s="32" t="str">
        <f aca="false">IF(B345="Window side 2m² Tram","2m2A","")</f>
        <v/>
      </c>
      <c r="V345" s="30" t="str">
        <f aca="false">IF(B345="Inside banner HERMELIJN","BRVH","")</f>
        <v/>
      </c>
      <c r="W345" s="30" t="str">
        <f aca="false">IF(B345="Super side 4m²","4m2","")</f>
        <v>4m2</v>
      </c>
      <c r="X345" s="7" t="n">
        <v>1</v>
      </c>
      <c r="Y345" s="33" t="str">
        <f aca="false">IF(OR(F345&lt;&gt;"",G345&lt;&gt;"",H345&lt;&gt;"",I345&lt;&gt;"",J345&lt;&gt;"",K345&lt;&gt;"",L345&lt;&gt;"",M345&lt;&gt;"",N345&lt;&gt;"",O345&lt;&gt;"",P345&lt;&gt;"",Q345&lt;&gt;"",R345&lt;&gt;"",S345&lt;&gt;"",T345&lt;&gt;"",U345&lt;&gt;"",V345&lt;&gt;"",W345&lt;&gt;""),"*"&amp;F345&amp;G345&amp;H345&amp;I345&amp;J345&amp;K345&amp;L345&amp;M345&amp;N345&amp;O345&amp;P345&amp;Q345&amp;R345&amp;S345&amp;T345&amp;U345&amp;V345&amp;W345&amp;"*","")</f>
        <v>*4m2*</v>
      </c>
      <c r="Z345" s="4"/>
      <c r="AA345" s="4"/>
      <c r="AB345" s="7" t="n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customFormat="false" ht="25" hidden="false" customHeight="true" outlineLevel="0" collapsed="false">
      <c r="A346" s="5" t="n">
        <v>7277</v>
      </c>
      <c r="B346" s="6" t="s">
        <v>142</v>
      </c>
      <c r="C346" s="26" t="s">
        <v>144</v>
      </c>
      <c r="D346" s="27" t="n">
        <v>44578</v>
      </c>
      <c r="E346" s="42" t="n">
        <v>44587</v>
      </c>
      <c r="F346" s="29" t="str">
        <f aca="false">IF(B346="Premetro VERTIKAAL","MV",IF(B346="Side 3m","3M",IF(B346="Premetro HORIZONTAAL","MH",IF(B346="Window back","CV",IF(B346="Window Back eco","CVE","")))))</f>
        <v/>
      </c>
      <c r="G346" s="30" t="str">
        <f aca="false">IF(B346="Inside banner","BRV","")</f>
        <v/>
      </c>
      <c r="H346" s="30" t="str">
        <f aca="false">IF(B346="Floor sticker","VL","")</f>
        <v/>
      </c>
      <c r="I346" s="31" t="str">
        <f aca="false">IF(B346="Street furniture 2m2","STR","")</f>
        <v/>
      </c>
      <c r="J346" s="31" t="str">
        <f aca="false">IF(B346="Full back uni","FB","")</f>
        <v/>
      </c>
      <c r="K346" s="31" t="str">
        <f aca="false">IF(B346="Window side 2m² Bus","2m2B","")</f>
        <v/>
      </c>
      <c r="L346" s="31" t="str">
        <f aca="false">IF(B346="Window sticker Raam","RM","")</f>
        <v/>
      </c>
      <c r="M346" s="31" t="str">
        <f aca="false">IF(B346="Side 3m Freestyle","FREE","")</f>
        <v/>
      </c>
      <c r="N346" s="31" t="str">
        <f aca="false">IF(B346="Wobbler","WOB","")</f>
        <v/>
      </c>
      <c r="O346" s="31" t="str">
        <f aca="false">IF(B346="Super side 10m² Hermelijn - Trambus","10m2H","")</f>
        <v>10m2H</v>
      </c>
      <c r="P346" s="31" t="str">
        <f aca="false">IF(B346="Roofpanel A7","ROOFXL","")</f>
        <v/>
      </c>
      <c r="Q346" s="32" t="str">
        <f aca="false">IF(B346="Roof panel tram L Hermelijn","ROOFL","")</f>
        <v/>
      </c>
      <c r="R346" s="31" t="str">
        <f aca="false">IF(B346="Roof panel Tram M PCC","DPCC","")</f>
        <v/>
      </c>
      <c r="S346" s="31" t="str">
        <f aca="false">IF(B346="Side pack L A5","SPALBA5",IF(B346="Side pack XL A7","SPALBA7",""))</f>
        <v/>
      </c>
      <c r="T346" s="31" t="str">
        <f aca="false">IF(B346="Window side 2m² Hermelijn","2m2H","")</f>
        <v/>
      </c>
      <c r="U346" s="32" t="str">
        <f aca="false">IF(B346="Window side 2m² Tram","2m2A","")</f>
        <v/>
      </c>
      <c r="V346" s="30" t="str">
        <f aca="false">IF(B346="Inside banner HERMELIJN","BRVH","")</f>
        <v/>
      </c>
      <c r="W346" s="30" t="str">
        <f aca="false">IF(B346="Super side 4m²","4m2","")</f>
        <v/>
      </c>
      <c r="X346" s="7" t="n">
        <v>1</v>
      </c>
      <c r="Y346" s="33" t="str">
        <f aca="false">IF(OR(F346&lt;&gt;"",G346&lt;&gt;"",H346&lt;&gt;"",I346&lt;&gt;"",J346&lt;&gt;"",K346&lt;&gt;"",L346&lt;&gt;"",M346&lt;&gt;"",N346&lt;&gt;"",O346&lt;&gt;"",P346&lt;&gt;"",Q346&lt;&gt;"",R346&lt;&gt;"",S346&lt;&gt;"",T346&lt;&gt;"",U346&lt;&gt;"",V346&lt;&gt;"",W346&lt;&gt;""),"*"&amp;F346&amp;G346&amp;H346&amp;I346&amp;J346&amp;K346&amp;L346&amp;M346&amp;N346&amp;O346&amp;P346&amp;Q346&amp;R346&amp;S346&amp;T346&amp;U346&amp;V346&amp;W346&amp;"*","")</f>
        <v>*10m2H*</v>
      </c>
      <c r="Z346" s="4"/>
      <c r="AA346" s="4"/>
      <c r="AB346" s="7" t="n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customFormat="false" ht="25" hidden="false" customHeight="true" outlineLevel="0" collapsed="false">
      <c r="A347" s="5" t="n">
        <v>7277</v>
      </c>
      <c r="B347" s="6" t="s">
        <v>32</v>
      </c>
      <c r="C347" s="26" t="s">
        <v>108</v>
      </c>
      <c r="D347" s="27" t="n">
        <v>44571</v>
      </c>
      <c r="E347" s="36" t="n">
        <v>44582</v>
      </c>
      <c r="F347" s="29" t="str">
        <f aca="false">IF(B347="Premetro VERTIKAAL","MV",IF(B347="Side 3m","3M",IF(B347="Premetro HORIZONTAAL","MH",IF(B347="Window back","CV",IF(B347="Window Back eco","CVE","")))))</f>
        <v/>
      </c>
      <c r="G347" s="30" t="str">
        <f aca="false">IF(B347="Inside banner","BRV","")</f>
        <v/>
      </c>
      <c r="H347" s="30" t="str">
        <f aca="false">IF(B347="Floor sticker","VL","")</f>
        <v/>
      </c>
      <c r="I347" s="31" t="str">
        <f aca="false">IF(B347="Street furniture 2m2","STR","")</f>
        <v/>
      </c>
      <c r="J347" s="31" t="str">
        <f aca="false">IF(B347="Full back uni","FB","")</f>
        <v/>
      </c>
      <c r="K347" s="31" t="str">
        <f aca="false">IF(B347="Window side 2m² Bus","2m2B","")</f>
        <v/>
      </c>
      <c r="L347" s="31" t="str">
        <f aca="false">IF(B347="Window sticker Raam","RM","")</f>
        <v>RM</v>
      </c>
      <c r="M347" s="31" t="str">
        <f aca="false">IF(B347="Side 3m Freestyle","FREE","")</f>
        <v/>
      </c>
      <c r="N347" s="31" t="str">
        <f aca="false">IF(B347="Wobbler","WOB","")</f>
        <v/>
      </c>
      <c r="O347" s="31" t="str">
        <f aca="false">IF(B347="Super side 10m² Hermelijn - Trambus","10m2H","")</f>
        <v/>
      </c>
      <c r="P347" s="31" t="str">
        <f aca="false">IF(B347="Roofpanel A7","ROOFXL","")</f>
        <v/>
      </c>
      <c r="Q347" s="32" t="str">
        <f aca="false">IF(B347="Roof panel tram L Hermelijn","ROOFL","")</f>
        <v/>
      </c>
      <c r="R347" s="31" t="str">
        <f aca="false">IF(B347="Roof panel Tram M PCC","DPCC","")</f>
        <v/>
      </c>
      <c r="S347" s="31" t="str">
        <f aca="false">IF(B347="Side pack L A5","SPALBA5",IF(B347="Side pack XL A7","SPALBA7",""))</f>
        <v/>
      </c>
      <c r="T347" s="31" t="str">
        <f aca="false">IF(B347="Window side 2m² Hermelijn","2m2H","")</f>
        <v/>
      </c>
      <c r="U347" s="32" t="str">
        <f aca="false">IF(B347="Window side 2m² Tram","2m2A","")</f>
        <v/>
      </c>
      <c r="V347" s="30" t="str">
        <f aca="false">IF(B347="Inside banner HERMELIJN","BRVH","")</f>
        <v/>
      </c>
      <c r="W347" s="30" t="str">
        <f aca="false">IF(B347="Super side 4m²","4m2","")</f>
        <v/>
      </c>
      <c r="X347" s="7" t="n">
        <v>1</v>
      </c>
      <c r="Y347" s="33" t="str">
        <f aca="false">IF(OR(F347&lt;&gt;"",G347&lt;&gt;"",H347&lt;&gt;"",I347&lt;&gt;"",J347&lt;&gt;"",K347&lt;&gt;"",L347&lt;&gt;"",M347&lt;&gt;"",N347&lt;&gt;"",O347&lt;&gt;"",P347&lt;&gt;"",Q347&lt;&gt;"",R347&lt;&gt;"",S347&lt;&gt;"",T347&lt;&gt;"",U347&lt;&gt;"",V347&lt;&gt;"",W347&lt;&gt;""),"*"&amp;F347&amp;G347&amp;H347&amp;I347&amp;J347&amp;K347&amp;L347&amp;M347&amp;N347&amp;O347&amp;P347&amp;Q347&amp;R347&amp;S347&amp;T347&amp;U347&amp;V347&amp;W347&amp;"*","")</f>
        <v>*RM*</v>
      </c>
      <c r="Z347" s="4"/>
      <c r="AA347" s="4"/>
      <c r="AB347" s="7" t="n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customFormat="false" ht="25" hidden="false" customHeight="true" outlineLevel="0" collapsed="false">
      <c r="A348" s="5" t="n">
        <v>7277</v>
      </c>
      <c r="B348" s="6" t="s">
        <v>32</v>
      </c>
      <c r="C348" s="26" t="s">
        <v>108</v>
      </c>
      <c r="D348" s="27" t="n">
        <v>44571</v>
      </c>
      <c r="E348" s="36" t="n">
        <v>44582</v>
      </c>
      <c r="F348" s="29" t="str">
        <f aca="false">IF(B348="Premetro VERTIKAAL","MV",IF(B348="Side 3m","3M",IF(B348="Premetro HORIZONTAAL","MH",IF(B348="Window back","CV",IF(B348="Window Back eco","CVE","")))))</f>
        <v/>
      </c>
      <c r="G348" s="30" t="str">
        <f aca="false">IF(B348="Inside banner","BRV","")</f>
        <v/>
      </c>
      <c r="H348" s="30" t="str">
        <f aca="false">IF(B348="Floor sticker","VL","")</f>
        <v/>
      </c>
      <c r="I348" s="31" t="str">
        <f aca="false">IF(B348="Street furniture 2m2","STR","")</f>
        <v/>
      </c>
      <c r="J348" s="31" t="str">
        <f aca="false">IF(B348="Full back uni","FB","")</f>
        <v/>
      </c>
      <c r="K348" s="31" t="str">
        <f aca="false">IF(B348="Window side 2m² Bus","2m2B","")</f>
        <v/>
      </c>
      <c r="L348" s="31" t="str">
        <f aca="false">IF(B348="Window sticker Raam","RM","")</f>
        <v>RM</v>
      </c>
      <c r="M348" s="31" t="str">
        <f aca="false">IF(B348="Side 3m Freestyle","FREE","")</f>
        <v/>
      </c>
      <c r="N348" s="31" t="str">
        <f aca="false">IF(B348="Wobbler","WOB","")</f>
        <v/>
      </c>
      <c r="O348" s="31" t="str">
        <f aca="false">IF(B348="Super side 10m² Hermelijn - Trambus","10m2H","")</f>
        <v/>
      </c>
      <c r="P348" s="31" t="str">
        <f aca="false">IF(B348="Roofpanel A7","ROOFXL","")</f>
        <v/>
      </c>
      <c r="Q348" s="32" t="str">
        <f aca="false">IF(B348="Roof panel tram L Hermelijn","ROOFL","")</f>
        <v/>
      </c>
      <c r="R348" s="31" t="str">
        <f aca="false">IF(B348="Roof panel Tram M PCC","DPCC","")</f>
        <v/>
      </c>
      <c r="S348" s="31" t="str">
        <f aca="false">IF(B348="Side pack L A5","SPALBA5",IF(B348="Side pack XL A7","SPALBA7",""))</f>
        <v/>
      </c>
      <c r="T348" s="31" t="str">
        <f aca="false">IF(B348="Window side 2m² Hermelijn","2m2H","")</f>
        <v/>
      </c>
      <c r="U348" s="32" t="str">
        <f aca="false">IF(B348="Window side 2m² Tram","2m2A","")</f>
        <v/>
      </c>
      <c r="V348" s="30" t="str">
        <f aca="false">IF(B348="Inside banner HERMELIJN","BRVH","")</f>
        <v/>
      </c>
      <c r="W348" s="30" t="str">
        <f aca="false">IF(B348="Super side 4m²","4m2","")</f>
        <v/>
      </c>
      <c r="X348" s="7" t="n">
        <v>1</v>
      </c>
      <c r="Y348" s="33" t="str">
        <f aca="false">IF(OR(F348&lt;&gt;"",G348&lt;&gt;"",H348&lt;&gt;"",I348&lt;&gt;"",J348&lt;&gt;"",K348&lt;&gt;"",L348&lt;&gt;"",M348&lt;&gt;"",N348&lt;&gt;"",O348&lt;&gt;"",P348&lt;&gt;"",Q348&lt;&gt;"",R348&lt;&gt;"",S348&lt;&gt;"",T348&lt;&gt;"",U348&lt;&gt;"",V348&lt;&gt;"",W348&lt;&gt;""),"*"&amp;F348&amp;G348&amp;H348&amp;I348&amp;J348&amp;K348&amp;L348&amp;M348&amp;N348&amp;O348&amp;P348&amp;Q348&amp;R348&amp;S348&amp;T348&amp;U348&amp;V348&amp;W348&amp;"*","")</f>
        <v>*RM*</v>
      </c>
      <c r="Z348" s="4"/>
      <c r="AA348" s="4"/>
      <c r="AB348" s="7" t="n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customFormat="false" ht="25" hidden="false" customHeight="true" outlineLevel="0" collapsed="false">
      <c r="A349" s="5" t="n">
        <v>7278</v>
      </c>
      <c r="B349" s="6" t="s">
        <v>137</v>
      </c>
      <c r="C349" s="26" t="s">
        <v>141</v>
      </c>
      <c r="D349" s="27" t="n">
        <v>44564</v>
      </c>
      <c r="E349" s="41"/>
      <c r="F349" s="29" t="str">
        <f aca="false">IF(B349="Premetro VERTIKAAL","MV",IF(B349="Side 3m","3M",IF(B349="Premetro HORIZONTAAL","MH",IF(B349="Window back","CV",IF(B349="Window Back eco","CVE","")))))</f>
        <v/>
      </c>
      <c r="G349" s="30" t="str">
        <f aca="false">IF(B349="Inside banner","BRV","")</f>
        <v/>
      </c>
      <c r="H349" s="30" t="str">
        <f aca="false">IF(B349="Floor sticker","VL","")</f>
        <v/>
      </c>
      <c r="I349" s="31" t="str">
        <f aca="false">IF(B349="Street furniture 2m2","STR","")</f>
        <v/>
      </c>
      <c r="J349" s="31" t="str">
        <f aca="false">IF(B349="Full back uni","FB","")</f>
        <v/>
      </c>
      <c r="K349" s="31" t="str">
        <f aca="false">IF(B349="Window side 2m² Bus","2m2B","")</f>
        <v/>
      </c>
      <c r="L349" s="31" t="str">
        <f aca="false">IF(B349="Window sticker Raam","RM","")</f>
        <v/>
      </c>
      <c r="M349" s="31" t="str">
        <f aca="false">IF(B349="Side 3m Freestyle","FREE","")</f>
        <v/>
      </c>
      <c r="N349" s="31" t="str">
        <f aca="false">IF(B349="Wobbler","WOB","")</f>
        <v/>
      </c>
      <c r="O349" s="31" t="str">
        <f aca="false">IF(B349="Super side 10m² Hermelijn - Trambus","10m2H","")</f>
        <v/>
      </c>
      <c r="P349" s="31" t="str">
        <f aca="false">IF(B349="Roofpanel A7","ROOFXL","")</f>
        <v/>
      </c>
      <c r="Q349" s="32" t="str">
        <f aca="false">IF(B349="Roof panel tram L Hermelijn","ROOFL","")</f>
        <v/>
      </c>
      <c r="R349" s="31" t="str">
        <f aca="false">IF(B349="Roof panel Tram M PCC","DPCC","")</f>
        <v/>
      </c>
      <c r="S349" s="31" t="str">
        <f aca="false">IF(B349="Side pack L A5","SPALBA5",IF(B349="Side pack XL A7","SPALBA7",""))</f>
        <v/>
      </c>
      <c r="T349" s="31" t="str">
        <f aca="false">IF(B349="Window side 2m² Hermelijn","2m2H","")</f>
        <v/>
      </c>
      <c r="U349" s="32" t="str">
        <f aca="false">IF(B349="Window side 2m² Tram","2m2A","")</f>
        <v>2m2A</v>
      </c>
      <c r="V349" s="30" t="str">
        <f aca="false">IF(B349="Inside banner HERMELIJN","BRVH","")</f>
        <v/>
      </c>
      <c r="W349" s="30" t="str">
        <f aca="false">IF(B349="Super side 4m²","4m2","")</f>
        <v/>
      </c>
      <c r="X349" s="7" t="n">
        <v>1</v>
      </c>
      <c r="Y349" s="33" t="str">
        <f aca="false">IF(OR(F349&lt;&gt;"",G349&lt;&gt;"",H349&lt;&gt;"",I349&lt;&gt;"",J349&lt;&gt;"",K349&lt;&gt;"",L349&lt;&gt;"",M349&lt;&gt;"",N349&lt;&gt;"",O349&lt;&gt;"",P349&lt;&gt;"",Q349&lt;&gt;"",R349&lt;&gt;"",S349&lt;&gt;"",T349&lt;&gt;"",U349&lt;&gt;"",V349&lt;&gt;"",W349&lt;&gt;""),"*"&amp;F349&amp;G349&amp;H349&amp;I349&amp;J349&amp;K349&amp;L349&amp;M349&amp;N349&amp;O349&amp;P349&amp;Q349&amp;R349&amp;S349&amp;T349&amp;U349&amp;V349&amp;W349&amp;"*","")</f>
        <v>*2m2A*</v>
      </c>
      <c r="Z349" s="4"/>
      <c r="AA349" s="4"/>
      <c r="AB349" s="7" t="n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customFormat="false" ht="25" hidden="false" customHeight="true" outlineLevel="0" collapsed="false">
      <c r="A350" s="5" t="n">
        <v>7280</v>
      </c>
      <c r="B350" s="6" t="s">
        <v>142</v>
      </c>
      <c r="C350" s="26" t="s">
        <v>144</v>
      </c>
      <c r="D350" s="27" t="n">
        <v>44578</v>
      </c>
      <c r="E350" s="41"/>
      <c r="F350" s="29" t="str">
        <f aca="false">IF(B350="Premetro VERTIKAAL","MV",IF(B350="Side 3m","3M",IF(B350="Premetro HORIZONTAAL","MH",IF(B350="Window back","CV",IF(B350="Window Back eco","CVE","")))))</f>
        <v/>
      </c>
      <c r="G350" s="30" t="str">
        <f aca="false">IF(B350="Inside banner","BRV","")</f>
        <v/>
      </c>
      <c r="H350" s="30" t="str">
        <f aca="false">IF(B350="Floor sticker","VL","")</f>
        <v/>
      </c>
      <c r="I350" s="31" t="str">
        <f aca="false">IF(B350="Street furniture 2m2","STR","")</f>
        <v/>
      </c>
      <c r="J350" s="31" t="str">
        <f aca="false">IF(B350="Full back uni","FB","")</f>
        <v/>
      </c>
      <c r="K350" s="31" t="str">
        <f aca="false">IF(B350="Window side 2m² Bus","2m2B","")</f>
        <v/>
      </c>
      <c r="L350" s="31" t="str">
        <f aca="false">IF(B350="Window sticker Raam","RM","")</f>
        <v/>
      </c>
      <c r="M350" s="31" t="str">
        <f aca="false">IF(B350="Side 3m Freestyle","FREE","")</f>
        <v/>
      </c>
      <c r="N350" s="31" t="str">
        <f aca="false">IF(B350="Wobbler","WOB","")</f>
        <v/>
      </c>
      <c r="O350" s="31" t="str">
        <f aca="false">IF(B350="Super side 10m² Hermelijn - Trambus","10m2H","")</f>
        <v>10m2H</v>
      </c>
      <c r="P350" s="31" t="str">
        <f aca="false">IF(B350="Roofpanel A7","ROOFXL","")</f>
        <v/>
      </c>
      <c r="Q350" s="32" t="str">
        <f aca="false">IF(B350="Roof panel tram L Hermelijn","ROOFL","")</f>
        <v/>
      </c>
      <c r="R350" s="31" t="str">
        <f aca="false">IF(B350="Roof panel Tram M PCC","DPCC","")</f>
        <v/>
      </c>
      <c r="S350" s="31" t="str">
        <f aca="false">IF(B350="Side pack L A5","SPALBA5",IF(B350="Side pack XL A7","SPALBA7",""))</f>
        <v/>
      </c>
      <c r="T350" s="31" t="str">
        <f aca="false">IF(B350="Window side 2m² Hermelijn","2m2H","")</f>
        <v/>
      </c>
      <c r="U350" s="32" t="str">
        <f aca="false">IF(B350="Window side 2m² Tram","2m2A","")</f>
        <v/>
      </c>
      <c r="V350" s="30" t="str">
        <f aca="false">IF(B350="Inside banner HERMELIJN","BRVH","")</f>
        <v/>
      </c>
      <c r="W350" s="30" t="str">
        <f aca="false">IF(B350="Super side 4m²","4m2","")</f>
        <v/>
      </c>
      <c r="X350" s="7" t="n">
        <v>1</v>
      </c>
      <c r="Y350" s="33" t="str">
        <f aca="false">IF(OR(F350&lt;&gt;"",G350&lt;&gt;"",H350&lt;&gt;"",I350&lt;&gt;"",J350&lt;&gt;"",K350&lt;&gt;"",L350&lt;&gt;"",M350&lt;&gt;"",N350&lt;&gt;"",O350&lt;&gt;"",P350&lt;&gt;"",Q350&lt;&gt;"",R350&lt;&gt;"",S350&lt;&gt;"",T350&lt;&gt;"",U350&lt;&gt;"",V350&lt;&gt;"",W350&lt;&gt;""),"*"&amp;F350&amp;G350&amp;H350&amp;I350&amp;J350&amp;K350&amp;L350&amp;M350&amp;N350&amp;O350&amp;P350&amp;Q350&amp;R350&amp;S350&amp;T350&amp;U350&amp;V350&amp;W350&amp;"*","")</f>
        <v>*10m2H*</v>
      </c>
      <c r="Z350" s="4"/>
      <c r="AA350" s="4"/>
      <c r="AB350" s="7" t="n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customFormat="false" ht="25" hidden="false" customHeight="true" outlineLevel="0" collapsed="false">
      <c r="A351" s="5" t="n">
        <v>7280</v>
      </c>
      <c r="B351" s="6" t="s">
        <v>137</v>
      </c>
      <c r="C351" s="26" t="s">
        <v>151</v>
      </c>
      <c r="D351" s="27" t="n">
        <v>44571</v>
      </c>
      <c r="E351" s="41"/>
      <c r="F351" s="29" t="str">
        <f aca="false">IF(B351="Premetro VERTIKAAL","MV",IF(B351="Side 3m","3M",IF(B351="Premetro HORIZONTAAL","MH",IF(B351="Window back","CV",IF(B351="Window Back eco","CVE","")))))</f>
        <v/>
      </c>
      <c r="G351" s="30" t="str">
        <f aca="false">IF(B351="Inside banner","BRV","")</f>
        <v/>
      </c>
      <c r="H351" s="30" t="str">
        <f aca="false">IF(B351="Floor sticker","VL","")</f>
        <v/>
      </c>
      <c r="I351" s="31" t="str">
        <f aca="false">IF(B351="Street furniture 2m2","STR","")</f>
        <v/>
      </c>
      <c r="J351" s="31" t="str">
        <f aca="false">IF(B351="Full back uni","FB","")</f>
        <v/>
      </c>
      <c r="K351" s="31" t="str">
        <f aca="false">IF(B351="Window side 2m² Bus","2m2B","")</f>
        <v/>
      </c>
      <c r="L351" s="31" t="str">
        <f aca="false">IF(B351="Window sticker Raam","RM","")</f>
        <v/>
      </c>
      <c r="M351" s="31" t="str">
        <f aca="false">IF(B351="Side 3m Freestyle","FREE","")</f>
        <v/>
      </c>
      <c r="N351" s="31" t="str">
        <f aca="false">IF(B351="Wobbler","WOB","")</f>
        <v/>
      </c>
      <c r="O351" s="31" t="str">
        <f aca="false">IF(B351="Super side 10m² Hermelijn - Trambus","10m2H","")</f>
        <v/>
      </c>
      <c r="P351" s="31" t="str">
        <f aca="false">IF(B351="Roofpanel A7","ROOFXL","")</f>
        <v/>
      </c>
      <c r="Q351" s="32" t="str">
        <f aca="false">IF(B351="Roof panel tram L Hermelijn","ROOFL","")</f>
        <v/>
      </c>
      <c r="R351" s="31" t="str">
        <f aca="false">IF(B351="Roof panel Tram M PCC","DPCC","")</f>
        <v/>
      </c>
      <c r="S351" s="31" t="str">
        <f aca="false">IF(B351="Side pack L A5","SPALBA5",IF(B351="Side pack XL A7","SPALBA7",""))</f>
        <v/>
      </c>
      <c r="T351" s="31" t="str">
        <f aca="false">IF(B351="Window side 2m² Hermelijn","2m2H","")</f>
        <v/>
      </c>
      <c r="U351" s="32" t="str">
        <f aca="false">IF(B351="Window side 2m² Tram","2m2A","")</f>
        <v>2m2A</v>
      </c>
      <c r="V351" s="30" t="str">
        <f aca="false">IF(B351="Inside banner HERMELIJN","BRVH","")</f>
        <v/>
      </c>
      <c r="W351" s="30" t="str">
        <f aca="false">IF(B351="Super side 4m²","4m2","")</f>
        <v/>
      </c>
      <c r="X351" s="7" t="n">
        <v>1</v>
      </c>
      <c r="Y351" s="33" t="str">
        <f aca="false">IF(OR(F351&lt;&gt;"",G351&lt;&gt;"",H351&lt;&gt;"",I351&lt;&gt;"",J351&lt;&gt;"",K351&lt;&gt;"",L351&lt;&gt;"",M351&lt;&gt;"",N351&lt;&gt;"",O351&lt;&gt;"",P351&lt;&gt;"",Q351&lt;&gt;"",R351&lt;&gt;"",S351&lt;&gt;"",T351&lt;&gt;"",U351&lt;&gt;"",V351&lt;&gt;"",W351&lt;&gt;""),"*"&amp;F351&amp;G351&amp;H351&amp;I351&amp;J351&amp;K351&amp;L351&amp;M351&amp;N351&amp;O351&amp;P351&amp;Q351&amp;R351&amp;S351&amp;T351&amp;U351&amp;V351&amp;W351&amp;"*","")</f>
        <v>*2m2A*</v>
      </c>
      <c r="Z351" s="4"/>
      <c r="AA351" s="4"/>
      <c r="AB351" s="7" t="n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customFormat="false" ht="25" hidden="false" customHeight="true" outlineLevel="0" collapsed="false">
      <c r="A352" s="5" t="n">
        <v>7281</v>
      </c>
      <c r="B352" s="6" t="s">
        <v>35</v>
      </c>
      <c r="C352" s="26" t="s">
        <v>37</v>
      </c>
      <c r="D352" s="27" t="n">
        <v>44522</v>
      </c>
      <c r="E352" s="36" t="n">
        <v>44582</v>
      </c>
      <c r="F352" s="29" t="str">
        <f aca="false">IF(B352="Premetro VERTIKAAL","MV",IF(B352="Side 3m","3M",IF(B352="Premetro HORIZONTAAL","MH",IF(B352="Window back","CV",IF(B352="Window Back eco","CVE","")))))</f>
        <v/>
      </c>
      <c r="G352" s="30" t="str">
        <f aca="false">IF(B352="Inside banner","BRV","")</f>
        <v/>
      </c>
      <c r="H352" s="30" t="str">
        <f aca="false">IF(B352="Floor sticker","VL","")</f>
        <v/>
      </c>
      <c r="I352" s="31" t="str">
        <f aca="false">IF(B352="Street furniture 2m2","STR","")</f>
        <v/>
      </c>
      <c r="J352" s="31" t="str">
        <f aca="false">IF(B352="Full back uni","FB","")</f>
        <v/>
      </c>
      <c r="K352" s="31" t="str">
        <f aca="false">IF(B352="Window side 2m² Bus","2m2B","")</f>
        <v/>
      </c>
      <c r="L352" s="31" t="str">
        <f aca="false">IF(B352="Window sticker Raam","RM","")</f>
        <v/>
      </c>
      <c r="M352" s="31" t="str">
        <f aca="false">IF(B352="Side 3m Freestyle","FREE","")</f>
        <v/>
      </c>
      <c r="N352" s="31" t="str">
        <f aca="false">IF(B352="Wobbler","WOB","")</f>
        <v/>
      </c>
      <c r="O352" s="31" t="str">
        <f aca="false">IF(B352="Super side 10m² Hermelijn - Trambus","10m2H","")</f>
        <v/>
      </c>
      <c r="P352" s="31" t="str">
        <f aca="false">IF(B352="Roofpanel A7","ROOFXL","")</f>
        <v/>
      </c>
      <c r="Q352" s="32" t="str">
        <f aca="false">IF(B352="Roof panel tram L Hermelijn","ROOFL","")</f>
        <v/>
      </c>
      <c r="R352" s="31" t="str">
        <f aca="false">IF(B352="Roof panel Tram M PCC","DPCC","")</f>
        <v/>
      </c>
      <c r="S352" s="31" t="str">
        <f aca="false">IF(B352="Side pack L A5","SPALBA5",IF(B352="Side pack XL A7","SPALBA7",""))</f>
        <v/>
      </c>
      <c r="T352" s="31" t="str">
        <f aca="false">IF(B352="Window side 2m² Hermelijn","2m2H","")</f>
        <v/>
      </c>
      <c r="U352" s="32" t="str">
        <f aca="false">IF(B352="Window side 2m² Tram","2m2A","")</f>
        <v/>
      </c>
      <c r="V352" s="30" t="str">
        <f aca="false">IF(B352="Inside banner HERMELIJN","BRVH","")</f>
        <v/>
      </c>
      <c r="W352" s="30" t="str">
        <f aca="false">IF(B352="Super side 4m²","4m2","")</f>
        <v/>
      </c>
      <c r="X352" s="7" t="n">
        <v>4</v>
      </c>
      <c r="Y352" s="33" t="str">
        <f aca="false">IF(OR(F352&lt;&gt;"",G352&lt;&gt;"",H352&lt;&gt;"",I352&lt;&gt;"",J352&lt;&gt;"",K352&lt;&gt;"",L352&lt;&gt;"",M352&lt;&gt;"",N352&lt;&gt;"",O352&lt;&gt;"",P352&lt;&gt;"",Q352&lt;&gt;"",R352&lt;&gt;"",S352&lt;&gt;"",T352&lt;&gt;"",U352&lt;&gt;"",V352&lt;&gt;"",W352&lt;&gt;""),"*"&amp;F352&amp;G352&amp;H352&amp;I352&amp;J352&amp;K352&amp;L352&amp;M352&amp;N352&amp;O352&amp;P352&amp;Q352&amp;R352&amp;S352&amp;T352&amp;U352&amp;V352&amp;W352&amp;"*","")</f>
        <v/>
      </c>
      <c r="Z352" s="4"/>
      <c r="AA352" s="4"/>
      <c r="AB352" s="7" t="n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customFormat="false" ht="25" hidden="false" customHeight="true" outlineLevel="0" collapsed="false">
      <c r="A353" s="5" t="n">
        <v>7282</v>
      </c>
      <c r="B353" s="6" t="s">
        <v>32</v>
      </c>
      <c r="C353" s="26" t="s">
        <v>108</v>
      </c>
      <c r="D353" s="27" t="n">
        <v>44571</v>
      </c>
      <c r="E353" s="41"/>
      <c r="F353" s="29" t="str">
        <f aca="false">IF(B353="Premetro VERTIKAAL","MV",IF(B353="Side 3m","3M",IF(B353="Premetro HORIZONTAAL","MH",IF(B353="Window back","CV",IF(B353="Window Back eco","CVE","")))))</f>
        <v/>
      </c>
      <c r="G353" s="30" t="str">
        <f aca="false">IF(B353="Inside banner","BRV","")</f>
        <v/>
      </c>
      <c r="H353" s="30" t="str">
        <f aca="false">IF(B353="Floor sticker","VL","")</f>
        <v/>
      </c>
      <c r="I353" s="31" t="str">
        <f aca="false">IF(B353="Street furniture 2m2","STR","")</f>
        <v/>
      </c>
      <c r="J353" s="31" t="str">
        <f aca="false">IF(B353="Full back uni","FB","")</f>
        <v/>
      </c>
      <c r="K353" s="31" t="str">
        <f aca="false">IF(B353="Window side 2m² Bus","2m2B","")</f>
        <v/>
      </c>
      <c r="L353" s="31" t="str">
        <f aca="false">IF(B353="Window sticker Raam","RM","")</f>
        <v>RM</v>
      </c>
      <c r="M353" s="31" t="str">
        <f aca="false">IF(B353="Side 3m Freestyle","FREE","")</f>
        <v/>
      </c>
      <c r="N353" s="31" t="str">
        <f aca="false">IF(B353="Wobbler","WOB","")</f>
        <v/>
      </c>
      <c r="O353" s="31" t="str">
        <f aca="false">IF(B353="Super side 10m² Hermelijn - Trambus","10m2H","")</f>
        <v/>
      </c>
      <c r="P353" s="31" t="str">
        <f aca="false">IF(B353="Roofpanel A7","ROOFXL","")</f>
        <v/>
      </c>
      <c r="Q353" s="32" t="str">
        <f aca="false">IF(B353="Roof panel tram L Hermelijn","ROOFL","")</f>
        <v/>
      </c>
      <c r="R353" s="31" t="str">
        <f aca="false">IF(B353="Roof panel Tram M PCC","DPCC","")</f>
        <v/>
      </c>
      <c r="S353" s="31" t="str">
        <f aca="false">IF(B353="Side pack L A5","SPALBA5",IF(B353="Side pack XL A7","SPALBA7",""))</f>
        <v/>
      </c>
      <c r="T353" s="31" t="str">
        <f aca="false">IF(B353="Window side 2m² Hermelijn","2m2H","")</f>
        <v/>
      </c>
      <c r="U353" s="32" t="str">
        <f aca="false">IF(B353="Window side 2m² Tram","2m2A","")</f>
        <v/>
      </c>
      <c r="V353" s="30" t="str">
        <f aca="false">IF(B353="Inside banner HERMELIJN","BRVH","")</f>
        <v/>
      </c>
      <c r="W353" s="30" t="str">
        <f aca="false">IF(B353="Super side 4m²","4m2","")</f>
        <v/>
      </c>
      <c r="X353" s="7" t="n">
        <v>1</v>
      </c>
      <c r="Y353" s="33" t="str">
        <f aca="false">IF(OR(F353&lt;&gt;"",G353&lt;&gt;"",H353&lt;&gt;"",I353&lt;&gt;"",J353&lt;&gt;"",K353&lt;&gt;"",L353&lt;&gt;"",M353&lt;&gt;"",N353&lt;&gt;"",O353&lt;&gt;"",P353&lt;&gt;"",Q353&lt;&gt;"",R353&lt;&gt;"",S353&lt;&gt;"",T353&lt;&gt;"",U353&lt;&gt;"",V353&lt;&gt;"",W353&lt;&gt;""),"*"&amp;F353&amp;G353&amp;H353&amp;I353&amp;J353&amp;K353&amp;L353&amp;M353&amp;N353&amp;O353&amp;P353&amp;Q353&amp;R353&amp;S353&amp;T353&amp;U353&amp;V353&amp;W353&amp;"*","")</f>
        <v>*RM*</v>
      </c>
      <c r="Z353" s="4"/>
      <c r="AA353" s="4"/>
      <c r="AB353" s="7" t="n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customFormat="false" ht="25" hidden="false" customHeight="true" outlineLevel="0" collapsed="false">
      <c r="A354" s="5" t="n">
        <v>7282</v>
      </c>
      <c r="B354" s="6" t="s">
        <v>32</v>
      </c>
      <c r="C354" s="26" t="s">
        <v>108</v>
      </c>
      <c r="D354" s="27" t="n">
        <v>44571</v>
      </c>
      <c r="E354" s="41"/>
      <c r="F354" s="29" t="str">
        <f aca="false">IF(B354="Premetro VERTIKAAL","MV",IF(B354="Side 3m","3M",IF(B354="Premetro HORIZONTAAL","MH",IF(B354="Window back","CV",IF(B354="Window Back eco","CVE","")))))</f>
        <v/>
      </c>
      <c r="G354" s="30" t="str">
        <f aca="false">IF(B354="Inside banner","BRV","")</f>
        <v/>
      </c>
      <c r="H354" s="30" t="str">
        <f aca="false">IF(B354="Floor sticker","VL","")</f>
        <v/>
      </c>
      <c r="I354" s="31" t="str">
        <f aca="false">IF(B354="Street furniture 2m2","STR","")</f>
        <v/>
      </c>
      <c r="J354" s="31" t="str">
        <f aca="false">IF(B354="Full back uni","FB","")</f>
        <v/>
      </c>
      <c r="K354" s="31" t="str">
        <f aca="false">IF(B354="Window side 2m² Bus","2m2B","")</f>
        <v/>
      </c>
      <c r="L354" s="31" t="str">
        <f aca="false">IF(B354="Window sticker Raam","RM","")</f>
        <v>RM</v>
      </c>
      <c r="M354" s="31" t="str">
        <f aca="false">IF(B354="Side 3m Freestyle","FREE","")</f>
        <v/>
      </c>
      <c r="N354" s="31" t="str">
        <f aca="false">IF(B354="Wobbler","WOB","")</f>
        <v/>
      </c>
      <c r="O354" s="31" t="str">
        <f aca="false">IF(B354="Super side 10m² Hermelijn - Trambus","10m2H","")</f>
        <v/>
      </c>
      <c r="P354" s="31" t="str">
        <f aca="false">IF(B354="Roofpanel A7","ROOFXL","")</f>
        <v/>
      </c>
      <c r="Q354" s="32" t="str">
        <f aca="false">IF(B354="Roof panel tram L Hermelijn","ROOFL","")</f>
        <v/>
      </c>
      <c r="R354" s="31" t="str">
        <f aca="false">IF(B354="Roof panel Tram M PCC","DPCC","")</f>
        <v/>
      </c>
      <c r="S354" s="31" t="str">
        <f aca="false">IF(B354="Side pack L A5","SPALBA5",IF(B354="Side pack XL A7","SPALBA7",""))</f>
        <v/>
      </c>
      <c r="T354" s="31" t="str">
        <f aca="false">IF(B354="Window side 2m² Hermelijn","2m2H","")</f>
        <v/>
      </c>
      <c r="U354" s="32" t="str">
        <f aca="false">IF(B354="Window side 2m² Tram","2m2A","")</f>
        <v/>
      </c>
      <c r="V354" s="30" t="str">
        <f aca="false">IF(B354="Inside banner HERMELIJN","BRVH","")</f>
        <v/>
      </c>
      <c r="W354" s="30" t="str">
        <f aca="false">IF(B354="Super side 4m²","4m2","")</f>
        <v/>
      </c>
      <c r="X354" s="7" t="n">
        <v>1</v>
      </c>
      <c r="Y354" s="33" t="str">
        <f aca="false">IF(OR(F354&lt;&gt;"",G354&lt;&gt;"",H354&lt;&gt;"",I354&lt;&gt;"",J354&lt;&gt;"",K354&lt;&gt;"",L354&lt;&gt;"",M354&lt;&gt;"",N354&lt;&gt;"",O354&lt;&gt;"",P354&lt;&gt;"",Q354&lt;&gt;"",R354&lt;&gt;"",S354&lt;&gt;"",T354&lt;&gt;"",U354&lt;&gt;"",V354&lt;&gt;"",W354&lt;&gt;""),"*"&amp;F354&amp;G354&amp;H354&amp;I354&amp;J354&amp;K354&amp;L354&amp;M354&amp;N354&amp;O354&amp;P354&amp;Q354&amp;R354&amp;S354&amp;T354&amp;U354&amp;V354&amp;W354&amp;"*","")</f>
        <v>*RM*</v>
      </c>
      <c r="Z354" s="4"/>
      <c r="AA354" s="4"/>
      <c r="AB354" s="7" t="n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customFormat="false" ht="25" hidden="false" customHeight="true" outlineLevel="0" collapsed="false">
      <c r="A355" s="5" t="n">
        <v>7302</v>
      </c>
      <c r="B355" s="6" t="s">
        <v>100</v>
      </c>
      <c r="C355" s="26" t="s">
        <v>102</v>
      </c>
      <c r="D355" s="27" t="n">
        <v>44550</v>
      </c>
      <c r="E355" s="36" t="n">
        <v>44582</v>
      </c>
      <c r="F355" s="29" t="str">
        <f aca="false">IF(B355="Premetro VERTIKAAL","MV",IF(B355="Side 3m","3M",IF(B355="Premetro HORIZONTAAL","MH",IF(B355="Window back","CV",IF(B355="Window Back eco","CVE","")))))</f>
        <v>3M</v>
      </c>
      <c r="G355" s="30" t="str">
        <f aca="false">IF(B355="Inside banner","BRV","")</f>
        <v/>
      </c>
      <c r="H355" s="30" t="str">
        <f aca="false">IF(B355="Floor sticker","VL","")</f>
        <v/>
      </c>
      <c r="I355" s="31" t="str">
        <f aca="false">IF(B355="Street furniture 2m2","STR","")</f>
        <v/>
      </c>
      <c r="J355" s="31" t="str">
        <f aca="false">IF(B355="Full back uni","FB","")</f>
        <v/>
      </c>
      <c r="K355" s="31" t="str">
        <f aca="false">IF(B355="Window side 2m² Bus","2m2B","")</f>
        <v/>
      </c>
      <c r="L355" s="31" t="str">
        <f aca="false">IF(B355="Window sticker Raam","RM","")</f>
        <v/>
      </c>
      <c r="M355" s="31" t="str">
        <f aca="false">IF(B355="Side 3m Freestyle","FREE","")</f>
        <v/>
      </c>
      <c r="N355" s="31" t="str">
        <f aca="false">IF(B355="Wobbler","WOB","")</f>
        <v/>
      </c>
      <c r="O355" s="31" t="str">
        <f aca="false">IF(B355="Super side 10m² Hermelijn - Trambus","10m2H","")</f>
        <v/>
      </c>
      <c r="P355" s="31" t="str">
        <f aca="false">IF(B355="Roofpanel A7","ROOFXL","")</f>
        <v/>
      </c>
      <c r="Q355" s="32" t="str">
        <f aca="false">IF(B355="Roof panel tram L Hermelijn","ROOFL","")</f>
        <v/>
      </c>
      <c r="R355" s="31" t="str">
        <f aca="false">IF(B355="Roof panel Tram M PCC","DPCC","")</f>
        <v/>
      </c>
      <c r="S355" s="31" t="str">
        <f aca="false">IF(B355="Side pack L A5","SPALBA5",IF(B355="Side pack XL A7","SPALBA7",""))</f>
        <v/>
      </c>
      <c r="T355" s="31" t="str">
        <f aca="false">IF(B355="Window side 2m² Hermelijn","2m2H","")</f>
        <v/>
      </c>
      <c r="U355" s="32" t="str">
        <f aca="false">IF(B355="Window side 2m² Tram","2m2A","")</f>
        <v/>
      </c>
      <c r="V355" s="30" t="str">
        <f aca="false">IF(B355="Inside banner HERMELIJN","BRVH","")</f>
        <v/>
      </c>
      <c r="W355" s="30" t="str">
        <f aca="false">IF(B355="Super side 4m²","4m2","")</f>
        <v/>
      </c>
      <c r="X355" s="7" t="n">
        <v>1</v>
      </c>
      <c r="Y355" s="33" t="str">
        <f aca="false">IF(OR(F355&lt;&gt;"",G355&lt;&gt;"",H355&lt;&gt;"",I355&lt;&gt;"",J355&lt;&gt;"",K355&lt;&gt;"",L355&lt;&gt;"",M355&lt;&gt;"",N355&lt;&gt;"",O355&lt;&gt;"",P355&lt;&gt;"",Q355&lt;&gt;"",R355&lt;&gt;"",S355&lt;&gt;"",T355&lt;&gt;"",U355&lt;&gt;"",V355&lt;&gt;"",W355&lt;&gt;""),"*"&amp;F355&amp;G355&amp;H355&amp;I355&amp;J355&amp;K355&amp;L355&amp;M355&amp;N355&amp;O355&amp;P355&amp;Q355&amp;R355&amp;S355&amp;T355&amp;U355&amp;V355&amp;W355&amp;"*","")</f>
        <v>*3M*</v>
      </c>
      <c r="Z355" s="4"/>
      <c r="AA355" s="4"/>
      <c r="AB355" s="7" t="n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customFormat="false" ht="25" hidden="false" customHeight="true" outlineLevel="0" collapsed="false">
      <c r="A356" s="5" t="n">
        <v>7303</v>
      </c>
      <c r="B356" s="6" t="s">
        <v>137</v>
      </c>
      <c r="C356" s="26" t="s">
        <v>152</v>
      </c>
      <c r="D356" s="27" t="n">
        <v>44571</v>
      </c>
      <c r="E356" s="42" t="n">
        <v>44587</v>
      </c>
      <c r="F356" s="29" t="str">
        <f aca="false">IF(B356="Premetro VERTIKAAL","MV",IF(B356="Side 3m","3M",IF(B356="Premetro HORIZONTAAL","MH",IF(B356="Window back","CV",IF(B356="Window Back eco","CVE","")))))</f>
        <v/>
      </c>
      <c r="G356" s="30" t="str">
        <f aca="false">IF(B356="Inside banner","BRV","")</f>
        <v/>
      </c>
      <c r="H356" s="30" t="str">
        <f aca="false">IF(B356="Floor sticker","VL","")</f>
        <v/>
      </c>
      <c r="I356" s="31" t="str">
        <f aca="false">IF(B356="Street furniture 2m2","STR","")</f>
        <v/>
      </c>
      <c r="J356" s="31" t="str">
        <f aca="false">IF(B356="Full back uni","FB","")</f>
        <v/>
      </c>
      <c r="K356" s="31" t="str">
        <f aca="false">IF(B356="Window side 2m² Bus","2m2B","")</f>
        <v/>
      </c>
      <c r="L356" s="31" t="str">
        <f aca="false">IF(B356="Window sticker Raam","RM","")</f>
        <v/>
      </c>
      <c r="M356" s="31" t="str">
        <f aca="false">IF(B356="Side 3m Freestyle","FREE","")</f>
        <v/>
      </c>
      <c r="N356" s="31" t="str">
        <f aca="false">IF(B356="Wobbler","WOB","")</f>
        <v/>
      </c>
      <c r="O356" s="31" t="str">
        <f aca="false">IF(B356="Super side 10m² Hermelijn - Trambus","10m2H","")</f>
        <v/>
      </c>
      <c r="P356" s="31" t="str">
        <f aca="false">IF(B356="Roofpanel A7","ROOFXL","")</f>
        <v/>
      </c>
      <c r="Q356" s="32" t="str">
        <f aca="false">IF(B356="Roof panel tram L Hermelijn","ROOFL","")</f>
        <v/>
      </c>
      <c r="R356" s="31" t="str">
        <f aca="false">IF(B356="Roof panel Tram M PCC","DPCC","")</f>
        <v/>
      </c>
      <c r="S356" s="31" t="str">
        <f aca="false">IF(B356="Side pack L A5","SPALBA5",IF(B356="Side pack XL A7","SPALBA7",""))</f>
        <v/>
      </c>
      <c r="T356" s="31" t="str">
        <f aca="false">IF(B356="Window side 2m² Hermelijn","2m2H","")</f>
        <v/>
      </c>
      <c r="U356" s="32" t="str">
        <f aca="false">IF(B356="Window side 2m² Tram","2m2A","")</f>
        <v>2m2A</v>
      </c>
      <c r="V356" s="30" t="str">
        <f aca="false">IF(B356="Inside banner HERMELIJN","BRVH","")</f>
        <v/>
      </c>
      <c r="W356" s="30" t="str">
        <f aca="false">IF(B356="Super side 4m²","4m2","")</f>
        <v/>
      </c>
      <c r="X356" s="7" t="n">
        <v>1</v>
      </c>
      <c r="Y356" s="33" t="str">
        <f aca="false">IF(OR(F356&lt;&gt;"",G356&lt;&gt;"",H356&lt;&gt;"",I356&lt;&gt;"",J356&lt;&gt;"",K356&lt;&gt;"",L356&lt;&gt;"",M356&lt;&gt;"",N356&lt;&gt;"",O356&lt;&gt;"",P356&lt;&gt;"",Q356&lt;&gt;"",R356&lt;&gt;"",S356&lt;&gt;"",T356&lt;&gt;"",U356&lt;&gt;"",V356&lt;&gt;"",W356&lt;&gt;""),"*"&amp;F356&amp;G356&amp;H356&amp;I356&amp;J356&amp;K356&amp;L356&amp;M356&amp;N356&amp;O356&amp;P356&amp;Q356&amp;R356&amp;S356&amp;T356&amp;U356&amp;V356&amp;W356&amp;"*","")</f>
        <v>*2m2A*</v>
      </c>
      <c r="Z356" s="4"/>
      <c r="AA356" s="4"/>
      <c r="AB356" s="7" t="n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customFormat="false" ht="25" hidden="false" customHeight="true" outlineLevel="0" collapsed="false">
      <c r="A357" s="5" t="n">
        <v>7304</v>
      </c>
      <c r="B357" s="6" t="s">
        <v>23</v>
      </c>
      <c r="C357" s="26" t="s">
        <v>99</v>
      </c>
      <c r="D357" s="27" t="n">
        <v>44522</v>
      </c>
      <c r="E357" s="42" t="n">
        <v>44587</v>
      </c>
      <c r="F357" s="29" t="str">
        <f aca="false">IF(B357="Premetro VERTIKAAL","MV",IF(B357="Side 3m","3M",IF(B357="Premetro HORIZONTAAL","MH",IF(B357="Window back","CV",IF(B357="Window Back eco","CVE","")))))</f>
        <v/>
      </c>
      <c r="G357" s="30" t="str">
        <f aca="false">IF(B357="Inside banner","BRV","")</f>
        <v/>
      </c>
      <c r="H357" s="30" t="str">
        <f aca="false">IF(B357="Floor sticker","VL","")</f>
        <v/>
      </c>
      <c r="I357" s="31" t="str">
        <f aca="false">IF(B357="Street furniture 2m2","STR","")</f>
        <v/>
      </c>
      <c r="J357" s="31" t="str">
        <f aca="false">IF(B357="Full back uni","FB","")</f>
        <v/>
      </c>
      <c r="K357" s="31" t="str">
        <f aca="false">IF(B357="Window side 2m² Bus","2m2B","")</f>
        <v/>
      </c>
      <c r="L357" s="31" t="str">
        <f aca="false">IF(B357="Window sticker Raam","RM","")</f>
        <v/>
      </c>
      <c r="M357" s="31" t="str">
        <f aca="false">IF(B357="Side 3m Freestyle","FREE","")</f>
        <v/>
      </c>
      <c r="N357" s="31" t="str">
        <f aca="false">IF(B357="Wobbler","WOB","")</f>
        <v>WOB</v>
      </c>
      <c r="O357" s="31" t="str">
        <f aca="false">IF(B357="Super side 10m² Hermelijn - Trambus","10m2H","")</f>
        <v/>
      </c>
      <c r="P357" s="31" t="str">
        <f aca="false">IF(B357="Roofpanel A7","ROOFXL","")</f>
        <v/>
      </c>
      <c r="Q357" s="32" t="str">
        <f aca="false">IF(B357="Roof panel tram L Hermelijn","ROOFL","")</f>
        <v/>
      </c>
      <c r="R357" s="31" t="str">
        <f aca="false">IF(B357="Roof panel Tram M PCC","DPCC","")</f>
        <v/>
      </c>
      <c r="S357" s="31" t="str">
        <f aca="false">IF(B357="Side pack L A5","SPALBA5",IF(B357="Side pack XL A7","SPALBA7",""))</f>
        <v/>
      </c>
      <c r="T357" s="31" t="str">
        <f aca="false">IF(B357="Window side 2m² Hermelijn","2m2H","")</f>
        <v/>
      </c>
      <c r="U357" s="32" t="str">
        <f aca="false">IF(B357="Window side 2m² Tram","2m2A","")</f>
        <v/>
      </c>
      <c r="V357" s="30" t="str">
        <f aca="false">IF(B357="Inside banner HERMELIJN","BRVH","")</f>
        <v/>
      </c>
      <c r="W357" s="30" t="str">
        <f aca="false">IF(B357="Super side 4m²","4m2","")</f>
        <v/>
      </c>
      <c r="X357" s="7" t="n">
        <v>6</v>
      </c>
      <c r="Y357" s="33" t="str">
        <f aca="false">IF(OR(F357&lt;&gt;"",G357&lt;&gt;"",H357&lt;&gt;"",I357&lt;&gt;"",J357&lt;&gt;"",K357&lt;&gt;"",L357&lt;&gt;"",M357&lt;&gt;"",N357&lt;&gt;"",O357&lt;&gt;"",P357&lt;&gt;"",Q357&lt;&gt;"",R357&lt;&gt;"",S357&lt;&gt;"",T357&lt;&gt;"",U357&lt;&gt;"",V357&lt;&gt;"",W357&lt;&gt;""),"*"&amp;F357&amp;G357&amp;H357&amp;I357&amp;J357&amp;K357&amp;L357&amp;M357&amp;N357&amp;O357&amp;P357&amp;Q357&amp;R357&amp;S357&amp;T357&amp;U357&amp;V357&amp;W357&amp;"*","")</f>
        <v>*WOB*</v>
      </c>
      <c r="Z357" s="4"/>
      <c r="AA357" s="4"/>
      <c r="AB357" s="7" t="n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customFormat="false" ht="25" hidden="false" customHeight="true" outlineLevel="0" collapsed="false">
      <c r="A358" s="5" t="n">
        <v>7304</v>
      </c>
      <c r="B358" s="6" t="s">
        <v>35</v>
      </c>
      <c r="C358" s="26" t="s">
        <v>37</v>
      </c>
      <c r="D358" s="27" t="n">
        <v>44522</v>
      </c>
      <c r="E358" s="42" t="n">
        <v>44587</v>
      </c>
      <c r="F358" s="29" t="str">
        <f aca="false">IF(B358="Premetro VERTIKAAL","MV",IF(B358="Side 3m","3M",IF(B358="Premetro HORIZONTAAL","MH",IF(B358="Window back","CV",IF(B358="Window Back eco","CVE","")))))</f>
        <v/>
      </c>
      <c r="G358" s="30" t="str">
        <f aca="false">IF(B358="Inside banner","BRV","")</f>
        <v/>
      </c>
      <c r="H358" s="30" t="str">
        <f aca="false">IF(B358="Floor sticker","VL","")</f>
        <v/>
      </c>
      <c r="I358" s="31" t="str">
        <f aca="false">IF(B358="Street furniture 2m2","STR","")</f>
        <v/>
      </c>
      <c r="J358" s="31" t="str">
        <f aca="false">IF(B358="Full back uni","FB","")</f>
        <v/>
      </c>
      <c r="K358" s="31" t="str">
        <f aca="false">IF(B358="Window side 2m² Bus","2m2B","")</f>
        <v/>
      </c>
      <c r="L358" s="31" t="str">
        <f aca="false">IF(B358="Window sticker Raam","RM","")</f>
        <v/>
      </c>
      <c r="M358" s="31" t="str">
        <f aca="false">IF(B358="Side 3m Freestyle","FREE","")</f>
        <v/>
      </c>
      <c r="N358" s="31" t="str">
        <f aca="false">IF(B358="Wobbler","WOB","")</f>
        <v/>
      </c>
      <c r="O358" s="31" t="str">
        <f aca="false">IF(B358="Super side 10m² Hermelijn - Trambus","10m2H","")</f>
        <v/>
      </c>
      <c r="P358" s="31" t="str">
        <f aca="false">IF(B358="Roofpanel A7","ROOFXL","")</f>
        <v/>
      </c>
      <c r="Q358" s="32" t="str">
        <f aca="false">IF(B358="Roof panel tram L Hermelijn","ROOFL","")</f>
        <v/>
      </c>
      <c r="R358" s="31" t="str">
        <f aca="false">IF(B358="Roof panel Tram M PCC","DPCC","")</f>
        <v/>
      </c>
      <c r="S358" s="31" t="str">
        <f aca="false">IF(B358="Side pack L A5","SPALBA5",IF(B358="Side pack XL A7","SPALBA7",""))</f>
        <v/>
      </c>
      <c r="T358" s="31" t="str">
        <f aca="false">IF(B358="Window side 2m² Hermelijn","2m2H","")</f>
        <v/>
      </c>
      <c r="U358" s="32" t="str">
        <f aca="false">IF(B358="Window side 2m² Tram","2m2A","")</f>
        <v/>
      </c>
      <c r="V358" s="30" t="str">
        <f aca="false">IF(B358="Inside banner HERMELIJN","BRVH","")</f>
        <v/>
      </c>
      <c r="W358" s="30" t="str">
        <f aca="false">IF(B358="Super side 4m²","4m2","")</f>
        <v/>
      </c>
      <c r="X358" s="7" t="n">
        <v>5</v>
      </c>
      <c r="Y358" s="33" t="str">
        <f aca="false">IF(OR(F358&lt;&gt;"",G358&lt;&gt;"",H358&lt;&gt;"",I358&lt;&gt;"",J358&lt;&gt;"",K358&lt;&gt;"",L358&lt;&gt;"",M358&lt;&gt;"",N358&lt;&gt;"",O358&lt;&gt;"",P358&lt;&gt;"",Q358&lt;&gt;"",R358&lt;&gt;"",S358&lt;&gt;"",T358&lt;&gt;"",U358&lt;&gt;"",V358&lt;&gt;"",W358&lt;&gt;""),"*"&amp;F358&amp;G358&amp;H358&amp;I358&amp;J358&amp;K358&amp;L358&amp;M358&amp;N358&amp;O358&amp;P358&amp;Q358&amp;R358&amp;S358&amp;T358&amp;U358&amp;V358&amp;W358&amp;"*","")</f>
        <v/>
      </c>
      <c r="Z358" s="4"/>
      <c r="AA358" s="4"/>
      <c r="AB358" s="7" t="n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customFormat="false" ht="25" hidden="false" customHeight="true" outlineLevel="0" collapsed="false">
      <c r="A359" s="5" t="n">
        <v>7307</v>
      </c>
      <c r="B359" s="6" t="s">
        <v>137</v>
      </c>
      <c r="C359" s="26" t="s">
        <v>152</v>
      </c>
      <c r="D359" s="27" t="n">
        <v>44571</v>
      </c>
      <c r="E359" s="42" t="n">
        <v>44587</v>
      </c>
      <c r="F359" s="29" t="str">
        <f aca="false">IF(B359="Premetro VERTIKAAL","MV",IF(B359="Side 3m","3M",IF(B359="Premetro HORIZONTAAL","MH",IF(B359="Window back","CV",IF(B359="Window Back eco","CVE","")))))</f>
        <v/>
      </c>
      <c r="G359" s="30" t="str">
        <f aca="false">IF(B359="Inside banner","BRV","")</f>
        <v/>
      </c>
      <c r="H359" s="30" t="str">
        <f aca="false">IF(B359="Floor sticker","VL","")</f>
        <v/>
      </c>
      <c r="I359" s="31" t="str">
        <f aca="false">IF(B359="Street furniture 2m2","STR","")</f>
        <v/>
      </c>
      <c r="J359" s="31" t="str">
        <f aca="false">IF(B359="Full back uni","FB","")</f>
        <v/>
      </c>
      <c r="K359" s="31" t="str">
        <f aca="false">IF(B359="Window side 2m² Bus","2m2B","")</f>
        <v/>
      </c>
      <c r="L359" s="31" t="str">
        <f aca="false">IF(B359="Window sticker Raam","RM","")</f>
        <v/>
      </c>
      <c r="M359" s="31" t="str">
        <f aca="false">IF(B359="Side 3m Freestyle","FREE","")</f>
        <v/>
      </c>
      <c r="N359" s="31" t="str">
        <f aca="false">IF(B359="Wobbler","WOB","")</f>
        <v/>
      </c>
      <c r="O359" s="31" t="str">
        <f aca="false">IF(B359="Super side 10m² Hermelijn - Trambus","10m2H","")</f>
        <v/>
      </c>
      <c r="P359" s="31" t="str">
        <f aca="false">IF(B359="Roofpanel A7","ROOFXL","")</f>
        <v/>
      </c>
      <c r="Q359" s="32" t="str">
        <f aca="false">IF(B359="Roof panel tram L Hermelijn","ROOFL","")</f>
        <v/>
      </c>
      <c r="R359" s="31" t="str">
        <f aca="false">IF(B359="Roof panel Tram M PCC","DPCC","")</f>
        <v/>
      </c>
      <c r="S359" s="31" t="str">
        <f aca="false">IF(B359="Side pack L A5","SPALBA5",IF(B359="Side pack XL A7","SPALBA7",""))</f>
        <v/>
      </c>
      <c r="T359" s="31" t="str">
        <f aca="false">IF(B359="Window side 2m² Hermelijn","2m2H","")</f>
        <v/>
      </c>
      <c r="U359" s="32" t="str">
        <f aca="false">IF(B359="Window side 2m² Tram","2m2A","")</f>
        <v>2m2A</v>
      </c>
      <c r="V359" s="30" t="str">
        <f aca="false">IF(B359="Inside banner HERMELIJN","BRVH","")</f>
        <v/>
      </c>
      <c r="W359" s="30" t="str">
        <f aca="false">IF(B359="Super side 4m²","4m2","")</f>
        <v/>
      </c>
      <c r="X359" s="7" t="n">
        <v>1</v>
      </c>
      <c r="Y359" s="33" t="str">
        <f aca="false">IF(OR(F359&lt;&gt;"",G359&lt;&gt;"",H359&lt;&gt;"",I359&lt;&gt;"",J359&lt;&gt;"",K359&lt;&gt;"",L359&lt;&gt;"",M359&lt;&gt;"",N359&lt;&gt;"",O359&lt;&gt;"",P359&lt;&gt;"",Q359&lt;&gt;"",R359&lt;&gt;"",S359&lt;&gt;"",T359&lt;&gt;"",U359&lt;&gt;"",V359&lt;&gt;"",W359&lt;&gt;""),"*"&amp;F359&amp;G359&amp;H359&amp;I359&amp;J359&amp;K359&amp;L359&amp;M359&amp;N359&amp;O359&amp;P359&amp;Q359&amp;R359&amp;S359&amp;T359&amp;U359&amp;V359&amp;W359&amp;"*","")</f>
        <v>*2m2A*</v>
      </c>
      <c r="Z359" s="4"/>
      <c r="AA359" s="4"/>
      <c r="AB359" s="7" t="n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customFormat="false" ht="25" hidden="false" customHeight="true" outlineLevel="0" collapsed="false">
      <c r="A360" s="5" t="n">
        <v>7307</v>
      </c>
      <c r="B360" s="6" t="s">
        <v>32</v>
      </c>
      <c r="C360" s="26" t="s">
        <v>108</v>
      </c>
      <c r="D360" s="27" t="n">
        <v>44571</v>
      </c>
      <c r="E360" s="36" t="n">
        <v>44582</v>
      </c>
      <c r="F360" s="29" t="str">
        <f aca="false">IF(B360="Premetro VERTIKAAL","MV",IF(B360="Side 3m","3M",IF(B360="Premetro HORIZONTAAL","MH",IF(B360="Window back","CV",IF(B360="Window Back eco","CVE","")))))</f>
        <v/>
      </c>
      <c r="G360" s="30" t="str">
        <f aca="false">IF(B360="Inside banner","BRV","")</f>
        <v/>
      </c>
      <c r="H360" s="30" t="str">
        <f aca="false">IF(B360="Floor sticker","VL","")</f>
        <v/>
      </c>
      <c r="I360" s="31" t="str">
        <f aca="false">IF(B360="Street furniture 2m2","STR","")</f>
        <v/>
      </c>
      <c r="J360" s="31" t="str">
        <f aca="false">IF(B360="Full back uni","FB","")</f>
        <v/>
      </c>
      <c r="K360" s="31" t="str">
        <f aca="false">IF(B360="Window side 2m² Bus","2m2B","")</f>
        <v/>
      </c>
      <c r="L360" s="31" t="str">
        <f aca="false">IF(B360="Window sticker Raam","RM","")</f>
        <v>RM</v>
      </c>
      <c r="M360" s="31" t="str">
        <f aca="false">IF(B360="Side 3m Freestyle","FREE","")</f>
        <v/>
      </c>
      <c r="N360" s="31" t="str">
        <f aca="false">IF(B360="Wobbler","WOB","")</f>
        <v/>
      </c>
      <c r="O360" s="31" t="str">
        <f aca="false">IF(B360="Super side 10m² Hermelijn - Trambus","10m2H","")</f>
        <v/>
      </c>
      <c r="P360" s="31" t="str">
        <f aca="false">IF(B360="Roofpanel A7","ROOFXL","")</f>
        <v/>
      </c>
      <c r="Q360" s="32" t="str">
        <f aca="false">IF(B360="Roof panel tram L Hermelijn","ROOFL","")</f>
        <v/>
      </c>
      <c r="R360" s="31" t="str">
        <f aca="false">IF(B360="Roof panel Tram M PCC","DPCC","")</f>
        <v/>
      </c>
      <c r="S360" s="31" t="str">
        <f aca="false">IF(B360="Side pack L A5","SPALBA5",IF(B360="Side pack XL A7","SPALBA7",""))</f>
        <v/>
      </c>
      <c r="T360" s="31" t="str">
        <f aca="false">IF(B360="Window side 2m² Hermelijn","2m2H","")</f>
        <v/>
      </c>
      <c r="U360" s="32" t="str">
        <f aca="false">IF(B360="Window side 2m² Tram","2m2A","")</f>
        <v/>
      </c>
      <c r="V360" s="30" t="str">
        <f aca="false">IF(B360="Inside banner HERMELIJN","BRVH","")</f>
        <v/>
      </c>
      <c r="W360" s="30" t="str">
        <f aca="false">IF(B360="Super side 4m²","4m2","")</f>
        <v/>
      </c>
      <c r="X360" s="7" t="n">
        <v>1</v>
      </c>
      <c r="Y360" s="33" t="str">
        <f aca="false">IF(OR(F360&lt;&gt;"",G360&lt;&gt;"",H360&lt;&gt;"",I360&lt;&gt;"",J360&lt;&gt;"",K360&lt;&gt;"",L360&lt;&gt;"",M360&lt;&gt;"",N360&lt;&gt;"",O360&lt;&gt;"",P360&lt;&gt;"",Q360&lt;&gt;"",R360&lt;&gt;"",S360&lt;&gt;"",T360&lt;&gt;"",U360&lt;&gt;"",V360&lt;&gt;"",W360&lt;&gt;""),"*"&amp;F360&amp;G360&amp;H360&amp;I360&amp;J360&amp;K360&amp;L360&amp;M360&amp;N360&amp;O360&amp;P360&amp;Q360&amp;R360&amp;S360&amp;T360&amp;U360&amp;V360&amp;W360&amp;"*","")</f>
        <v>*RM*</v>
      </c>
      <c r="Z360" s="4"/>
      <c r="AA360" s="4"/>
      <c r="AB360" s="7" t="n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customFormat="false" ht="25" hidden="false" customHeight="true" outlineLevel="0" collapsed="false">
      <c r="A361" s="5" t="n">
        <v>7307</v>
      </c>
      <c r="B361" s="6" t="s">
        <v>32</v>
      </c>
      <c r="C361" s="26" t="s">
        <v>108</v>
      </c>
      <c r="D361" s="27" t="n">
        <v>44571</v>
      </c>
      <c r="E361" s="36" t="n">
        <v>44582</v>
      </c>
      <c r="F361" s="29" t="str">
        <f aca="false">IF(B361="Premetro VERTIKAAL","MV",IF(B361="Side 3m","3M",IF(B361="Premetro HORIZONTAAL","MH",IF(B361="Window back","CV",IF(B361="Window Back eco","CVE","")))))</f>
        <v/>
      </c>
      <c r="G361" s="30" t="str">
        <f aca="false">IF(B361="Inside banner","BRV","")</f>
        <v/>
      </c>
      <c r="H361" s="30" t="str">
        <f aca="false">IF(B361="Floor sticker","VL","")</f>
        <v/>
      </c>
      <c r="I361" s="31" t="str">
        <f aca="false">IF(B361="Street furniture 2m2","STR","")</f>
        <v/>
      </c>
      <c r="J361" s="31" t="str">
        <f aca="false">IF(B361="Full back uni","FB","")</f>
        <v/>
      </c>
      <c r="K361" s="31" t="str">
        <f aca="false">IF(B361="Window side 2m² Bus","2m2B","")</f>
        <v/>
      </c>
      <c r="L361" s="31" t="str">
        <f aca="false">IF(B361="Window sticker Raam","RM","")</f>
        <v>RM</v>
      </c>
      <c r="M361" s="31" t="str">
        <f aca="false">IF(B361="Side 3m Freestyle","FREE","")</f>
        <v/>
      </c>
      <c r="N361" s="31" t="str">
        <f aca="false">IF(B361="Wobbler","WOB","")</f>
        <v/>
      </c>
      <c r="O361" s="31" t="str">
        <f aca="false">IF(B361="Super side 10m² Hermelijn - Trambus","10m2H","")</f>
        <v/>
      </c>
      <c r="P361" s="31" t="str">
        <f aca="false">IF(B361="Roofpanel A7","ROOFXL","")</f>
        <v/>
      </c>
      <c r="Q361" s="32" t="str">
        <f aca="false">IF(B361="Roof panel tram L Hermelijn","ROOFL","")</f>
        <v/>
      </c>
      <c r="R361" s="31" t="str">
        <f aca="false">IF(B361="Roof panel Tram M PCC","DPCC","")</f>
        <v/>
      </c>
      <c r="S361" s="31" t="str">
        <f aca="false">IF(B361="Side pack L A5","SPALBA5",IF(B361="Side pack XL A7","SPALBA7",""))</f>
        <v/>
      </c>
      <c r="T361" s="31" t="str">
        <f aca="false">IF(B361="Window side 2m² Hermelijn","2m2H","")</f>
        <v/>
      </c>
      <c r="U361" s="32" t="str">
        <f aca="false">IF(B361="Window side 2m² Tram","2m2A","")</f>
        <v/>
      </c>
      <c r="V361" s="30" t="str">
        <f aca="false">IF(B361="Inside banner HERMELIJN","BRVH","")</f>
        <v/>
      </c>
      <c r="W361" s="30" t="str">
        <f aca="false">IF(B361="Super side 4m²","4m2","")</f>
        <v/>
      </c>
      <c r="X361" s="7" t="n">
        <v>1</v>
      </c>
      <c r="Y361" s="33" t="str">
        <f aca="false">IF(OR(F361&lt;&gt;"",G361&lt;&gt;"",H361&lt;&gt;"",I361&lt;&gt;"",J361&lt;&gt;"",K361&lt;&gt;"",L361&lt;&gt;"",M361&lt;&gt;"",N361&lt;&gt;"",O361&lt;&gt;"",P361&lt;&gt;"",Q361&lt;&gt;"",R361&lt;&gt;"",S361&lt;&gt;"",T361&lt;&gt;"",U361&lt;&gt;"",V361&lt;&gt;"",W361&lt;&gt;""),"*"&amp;F361&amp;G361&amp;H361&amp;I361&amp;J361&amp;K361&amp;L361&amp;M361&amp;N361&amp;O361&amp;P361&amp;Q361&amp;R361&amp;S361&amp;T361&amp;U361&amp;V361&amp;W361&amp;"*","")</f>
        <v>*RM*</v>
      </c>
      <c r="Z361" s="4"/>
      <c r="AA361" s="4"/>
      <c r="AB361" s="7" t="n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customFormat="false" ht="25" hidden="false" customHeight="true" outlineLevel="0" collapsed="false">
      <c r="A362" s="5" t="n">
        <v>7308</v>
      </c>
      <c r="B362" s="6" t="s">
        <v>32</v>
      </c>
      <c r="C362" s="26" t="s">
        <v>114</v>
      </c>
      <c r="D362" s="27" t="n">
        <v>44564</v>
      </c>
      <c r="E362" s="36" t="n">
        <v>44582</v>
      </c>
      <c r="F362" s="29" t="str">
        <f aca="false">IF(B362="Premetro VERTIKAAL","MV",IF(B362="Side 3m","3M",IF(B362="Premetro HORIZONTAAL","MH",IF(B362="Window back","CV",IF(B362="Window Back eco","CVE","")))))</f>
        <v/>
      </c>
      <c r="G362" s="30" t="str">
        <f aca="false">IF(B362="Inside banner","BRV","")</f>
        <v/>
      </c>
      <c r="H362" s="30" t="str">
        <f aca="false">IF(B362="Floor sticker","VL","")</f>
        <v/>
      </c>
      <c r="I362" s="31" t="str">
        <f aca="false">IF(B362="Street furniture 2m2","STR","")</f>
        <v/>
      </c>
      <c r="J362" s="31" t="str">
        <f aca="false">IF(B362="Full back uni","FB","")</f>
        <v/>
      </c>
      <c r="K362" s="31" t="str">
        <f aca="false">IF(B362="Window side 2m² Bus","2m2B","")</f>
        <v/>
      </c>
      <c r="L362" s="31" t="str">
        <f aca="false">IF(B362="Window sticker Raam","RM","")</f>
        <v>RM</v>
      </c>
      <c r="M362" s="31" t="str">
        <f aca="false">IF(B362="Side 3m Freestyle","FREE","")</f>
        <v/>
      </c>
      <c r="N362" s="31" t="str">
        <f aca="false">IF(B362="Wobbler","WOB","")</f>
        <v/>
      </c>
      <c r="O362" s="31" t="str">
        <f aca="false">IF(B362="Super side 10m² Hermelijn - Trambus","10m2H","")</f>
        <v/>
      </c>
      <c r="P362" s="31" t="str">
        <f aca="false">IF(B362="Roofpanel A7","ROOFXL","")</f>
        <v/>
      </c>
      <c r="Q362" s="32" t="str">
        <f aca="false">IF(B362="Roof panel tram L Hermelijn","ROOFL","")</f>
        <v/>
      </c>
      <c r="R362" s="31" t="str">
        <f aca="false">IF(B362="Roof panel Tram M PCC","DPCC","")</f>
        <v/>
      </c>
      <c r="S362" s="31" t="str">
        <f aca="false">IF(B362="Side pack L A5","SPALBA5",IF(B362="Side pack XL A7","SPALBA7",""))</f>
        <v/>
      </c>
      <c r="T362" s="31" t="str">
        <f aca="false">IF(B362="Window side 2m² Hermelijn","2m2H","")</f>
        <v/>
      </c>
      <c r="U362" s="32" t="str">
        <f aca="false">IF(B362="Window side 2m² Tram","2m2A","")</f>
        <v/>
      </c>
      <c r="V362" s="30" t="str">
        <f aca="false">IF(B362="Inside banner HERMELIJN","BRVH","")</f>
        <v/>
      </c>
      <c r="W362" s="30" t="str">
        <f aca="false">IF(B362="Super side 4m²","4m2","")</f>
        <v/>
      </c>
      <c r="X362" s="7" t="n">
        <v>1</v>
      </c>
      <c r="Y362" s="33" t="str">
        <f aca="false">IF(OR(F362&lt;&gt;"",G362&lt;&gt;"",H362&lt;&gt;"",I362&lt;&gt;"",J362&lt;&gt;"",K362&lt;&gt;"",L362&lt;&gt;"",M362&lt;&gt;"",N362&lt;&gt;"",O362&lt;&gt;"",P362&lt;&gt;"",Q362&lt;&gt;"",R362&lt;&gt;"",S362&lt;&gt;"",T362&lt;&gt;"",U362&lt;&gt;"",V362&lt;&gt;"",W362&lt;&gt;""),"*"&amp;F362&amp;G362&amp;H362&amp;I362&amp;J362&amp;K362&amp;L362&amp;M362&amp;N362&amp;O362&amp;P362&amp;Q362&amp;R362&amp;S362&amp;T362&amp;U362&amp;V362&amp;W362&amp;"*","")</f>
        <v>*RM*</v>
      </c>
      <c r="Z362" s="4"/>
      <c r="AA362" s="4"/>
      <c r="AB362" s="7" t="n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customFormat="false" ht="25" hidden="false" customHeight="true" outlineLevel="0" collapsed="false">
      <c r="A363" s="5" t="n">
        <v>7308</v>
      </c>
      <c r="B363" s="6" t="s">
        <v>32</v>
      </c>
      <c r="C363" s="26" t="s">
        <v>114</v>
      </c>
      <c r="D363" s="27" t="n">
        <v>44564</v>
      </c>
      <c r="E363" s="36" t="n">
        <v>44582</v>
      </c>
      <c r="F363" s="29" t="str">
        <f aca="false">IF(B363="Premetro VERTIKAAL","MV",IF(B363="Side 3m","3M",IF(B363="Premetro HORIZONTAAL","MH",IF(B363="Window back","CV",IF(B363="Window Back eco","CVE","")))))</f>
        <v/>
      </c>
      <c r="G363" s="30" t="str">
        <f aca="false">IF(B363="Inside banner","BRV","")</f>
        <v/>
      </c>
      <c r="H363" s="30" t="str">
        <f aca="false">IF(B363="Floor sticker","VL","")</f>
        <v/>
      </c>
      <c r="I363" s="31" t="str">
        <f aca="false">IF(B363="Street furniture 2m2","STR","")</f>
        <v/>
      </c>
      <c r="J363" s="31" t="str">
        <f aca="false">IF(B363="Full back uni","FB","")</f>
        <v/>
      </c>
      <c r="K363" s="31" t="str">
        <f aca="false">IF(B363="Window side 2m² Bus","2m2B","")</f>
        <v/>
      </c>
      <c r="L363" s="31" t="str">
        <f aca="false">IF(B363="Window sticker Raam","RM","")</f>
        <v>RM</v>
      </c>
      <c r="M363" s="31" t="str">
        <f aca="false">IF(B363="Side 3m Freestyle","FREE","")</f>
        <v/>
      </c>
      <c r="N363" s="31" t="str">
        <f aca="false">IF(B363="Wobbler","WOB","")</f>
        <v/>
      </c>
      <c r="O363" s="31" t="str">
        <f aca="false">IF(B363="Super side 10m² Hermelijn - Trambus","10m2H","")</f>
        <v/>
      </c>
      <c r="P363" s="31" t="str">
        <f aca="false">IF(B363="Roofpanel A7","ROOFXL","")</f>
        <v/>
      </c>
      <c r="Q363" s="32" t="str">
        <f aca="false">IF(B363="Roof panel tram L Hermelijn","ROOFL","")</f>
        <v/>
      </c>
      <c r="R363" s="31" t="str">
        <f aca="false">IF(B363="Roof panel Tram M PCC","DPCC","")</f>
        <v/>
      </c>
      <c r="S363" s="31" t="str">
        <f aca="false">IF(B363="Side pack L A5","SPALBA5",IF(B363="Side pack XL A7","SPALBA7",""))</f>
        <v/>
      </c>
      <c r="T363" s="31" t="str">
        <f aca="false">IF(B363="Window side 2m² Hermelijn","2m2H","")</f>
        <v/>
      </c>
      <c r="U363" s="32" t="str">
        <f aca="false">IF(B363="Window side 2m² Tram","2m2A","")</f>
        <v/>
      </c>
      <c r="V363" s="30" t="str">
        <f aca="false">IF(B363="Inside banner HERMELIJN","BRVH","")</f>
        <v/>
      </c>
      <c r="W363" s="30" t="str">
        <f aca="false">IF(B363="Super side 4m²","4m2","")</f>
        <v/>
      </c>
      <c r="X363" s="7" t="n">
        <v>1</v>
      </c>
      <c r="Y363" s="33" t="str">
        <f aca="false">IF(OR(F363&lt;&gt;"",G363&lt;&gt;"",H363&lt;&gt;"",I363&lt;&gt;"",J363&lt;&gt;"",K363&lt;&gt;"",L363&lt;&gt;"",M363&lt;&gt;"",N363&lt;&gt;"",O363&lt;&gt;"",P363&lt;&gt;"",Q363&lt;&gt;"",R363&lt;&gt;"",S363&lt;&gt;"",T363&lt;&gt;"",U363&lt;&gt;"",V363&lt;&gt;"",W363&lt;&gt;""),"*"&amp;F363&amp;G363&amp;H363&amp;I363&amp;J363&amp;K363&amp;L363&amp;M363&amp;N363&amp;O363&amp;P363&amp;Q363&amp;R363&amp;S363&amp;T363&amp;U363&amp;V363&amp;W363&amp;"*","")</f>
        <v>*RM*</v>
      </c>
      <c r="Z363" s="4"/>
      <c r="AA363" s="4"/>
      <c r="AB363" s="7" t="n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customFormat="false" ht="25" hidden="false" customHeight="true" outlineLevel="0" collapsed="false">
      <c r="A364" s="5" t="n">
        <v>7308</v>
      </c>
      <c r="B364" s="6" t="s">
        <v>32</v>
      </c>
      <c r="C364" s="26" t="s">
        <v>39</v>
      </c>
      <c r="D364" s="27" t="n">
        <v>44564</v>
      </c>
      <c r="E364" s="36" t="n">
        <v>44582</v>
      </c>
      <c r="F364" s="29" t="str">
        <f aca="false">IF(B364="Premetro VERTIKAAL","MV",IF(B364="Side 3m","3M",IF(B364="Premetro HORIZONTAAL","MH",IF(B364="Window back","CV",IF(B364="Window Back eco","CVE","")))))</f>
        <v/>
      </c>
      <c r="G364" s="30" t="str">
        <f aca="false">IF(B364="Inside banner","BRV","")</f>
        <v/>
      </c>
      <c r="H364" s="30" t="str">
        <f aca="false">IF(B364="Floor sticker","VL","")</f>
        <v/>
      </c>
      <c r="I364" s="31" t="str">
        <f aca="false">IF(B364="Street furniture 2m2","STR","")</f>
        <v/>
      </c>
      <c r="J364" s="31" t="str">
        <f aca="false">IF(B364="Full back uni","FB","")</f>
        <v/>
      </c>
      <c r="K364" s="31" t="str">
        <f aca="false">IF(B364="Window side 2m² Bus","2m2B","")</f>
        <v/>
      </c>
      <c r="L364" s="31" t="str">
        <f aca="false">IF(B364="Window sticker Raam","RM","")</f>
        <v>RM</v>
      </c>
      <c r="M364" s="31" t="str">
        <f aca="false">IF(B364="Side 3m Freestyle","FREE","")</f>
        <v/>
      </c>
      <c r="N364" s="31" t="str">
        <f aca="false">IF(B364="Wobbler","WOB","")</f>
        <v/>
      </c>
      <c r="O364" s="31" t="str">
        <f aca="false">IF(B364="Super side 10m² Hermelijn - Trambus","10m2H","")</f>
        <v/>
      </c>
      <c r="P364" s="31" t="str">
        <f aca="false">IF(B364="Roofpanel A7","ROOFXL","")</f>
        <v/>
      </c>
      <c r="Q364" s="32" t="str">
        <f aca="false">IF(B364="Roof panel tram L Hermelijn","ROOFL","")</f>
        <v/>
      </c>
      <c r="R364" s="31" t="str">
        <f aca="false">IF(B364="Roof panel Tram M PCC","DPCC","")</f>
        <v/>
      </c>
      <c r="S364" s="31" t="str">
        <f aca="false">IF(B364="Side pack L A5","SPALBA5",IF(B364="Side pack XL A7","SPALBA7",""))</f>
        <v/>
      </c>
      <c r="T364" s="31" t="str">
        <f aca="false">IF(B364="Window side 2m² Hermelijn","2m2H","")</f>
        <v/>
      </c>
      <c r="U364" s="32" t="str">
        <f aca="false">IF(B364="Window side 2m² Tram","2m2A","")</f>
        <v/>
      </c>
      <c r="V364" s="30" t="str">
        <f aca="false">IF(B364="Inside banner HERMELIJN","BRVH","")</f>
        <v/>
      </c>
      <c r="W364" s="30" t="str">
        <f aca="false">IF(B364="Super side 4m²","4m2","")</f>
        <v/>
      </c>
      <c r="X364" s="7" t="n">
        <v>1</v>
      </c>
      <c r="Y364" s="33" t="str">
        <f aca="false">IF(OR(F364&lt;&gt;"",G364&lt;&gt;"",H364&lt;&gt;"",I364&lt;&gt;"",J364&lt;&gt;"",K364&lt;&gt;"",L364&lt;&gt;"",M364&lt;&gt;"",N364&lt;&gt;"",O364&lt;&gt;"",P364&lt;&gt;"",Q364&lt;&gt;"",R364&lt;&gt;"",S364&lt;&gt;"",T364&lt;&gt;"",U364&lt;&gt;"",V364&lt;&gt;"",W364&lt;&gt;""),"*"&amp;F364&amp;G364&amp;H364&amp;I364&amp;J364&amp;K364&amp;L364&amp;M364&amp;N364&amp;O364&amp;P364&amp;Q364&amp;R364&amp;S364&amp;T364&amp;U364&amp;V364&amp;W364&amp;"*","")</f>
        <v>*RM*</v>
      </c>
      <c r="Z364" s="4"/>
      <c r="AA364" s="4"/>
      <c r="AB364" s="7" t="n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customFormat="false" ht="25" hidden="false" customHeight="true" outlineLevel="0" collapsed="false">
      <c r="A365" s="5" t="n">
        <v>7308</v>
      </c>
      <c r="B365" s="6" t="s">
        <v>32</v>
      </c>
      <c r="C365" s="26" t="s">
        <v>40</v>
      </c>
      <c r="D365" s="27" t="n">
        <v>44564</v>
      </c>
      <c r="E365" s="36" t="n">
        <v>44582</v>
      </c>
      <c r="F365" s="29" t="str">
        <f aca="false">IF(B365="Premetro VERTIKAAL","MV",IF(B365="Side 3m","3M",IF(B365="Premetro HORIZONTAAL","MH",IF(B365="Window back","CV",IF(B365="Window Back eco","CVE","")))))</f>
        <v/>
      </c>
      <c r="G365" s="30" t="str">
        <f aca="false">IF(B365="Inside banner","BRV","")</f>
        <v/>
      </c>
      <c r="H365" s="30" t="str">
        <f aca="false">IF(B365="Floor sticker","VL","")</f>
        <v/>
      </c>
      <c r="I365" s="31" t="str">
        <f aca="false">IF(B365="Street furniture 2m2","STR","")</f>
        <v/>
      </c>
      <c r="J365" s="31" t="str">
        <f aca="false">IF(B365="Full back uni","FB","")</f>
        <v/>
      </c>
      <c r="K365" s="31" t="str">
        <f aca="false">IF(B365="Window side 2m² Bus","2m2B","")</f>
        <v/>
      </c>
      <c r="L365" s="31" t="str">
        <f aca="false">IF(B365="Window sticker Raam","RM","")</f>
        <v>RM</v>
      </c>
      <c r="M365" s="31" t="str">
        <f aca="false">IF(B365="Side 3m Freestyle","FREE","")</f>
        <v/>
      </c>
      <c r="N365" s="31" t="str">
        <f aca="false">IF(B365="Wobbler","WOB","")</f>
        <v/>
      </c>
      <c r="O365" s="31" t="str">
        <f aca="false">IF(B365="Super side 10m² Hermelijn - Trambus","10m2H","")</f>
        <v/>
      </c>
      <c r="P365" s="31" t="str">
        <f aca="false">IF(B365="Roofpanel A7","ROOFXL","")</f>
        <v/>
      </c>
      <c r="Q365" s="32" t="str">
        <f aca="false">IF(B365="Roof panel tram L Hermelijn","ROOFL","")</f>
        <v/>
      </c>
      <c r="R365" s="31" t="str">
        <f aca="false">IF(B365="Roof panel Tram M PCC","DPCC","")</f>
        <v/>
      </c>
      <c r="S365" s="31" t="str">
        <f aca="false">IF(B365="Side pack L A5","SPALBA5",IF(B365="Side pack XL A7","SPALBA7",""))</f>
        <v/>
      </c>
      <c r="T365" s="31" t="str">
        <f aca="false">IF(B365="Window side 2m² Hermelijn","2m2H","")</f>
        <v/>
      </c>
      <c r="U365" s="32" t="str">
        <f aca="false">IF(B365="Window side 2m² Tram","2m2A","")</f>
        <v/>
      </c>
      <c r="V365" s="30" t="str">
        <f aca="false">IF(B365="Inside banner HERMELIJN","BRVH","")</f>
        <v/>
      </c>
      <c r="W365" s="30" t="str">
        <f aca="false">IF(B365="Super side 4m²","4m2","")</f>
        <v/>
      </c>
      <c r="X365" s="7" t="n">
        <v>1</v>
      </c>
      <c r="Y365" s="33" t="str">
        <f aca="false">IF(OR(F365&lt;&gt;"",G365&lt;&gt;"",H365&lt;&gt;"",I365&lt;&gt;"",J365&lt;&gt;"",K365&lt;&gt;"",L365&lt;&gt;"",M365&lt;&gt;"",N365&lt;&gt;"",O365&lt;&gt;"",P365&lt;&gt;"",Q365&lt;&gt;"",R365&lt;&gt;"",S365&lt;&gt;"",T365&lt;&gt;"",U365&lt;&gt;"",V365&lt;&gt;"",W365&lt;&gt;""),"*"&amp;F365&amp;G365&amp;H365&amp;I365&amp;J365&amp;K365&amp;L365&amp;M365&amp;N365&amp;O365&amp;P365&amp;Q365&amp;R365&amp;S365&amp;T365&amp;U365&amp;V365&amp;W365&amp;"*","")</f>
        <v>*RM*</v>
      </c>
      <c r="Z365" s="4"/>
      <c r="AA365" s="4"/>
      <c r="AB365" s="7" t="n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customFormat="false" ht="25" hidden="false" customHeight="true" outlineLevel="0" collapsed="false">
      <c r="A366" s="5" t="n">
        <v>7309</v>
      </c>
      <c r="B366" s="6" t="s">
        <v>32</v>
      </c>
      <c r="C366" s="26" t="s">
        <v>114</v>
      </c>
      <c r="D366" s="27" t="n">
        <v>44564</v>
      </c>
      <c r="E366" s="41"/>
      <c r="F366" s="29" t="str">
        <f aca="false">IF(B366="Premetro VERTIKAAL","MV",IF(B366="Side 3m","3M",IF(B366="Premetro HORIZONTAAL","MH",IF(B366="Window back","CV",IF(B366="Window Back eco","CVE","")))))</f>
        <v/>
      </c>
      <c r="G366" s="30" t="str">
        <f aca="false">IF(B366="Inside banner","BRV","")</f>
        <v/>
      </c>
      <c r="H366" s="30" t="str">
        <f aca="false">IF(B366="Floor sticker","VL","")</f>
        <v/>
      </c>
      <c r="I366" s="31" t="str">
        <f aca="false">IF(B366="Street furniture 2m2","STR","")</f>
        <v/>
      </c>
      <c r="J366" s="31" t="str">
        <f aca="false">IF(B366="Full back uni","FB","")</f>
        <v/>
      </c>
      <c r="K366" s="31" t="str">
        <f aca="false">IF(B366="Window side 2m² Bus","2m2B","")</f>
        <v/>
      </c>
      <c r="L366" s="31" t="str">
        <f aca="false">IF(B366="Window sticker Raam","RM","")</f>
        <v>RM</v>
      </c>
      <c r="M366" s="31" t="str">
        <f aca="false">IF(B366="Side 3m Freestyle","FREE","")</f>
        <v/>
      </c>
      <c r="N366" s="31" t="str">
        <f aca="false">IF(B366="Wobbler","WOB","")</f>
        <v/>
      </c>
      <c r="O366" s="31" t="str">
        <f aca="false">IF(B366="Super side 10m² Hermelijn - Trambus","10m2H","")</f>
        <v/>
      </c>
      <c r="P366" s="31" t="str">
        <f aca="false">IF(B366="Roofpanel A7","ROOFXL","")</f>
        <v/>
      </c>
      <c r="Q366" s="32" t="str">
        <f aca="false">IF(B366="Roof panel tram L Hermelijn","ROOFL","")</f>
        <v/>
      </c>
      <c r="R366" s="31" t="str">
        <f aca="false">IF(B366="Roof panel Tram M PCC","DPCC","")</f>
        <v/>
      </c>
      <c r="S366" s="31" t="str">
        <f aca="false">IF(B366="Side pack L A5","SPALBA5",IF(B366="Side pack XL A7","SPALBA7",""))</f>
        <v/>
      </c>
      <c r="T366" s="31" t="str">
        <f aca="false">IF(B366="Window side 2m² Hermelijn","2m2H","")</f>
        <v/>
      </c>
      <c r="U366" s="32" t="str">
        <f aca="false">IF(B366="Window side 2m² Tram","2m2A","")</f>
        <v/>
      </c>
      <c r="V366" s="30" t="str">
        <f aca="false">IF(B366="Inside banner HERMELIJN","BRVH","")</f>
        <v/>
      </c>
      <c r="W366" s="30" t="str">
        <f aca="false">IF(B366="Super side 4m²","4m2","")</f>
        <v/>
      </c>
      <c r="X366" s="7" t="n">
        <v>1</v>
      </c>
      <c r="Y366" s="33" t="str">
        <f aca="false">IF(OR(F366&lt;&gt;"",G366&lt;&gt;"",H366&lt;&gt;"",I366&lt;&gt;"",J366&lt;&gt;"",K366&lt;&gt;"",L366&lt;&gt;"",M366&lt;&gt;"",N366&lt;&gt;"",O366&lt;&gt;"",P366&lt;&gt;"",Q366&lt;&gt;"",R366&lt;&gt;"",S366&lt;&gt;"",T366&lt;&gt;"",U366&lt;&gt;"",V366&lt;&gt;"",W366&lt;&gt;""),"*"&amp;F366&amp;G366&amp;H366&amp;I366&amp;J366&amp;K366&amp;L366&amp;M366&amp;N366&amp;O366&amp;P366&amp;Q366&amp;R366&amp;S366&amp;T366&amp;U366&amp;V366&amp;W366&amp;"*","")</f>
        <v>*RM*</v>
      </c>
      <c r="Z366" s="4"/>
      <c r="AA366" s="4"/>
      <c r="AB366" s="7" t="n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customFormat="false" ht="25" hidden="false" customHeight="true" outlineLevel="0" collapsed="false">
      <c r="A367" s="5" t="n">
        <v>7309</v>
      </c>
      <c r="B367" s="6" t="s">
        <v>32</v>
      </c>
      <c r="C367" s="26" t="s">
        <v>114</v>
      </c>
      <c r="D367" s="27" t="n">
        <v>44564</v>
      </c>
      <c r="E367" s="41"/>
      <c r="F367" s="29" t="str">
        <f aca="false">IF(B367="Premetro VERTIKAAL","MV",IF(B367="Side 3m","3M",IF(B367="Premetro HORIZONTAAL","MH",IF(B367="Window back","CV",IF(B367="Window Back eco","CVE","")))))</f>
        <v/>
      </c>
      <c r="G367" s="30" t="str">
        <f aca="false">IF(B367="Inside banner","BRV","")</f>
        <v/>
      </c>
      <c r="H367" s="30" t="str">
        <f aca="false">IF(B367="Floor sticker","VL","")</f>
        <v/>
      </c>
      <c r="I367" s="31" t="str">
        <f aca="false">IF(B367="Street furniture 2m2","STR","")</f>
        <v/>
      </c>
      <c r="J367" s="31" t="str">
        <f aca="false">IF(B367="Full back uni","FB","")</f>
        <v/>
      </c>
      <c r="K367" s="31" t="str">
        <f aca="false">IF(B367="Window side 2m² Bus","2m2B","")</f>
        <v/>
      </c>
      <c r="L367" s="31" t="str">
        <f aca="false">IF(B367="Window sticker Raam","RM","")</f>
        <v>RM</v>
      </c>
      <c r="M367" s="31" t="str">
        <f aca="false">IF(B367="Side 3m Freestyle","FREE","")</f>
        <v/>
      </c>
      <c r="N367" s="31" t="str">
        <f aca="false">IF(B367="Wobbler","WOB","")</f>
        <v/>
      </c>
      <c r="O367" s="31" t="str">
        <f aca="false">IF(B367="Super side 10m² Hermelijn - Trambus","10m2H","")</f>
        <v/>
      </c>
      <c r="P367" s="31" t="str">
        <f aca="false">IF(B367="Roofpanel A7","ROOFXL","")</f>
        <v/>
      </c>
      <c r="Q367" s="32" t="str">
        <f aca="false">IF(B367="Roof panel tram L Hermelijn","ROOFL","")</f>
        <v/>
      </c>
      <c r="R367" s="31" t="str">
        <f aca="false">IF(B367="Roof panel Tram M PCC","DPCC","")</f>
        <v/>
      </c>
      <c r="S367" s="31" t="str">
        <f aca="false">IF(B367="Side pack L A5","SPALBA5",IF(B367="Side pack XL A7","SPALBA7",""))</f>
        <v/>
      </c>
      <c r="T367" s="31" t="str">
        <f aca="false">IF(B367="Window side 2m² Hermelijn","2m2H","")</f>
        <v/>
      </c>
      <c r="U367" s="32" t="str">
        <f aca="false">IF(B367="Window side 2m² Tram","2m2A","")</f>
        <v/>
      </c>
      <c r="V367" s="30" t="str">
        <f aca="false">IF(B367="Inside banner HERMELIJN","BRVH","")</f>
        <v/>
      </c>
      <c r="W367" s="30" t="str">
        <f aca="false">IF(B367="Super side 4m²","4m2","")</f>
        <v/>
      </c>
      <c r="X367" s="7" t="n">
        <v>1</v>
      </c>
      <c r="Y367" s="33" t="str">
        <f aca="false">IF(OR(F367&lt;&gt;"",G367&lt;&gt;"",H367&lt;&gt;"",I367&lt;&gt;"",J367&lt;&gt;"",K367&lt;&gt;"",L367&lt;&gt;"",M367&lt;&gt;"",N367&lt;&gt;"",O367&lt;&gt;"",P367&lt;&gt;"",Q367&lt;&gt;"",R367&lt;&gt;"",S367&lt;&gt;"",T367&lt;&gt;"",U367&lt;&gt;"",V367&lt;&gt;"",W367&lt;&gt;""),"*"&amp;F367&amp;G367&amp;H367&amp;I367&amp;J367&amp;K367&amp;L367&amp;M367&amp;N367&amp;O367&amp;P367&amp;Q367&amp;R367&amp;S367&amp;T367&amp;U367&amp;V367&amp;W367&amp;"*","")</f>
        <v>*RM*</v>
      </c>
      <c r="Z367" s="4"/>
      <c r="AA367" s="4"/>
      <c r="AB367" s="7" t="n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customFormat="false" ht="25" hidden="false" customHeight="true" outlineLevel="0" collapsed="false">
      <c r="A368" s="5" t="n">
        <v>7310</v>
      </c>
      <c r="B368" s="6" t="s">
        <v>137</v>
      </c>
      <c r="C368" s="26" t="s">
        <v>165</v>
      </c>
      <c r="D368" s="27" t="n">
        <v>44459</v>
      </c>
      <c r="E368" s="42" t="n">
        <v>44587</v>
      </c>
      <c r="F368" s="29" t="str">
        <f aca="false">IF(B368="Premetro VERTIKAAL","MV",IF(B368="Side 3m","3M",IF(B368="Premetro HORIZONTAAL","MH",IF(B368="Window back","CV",IF(B368="Window Back eco","CVE","")))))</f>
        <v/>
      </c>
      <c r="G368" s="30" t="str">
        <f aca="false">IF(B368="Inside banner","BRV","")</f>
        <v/>
      </c>
      <c r="H368" s="30" t="str">
        <f aca="false">IF(B368="Floor sticker","VL","")</f>
        <v/>
      </c>
      <c r="I368" s="31" t="str">
        <f aca="false">IF(B368="Street furniture 2m2","STR","")</f>
        <v/>
      </c>
      <c r="J368" s="31" t="str">
        <f aca="false">IF(B368="Full back uni","FB","")</f>
        <v/>
      </c>
      <c r="K368" s="31" t="str">
        <f aca="false">IF(B368="Window side 2m² Bus","2m2B","")</f>
        <v/>
      </c>
      <c r="L368" s="31" t="str">
        <f aca="false">IF(B368="Window sticker Raam","RM","")</f>
        <v/>
      </c>
      <c r="M368" s="31" t="str">
        <f aca="false">IF(B368="Side 3m Freestyle","FREE","")</f>
        <v/>
      </c>
      <c r="N368" s="31" t="str">
        <f aca="false">IF(B368="Wobbler","WOB","")</f>
        <v/>
      </c>
      <c r="O368" s="31" t="str">
        <f aca="false">IF(B368="Super side 10m² Hermelijn - Trambus","10m2H","")</f>
        <v/>
      </c>
      <c r="P368" s="31" t="str">
        <f aca="false">IF(B368="Roofpanel A7","ROOFXL","")</f>
        <v/>
      </c>
      <c r="Q368" s="32" t="str">
        <f aca="false">IF(B368="Roof panel tram L Hermelijn","ROOFL","")</f>
        <v/>
      </c>
      <c r="R368" s="31" t="str">
        <f aca="false">IF(B368="Roof panel Tram M PCC","DPCC","")</f>
        <v/>
      </c>
      <c r="S368" s="31" t="str">
        <f aca="false">IF(B368="Side pack L A5","SPALBA5",IF(B368="Side pack XL A7","SPALBA7",""))</f>
        <v/>
      </c>
      <c r="T368" s="31" t="str">
        <f aca="false">IF(B368="Window side 2m² Hermelijn","2m2H","")</f>
        <v/>
      </c>
      <c r="U368" s="32" t="str">
        <f aca="false">IF(B368="Window side 2m² Tram","2m2A","")</f>
        <v>2m2A</v>
      </c>
      <c r="V368" s="30" t="str">
        <f aca="false">IF(B368="Inside banner HERMELIJN","BRVH","")</f>
        <v/>
      </c>
      <c r="W368" s="30" t="str">
        <f aca="false">IF(B368="Super side 4m²","4m2","")</f>
        <v/>
      </c>
      <c r="X368" s="7" t="n">
        <v>1</v>
      </c>
      <c r="Y368" s="33" t="str">
        <f aca="false">IF(OR(F368&lt;&gt;"",G368&lt;&gt;"",H368&lt;&gt;"",I368&lt;&gt;"",J368&lt;&gt;"",K368&lt;&gt;"",L368&lt;&gt;"",M368&lt;&gt;"",N368&lt;&gt;"",O368&lt;&gt;"",P368&lt;&gt;"",Q368&lt;&gt;"",R368&lt;&gt;"",S368&lt;&gt;"",T368&lt;&gt;"",U368&lt;&gt;"",V368&lt;&gt;"",W368&lt;&gt;""),"*"&amp;F368&amp;G368&amp;H368&amp;I368&amp;J368&amp;K368&amp;L368&amp;M368&amp;N368&amp;O368&amp;P368&amp;Q368&amp;R368&amp;S368&amp;T368&amp;U368&amp;V368&amp;W368&amp;"*","")</f>
        <v>*2m2A*</v>
      </c>
      <c r="Z368" s="4"/>
      <c r="AA368" s="4"/>
      <c r="AB368" s="7" t="n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customFormat="false" ht="25" hidden="false" customHeight="true" outlineLevel="0" collapsed="false">
      <c r="A369" s="5" t="n">
        <v>7311</v>
      </c>
      <c r="B369" s="6" t="s">
        <v>35</v>
      </c>
      <c r="C369" s="26" t="s">
        <v>37</v>
      </c>
      <c r="D369" s="27" t="n">
        <v>44522</v>
      </c>
      <c r="E369" s="41"/>
      <c r="F369" s="29" t="str">
        <f aca="false">IF(B369="Premetro VERTIKAAL","MV",IF(B369="Side 3m","3M",IF(B369="Premetro HORIZONTAAL","MH",IF(B369="Window back","CV",IF(B369="Window Back eco","CVE","")))))</f>
        <v/>
      </c>
      <c r="G369" s="30" t="str">
        <f aca="false">IF(B369="Inside banner","BRV","")</f>
        <v/>
      </c>
      <c r="H369" s="30" t="str">
        <f aca="false">IF(B369="Floor sticker","VL","")</f>
        <v/>
      </c>
      <c r="I369" s="31" t="str">
        <f aca="false">IF(B369="Street furniture 2m2","STR","")</f>
        <v/>
      </c>
      <c r="J369" s="31" t="str">
        <f aca="false">IF(B369="Full back uni","FB","")</f>
        <v/>
      </c>
      <c r="K369" s="31" t="str">
        <f aca="false">IF(B369="Window side 2m² Bus","2m2B","")</f>
        <v/>
      </c>
      <c r="L369" s="31" t="str">
        <f aca="false">IF(B369="Window sticker Raam","RM","")</f>
        <v/>
      </c>
      <c r="M369" s="31" t="str">
        <f aca="false">IF(B369="Side 3m Freestyle","FREE","")</f>
        <v/>
      </c>
      <c r="N369" s="31" t="str">
        <f aca="false">IF(B369="Wobbler","WOB","")</f>
        <v/>
      </c>
      <c r="O369" s="31" t="str">
        <f aca="false">IF(B369="Super side 10m² Hermelijn - Trambus","10m2H","")</f>
        <v/>
      </c>
      <c r="P369" s="31" t="str">
        <f aca="false">IF(B369="Roofpanel A7","ROOFXL","")</f>
        <v/>
      </c>
      <c r="Q369" s="32" t="str">
        <f aca="false">IF(B369="Roof panel tram L Hermelijn","ROOFL","")</f>
        <v/>
      </c>
      <c r="R369" s="31" t="str">
        <f aca="false">IF(B369="Roof panel Tram M PCC","DPCC","")</f>
        <v/>
      </c>
      <c r="S369" s="31" t="str">
        <f aca="false">IF(B369="Side pack L A5","SPALBA5",IF(B369="Side pack XL A7","SPALBA7",""))</f>
        <v/>
      </c>
      <c r="T369" s="31" t="str">
        <f aca="false">IF(B369="Window side 2m² Hermelijn","2m2H","")</f>
        <v/>
      </c>
      <c r="U369" s="32" t="str">
        <f aca="false">IF(B369="Window side 2m² Tram","2m2A","")</f>
        <v/>
      </c>
      <c r="V369" s="30" t="str">
        <f aca="false">IF(B369="Inside banner HERMELIJN","BRVH","")</f>
        <v/>
      </c>
      <c r="W369" s="30" t="str">
        <f aca="false">IF(B369="Super side 4m²","4m2","")</f>
        <v/>
      </c>
      <c r="X369" s="7" t="n">
        <v>4</v>
      </c>
      <c r="Y369" s="33" t="str">
        <f aca="false">IF(OR(F369&lt;&gt;"",G369&lt;&gt;"",H369&lt;&gt;"",I369&lt;&gt;"",J369&lt;&gt;"",K369&lt;&gt;"",L369&lt;&gt;"",M369&lt;&gt;"",N369&lt;&gt;"",O369&lt;&gt;"",P369&lt;&gt;"",Q369&lt;&gt;"",R369&lt;&gt;"",S369&lt;&gt;"",T369&lt;&gt;"",U369&lt;&gt;"",V369&lt;&gt;"",W369&lt;&gt;""),"*"&amp;F369&amp;G369&amp;H369&amp;I369&amp;J369&amp;K369&amp;L369&amp;M369&amp;N369&amp;O369&amp;P369&amp;Q369&amp;R369&amp;S369&amp;T369&amp;U369&amp;V369&amp;W369&amp;"*","")</f>
        <v/>
      </c>
      <c r="Z369" s="4"/>
      <c r="AA369" s="4"/>
      <c r="AB369" s="7" t="n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customFormat="false" ht="25" hidden="false" customHeight="true" outlineLevel="0" collapsed="false">
      <c r="A370" s="5" t="n">
        <v>7312</v>
      </c>
      <c r="B370" s="6" t="s">
        <v>137</v>
      </c>
      <c r="C370" s="26" t="s">
        <v>141</v>
      </c>
      <c r="D370" s="27" t="n">
        <v>44564</v>
      </c>
      <c r="E370" s="41"/>
      <c r="F370" s="29" t="str">
        <f aca="false">IF(B370="Premetro VERTIKAAL","MV",IF(B370="Side 3m","3M",IF(B370="Premetro HORIZONTAAL","MH",IF(B370="Window back","CV",IF(B370="Window Back eco","CVE","")))))</f>
        <v/>
      </c>
      <c r="G370" s="30" t="str">
        <f aca="false">IF(B370="Inside banner","BRV","")</f>
        <v/>
      </c>
      <c r="H370" s="30" t="str">
        <f aca="false">IF(B370="Floor sticker","VL","")</f>
        <v/>
      </c>
      <c r="I370" s="31" t="str">
        <f aca="false">IF(B370="Street furniture 2m2","STR","")</f>
        <v/>
      </c>
      <c r="J370" s="31" t="str">
        <f aca="false">IF(B370="Full back uni","FB","")</f>
        <v/>
      </c>
      <c r="K370" s="31" t="str">
        <f aca="false">IF(B370="Window side 2m² Bus","2m2B","")</f>
        <v/>
      </c>
      <c r="L370" s="31" t="str">
        <f aca="false">IF(B370="Window sticker Raam","RM","")</f>
        <v/>
      </c>
      <c r="M370" s="31" t="str">
        <f aca="false">IF(B370="Side 3m Freestyle","FREE","")</f>
        <v/>
      </c>
      <c r="N370" s="31" t="str">
        <f aca="false">IF(B370="Wobbler","WOB","")</f>
        <v/>
      </c>
      <c r="O370" s="31" t="str">
        <f aca="false">IF(B370="Super side 10m² Hermelijn - Trambus","10m2H","")</f>
        <v/>
      </c>
      <c r="P370" s="31" t="str">
        <f aca="false">IF(B370="Roofpanel A7","ROOFXL","")</f>
        <v/>
      </c>
      <c r="Q370" s="32" t="str">
        <f aca="false">IF(B370="Roof panel tram L Hermelijn","ROOFL","")</f>
        <v/>
      </c>
      <c r="R370" s="31" t="str">
        <f aca="false">IF(B370="Roof panel Tram M PCC","DPCC","")</f>
        <v/>
      </c>
      <c r="S370" s="31" t="str">
        <f aca="false">IF(B370="Side pack L A5","SPALBA5",IF(B370="Side pack XL A7","SPALBA7",""))</f>
        <v/>
      </c>
      <c r="T370" s="31" t="str">
        <f aca="false">IF(B370="Window side 2m² Hermelijn","2m2H","")</f>
        <v/>
      </c>
      <c r="U370" s="32" t="str">
        <f aca="false">IF(B370="Window side 2m² Tram","2m2A","")</f>
        <v>2m2A</v>
      </c>
      <c r="V370" s="30" t="str">
        <f aca="false">IF(B370="Inside banner HERMELIJN","BRVH","")</f>
        <v/>
      </c>
      <c r="W370" s="30" t="str">
        <f aca="false">IF(B370="Super side 4m²","4m2","")</f>
        <v/>
      </c>
      <c r="X370" s="7" t="n">
        <v>1</v>
      </c>
      <c r="Y370" s="33" t="str">
        <f aca="false">IF(OR(F370&lt;&gt;"",G370&lt;&gt;"",H370&lt;&gt;"",I370&lt;&gt;"",J370&lt;&gt;"",K370&lt;&gt;"",L370&lt;&gt;"",M370&lt;&gt;"",N370&lt;&gt;"",O370&lt;&gt;"",P370&lt;&gt;"",Q370&lt;&gt;"",R370&lt;&gt;"",S370&lt;&gt;"",T370&lt;&gt;"",U370&lt;&gt;"",V370&lt;&gt;"",W370&lt;&gt;""),"*"&amp;F370&amp;G370&amp;H370&amp;I370&amp;J370&amp;K370&amp;L370&amp;M370&amp;N370&amp;O370&amp;P370&amp;Q370&amp;R370&amp;S370&amp;T370&amp;U370&amp;V370&amp;W370&amp;"*","")</f>
        <v>*2m2A*</v>
      </c>
      <c r="Z370" s="4"/>
      <c r="AA370" s="4"/>
      <c r="AB370" s="7" t="n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customFormat="false" ht="25" hidden="false" customHeight="true" outlineLevel="0" collapsed="false">
      <c r="A371" s="5" t="n">
        <v>7313</v>
      </c>
      <c r="B371" s="6" t="s">
        <v>23</v>
      </c>
      <c r="C371" s="26" t="s">
        <v>99</v>
      </c>
      <c r="D371" s="27" t="n">
        <v>44522</v>
      </c>
      <c r="E371" s="42" t="n">
        <v>44587</v>
      </c>
      <c r="F371" s="29" t="str">
        <f aca="false">IF(B371="Premetro VERTIKAAL","MV",IF(B371="Side 3m","3M",IF(B371="Premetro HORIZONTAAL","MH",IF(B371="Window back","CV",IF(B371="Window Back eco","CVE","")))))</f>
        <v/>
      </c>
      <c r="G371" s="30" t="str">
        <f aca="false">IF(B371="Inside banner","BRV","")</f>
        <v/>
      </c>
      <c r="H371" s="30" t="str">
        <f aca="false">IF(B371="Floor sticker","VL","")</f>
        <v/>
      </c>
      <c r="I371" s="31" t="str">
        <f aca="false">IF(B371="Street furniture 2m2","STR","")</f>
        <v/>
      </c>
      <c r="J371" s="31" t="str">
        <f aca="false">IF(B371="Full back uni","FB","")</f>
        <v/>
      </c>
      <c r="K371" s="31" t="str">
        <f aca="false">IF(B371="Window side 2m² Bus","2m2B","")</f>
        <v/>
      </c>
      <c r="L371" s="31" t="str">
        <f aca="false">IF(B371="Window sticker Raam","RM","")</f>
        <v/>
      </c>
      <c r="M371" s="31" t="str">
        <f aca="false">IF(B371="Side 3m Freestyle","FREE","")</f>
        <v/>
      </c>
      <c r="N371" s="31" t="str">
        <f aca="false">IF(B371="Wobbler","WOB","")</f>
        <v>WOB</v>
      </c>
      <c r="O371" s="31" t="str">
        <f aca="false">IF(B371="Super side 10m² Hermelijn - Trambus","10m2H","")</f>
        <v/>
      </c>
      <c r="P371" s="31" t="str">
        <f aca="false">IF(B371="Roofpanel A7","ROOFXL","")</f>
        <v/>
      </c>
      <c r="Q371" s="32" t="str">
        <f aca="false">IF(B371="Roof panel tram L Hermelijn","ROOFL","")</f>
        <v/>
      </c>
      <c r="R371" s="31" t="str">
        <f aca="false">IF(B371="Roof panel Tram M PCC","DPCC","")</f>
        <v/>
      </c>
      <c r="S371" s="31" t="str">
        <f aca="false">IF(B371="Side pack L A5","SPALBA5",IF(B371="Side pack XL A7","SPALBA7",""))</f>
        <v/>
      </c>
      <c r="T371" s="31" t="str">
        <f aca="false">IF(B371="Window side 2m² Hermelijn","2m2H","")</f>
        <v/>
      </c>
      <c r="U371" s="32" t="str">
        <f aca="false">IF(B371="Window side 2m² Tram","2m2A","")</f>
        <v/>
      </c>
      <c r="V371" s="30" t="str">
        <f aca="false">IF(B371="Inside banner HERMELIJN","BRVH","")</f>
        <v/>
      </c>
      <c r="W371" s="30" t="str">
        <f aca="false">IF(B371="Super side 4m²","4m2","")</f>
        <v/>
      </c>
      <c r="X371" s="7" t="n">
        <v>6</v>
      </c>
      <c r="Y371" s="33" t="str">
        <f aca="false">IF(OR(F371&lt;&gt;"",G371&lt;&gt;"",H371&lt;&gt;"",I371&lt;&gt;"",J371&lt;&gt;"",K371&lt;&gt;"",L371&lt;&gt;"",M371&lt;&gt;"",N371&lt;&gt;"",O371&lt;&gt;"",P371&lt;&gt;"",Q371&lt;&gt;"",R371&lt;&gt;"",S371&lt;&gt;"",T371&lt;&gt;"",U371&lt;&gt;"",V371&lt;&gt;"",W371&lt;&gt;""),"*"&amp;F371&amp;G371&amp;H371&amp;I371&amp;J371&amp;K371&amp;L371&amp;M371&amp;N371&amp;O371&amp;P371&amp;Q371&amp;R371&amp;S371&amp;T371&amp;U371&amp;V371&amp;W371&amp;"*","")</f>
        <v>*WOB*</v>
      </c>
      <c r="Z371" s="4"/>
      <c r="AA371" s="4"/>
      <c r="AB371" s="7" t="n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customFormat="false" ht="25" hidden="false" customHeight="true" outlineLevel="0" collapsed="false">
      <c r="A372" s="5" t="n">
        <v>7314</v>
      </c>
      <c r="B372" s="6" t="s">
        <v>100</v>
      </c>
      <c r="C372" s="26" t="s">
        <v>102</v>
      </c>
      <c r="D372" s="27" t="n">
        <v>44550</v>
      </c>
      <c r="E372" s="42" t="n">
        <v>44587</v>
      </c>
      <c r="F372" s="29" t="str">
        <f aca="false">IF(B372="Premetro VERTIKAAL","MV",IF(B372="Side 3m","3M",IF(B372="Premetro HORIZONTAAL","MH",IF(B372="Window back","CV",IF(B372="Window Back eco","CVE","")))))</f>
        <v>3M</v>
      </c>
      <c r="G372" s="30" t="str">
        <f aca="false">IF(B372="Inside banner","BRV","")</f>
        <v/>
      </c>
      <c r="H372" s="30" t="str">
        <f aca="false">IF(B372="Floor sticker","VL","")</f>
        <v/>
      </c>
      <c r="I372" s="31" t="str">
        <f aca="false">IF(B372="Street furniture 2m2","STR","")</f>
        <v/>
      </c>
      <c r="J372" s="31" t="str">
        <f aca="false">IF(B372="Full back uni","FB","")</f>
        <v/>
      </c>
      <c r="K372" s="31" t="str">
        <f aca="false">IF(B372="Window side 2m² Bus","2m2B","")</f>
        <v/>
      </c>
      <c r="L372" s="31" t="str">
        <f aca="false">IF(B372="Window sticker Raam","RM","")</f>
        <v/>
      </c>
      <c r="M372" s="31" t="str">
        <f aca="false">IF(B372="Side 3m Freestyle","FREE","")</f>
        <v/>
      </c>
      <c r="N372" s="31" t="str">
        <f aca="false">IF(B372="Wobbler","WOB","")</f>
        <v/>
      </c>
      <c r="O372" s="31" t="str">
        <f aca="false">IF(B372="Super side 10m² Hermelijn - Trambus","10m2H","")</f>
        <v/>
      </c>
      <c r="P372" s="31" t="str">
        <f aca="false">IF(B372="Roofpanel A7","ROOFXL","")</f>
        <v/>
      </c>
      <c r="Q372" s="32" t="str">
        <f aca="false">IF(B372="Roof panel tram L Hermelijn","ROOFL","")</f>
        <v/>
      </c>
      <c r="R372" s="31" t="str">
        <f aca="false">IF(B372="Roof panel Tram M PCC","DPCC","")</f>
        <v/>
      </c>
      <c r="S372" s="31" t="str">
        <f aca="false">IF(B372="Side pack L A5","SPALBA5",IF(B372="Side pack XL A7","SPALBA7",""))</f>
        <v/>
      </c>
      <c r="T372" s="31" t="str">
        <f aca="false">IF(B372="Window side 2m² Hermelijn","2m2H","")</f>
        <v/>
      </c>
      <c r="U372" s="32" t="str">
        <f aca="false">IF(B372="Window side 2m² Tram","2m2A","")</f>
        <v/>
      </c>
      <c r="V372" s="30" t="str">
        <f aca="false">IF(B372="Inside banner HERMELIJN","BRVH","")</f>
        <v/>
      </c>
      <c r="W372" s="30" t="str">
        <f aca="false">IF(B372="Super side 4m²","4m2","")</f>
        <v/>
      </c>
      <c r="X372" s="7" t="n">
        <v>1</v>
      </c>
      <c r="Y372" s="33" t="str">
        <f aca="false">IF(OR(F372&lt;&gt;"",G372&lt;&gt;"",H372&lt;&gt;"",I372&lt;&gt;"",J372&lt;&gt;"",K372&lt;&gt;"",L372&lt;&gt;"",M372&lt;&gt;"",N372&lt;&gt;"",O372&lt;&gt;"",P372&lt;&gt;"",Q372&lt;&gt;"",R372&lt;&gt;"",S372&lt;&gt;"",T372&lt;&gt;"",U372&lt;&gt;"",V372&lt;&gt;"",W372&lt;&gt;""),"*"&amp;F372&amp;G372&amp;H372&amp;I372&amp;J372&amp;K372&amp;L372&amp;M372&amp;N372&amp;O372&amp;P372&amp;Q372&amp;R372&amp;S372&amp;T372&amp;U372&amp;V372&amp;W372&amp;"*","")</f>
        <v>*3M*</v>
      </c>
      <c r="Z372" s="4"/>
      <c r="AA372" s="4"/>
      <c r="AB372" s="7" t="n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customFormat="false" ht="25" hidden="false" customHeight="true" outlineLevel="0" collapsed="false">
      <c r="A373" s="5" t="n">
        <v>7314</v>
      </c>
      <c r="B373" s="6" t="s">
        <v>137</v>
      </c>
      <c r="C373" s="26" t="s">
        <v>151</v>
      </c>
      <c r="D373" s="27" t="n">
        <v>44571</v>
      </c>
      <c r="E373" s="42" t="n">
        <v>44587</v>
      </c>
      <c r="F373" s="29" t="str">
        <f aca="false">IF(B373="Premetro VERTIKAAL","MV",IF(B373="Side 3m","3M",IF(B373="Premetro HORIZONTAAL","MH",IF(B373="Window back","CV",IF(B373="Window Back eco","CVE","")))))</f>
        <v/>
      </c>
      <c r="G373" s="30" t="str">
        <f aca="false">IF(B373="Inside banner","BRV","")</f>
        <v/>
      </c>
      <c r="H373" s="30" t="str">
        <f aca="false">IF(B373="Floor sticker","VL","")</f>
        <v/>
      </c>
      <c r="I373" s="31" t="str">
        <f aca="false">IF(B373="Street furniture 2m2","STR","")</f>
        <v/>
      </c>
      <c r="J373" s="31" t="str">
        <f aca="false">IF(B373="Full back uni","FB","")</f>
        <v/>
      </c>
      <c r="K373" s="31" t="str">
        <f aca="false">IF(B373="Window side 2m² Bus","2m2B","")</f>
        <v/>
      </c>
      <c r="L373" s="31" t="str">
        <f aca="false">IF(B373="Window sticker Raam","RM","")</f>
        <v/>
      </c>
      <c r="M373" s="31" t="str">
        <f aca="false">IF(B373="Side 3m Freestyle","FREE","")</f>
        <v/>
      </c>
      <c r="N373" s="31" t="str">
        <f aca="false">IF(B373="Wobbler","WOB","")</f>
        <v/>
      </c>
      <c r="O373" s="31" t="str">
        <f aca="false">IF(B373="Super side 10m² Hermelijn - Trambus","10m2H","")</f>
        <v/>
      </c>
      <c r="P373" s="31" t="str">
        <f aca="false">IF(B373="Roofpanel A7","ROOFXL","")</f>
        <v/>
      </c>
      <c r="Q373" s="32" t="str">
        <f aca="false">IF(B373="Roof panel tram L Hermelijn","ROOFL","")</f>
        <v/>
      </c>
      <c r="R373" s="31" t="str">
        <f aca="false">IF(B373="Roof panel Tram M PCC","DPCC","")</f>
        <v/>
      </c>
      <c r="S373" s="31" t="str">
        <f aca="false">IF(B373="Side pack L A5","SPALBA5",IF(B373="Side pack XL A7","SPALBA7",""))</f>
        <v/>
      </c>
      <c r="T373" s="31" t="str">
        <f aca="false">IF(B373="Window side 2m² Hermelijn","2m2H","")</f>
        <v/>
      </c>
      <c r="U373" s="32" t="str">
        <f aca="false">IF(B373="Window side 2m² Tram","2m2A","")</f>
        <v>2m2A</v>
      </c>
      <c r="V373" s="30" t="str">
        <f aca="false">IF(B373="Inside banner HERMELIJN","BRVH","")</f>
        <v/>
      </c>
      <c r="W373" s="30" t="str">
        <f aca="false">IF(B373="Super side 4m²","4m2","")</f>
        <v/>
      </c>
      <c r="X373" s="7" t="n">
        <v>1</v>
      </c>
      <c r="Y373" s="33" t="str">
        <f aca="false">IF(OR(F373&lt;&gt;"",G373&lt;&gt;"",H373&lt;&gt;"",I373&lt;&gt;"",J373&lt;&gt;"",K373&lt;&gt;"",L373&lt;&gt;"",M373&lt;&gt;"",N373&lt;&gt;"",O373&lt;&gt;"",P373&lt;&gt;"",Q373&lt;&gt;"",R373&lt;&gt;"",S373&lt;&gt;"",T373&lt;&gt;"",U373&lt;&gt;"",V373&lt;&gt;"",W373&lt;&gt;""),"*"&amp;F373&amp;G373&amp;H373&amp;I373&amp;J373&amp;K373&amp;L373&amp;M373&amp;N373&amp;O373&amp;P373&amp;Q373&amp;R373&amp;S373&amp;T373&amp;U373&amp;V373&amp;W373&amp;"*","")</f>
        <v>*2m2A*</v>
      </c>
      <c r="Z373" s="4"/>
      <c r="AA373" s="4"/>
      <c r="AB373" s="7" t="n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customFormat="false" ht="25" hidden="false" customHeight="true" outlineLevel="0" collapsed="false">
      <c r="A374" s="5" t="n">
        <v>7316</v>
      </c>
      <c r="B374" s="6" t="s">
        <v>35</v>
      </c>
      <c r="C374" s="26" t="s">
        <v>37</v>
      </c>
      <c r="D374" s="27" t="n">
        <v>44522</v>
      </c>
      <c r="E374" s="41"/>
      <c r="F374" s="29" t="str">
        <f aca="false">IF(B374="Premetro VERTIKAAL","MV",IF(B374="Side 3m","3M",IF(B374="Premetro HORIZONTAAL","MH",IF(B374="Window back","CV",IF(B374="Window Back eco","CVE","")))))</f>
        <v/>
      </c>
      <c r="G374" s="30" t="str">
        <f aca="false">IF(B374="Inside banner","BRV","")</f>
        <v/>
      </c>
      <c r="H374" s="30" t="str">
        <f aca="false">IF(B374="Floor sticker","VL","")</f>
        <v/>
      </c>
      <c r="I374" s="31" t="str">
        <f aca="false">IF(B374="Street furniture 2m2","STR","")</f>
        <v/>
      </c>
      <c r="J374" s="31" t="str">
        <f aca="false">IF(B374="Full back uni","FB","")</f>
        <v/>
      </c>
      <c r="K374" s="31" t="str">
        <f aca="false">IF(B374="Window side 2m² Bus","2m2B","")</f>
        <v/>
      </c>
      <c r="L374" s="31" t="str">
        <f aca="false">IF(B374="Window sticker Raam","RM","")</f>
        <v/>
      </c>
      <c r="M374" s="31" t="str">
        <f aca="false">IF(B374="Side 3m Freestyle","FREE","")</f>
        <v/>
      </c>
      <c r="N374" s="31" t="str">
        <f aca="false">IF(B374="Wobbler","WOB","")</f>
        <v/>
      </c>
      <c r="O374" s="31" t="str">
        <f aca="false">IF(B374="Super side 10m² Hermelijn - Trambus","10m2H","")</f>
        <v/>
      </c>
      <c r="P374" s="31" t="str">
        <f aca="false">IF(B374="Roofpanel A7","ROOFXL","")</f>
        <v/>
      </c>
      <c r="Q374" s="32" t="str">
        <f aca="false">IF(B374="Roof panel tram L Hermelijn","ROOFL","")</f>
        <v/>
      </c>
      <c r="R374" s="31" t="str">
        <f aca="false">IF(B374="Roof panel Tram M PCC","DPCC","")</f>
        <v/>
      </c>
      <c r="S374" s="31" t="str">
        <f aca="false">IF(B374="Side pack L A5","SPALBA5",IF(B374="Side pack XL A7","SPALBA7",""))</f>
        <v/>
      </c>
      <c r="T374" s="31" t="str">
        <f aca="false">IF(B374="Window side 2m² Hermelijn","2m2H","")</f>
        <v/>
      </c>
      <c r="U374" s="32" t="str">
        <f aca="false">IF(B374="Window side 2m² Tram","2m2A","")</f>
        <v/>
      </c>
      <c r="V374" s="30" t="str">
        <f aca="false">IF(B374="Inside banner HERMELIJN","BRVH","")</f>
        <v/>
      </c>
      <c r="W374" s="30" t="str">
        <f aca="false">IF(B374="Super side 4m²","4m2","")</f>
        <v/>
      </c>
      <c r="X374" s="7" t="n">
        <v>4</v>
      </c>
      <c r="Y374" s="33" t="str">
        <f aca="false">IF(OR(F374&lt;&gt;"",G374&lt;&gt;"",H374&lt;&gt;"",I374&lt;&gt;"",J374&lt;&gt;"",K374&lt;&gt;"",L374&lt;&gt;"",M374&lt;&gt;"",N374&lt;&gt;"",O374&lt;&gt;"",P374&lt;&gt;"",Q374&lt;&gt;"",R374&lt;&gt;"",S374&lt;&gt;"",T374&lt;&gt;"",U374&lt;&gt;"",V374&lt;&gt;"",W374&lt;&gt;""),"*"&amp;F374&amp;G374&amp;H374&amp;I374&amp;J374&amp;K374&amp;L374&amp;M374&amp;N374&amp;O374&amp;P374&amp;Q374&amp;R374&amp;S374&amp;T374&amp;U374&amp;V374&amp;W374&amp;"*","")</f>
        <v/>
      </c>
      <c r="Z374" s="4"/>
      <c r="AA374" s="4"/>
      <c r="AB374" s="7" t="n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customFormat="false" ht="25" hidden="false" customHeight="true" outlineLevel="0" collapsed="false">
      <c r="A375" s="5" t="n">
        <v>7318</v>
      </c>
      <c r="B375" s="6" t="s">
        <v>137</v>
      </c>
      <c r="C375" s="26" t="s">
        <v>151</v>
      </c>
      <c r="D375" s="27" t="n">
        <v>44571</v>
      </c>
      <c r="E375" s="41"/>
      <c r="F375" s="29" t="str">
        <f aca="false">IF(B375="Premetro VERTIKAAL","MV",IF(B375="Side 3m","3M",IF(B375="Premetro HORIZONTAAL","MH",IF(B375="Window back","CV",IF(B375="Window Back eco","CVE","")))))</f>
        <v/>
      </c>
      <c r="G375" s="30" t="str">
        <f aca="false">IF(B375="Inside banner","BRV","")</f>
        <v/>
      </c>
      <c r="H375" s="30" t="str">
        <f aca="false">IF(B375="Floor sticker","VL","")</f>
        <v/>
      </c>
      <c r="I375" s="31" t="str">
        <f aca="false">IF(B375="Street furniture 2m2","STR","")</f>
        <v/>
      </c>
      <c r="J375" s="31" t="str">
        <f aca="false">IF(B375="Full back uni","FB","")</f>
        <v/>
      </c>
      <c r="K375" s="31" t="str">
        <f aca="false">IF(B375="Window side 2m² Bus","2m2B","")</f>
        <v/>
      </c>
      <c r="L375" s="31" t="str">
        <f aca="false">IF(B375="Window sticker Raam","RM","")</f>
        <v/>
      </c>
      <c r="M375" s="31" t="str">
        <f aca="false">IF(B375="Side 3m Freestyle","FREE","")</f>
        <v/>
      </c>
      <c r="N375" s="31" t="str">
        <f aca="false">IF(B375="Wobbler","WOB","")</f>
        <v/>
      </c>
      <c r="O375" s="31" t="str">
        <f aca="false">IF(B375="Super side 10m² Hermelijn - Trambus","10m2H","")</f>
        <v/>
      </c>
      <c r="P375" s="31" t="str">
        <f aca="false">IF(B375="Roofpanel A7","ROOFXL","")</f>
        <v/>
      </c>
      <c r="Q375" s="32" t="str">
        <f aca="false">IF(B375="Roof panel tram L Hermelijn","ROOFL","")</f>
        <v/>
      </c>
      <c r="R375" s="31" t="str">
        <f aca="false">IF(B375="Roof panel Tram M PCC","DPCC","")</f>
        <v/>
      </c>
      <c r="S375" s="31" t="str">
        <f aca="false">IF(B375="Side pack L A5","SPALBA5",IF(B375="Side pack XL A7","SPALBA7",""))</f>
        <v/>
      </c>
      <c r="T375" s="31" t="str">
        <f aca="false">IF(B375="Window side 2m² Hermelijn","2m2H","")</f>
        <v/>
      </c>
      <c r="U375" s="32" t="str">
        <f aca="false">IF(B375="Window side 2m² Tram","2m2A","")</f>
        <v>2m2A</v>
      </c>
      <c r="V375" s="30" t="str">
        <f aca="false">IF(B375="Inside banner HERMELIJN","BRVH","")</f>
        <v/>
      </c>
      <c r="W375" s="30" t="str">
        <f aca="false">IF(B375="Super side 4m²","4m2","")</f>
        <v/>
      </c>
      <c r="X375" s="7" t="n">
        <v>1</v>
      </c>
      <c r="Y375" s="33" t="str">
        <f aca="false">IF(OR(F375&lt;&gt;"",G375&lt;&gt;"",H375&lt;&gt;"",I375&lt;&gt;"",J375&lt;&gt;"",K375&lt;&gt;"",L375&lt;&gt;"",M375&lt;&gt;"",N375&lt;&gt;"",O375&lt;&gt;"",P375&lt;&gt;"",Q375&lt;&gt;"",R375&lt;&gt;"",S375&lt;&gt;"",T375&lt;&gt;"",U375&lt;&gt;"",V375&lt;&gt;"",W375&lt;&gt;""),"*"&amp;F375&amp;G375&amp;H375&amp;I375&amp;J375&amp;K375&amp;L375&amp;M375&amp;N375&amp;O375&amp;P375&amp;Q375&amp;R375&amp;S375&amp;T375&amp;U375&amp;V375&amp;W375&amp;"*","")</f>
        <v>*2m2A*</v>
      </c>
      <c r="Z375" s="4"/>
      <c r="AA375" s="4"/>
      <c r="AB375" s="7" t="n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customFormat="false" ht="25" hidden="false" customHeight="true" outlineLevel="0" collapsed="false">
      <c r="A376" s="5" t="n">
        <v>7318</v>
      </c>
      <c r="B376" s="6" t="s">
        <v>137</v>
      </c>
      <c r="C376" s="26" t="s">
        <v>139</v>
      </c>
      <c r="D376" s="27" t="n">
        <v>44522</v>
      </c>
      <c r="E376" s="41"/>
      <c r="F376" s="29" t="str">
        <f aca="false">IF(B376="Premetro VERTIKAAL","MV",IF(B376="Side 3m","3M",IF(B376="Premetro HORIZONTAAL","MH",IF(B376="Window back","CV",IF(B376="Window Back eco","CVE","")))))</f>
        <v/>
      </c>
      <c r="G376" s="30" t="str">
        <f aca="false">IF(B376="Inside banner","BRV","")</f>
        <v/>
      </c>
      <c r="H376" s="30" t="str">
        <f aca="false">IF(B376="Floor sticker","VL","")</f>
        <v/>
      </c>
      <c r="I376" s="31" t="str">
        <f aca="false">IF(B376="Street furniture 2m2","STR","")</f>
        <v/>
      </c>
      <c r="J376" s="31" t="str">
        <f aca="false">IF(B376="Full back uni","FB","")</f>
        <v/>
      </c>
      <c r="K376" s="31" t="str">
        <f aca="false">IF(B376="Window side 2m² Bus","2m2B","")</f>
        <v/>
      </c>
      <c r="L376" s="31" t="str">
        <f aca="false">IF(B376="Window sticker Raam","RM","")</f>
        <v/>
      </c>
      <c r="M376" s="31" t="str">
        <f aca="false">IF(B376="Side 3m Freestyle","FREE","")</f>
        <v/>
      </c>
      <c r="N376" s="31" t="str">
        <f aca="false">IF(B376="Wobbler","WOB","")</f>
        <v/>
      </c>
      <c r="O376" s="31" t="str">
        <f aca="false">IF(B376="Super side 10m² Hermelijn - Trambus","10m2H","")</f>
        <v/>
      </c>
      <c r="P376" s="31" t="str">
        <f aca="false">IF(B376="Roofpanel A7","ROOFXL","")</f>
        <v/>
      </c>
      <c r="Q376" s="32" t="str">
        <f aca="false">IF(B376="Roof panel tram L Hermelijn","ROOFL","")</f>
        <v/>
      </c>
      <c r="R376" s="31" t="str">
        <f aca="false">IF(B376="Roof panel Tram M PCC","DPCC","")</f>
        <v/>
      </c>
      <c r="S376" s="31" t="str">
        <f aca="false">IF(B376="Side pack L A5","SPALBA5",IF(B376="Side pack XL A7","SPALBA7",""))</f>
        <v/>
      </c>
      <c r="T376" s="31" t="str">
        <f aca="false">IF(B376="Window side 2m² Hermelijn","2m2H","")</f>
        <v/>
      </c>
      <c r="U376" s="32" t="str">
        <f aca="false">IF(B376="Window side 2m² Tram","2m2A","")</f>
        <v>2m2A</v>
      </c>
      <c r="V376" s="30" t="str">
        <f aca="false">IF(B376="Inside banner HERMELIJN","BRVH","")</f>
        <v/>
      </c>
      <c r="W376" s="30" t="str">
        <f aca="false">IF(B376="Super side 4m²","4m2","")</f>
        <v/>
      </c>
      <c r="X376" s="7" t="n">
        <v>1</v>
      </c>
      <c r="Y376" s="33" t="str">
        <f aca="false">IF(OR(F376&lt;&gt;"",G376&lt;&gt;"",H376&lt;&gt;"",I376&lt;&gt;"",J376&lt;&gt;"",K376&lt;&gt;"",L376&lt;&gt;"",M376&lt;&gt;"",N376&lt;&gt;"",O376&lt;&gt;"",P376&lt;&gt;"",Q376&lt;&gt;"",R376&lt;&gt;"",S376&lt;&gt;"",T376&lt;&gt;"",U376&lt;&gt;"",V376&lt;&gt;"",W376&lt;&gt;""),"*"&amp;F376&amp;G376&amp;H376&amp;I376&amp;J376&amp;K376&amp;L376&amp;M376&amp;N376&amp;O376&amp;P376&amp;Q376&amp;R376&amp;S376&amp;T376&amp;U376&amp;V376&amp;W376&amp;"*","")</f>
        <v>*2m2A*</v>
      </c>
      <c r="Z376" s="4"/>
      <c r="AA376" s="4"/>
      <c r="AB376" s="7" t="n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customFormat="false" ht="25" hidden="false" customHeight="true" outlineLevel="0" collapsed="false">
      <c r="A377" s="5" t="n">
        <v>7318</v>
      </c>
      <c r="B377" s="6" t="s">
        <v>23</v>
      </c>
      <c r="C377" s="26" t="s">
        <v>99</v>
      </c>
      <c r="D377" s="27" t="n">
        <v>44522</v>
      </c>
      <c r="E377" s="36" t="n">
        <v>44582</v>
      </c>
      <c r="F377" s="29" t="str">
        <f aca="false">IF(B377="Premetro VERTIKAAL","MV",IF(B377="Side 3m","3M",IF(B377="Premetro HORIZONTAAL","MH",IF(B377="Window back","CV",IF(B377="Window Back eco","CVE","")))))</f>
        <v/>
      </c>
      <c r="G377" s="30" t="str">
        <f aca="false">IF(B377="Inside banner","BRV","")</f>
        <v/>
      </c>
      <c r="H377" s="30" t="str">
        <f aca="false">IF(B377="Floor sticker","VL","")</f>
        <v/>
      </c>
      <c r="I377" s="31" t="str">
        <f aca="false">IF(B377="Street furniture 2m2","STR","")</f>
        <v/>
      </c>
      <c r="J377" s="31" t="str">
        <f aca="false">IF(B377="Full back uni","FB","")</f>
        <v/>
      </c>
      <c r="K377" s="31" t="str">
        <f aca="false">IF(B377="Window side 2m² Bus","2m2B","")</f>
        <v/>
      </c>
      <c r="L377" s="31" t="str">
        <f aca="false">IF(B377="Window sticker Raam","RM","")</f>
        <v/>
      </c>
      <c r="M377" s="31" t="str">
        <f aca="false">IF(B377="Side 3m Freestyle","FREE","")</f>
        <v/>
      </c>
      <c r="N377" s="31" t="str">
        <f aca="false">IF(B377="Wobbler","WOB","")</f>
        <v>WOB</v>
      </c>
      <c r="O377" s="31" t="str">
        <f aca="false">IF(B377="Super side 10m² Hermelijn - Trambus","10m2H","")</f>
        <v/>
      </c>
      <c r="P377" s="31" t="str">
        <f aca="false">IF(B377="Roofpanel A7","ROOFXL","")</f>
        <v/>
      </c>
      <c r="Q377" s="32" t="str">
        <f aca="false">IF(B377="Roof panel tram L Hermelijn","ROOFL","")</f>
        <v/>
      </c>
      <c r="R377" s="31" t="str">
        <f aca="false">IF(B377="Roof panel Tram M PCC","DPCC","")</f>
        <v/>
      </c>
      <c r="S377" s="31" t="str">
        <f aca="false">IF(B377="Side pack L A5","SPALBA5",IF(B377="Side pack XL A7","SPALBA7",""))</f>
        <v/>
      </c>
      <c r="T377" s="31" t="str">
        <f aca="false">IF(B377="Window side 2m² Hermelijn","2m2H","")</f>
        <v/>
      </c>
      <c r="U377" s="32" t="str">
        <f aca="false">IF(B377="Window side 2m² Tram","2m2A","")</f>
        <v/>
      </c>
      <c r="V377" s="30" t="str">
        <f aca="false">IF(B377="Inside banner HERMELIJN","BRVH","")</f>
        <v/>
      </c>
      <c r="W377" s="30" t="str">
        <f aca="false">IF(B377="Super side 4m²","4m2","")</f>
        <v/>
      </c>
      <c r="X377" s="7" t="n">
        <v>6</v>
      </c>
      <c r="Y377" s="33" t="str">
        <f aca="false">IF(OR(F377&lt;&gt;"",G377&lt;&gt;"",H377&lt;&gt;"",I377&lt;&gt;"",J377&lt;&gt;"",K377&lt;&gt;"",L377&lt;&gt;"",M377&lt;&gt;"",N377&lt;&gt;"",O377&lt;&gt;"",P377&lt;&gt;"",Q377&lt;&gt;"",R377&lt;&gt;"",S377&lt;&gt;"",T377&lt;&gt;"",U377&lt;&gt;"",V377&lt;&gt;"",W377&lt;&gt;""),"*"&amp;F377&amp;G377&amp;H377&amp;I377&amp;J377&amp;K377&amp;L377&amp;M377&amp;N377&amp;O377&amp;P377&amp;Q377&amp;R377&amp;S377&amp;T377&amp;U377&amp;V377&amp;W377&amp;"*","")</f>
        <v>*WOB*</v>
      </c>
      <c r="Z377" s="4"/>
      <c r="AA377" s="4"/>
      <c r="AB377" s="7" t="n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customFormat="false" ht="25" hidden="false" customHeight="true" outlineLevel="0" collapsed="false">
      <c r="A378" s="5" t="n">
        <v>7318</v>
      </c>
      <c r="B378" s="6" t="s">
        <v>35</v>
      </c>
      <c r="C378" s="26" t="s">
        <v>37</v>
      </c>
      <c r="D378" s="27" t="n">
        <v>44522</v>
      </c>
      <c r="E378" s="41"/>
      <c r="F378" s="29" t="str">
        <f aca="false">IF(B378="Premetro VERTIKAAL","MV",IF(B378="Side 3m","3M",IF(B378="Premetro HORIZONTAAL","MH",IF(B378="Window back","CV",IF(B378="Window Back eco","CVE","")))))</f>
        <v/>
      </c>
      <c r="G378" s="30" t="str">
        <f aca="false">IF(B378="Inside banner","BRV","")</f>
        <v/>
      </c>
      <c r="H378" s="30" t="str">
        <f aca="false">IF(B378="Floor sticker","VL","")</f>
        <v/>
      </c>
      <c r="I378" s="31" t="str">
        <f aca="false">IF(B378="Street furniture 2m2","STR","")</f>
        <v/>
      </c>
      <c r="J378" s="31" t="str">
        <f aca="false">IF(B378="Full back uni","FB","")</f>
        <v/>
      </c>
      <c r="K378" s="31" t="str">
        <f aca="false">IF(B378="Window side 2m² Bus","2m2B","")</f>
        <v/>
      </c>
      <c r="L378" s="31" t="str">
        <f aca="false">IF(B378="Window sticker Raam","RM","")</f>
        <v/>
      </c>
      <c r="M378" s="31" t="str">
        <f aca="false">IF(B378="Side 3m Freestyle","FREE","")</f>
        <v/>
      </c>
      <c r="N378" s="31" t="str">
        <f aca="false">IF(B378="Wobbler","WOB","")</f>
        <v/>
      </c>
      <c r="O378" s="31" t="str">
        <f aca="false">IF(B378="Super side 10m² Hermelijn - Trambus","10m2H","")</f>
        <v/>
      </c>
      <c r="P378" s="31" t="str">
        <f aca="false">IF(B378="Roofpanel A7","ROOFXL","")</f>
        <v/>
      </c>
      <c r="Q378" s="32" t="str">
        <f aca="false">IF(B378="Roof panel tram L Hermelijn","ROOFL","")</f>
        <v/>
      </c>
      <c r="R378" s="31" t="str">
        <f aca="false">IF(B378="Roof panel Tram M PCC","DPCC","")</f>
        <v/>
      </c>
      <c r="S378" s="31" t="str">
        <f aca="false">IF(B378="Side pack L A5","SPALBA5",IF(B378="Side pack XL A7","SPALBA7",""))</f>
        <v/>
      </c>
      <c r="T378" s="31" t="str">
        <f aca="false">IF(B378="Window side 2m² Hermelijn","2m2H","")</f>
        <v/>
      </c>
      <c r="U378" s="32" t="str">
        <f aca="false">IF(B378="Window side 2m² Tram","2m2A","")</f>
        <v/>
      </c>
      <c r="V378" s="30" t="str">
        <f aca="false">IF(B378="Inside banner HERMELIJN","BRVH","")</f>
        <v/>
      </c>
      <c r="W378" s="30" t="str">
        <f aca="false">IF(B378="Super side 4m²","4m2","")</f>
        <v/>
      </c>
      <c r="X378" s="7" t="n">
        <v>4</v>
      </c>
      <c r="Y378" s="33" t="str">
        <f aca="false">IF(OR(F378&lt;&gt;"",G378&lt;&gt;"",H378&lt;&gt;"",I378&lt;&gt;"",J378&lt;&gt;"",K378&lt;&gt;"",L378&lt;&gt;"",M378&lt;&gt;"",N378&lt;&gt;"",O378&lt;&gt;"",P378&lt;&gt;"",Q378&lt;&gt;"",R378&lt;&gt;"",S378&lt;&gt;"",T378&lt;&gt;"",U378&lt;&gt;"",V378&lt;&gt;"",W378&lt;&gt;""),"*"&amp;F378&amp;G378&amp;H378&amp;I378&amp;J378&amp;K378&amp;L378&amp;M378&amp;N378&amp;O378&amp;P378&amp;Q378&amp;R378&amp;S378&amp;T378&amp;U378&amp;V378&amp;W378&amp;"*","")</f>
        <v/>
      </c>
      <c r="Z378" s="4"/>
      <c r="AA378" s="4"/>
      <c r="AB378" s="7" t="n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customFormat="false" ht="25" hidden="false" customHeight="true" outlineLevel="0" collapsed="false">
      <c r="A379" s="5" t="n">
        <v>7320</v>
      </c>
      <c r="B379" s="6" t="s">
        <v>32</v>
      </c>
      <c r="C379" s="26" t="s">
        <v>114</v>
      </c>
      <c r="D379" s="27" t="n">
        <v>44564</v>
      </c>
      <c r="E379" s="41"/>
      <c r="F379" s="29" t="str">
        <f aca="false">IF(B379="Premetro VERTIKAAL","MV",IF(B379="Side 3m","3M",IF(B379="Premetro HORIZONTAAL","MH",IF(B379="Window back","CV",IF(B379="Window Back eco","CVE","")))))</f>
        <v/>
      </c>
      <c r="G379" s="30" t="str">
        <f aca="false">IF(B379="Inside banner","BRV","")</f>
        <v/>
      </c>
      <c r="H379" s="30" t="str">
        <f aca="false">IF(B379="Floor sticker","VL","")</f>
        <v/>
      </c>
      <c r="I379" s="31" t="str">
        <f aca="false">IF(B379="Street furniture 2m2","STR","")</f>
        <v/>
      </c>
      <c r="J379" s="31" t="str">
        <f aca="false">IF(B379="Full back uni","FB","")</f>
        <v/>
      </c>
      <c r="K379" s="31" t="str">
        <f aca="false">IF(B379="Window side 2m² Bus","2m2B","")</f>
        <v/>
      </c>
      <c r="L379" s="31" t="str">
        <f aca="false">IF(B379="Window sticker Raam","RM","")</f>
        <v>RM</v>
      </c>
      <c r="M379" s="31" t="str">
        <f aca="false">IF(B379="Side 3m Freestyle","FREE","")</f>
        <v/>
      </c>
      <c r="N379" s="31" t="str">
        <f aca="false">IF(B379="Wobbler","WOB","")</f>
        <v/>
      </c>
      <c r="O379" s="31" t="str">
        <f aca="false">IF(B379="Super side 10m² Hermelijn - Trambus","10m2H","")</f>
        <v/>
      </c>
      <c r="P379" s="31" t="str">
        <f aca="false">IF(B379="Roofpanel A7","ROOFXL","")</f>
        <v/>
      </c>
      <c r="Q379" s="32" t="str">
        <f aca="false">IF(B379="Roof panel tram L Hermelijn","ROOFL","")</f>
        <v/>
      </c>
      <c r="R379" s="31" t="str">
        <f aca="false">IF(B379="Roof panel Tram M PCC","DPCC","")</f>
        <v/>
      </c>
      <c r="S379" s="31" t="str">
        <f aca="false">IF(B379="Side pack L A5","SPALBA5",IF(B379="Side pack XL A7","SPALBA7",""))</f>
        <v/>
      </c>
      <c r="T379" s="31" t="str">
        <f aca="false">IF(B379="Window side 2m² Hermelijn","2m2H","")</f>
        <v/>
      </c>
      <c r="U379" s="32" t="str">
        <f aca="false">IF(B379="Window side 2m² Tram","2m2A","")</f>
        <v/>
      </c>
      <c r="V379" s="30" t="str">
        <f aca="false">IF(B379="Inside banner HERMELIJN","BRVH","")</f>
        <v/>
      </c>
      <c r="W379" s="30" t="str">
        <f aca="false">IF(B379="Super side 4m²","4m2","")</f>
        <v/>
      </c>
      <c r="X379" s="7" t="n">
        <v>1</v>
      </c>
      <c r="Y379" s="33" t="str">
        <f aca="false">IF(OR(F379&lt;&gt;"",G379&lt;&gt;"",H379&lt;&gt;"",I379&lt;&gt;"",J379&lt;&gt;"",K379&lt;&gt;"",L379&lt;&gt;"",M379&lt;&gt;"",N379&lt;&gt;"",O379&lt;&gt;"",P379&lt;&gt;"",Q379&lt;&gt;"",R379&lt;&gt;"",S379&lt;&gt;"",T379&lt;&gt;"",U379&lt;&gt;"",V379&lt;&gt;"",W379&lt;&gt;""),"*"&amp;F379&amp;G379&amp;H379&amp;I379&amp;J379&amp;K379&amp;L379&amp;M379&amp;N379&amp;O379&amp;P379&amp;Q379&amp;R379&amp;S379&amp;T379&amp;U379&amp;V379&amp;W379&amp;"*","")</f>
        <v>*RM*</v>
      </c>
      <c r="Z379" s="4"/>
      <c r="AA379" s="4"/>
      <c r="AB379" s="7" t="n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customFormat="false" ht="25" hidden="false" customHeight="true" outlineLevel="0" collapsed="false">
      <c r="A380" s="5" t="n">
        <v>7320</v>
      </c>
      <c r="B380" s="6" t="s">
        <v>32</v>
      </c>
      <c r="C380" s="26" t="s">
        <v>114</v>
      </c>
      <c r="D380" s="27" t="n">
        <v>44564</v>
      </c>
      <c r="E380" s="41"/>
      <c r="F380" s="29" t="str">
        <f aca="false">IF(B380="Premetro VERTIKAAL","MV",IF(B380="Side 3m","3M",IF(B380="Premetro HORIZONTAAL","MH",IF(B380="Window back","CV",IF(B380="Window Back eco","CVE","")))))</f>
        <v/>
      </c>
      <c r="G380" s="30" t="str">
        <f aca="false">IF(B380="Inside banner","BRV","")</f>
        <v/>
      </c>
      <c r="H380" s="30" t="str">
        <f aca="false">IF(B380="Floor sticker","VL","")</f>
        <v/>
      </c>
      <c r="I380" s="31" t="str">
        <f aca="false">IF(B380="Street furniture 2m2","STR","")</f>
        <v/>
      </c>
      <c r="J380" s="31" t="str">
        <f aca="false">IF(B380="Full back uni","FB","")</f>
        <v/>
      </c>
      <c r="K380" s="31" t="str">
        <f aca="false">IF(B380="Window side 2m² Bus","2m2B","")</f>
        <v/>
      </c>
      <c r="L380" s="31" t="str">
        <f aca="false">IF(B380="Window sticker Raam","RM","")</f>
        <v>RM</v>
      </c>
      <c r="M380" s="31" t="str">
        <f aca="false">IF(B380="Side 3m Freestyle","FREE","")</f>
        <v/>
      </c>
      <c r="N380" s="31" t="str">
        <f aca="false">IF(B380="Wobbler","WOB","")</f>
        <v/>
      </c>
      <c r="O380" s="31" t="str">
        <f aca="false">IF(B380="Super side 10m² Hermelijn - Trambus","10m2H","")</f>
        <v/>
      </c>
      <c r="P380" s="31" t="str">
        <f aca="false">IF(B380="Roofpanel A7","ROOFXL","")</f>
        <v/>
      </c>
      <c r="Q380" s="32" t="str">
        <f aca="false">IF(B380="Roof panel tram L Hermelijn","ROOFL","")</f>
        <v/>
      </c>
      <c r="R380" s="31" t="str">
        <f aca="false">IF(B380="Roof panel Tram M PCC","DPCC","")</f>
        <v/>
      </c>
      <c r="S380" s="31" t="str">
        <f aca="false">IF(B380="Side pack L A5","SPALBA5",IF(B380="Side pack XL A7","SPALBA7",""))</f>
        <v/>
      </c>
      <c r="T380" s="31" t="str">
        <f aca="false">IF(B380="Window side 2m² Hermelijn","2m2H","")</f>
        <v/>
      </c>
      <c r="U380" s="32" t="str">
        <f aca="false">IF(B380="Window side 2m² Tram","2m2A","")</f>
        <v/>
      </c>
      <c r="V380" s="30" t="str">
        <f aca="false">IF(B380="Inside banner HERMELIJN","BRVH","")</f>
        <v/>
      </c>
      <c r="W380" s="30" t="str">
        <f aca="false">IF(B380="Super side 4m²","4m2","")</f>
        <v/>
      </c>
      <c r="X380" s="7" t="n">
        <v>1</v>
      </c>
      <c r="Y380" s="33" t="str">
        <f aca="false">IF(OR(F380&lt;&gt;"",G380&lt;&gt;"",H380&lt;&gt;"",I380&lt;&gt;"",J380&lt;&gt;"",K380&lt;&gt;"",L380&lt;&gt;"",M380&lt;&gt;"",N380&lt;&gt;"",O380&lt;&gt;"",P380&lt;&gt;"",Q380&lt;&gt;"",R380&lt;&gt;"",S380&lt;&gt;"",T380&lt;&gt;"",U380&lt;&gt;"",V380&lt;&gt;"",W380&lt;&gt;""),"*"&amp;F380&amp;G380&amp;H380&amp;I380&amp;J380&amp;K380&amp;L380&amp;M380&amp;N380&amp;O380&amp;P380&amp;Q380&amp;R380&amp;S380&amp;T380&amp;U380&amp;V380&amp;W380&amp;"*","")</f>
        <v>*RM*</v>
      </c>
      <c r="Z380" s="4"/>
      <c r="AA380" s="4"/>
      <c r="AB380" s="7" t="n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customFormat="false" ht="25" hidden="false" customHeight="true" outlineLevel="0" collapsed="false">
      <c r="A381" s="5" t="n">
        <v>7320</v>
      </c>
      <c r="B381" s="6" t="s">
        <v>32</v>
      </c>
      <c r="C381" s="26" t="s">
        <v>108</v>
      </c>
      <c r="D381" s="27" t="n">
        <v>44571</v>
      </c>
      <c r="E381" s="41"/>
      <c r="F381" s="29" t="str">
        <f aca="false">IF(B381="Premetro VERTIKAAL","MV",IF(B381="Side 3m","3M",IF(B381="Premetro HORIZONTAAL","MH",IF(B381="Window back","CV",IF(B381="Window Back eco","CVE","")))))</f>
        <v/>
      </c>
      <c r="G381" s="30" t="str">
        <f aca="false">IF(B381="Inside banner","BRV","")</f>
        <v/>
      </c>
      <c r="H381" s="30" t="str">
        <f aca="false">IF(B381="Floor sticker","VL","")</f>
        <v/>
      </c>
      <c r="I381" s="31" t="str">
        <f aca="false">IF(B381="Street furniture 2m2","STR","")</f>
        <v/>
      </c>
      <c r="J381" s="31" t="str">
        <f aca="false">IF(B381="Full back uni","FB","")</f>
        <v/>
      </c>
      <c r="K381" s="31" t="str">
        <f aca="false">IF(B381="Window side 2m² Bus","2m2B","")</f>
        <v/>
      </c>
      <c r="L381" s="31" t="str">
        <f aca="false">IF(B381="Window sticker Raam","RM","")</f>
        <v>RM</v>
      </c>
      <c r="M381" s="31" t="str">
        <f aca="false">IF(B381="Side 3m Freestyle","FREE","")</f>
        <v/>
      </c>
      <c r="N381" s="31" t="str">
        <f aca="false">IF(B381="Wobbler","WOB","")</f>
        <v/>
      </c>
      <c r="O381" s="31" t="str">
        <f aca="false">IF(B381="Super side 10m² Hermelijn - Trambus","10m2H","")</f>
        <v/>
      </c>
      <c r="P381" s="31" t="str">
        <f aca="false">IF(B381="Roofpanel A7","ROOFXL","")</f>
        <v/>
      </c>
      <c r="Q381" s="32" t="str">
        <f aca="false">IF(B381="Roof panel tram L Hermelijn","ROOFL","")</f>
        <v/>
      </c>
      <c r="R381" s="31" t="str">
        <f aca="false">IF(B381="Roof panel Tram M PCC","DPCC","")</f>
        <v/>
      </c>
      <c r="S381" s="31" t="str">
        <f aca="false">IF(B381="Side pack L A5","SPALBA5",IF(B381="Side pack XL A7","SPALBA7",""))</f>
        <v/>
      </c>
      <c r="T381" s="31" t="str">
        <f aca="false">IF(B381="Window side 2m² Hermelijn","2m2H","")</f>
        <v/>
      </c>
      <c r="U381" s="32" t="str">
        <f aca="false">IF(B381="Window side 2m² Tram","2m2A","")</f>
        <v/>
      </c>
      <c r="V381" s="30" t="str">
        <f aca="false">IF(B381="Inside banner HERMELIJN","BRVH","")</f>
        <v/>
      </c>
      <c r="W381" s="30" t="str">
        <f aca="false">IF(B381="Super side 4m²","4m2","")</f>
        <v/>
      </c>
      <c r="X381" s="7" t="n">
        <v>1</v>
      </c>
      <c r="Y381" s="33" t="str">
        <f aca="false">IF(OR(F381&lt;&gt;"",G381&lt;&gt;"",H381&lt;&gt;"",I381&lt;&gt;"",J381&lt;&gt;"",K381&lt;&gt;"",L381&lt;&gt;"",M381&lt;&gt;"",N381&lt;&gt;"",O381&lt;&gt;"",P381&lt;&gt;"",Q381&lt;&gt;"",R381&lt;&gt;"",S381&lt;&gt;"",T381&lt;&gt;"",U381&lt;&gt;"",V381&lt;&gt;"",W381&lt;&gt;""),"*"&amp;F381&amp;G381&amp;H381&amp;I381&amp;J381&amp;K381&amp;L381&amp;M381&amp;N381&amp;O381&amp;P381&amp;Q381&amp;R381&amp;S381&amp;T381&amp;U381&amp;V381&amp;W381&amp;"*","")</f>
        <v>*RM*</v>
      </c>
      <c r="Z381" s="4"/>
      <c r="AA381" s="4"/>
      <c r="AB381" s="7" t="n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customFormat="false" ht="25" hidden="false" customHeight="true" outlineLevel="0" collapsed="false">
      <c r="A382" s="5" t="n">
        <v>7320</v>
      </c>
      <c r="B382" s="6" t="s">
        <v>32</v>
      </c>
      <c r="C382" s="26" t="s">
        <v>108</v>
      </c>
      <c r="D382" s="27" t="n">
        <v>44571</v>
      </c>
      <c r="E382" s="41"/>
      <c r="F382" s="29" t="str">
        <f aca="false">IF(B382="Premetro VERTIKAAL","MV",IF(B382="Side 3m","3M",IF(B382="Premetro HORIZONTAAL","MH",IF(B382="Window back","CV",IF(B382="Window Back eco","CVE","")))))</f>
        <v/>
      </c>
      <c r="G382" s="30" t="str">
        <f aca="false">IF(B382="Inside banner","BRV","")</f>
        <v/>
      </c>
      <c r="H382" s="30" t="str">
        <f aca="false">IF(B382="Floor sticker","VL","")</f>
        <v/>
      </c>
      <c r="I382" s="31" t="str">
        <f aca="false">IF(B382="Street furniture 2m2","STR","")</f>
        <v/>
      </c>
      <c r="J382" s="31" t="str">
        <f aca="false">IF(B382="Full back uni","FB","")</f>
        <v/>
      </c>
      <c r="K382" s="31" t="str">
        <f aca="false">IF(B382="Window side 2m² Bus","2m2B","")</f>
        <v/>
      </c>
      <c r="L382" s="31" t="str">
        <f aca="false">IF(B382="Window sticker Raam","RM","")</f>
        <v>RM</v>
      </c>
      <c r="M382" s="31" t="str">
        <f aca="false">IF(B382="Side 3m Freestyle","FREE","")</f>
        <v/>
      </c>
      <c r="N382" s="31" t="str">
        <f aca="false">IF(B382="Wobbler","WOB","")</f>
        <v/>
      </c>
      <c r="O382" s="31" t="str">
        <f aca="false">IF(B382="Super side 10m² Hermelijn - Trambus","10m2H","")</f>
        <v/>
      </c>
      <c r="P382" s="31" t="str">
        <f aca="false">IF(B382="Roofpanel A7","ROOFXL","")</f>
        <v/>
      </c>
      <c r="Q382" s="32" t="str">
        <f aca="false">IF(B382="Roof panel tram L Hermelijn","ROOFL","")</f>
        <v/>
      </c>
      <c r="R382" s="31" t="str">
        <f aca="false">IF(B382="Roof panel Tram M PCC","DPCC","")</f>
        <v/>
      </c>
      <c r="S382" s="31" t="str">
        <f aca="false">IF(B382="Side pack L A5","SPALBA5",IF(B382="Side pack XL A7","SPALBA7",""))</f>
        <v/>
      </c>
      <c r="T382" s="31" t="str">
        <f aca="false">IF(B382="Window side 2m² Hermelijn","2m2H","")</f>
        <v/>
      </c>
      <c r="U382" s="32" t="str">
        <f aca="false">IF(B382="Window side 2m² Tram","2m2A","")</f>
        <v/>
      </c>
      <c r="V382" s="30" t="str">
        <f aca="false">IF(B382="Inside banner HERMELIJN","BRVH","")</f>
        <v/>
      </c>
      <c r="W382" s="30" t="str">
        <f aca="false">IF(B382="Super side 4m²","4m2","")</f>
        <v/>
      </c>
      <c r="X382" s="7" t="n">
        <v>1</v>
      </c>
      <c r="Y382" s="33" t="str">
        <f aca="false">IF(OR(F382&lt;&gt;"",G382&lt;&gt;"",H382&lt;&gt;"",I382&lt;&gt;"",J382&lt;&gt;"",K382&lt;&gt;"",L382&lt;&gt;"",M382&lt;&gt;"",N382&lt;&gt;"",O382&lt;&gt;"",P382&lt;&gt;"",Q382&lt;&gt;"",R382&lt;&gt;"",S382&lt;&gt;"",T382&lt;&gt;"",U382&lt;&gt;"",V382&lt;&gt;"",W382&lt;&gt;""),"*"&amp;F382&amp;G382&amp;H382&amp;I382&amp;J382&amp;K382&amp;L382&amp;M382&amp;N382&amp;O382&amp;P382&amp;Q382&amp;R382&amp;S382&amp;T382&amp;U382&amp;V382&amp;W382&amp;"*","")</f>
        <v>*RM*</v>
      </c>
      <c r="Z382" s="4"/>
      <c r="AA382" s="4"/>
      <c r="AB382" s="7" t="n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customFormat="false" ht="25" hidden="false" customHeight="true" outlineLevel="0" collapsed="false">
      <c r="A383" s="5" t="n">
        <v>7322</v>
      </c>
      <c r="B383" s="6" t="s">
        <v>32</v>
      </c>
      <c r="C383" s="26" t="s">
        <v>114</v>
      </c>
      <c r="D383" s="27" t="n">
        <v>44564</v>
      </c>
      <c r="E383" s="36" t="n">
        <v>44582</v>
      </c>
      <c r="F383" s="29" t="str">
        <f aca="false">IF(B383="Premetro VERTIKAAL","MV",IF(B383="Side 3m","3M",IF(B383="Premetro HORIZONTAAL","MH",IF(B383="Window back","CV",IF(B383="Window Back eco","CVE","")))))</f>
        <v/>
      </c>
      <c r="G383" s="30" t="str">
        <f aca="false">IF(B383="Inside banner","BRV","")</f>
        <v/>
      </c>
      <c r="H383" s="30" t="str">
        <f aca="false">IF(B383="Floor sticker","VL","")</f>
        <v/>
      </c>
      <c r="I383" s="31" t="str">
        <f aca="false">IF(B383="Street furniture 2m2","STR","")</f>
        <v/>
      </c>
      <c r="J383" s="31" t="str">
        <f aca="false">IF(B383="Full back uni","FB","")</f>
        <v/>
      </c>
      <c r="K383" s="31" t="str">
        <f aca="false">IF(B383="Window side 2m² Bus","2m2B","")</f>
        <v/>
      </c>
      <c r="L383" s="31" t="str">
        <f aca="false">IF(B383="Window sticker Raam","RM","")</f>
        <v>RM</v>
      </c>
      <c r="M383" s="31" t="str">
        <f aca="false">IF(B383="Side 3m Freestyle","FREE","")</f>
        <v/>
      </c>
      <c r="N383" s="31" t="str">
        <f aca="false">IF(B383="Wobbler","WOB","")</f>
        <v/>
      </c>
      <c r="O383" s="31" t="str">
        <f aca="false">IF(B383="Super side 10m² Hermelijn - Trambus","10m2H","")</f>
        <v/>
      </c>
      <c r="P383" s="31" t="str">
        <f aca="false">IF(B383="Roofpanel A7","ROOFXL","")</f>
        <v/>
      </c>
      <c r="Q383" s="32" t="str">
        <f aca="false">IF(B383="Roof panel tram L Hermelijn","ROOFL","")</f>
        <v/>
      </c>
      <c r="R383" s="31" t="str">
        <f aca="false">IF(B383="Roof panel Tram M PCC","DPCC","")</f>
        <v/>
      </c>
      <c r="S383" s="31" t="str">
        <f aca="false">IF(B383="Side pack L A5","SPALBA5",IF(B383="Side pack XL A7","SPALBA7",""))</f>
        <v/>
      </c>
      <c r="T383" s="31" t="str">
        <f aca="false">IF(B383="Window side 2m² Hermelijn","2m2H","")</f>
        <v/>
      </c>
      <c r="U383" s="32" t="str">
        <f aca="false">IF(B383="Window side 2m² Tram","2m2A","")</f>
        <v/>
      </c>
      <c r="V383" s="30" t="str">
        <f aca="false">IF(B383="Inside banner HERMELIJN","BRVH","")</f>
        <v/>
      </c>
      <c r="W383" s="30" t="str">
        <f aca="false">IF(B383="Super side 4m²","4m2","")</f>
        <v/>
      </c>
      <c r="X383" s="7" t="n">
        <v>1</v>
      </c>
      <c r="Y383" s="33" t="str">
        <f aca="false">IF(OR(F383&lt;&gt;"",G383&lt;&gt;"",H383&lt;&gt;"",I383&lt;&gt;"",J383&lt;&gt;"",K383&lt;&gt;"",L383&lt;&gt;"",M383&lt;&gt;"",N383&lt;&gt;"",O383&lt;&gt;"",P383&lt;&gt;"",Q383&lt;&gt;"",R383&lt;&gt;"",S383&lt;&gt;"",T383&lt;&gt;"",U383&lt;&gt;"",V383&lt;&gt;"",W383&lt;&gt;""),"*"&amp;F383&amp;G383&amp;H383&amp;I383&amp;J383&amp;K383&amp;L383&amp;M383&amp;N383&amp;O383&amp;P383&amp;Q383&amp;R383&amp;S383&amp;T383&amp;U383&amp;V383&amp;W383&amp;"*","")</f>
        <v>*RM*</v>
      </c>
      <c r="Z383" s="4"/>
      <c r="AA383" s="4"/>
      <c r="AB383" s="7" t="n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customFormat="false" ht="25" hidden="false" customHeight="true" outlineLevel="0" collapsed="false">
      <c r="A384" s="5" t="n">
        <v>7322</v>
      </c>
      <c r="B384" s="6" t="s">
        <v>32</v>
      </c>
      <c r="C384" s="26" t="s">
        <v>114</v>
      </c>
      <c r="D384" s="27" t="n">
        <v>44564</v>
      </c>
      <c r="E384" s="36" t="n">
        <v>44582</v>
      </c>
      <c r="F384" s="29" t="str">
        <f aca="false">IF(B384="Premetro VERTIKAAL","MV",IF(B384="Side 3m","3M",IF(B384="Premetro HORIZONTAAL","MH",IF(B384="Window back","CV",IF(B384="Window Back eco","CVE","")))))</f>
        <v/>
      </c>
      <c r="G384" s="30" t="str">
        <f aca="false">IF(B384="Inside banner","BRV","")</f>
        <v/>
      </c>
      <c r="H384" s="30" t="str">
        <f aca="false">IF(B384="Floor sticker","VL","")</f>
        <v/>
      </c>
      <c r="I384" s="31" t="str">
        <f aca="false">IF(B384="Street furniture 2m2","STR","")</f>
        <v/>
      </c>
      <c r="J384" s="31" t="str">
        <f aca="false">IF(B384="Full back uni","FB","")</f>
        <v/>
      </c>
      <c r="K384" s="31" t="str">
        <f aca="false">IF(B384="Window side 2m² Bus","2m2B","")</f>
        <v/>
      </c>
      <c r="L384" s="31" t="str">
        <f aca="false">IF(B384="Window sticker Raam","RM","")</f>
        <v>RM</v>
      </c>
      <c r="M384" s="31" t="str">
        <f aca="false">IF(B384="Side 3m Freestyle","FREE","")</f>
        <v/>
      </c>
      <c r="N384" s="31" t="str">
        <f aca="false">IF(B384="Wobbler","WOB","")</f>
        <v/>
      </c>
      <c r="O384" s="31" t="str">
        <f aca="false">IF(B384="Super side 10m² Hermelijn - Trambus","10m2H","")</f>
        <v/>
      </c>
      <c r="P384" s="31" t="str">
        <f aca="false">IF(B384="Roofpanel A7","ROOFXL","")</f>
        <v/>
      </c>
      <c r="Q384" s="32" t="str">
        <f aca="false">IF(B384="Roof panel tram L Hermelijn","ROOFL","")</f>
        <v/>
      </c>
      <c r="R384" s="31" t="str">
        <f aca="false">IF(B384="Roof panel Tram M PCC","DPCC","")</f>
        <v/>
      </c>
      <c r="S384" s="31" t="str">
        <f aca="false">IF(B384="Side pack L A5","SPALBA5",IF(B384="Side pack XL A7","SPALBA7",""))</f>
        <v/>
      </c>
      <c r="T384" s="31" t="str">
        <f aca="false">IF(B384="Window side 2m² Hermelijn","2m2H","")</f>
        <v/>
      </c>
      <c r="U384" s="32" t="str">
        <f aca="false">IF(B384="Window side 2m² Tram","2m2A","")</f>
        <v/>
      </c>
      <c r="V384" s="30" t="str">
        <f aca="false">IF(B384="Inside banner HERMELIJN","BRVH","")</f>
        <v/>
      </c>
      <c r="W384" s="30" t="str">
        <f aca="false">IF(B384="Super side 4m²","4m2","")</f>
        <v/>
      </c>
      <c r="X384" s="7" t="n">
        <v>1</v>
      </c>
      <c r="Y384" s="33" t="str">
        <f aca="false">IF(OR(F384&lt;&gt;"",G384&lt;&gt;"",H384&lt;&gt;"",I384&lt;&gt;"",J384&lt;&gt;"",K384&lt;&gt;"",L384&lt;&gt;"",M384&lt;&gt;"",N384&lt;&gt;"",O384&lt;&gt;"",P384&lt;&gt;"",Q384&lt;&gt;"",R384&lt;&gt;"",S384&lt;&gt;"",T384&lt;&gt;"",U384&lt;&gt;"",V384&lt;&gt;"",W384&lt;&gt;""),"*"&amp;F384&amp;G384&amp;H384&amp;I384&amp;J384&amp;K384&amp;L384&amp;M384&amp;N384&amp;O384&amp;P384&amp;Q384&amp;R384&amp;S384&amp;T384&amp;U384&amp;V384&amp;W384&amp;"*","")</f>
        <v>*RM*</v>
      </c>
      <c r="Z384" s="4"/>
      <c r="AA384" s="4"/>
      <c r="AB384" s="7" t="n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customFormat="false" ht="25" hidden="false" customHeight="true" outlineLevel="0" collapsed="false">
      <c r="A385" s="5" t="n">
        <v>7322</v>
      </c>
      <c r="B385" s="6" t="s">
        <v>32</v>
      </c>
      <c r="C385" s="26" t="s">
        <v>108</v>
      </c>
      <c r="D385" s="27" t="n">
        <v>44571</v>
      </c>
      <c r="E385" s="36" t="n">
        <v>44582</v>
      </c>
      <c r="F385" s="29" t="str">
        <f aca="false">IF(B385="Premetro VERTIKAAL","MV",IF(B385="Side 3m","3M",IF(B385="Premetro HORIZONTAAL","MH",IF(B385="Window back","CV",IF(B385="Window Back eco","CVE","")))))</f>
        <v/>
      </c>
      <c r="G385" s="30" t="str">
        <f aca="false">IF(B385="Inside banner","BRV","")</f>
        <v/>
      </c>
      <c r="H385" s="30" t="str">
        <f aca="false">IF(B385="Floor sticker","VL","")</f>
        <v/>
      </c>
      <c r="I385" s="31" t="str">
        <f aca="false">IF(B385="Street furniture 2m2","STR","")</f>
        <v/>
      </c>
      <c r="J385" s="31" t="str">
        <f aca="false">IF(B385="Full back uni","FB","")</f>
        <v/>
      </c>
      <c r="K385" s="31" t="str">
        <f aca="false">IF(B385="Window side 2m² Bus","2m2B","")</f>
        <v/>
      </c>
      <c r="L385" s="31" t="str">
        <f aca="false">IF(B385="Window sticker Raam","RM","")</f>
        <v>RM</v>
      </c>
      <c r="M385" s="31" t="str">
        <f aca="false">IF(B385="Side 3m Freestyle","FREE","")</f>
        <v/>
      </c>
      <c r="N385" s="31" t="str">
        <f aca="false">IF(B385="Wobbler","WOB","")</f>
        <v/>
      </c>
      <c r="O385" s="31" t="str">
        <f aca="false">IF(B385="Super side 10m² Hermelijn - Trambus","10m2H","")</f>
        <v/>
      </c>
      <c r="P385" s="31" t="str">
        <f aca="false">IF(B385="Roofpanel A7","ROOFXL","")</f>
        <v/>
      </c>
      <c r="Q385" s="32" t="str">
        <f aca="false">IF(B385="Roof panel tram L Hermelijn","ROOFL","")</f>
        <v/>
      </c>
      <c r="R385" s="31" t="str">
        <f aca="false">IF(B385="Roof panel Tram M PCC","DPCC","")</f>
        <v/>
      </c>
      <c r="S385" s="31" t="str">
        <f aca="false">IF(B385="Side pack L A5","SPALBA5",IF(B385="Side pack XL A7","SPALBA7",""))</f>
        <v/>
      </c>
      <c r="T385" s="31" t="str">
        <f aca="false">IF(B385="Window side 2m² Hermelijn","2m2H","")</f>
        <v/>
      </c>
      <c r="U385" s="32" t="str">
        <f aca="false">IF(B385="Window side 2m² Tram","2m2A","")</f>
        <v/>
      </c>
      <c r="V385" s="30" t="str">
        <f aca="false">IF(B385="Inside banner HERMELIJN","BRVH","")</f>
        <v/>
      </c>
      <c r="W385" s="30" t="str">
        <f aca="false">IF(B385="Super side 4m²","4m2","")</f>
        <v/>
      </c>
      <c r="X385" s="7" t="n">
        <v>1</v>
      </c>
      <c r="Y385" s="33" t="str">
        <f aca="false">IF(OR(F385&lt;&gt;"",G385&lt;&gt;"",H385&lt;&gt;"",I385&lt;&gt;"",J385&lt;&gt;"",K385&lt;&gt;"",L385&lt;&gt;"",M385&lt;&gt;"",N385&lt;&gt;"",O385&lt;&gt;"",P385&lt;&gt;"",Q385&lt;&gt;"",R385&lt;&gt;"",S385&lt;&gt;"",T385&lt;&gt;"",U385&lt;&gt;"",V385&lt;&gt;"",W385&lt;&gt;""),"*"&amp;F385&amp;G385&amp;H385&amp;I385&amp;J385&amp;K385&amp;L385&amp;M385&amp;N385&amp;O385&amp;P385&amp;Q385&amp;R385&amp;S385&amp;T385&amp;U385&amp;V385&amp;W385&amp;"*","")</f>
        <v>*RM*</v>
      </c>
      <c r="Z385" s="4"/>
      <c r="AA385" s="4"/>
      <c r="AB385" s="7" t="n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customFormat="false" ht="25" hidden="false" customHeight="true" outlineLevel="0" collapsed="false">
      <c r="A386" s="5" t="n">
        <v>7322</v>
      </c>
      <c r="B386" s="6" t="s">
        <v>32</v>
      </c>
      <c r="C386" s="26" t="s">
        <v>108</v>
      </c>
      <c r="D386" s="27" t="n">
        <v>44571</v>
      </c>
      <c r="E386" s="36" t="n">
        <v>44582</v>
      </c>
      <c r="F386" s="29" t="str">
        <f aca="false">IF(B386="Premetro VERTIKAAL","MV",IF(B386="Side 3m","3M",IF(B386="Premetro HORIZONTAAL","MH",IF(B386="Window back","CV",IF(B386="Window Back eco","CVE","")))))</f>
        <v/>
      </c>
      <c r="G386" s="30" t="str">
        <f aca="false">IF(B386="Inside banner","BRV","")</f>
        <v/>
      </c>
      <c r="H386" s="30" t="str">
        <f aca="false">IF(B386="Floor sticker","VL","")</f>
        <v/>
      </c>
      <c r="I386" s="31" t="str">
        <f aca="false">IF(B386="Street furniture 2m2","STR","")</f>
        <v/>
      </c>
      <c r="J386" s="31" t="str">
        <f aca="false">IF(B386="Full back uni","FB","")</f>
        <v/>
      </c>
      <c r="K386" s="31" t="str">
        <f aca="false">IF(B386="Window side 2m² Bus","2m2B","")</f>
        <v/>
      </c>
      <c r="L386" s="31" t="str">
        <f aca="false">IF(B386="Window sticker Raam","RM","")</f>
        <v>RM</v>
      </c>
      <c r="M386" s="31" t="str">
        <f aca="false">IF(B386="Side 3m Freestyle","FREE","")</f>
        <v/>
      </c>
      <c r="N386" s="31" t="str">
        <f aca="false">IF(B386="Wobbler","WOB","")</f>
        <v/>
      </c>
      <c r="O386" s="31" t="str">
        <f aca="false">IF(B386="Super side 10m² Hermelijn - Trambus","10m2H","")</f>
        <v/>
      </c>
      <c r="P386" s="31" t="str">
        <f aca="false">IF(B386="Roofpanel A7","ROOFXL","")</f>
        <v/>
      </c>
      <c r="Q386" s="32" t="str">
        <f aca="false">IF(B386="Roof panel tram L Hermelijn","ROOFL","")</f>
        <v/>
      </c>
      <c r="R386" s="31" t="str">
        <f aca="false">IF(B386="Roof panel Tram M PCC","DPCC","")</f>
        <v/>
      </c>
      <c r="S386" s="31" t="str">
        <f aca="false">IF(B386="Side pack L A5","SPALBA5",IF(B386="Side pack XL A7","SPALBA7",""))</f>
        <v/>
      </c>
      <c r="T386" s="31" t="str">
        <f aca="false">IF(B386="Window side 2m² Hermelijn","2m2H","")</f>
        <v/>
      </c>
      <c r="U386" s="32" t="str">
        <f aca="false">IF(B386="Window side 2m² Tram","2m2A","")</f>
        <v/>
      </c>
      <c r="V386" s="30" t="str">
        <f aca="false">IF(B386="Inside banner HERMELIJN","BRVH","")</f>
        <v/>
      </c>
      <c r="W386" s="30" t="str">
        <f aca="false">IF(B386="Super side 4m²","4m2","")</f>
        <v/>
      </c>
      <c r="X386" s="7" t="n">
        <v>1</v>
      </c>
      <c r="Y386" s="33" t="str">
        <f aca="false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 t="n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customFormat="false" ht="25" hidden="false" customHeight="true" outlineLevel="0" collapsed="false">
      <c r="A387" s="5" t="n">
        <v>7323</v>
      </c>
      <c r="B387" s="6" t="s">
        <v>35</v>
      </c>
      <c r="C387" s="26" t="s">
        <v>37</v>
      </c>
      <c r="D387" s="27" t="n">
        <v>44522</v>
      </c>
      <c r="E387" s="41"/>
      <c r="F387" s="29" t="str">
        <f aca="false">IF(B387="Premetro VERTIKAAL","MV",IF(B387="Side 3m","3M",IF(B387="Premetro HORIZONTAAL","MH",IF(B387="Window back","CV",IF(B387="Window Back eco","CVE","")))))</f>
        <v/>
      </c>
      <c r="G387" s="30" t="str">
        <f aca="false">IF(B387="Inside banner","BRV","")</f>
        <v/>
      </c>
      <c r="H387" s="30" t="str">
        <f aca="false">IF(B387="Floor sticker","VL","")</f>
        <v/>
      </c>
      <c r="I387" s="31" t="str">
        <f aca="false">IF(B387="Street furniture 2m2","STR","")</f>
        <v/>
      </c>
      <c r="J387" s="31" t="str">
        <f aca="false">IF(B387="Full back uni","FB","")</f>
        <v/>
      </c>
      <c r="K387" s="31" t="str">
        <f aca="false">IF(B387="Window side 2m² Bus","2m2B","")</f>
        <v/>
      </c>
      <c r="L387" s="31" t="str">
        <f aca="false">IF(B387="Window sticker Raam","RM","")</f>
        <v/>
      </c>
      <c r="M387" s="31" t="str">
        <f aca="false">IF(B387="Side 3m Freestyle","FREE","")</f>
        <v/>
      </c>
      <c r="N387" s="31" t="str">
        <f aca="false">IF(B387="Wobbler","WOB","")</f>
        <v/>
      </c>
      <c r="O387" s="31" t="str">
        <f aca="false">IF(B387="Super side 10m² Hermelijn - Trambus","10m2H","")</f>
        <v/>
      </c>
      <c r="P387" s="31" t="str">
        <f aca="false">IF(B387="Roofpanel A7","ROOFXL","")</f>
        <v/>
      </c>
      <c r="Q387" s="32" t="str">
        <f aca="false">IF(B387="Roof panel tram L Hermelijn","ROOFL","")</f>
        <v/>
      </c>
      <c r="R387" s="31" t="str">
        <f aca="false">IF(B387="Roof panel Tram M PCC","DPCC","")</f>
        <v/>
      </c>
      <c r="S387" s="31" t="str">
        <f aca="false">IF(B387="Side pack L A5","SPALBA5",IF(B387="Side pack XL A7","SPALBA7",""))</f>
        <v/>
      </c>
      <c r="T387" s="31" t="str">
        <f aca="false">IF(B387="Window side 2m² Hermelijn","2m2H","")</f>
        <v/>
      </c>
      <c r="U387" s="32" t="str">
        <f aca="false">IF(B387="Window side 2m² Tram","2m2A","")</f>
        <v/>
      </c>
      <c r="V387" s="30" t="str">
        <f aca="false">IF(B387="Inside banner HERMELIJN","BRVH","")</f>
        <v/>
      </c>
      <c r="W387" s="30" t="str">
        <f aca="false">IF(B387="Super side 4m²","4m2","")</f>
        <v/>
      </c>
      <c r="X387" s="7" t="n">
        <v>4</v>
      </c>
      <c r="Y387" s="33" t="str">
        <f aca="false">IF(OR(F387&lt;&gt;"",G387&lt;&gt;"",H387&lt;&gt;"",I387&lt;&gt;"",J387&lt;&gt;"",K387&lt;&gt;"",L387&lt;&gt;"",M387&lt;&gt;"",N387&lt;&gt;"",O387&lt;&gt;"",P387&lt;&gt;"",Q387&lt;&gt;"",R387&lt;&gt;"",S387&lt;&gt;"",T387&lt;&gt;"",U387&lt;&gt;"",V387&lt;&gt;"",W387&lt;&gt;""),"*"&amp;F387&amp;G387&amp;H387&amp;I387&amp;J387&amp;K387&amp;L387&amp;M387&amp;N387&amp;O387&amp;P387&amp;Q387&amp;R387&amp;S387&amp;T387&amp;U387&amp;V387&amp;W387&amp;"*","")</f>
        <v/>
      </c>
      <c r="Z387" s="4"/>
      <c r="AA387" s="4"/>
      <c r="AB387" s="7" t="n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customFormat="false" ht="25" hidden="false" customHeight="true" outlineLevel="0" collapsed="false">
      <c r="A388" s="5" t="n">
        <v>7324</v>
      </c>
      <c r="B388" s="6" t="s">
        <v>32</v>
      </c>
      <c r="C388" s="26" t="s">
        <v>106</v>
      </c>
      <c r="D388" s="27" t="n">
        <v>44550</v>
      </c>
      <c r="E388" s="41"/>
      <c r="F388" s="29" t="str">
        <f aca="false">IF(B388="Premetro VERTIKAAL","MV",IF(B388="Side 3m","3M",IF(B388="Premetro HORIZONTAAL","MH",IF(B388="Window back","CV",IF(B388="Window Back eco","CVE","")))))</f>
        <v/>
      </c>
      <c r="G388" s="30" t="str">
        <f aca="false">IF(B388="Inside banner","BRV","")</f>
        <v/>
      </c>
      <c r="H388" s="30" t="str">
        <f aca="false">IF(B388="Floor sticker","VL","")</f>
        <v/>
      </c>
      <c r="I388" s="31" t="str">
        <f aca="false">IF(B388="Street furniture 2m2","STR","")</f>
        <v/>
      </c>
      <c r="J388" s="31" t="str">
        <f aca="false">IF(B388="Full back uni","FB","")</f>
        <v/>
      </c>
      <c r="K388" s="31" t="str">
        <f aca="false">IF(B388="Window side 2m² Bus","2m2B","")</f>
        <v/>
      </c>
      <c r="L388" s="31" t="str">
        <f aca="false">IF(B388="Window sticker Raam","RM","")</f>
        <v>RM</v>
      </c>
      <c r="M388" s="31" t="str">
        <f aca="false">IF(B388="Side 3m Freestyle","FREE","")</f>
        <v/>
      </c>
      <c r="N388" s="31" t="str">
        <f aca="false">IF(B388="Wobbler","WOB","")</f>
        <v/>
      </c>
      <c r="O388" s="31" t="str">
        <f aca="false">IF(B388="Super side 10m² Hermelijn - Trambus","10m2H","")</f>
        <v/>
      </c>
      <c r="P388" s="31" t="str">
        <f aca="false">IF(B388="Roofpanel A7","ROOFXL","")</f>
        <v/>
      </c>
      <c r="Q388" s="32" t="str">
        <f aca="false">IF(B388="Roof panel tram L Hermelijn","ROOFL","")</f>
        <v/>
      </c>
      <c r="R388" s="31" t="str">
        <f aca="false">IF(B388="Roof panel Tram M PCC","DPCC","")</f>
        <v/>
      </c>
      <c r="S388" s="31" t="str">
        <f aca="false">IF(B388="Side pack L A5","SPALBA5",IF(B388="Side pack XL A7","SPALBA7",""))</f>
        <v/>
      </c>
      <c r="T388" s="31" t="str">
        <f aca="false">IF(B388="Window side 2m² Hermelijn","2m2H","")</f>
        <v/>
      </c>
      <c r="U388" s="32" t="str">
        <f aca="false">IF(B388="Window side 2m² Tram","2m2A","")</f>
        <v/>
      </c>
      <c r="V388" s="30" t="str">
        <f aca="false">IF(B388="Inside banner HERMELIJN","BRVH","")</f>
        <v/>
      </c>
      <c r="W388" s="30" t="str">
        <f aca="false">IF(B388="Super side 4m²","4m2","")</f>
        <v/>
      </c>
      <c r="X388" s="7" t="n">
        <v>1</v>
      </c>
      <c r="Y388" s="33" t="str">
        <f aca="false">IF(OR(F388&lt;&gt;"",G388&lt;&gt;"",H388&lt;&gt;"",I388&lt;&gt;"",J388&lt;&gt;"",K388&lt;&gt;"",L388&lt;&gt;"",M388&lt;&gt;"",N388&lt;&gt;"",O388&lt;&gt;"",P388&lt;&gt;"",Q388&lt;&gt;"",R388&lt;&gt;"",S388&lt;&gt;"",T388&lt;&gt;"",U388&lt;&gt;"",V388&lt;&gt;"",W388&lt;&gt;""),"*"&amp;F388&amp;G388&amp;H388&amp;I388&amp;J388&amp;K388&amp;L388&amp;M388&amp;N388&amp;O388&amp;P388&amp;Q388&amp;R388&amp;S388&amp;T388&amp;U388&amp;V388&amp;W388&amp;"*","")</f>
        <v>*RM*</v>
      </c>
      <c r="Z388" s="4"/>
      <c r="AA388" s="4"/>
      <c r="AB388" s="7" t="n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customFormat="false" ht="25" hidden="false" customHeight="true" outlineLevel="0" collapsed="false">
      <c r="A389" s="5" t="n">
        <v>7324</v>
      </c>
      <c r="B389" s="6" t="s">
        <v>32</v>
      </c>
      <c r="C389" s="26" t="s">
        <v>106</v>
      </c>
      <c r="D389" s="27" t="n">
        <v>44550</v>
      </c>
      <c r="E389" s="41"/>
      <c r="F389" s="29" t="str">
        <f aca="false">IF(B389="Premetro VERTIKAAL","MV",IF(B389="Side 3m","3M",IF(B389="Premetro HORIZONTAAL","MH",IF(B389="Window back","CV",IF(B389="Window Back eco","CVE","")))))</f>
        <v/>
      </c>
      <c r="G389" s="30" t="str">
        <f aca="false">IF(B389="Inside banner","BRV","")</f>
        <v/>
      </c>
      <c r="H389" s="30" t="str">
        <f aca="false">IF(B389="Floor sticker","VL","")</f>
        <v/>
      </c>
      <c r="I389" s="31" t="str">
        <f aca="false">IF(B389="Street furniture 2m2","STR","")</f>
        <v/>
      </c>
      <c r="J389" s="31" t="str">
        <f aca="false">IF(B389="Full back uni","FB","")</f>
        <v/>
      </c>
      <c r="K389" s="31" t="str">
        <f aca="false">IF(B389="Window side 2m² Bus","2m2B","")</f>
        <v/>
      </c>
      <c r="L389" s="31" t="str">
        <f aca="false">IF(B389="Window sticker Raam","RM","")</f>
        <v>RM</v>
      </c>
      <c r="M389" s="31" t="str">
        <f aca="false">IF(B389="Side 3m Freestyle","FREE","")</f>
        <v/>
      </c>
      <c r="N389" s="31" t="str">
        <f aca="false">IF(B389="Wobbler","WOB","")</f>
        <v/>
      </c>
      <c r="O389" s="31" t="str">
        <f aca="false">IF(B389="Super side 10m² Hermelijn - Trambus","10m2H","")</f>
        <v/>
      </c>
      <c r="P389" s="31" t="str">
        <f aca="false">IF(B389="Roofpanel A7","ROOFXL","")</f>
        <v/>
      </c>
      <c r="Q389" s="32" t="str">
        <f aca="false">IF(B389="Roof panel tram L Hermelijn","ROOFL","")</f>
        <v/>
      </c>
      <c r="R389" s="31" t="str">
        <f aca="false">IF(B389="Roof panel Tram M PCC","DPCC","")</f>
        <v/>
      </c>
      <c r="S389" s="31" t="str">
        <f aca="false">IF(B389="Side pack L A5","SPALBA5",IF(B389="Side pack XL A7","SPALBA7",""))</f>
        <v/>
      </c>
      <c r="T389" s="31" t="str">
        <f aca="false">IF(B389="Window side 2m² Hermelijn","2m2H","")</f>
        <v/>
      </c>
      <c r="U389" s="32" t="str">
        <f aca="false">IF(B389="Window side 2m² Tram","2m2A","")</f>
        <v/>
      </c>
      <c r="V389" s="30" t="str">
        <f aca="false">IF(B389="Inside banner HERMELIJN","BRVH","")</f>
        <v/>
      </c>
      <c r="W389" s="30" t="str">
        <f aca="false">IF(B389="Super side 4m²","4m2","")</f>
        <v/>
      </c>
      <c r="X389" s="7" t="n">
        <v>1</v>
      </c>
      <c r="Y389" s="33" t="str">
        <f aca="false">IF(OR(F389&lt;&gt;"",G389&lt;&gt;"",H389&lt;&gt;"",I389&lt;&gt;"",J389&lt;&gt;"",K389&lt;&gt;"",L389&lt;&gt;"",M389&lt;&gt;"",N389&lt;&gt;"",O389&lt;&gt;"",P389&lt;&gt;"",Q389&lt;&gt;"",R389&lt;&gt;"",S389&lt;&gt;"",T389&lt;&gt;"",U389&lt;&gt;"",V389&lt;&gt;"",W389&lt;&gt;""),"*"&amp;F389&amp;G389&amp;H389&amp;I389&amp;J389&amp;K389&amp;L389&amp;M389&amp;N389&amp;O389&amp;P389&amp;Q389&amp;R389&amp;S389&amp;T389&amp;U389&amp;V389&amp;W389&amp;"*","")</f>
        <v>*RM*</v>
      </c>
      <c r="Z389" s="4"/>
      <c r="AA389" s="4"/>
      <c r="AB389" s="7" t="n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customFormat="false" ht="25" hidden="false" customHeight="true" outlineLevel="0" collapsed="false">
      <c r="A390" s="5" t="n">
        <v>7324</v>
      </c>
      <c r="B390" s="6" t="s">
        <v>32</v>
      </c>
      <c r="C390" s="26" t="s">
        <v>114</v>
      </c>
      <c r="D390" s="27" t="n">
        <v>44564</v>
      </c>
      <c r="E390" s="41"/>
      <c r="F390" s="29" t="str">
        <f aca="false">IF(B390="Premetro VERTIKAAL","MV",IF(B390="Side 3m","3M",IF(B390="Premetro HORIZONTAAL","MH",IF(B390="Window back","CV",IF(B390="Window Back eco","CVE","")))))</f>
        <v/>
      </c>
      <c r="G390" s="30" t="str">
        <f aca="false">IF(B390="Inside banner","BRV","")</f>
        <v/>
      </c>
      <c r="H390" s="30" t="str">
        <f aca="false">IF(B390="Floor sticker","VL","")</f>
        <v/>
      </c>
      <c r="I390" s="31" t="str">
        <f aca="false">IF(B390="Street furniture 2m2","STR","")</f>
        <v/>
      </c>
      <c r="J390" s="31" t="str">
        <f aca="false">IF(B390="Full back uni","FB","")</f>
        <v/>
      </c>
      <c r="K390" s="31" t="str">
        <f aca="false">IF(B390="Window side 2m² Bus","2m2B","")</f>
        <v/>
      </c>
      <c r="L390" s="31" t="str">
        <f aca="false">IF(B390="Window sticker Raam","RM","")</f>
        <v>RM</v>
      </c>
      <c r="M390" s="31" t="str">
        <f aca="false">IF(B390="Side 3m Freestyle","FREE","")</f>
        <v/>
      </c>
      <c r="N390" s="31" t="str">
        <f aca="false">IF(B390="Wobbler","WOB","")</f>
        <v/>
      </c>
      <c r="O390" s="31" t="str">
        <f aca="false">IF(B390="Super side 10m² Hermelijn - Trambus","10m2H","")</f>
        <v/>
      </c>
      <c r="P390" s="31" t="str">
        <f aca="false">IF(B390="Roofpanel A7","ROOFXL","")</f>
        <v/>
      </c>
      <c r="Q390" s="32" t="str">
        <f aca="false">IF(B390="Roof panel tram L Hermelijn","ROOFL","")</f>
        <v/>
      </c>
      <c r="R390" s="31" t="str">
        <f aca="false">IF(B390="Roof panel Tram M PCC","DPCC","")</f>
        <v/>
      </c>
      <c r="S390" s="31" t="str">
        <f aca="false">IF(B390="Side pack L A5","SPALBA5",IF(B390="Side pack XL A7","SPALBA7",""))</f>
        <v/>
      </c>
      <c r="T390" s="31" t="str">
        <f aca="false">IF(B390="Window side 2m² Hermelijn","2m2H","")</f>
        <v/>
      </c>
      <c r="U390" s="32" t="str">
        <f aca="false">IF(B390="Window side 2m² Tram","2m2A","")</f>
        <v/>
      </c>
      <c r="V390" s="30" t="str">
        <f aca="false">IF(B390="Inside banner HERMELIJN","BRVH","")</f>
        <v/>
      </c>
      <c r="W390" s="30" t="str">
        <f aca="false">IF(B390="Super side 4m²","4m2","")</f>
        <v/>
      </c>
      <c r="X390" s="7" t="n">
        <v>1</v>
      </c>
      <c r="Y390" s="33" t="str">
        <f aca="false">IF(OR(F390&lt;&gt;"",G390&lt;&gt;"",H390&lt;&gt;"",I390&lt;&gt;"",J390&lt;&gt;"",K390&lt;&gt;"",L390&lt;&gt;"",M390&lt;&gt;"",N390&lt;&gt;"",O390&lt;&gt;"",P390&lt;&gt;"",Q390&lt;&gt;"",R390&lt;&gt;"",S390&lt;&gt;"",T390&lt;&gt;"",U390&lt;&gt;"",V390&lt;&gt;"",W390&lt;&gt;""),"*"&amp;F390&amp;G390&amp;H390&amp;I390&amp;J390&amp;K390&amp;L390&amp;M390&amp;N390&amp;O390&amp;P390&amp;Q390&amp;R390&amp;S390&amp;T390&amp;U390&amp;V390&amp;W390&amp;"*","")</f>
        <v>*RM*</v>
      </c>
      <c r="Z390" s="4"/>
      <c r="AA390" s="4"/>
      <c r="AB390" s="7" t="n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customFormat="false" ht="25" hidden="false" customHeight="true" outlineLevel="0" collapsed="false">
      <c r="A391" s="5" t="n">
        <v>7324</v>
      </c>
      <c r="B391" s="6" t="s">
        <v>32</v>
      </c>
      <c r="C391" s="26" t="s">
        <v>114</v>
      </c>
      <c r="D391" s="27" t="n">
        <v>44564</v>
      </c>
      <c r="E391" s="41"/>
      <c r="F391" s="29" t="str">
        <f aca="false">IF(B391="Premetro VERTIKAAL","MV",IF(B391="Side 3m","3M",IF(B391="Premetro HORIZONTAAL","MH",IF(B391="Window back","CV",IF(B391="Window Back eco","CVE","")))))</f>
        <v/>
      </c>
      <c r="G391" s="30" t="str">
        <f aca="false">IF(B391="Inside banner","BRV","")</f>
        <v/>
      </c>
      <c r="H391" s="30" t="str">
        <f aca="false">IF(B391="Floor sticker","VL","")</f>
        <v/>
      </c>
      <c r="I391" s="31" t="str">
        <f aca="false">IF(B391="Street furniture 2m2","STR","")</f>
        <v/>
      </c>
      <c r="J391" s="31" t="str">
        <f aca="false">IF(B391="Full back uni","FB","")</f>
        <v/>
      </c>
      <c r="K391" s="31" t="str">
        <f aca="false">IF(B391="Window side 2m² Bus","2m2B","")</f>
        <v/>
      </c>
      <c r="L391" s="31" t="str">
        <f aca="false">IF(B391="Window sticker Raam","RM","")</f>
        <v>RM</v>
      </c>
      <c r="M391" s="31" t="str">
        <f aca="false">IF(B391="Side 3m Freestyle","FREE","")</f>
        <v/>
      </c>
      <c r="N391" s="31" t="str">
        <f aca="false">IF(B391="Wobbler","WOB","")</f>
        <v/>
      </c>
      <c r="O391" s="31" t="str">
        <f aca="false">IF(B391="Super side 10m² Hermelijn - Trambus","10m2H","")</f>
        <v/>
      </c>
      <c r="P391" s="31" t="str">
        <f aca="false">IF(B391="Roofpanel A7","ROOFXL","")</f>
        <v/>
      </c>
      <c r="Q391" s="32" t="str">
        <f aca="false">IF(B391="Roof panel tram L Hermelijn","ROOFL","")</f>
        <v/>
      </c>
      <c r="R391" s="31" t="str">
        <f aca="false">IF(B391="Roof panel Tram M PCC","DPCC","")</f>
        <v/>
      </c>
      <c r="S391" s="31" t="str">
        <f aca="false">IF(B391="Side pack L A5","SPALBA5",IF(B391="Side pack XL A7","SPALBA7",""))</f>
        <v/>
      </c>
      <c r="T391" s="31" t="str">
        <f aca="false">IF(B391="Window side 2m² Hermelijn","2m2H","")</f>
        <v/>
      </c>
      <c r="U391" s="32" t="str">
        <f aca="false">IF(B391="Window side 2m² Tram","2m2A","")</f>
        <v/>
      </c>
      <c r="V391" s="30" t="str">
        <f aca="false">IF(B391="Inside banner HERMELIJN","BRVH","")</f>
        <v/>
      </c>
      <c r="W391" s="30" t="str">
        <f aca="false">IF(B391="Super side 4m²","4m2","")</f>
        <v/>
      </c>
      <c r="X391" s="7" t="n">
        <v>1</v>
      </c>
      <c r="Y391" s="33" t="str">
        <f aca="false">IF(OR(F391&lt;&gt;"",G391&lt;&gt;"",H391&lt;&gt;"",I391&lt;&gt;"",J391&lt;&gt;"",K391&lt;&gt;"",L391&lt;&gt;"",M391&lt;&gt;"",N391&lt;&gt;"",O391&lt;&gt;"",P391&lt;&gt;"",Q391&lt;&gt;"",R391&lt;&gt;"",S391&lt;&gt;"",T391&lt;&gt;"",U391&lt;&gt;"",V391&lt;&gt;"",W391&lt;&gt;""),"*"&amp;F391&amp;G391&amp;H391&amp;I391&amp;J391&amp;K391&amp;L391&amp;M391&amp;N391&amp;O391&amp;P391&amp;Q391&amp;R391&amp;S391&amp;T391&amp;U391&amp;V391&amp;W391&amp;"*","")</f>
        <v>*RM*</v>
      </c>
      <c r="Z391" s="4"/>
      <c r="AA391" s="4"/>
      <c r="AB391" s="7" t="n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customFormat="false" ht="25" hidden="false" customHeight="true" outlineLevel="0" collapsed="false">
      <c r="A392" s="5" t="n">
        <v>7324</v>
      </c>
      <c r="B392" s="6" t="s">
        <v>32</v>
      </c>
      <c r="C392" s="26" t="s">
        <v>39</v>
      </c>
      <c r="D392" s="27" t="n">
        <v>44564</v>
      </c>
      <c r="E392" s="41"/>
      <c r="F392" s="29" t="str">
        <f aca="false">IF(B392="Premetro VERTIKAAL","MV",IF(B392="Side 3m","3M",IF(B392="Premetro HORIZONTAAL","MH",IF(B392="Window back","CV",IF(B392="Window Back eco","CVE","")))))</f>
        <v/>
      </c>
      <c r="G392" s="30" t="str">
        <f aca="false">IF(B392="Inside banner","BRV","")</f>
        <v/>
      </c>
      <c r="H392" s="30" t="str">
        <f aca="false">IF(B392="Floor sticker","VL","")</f>
        <v/>
      </c>
      <c r="I392" s="31" t="str">
        <f aca="false">IF(B392="Street furniture 2m2","STR","")</f>
        <v/>
      </c>
      <c r="J392" s="31" t="str">
        <f aca="false">IF(B392="Full back uni","FB","")</f>
        <v/>
      </c>
      <c r="K392" s="31" t="str">
        <f aca="false">IF(B392="Window side 2m² Bus","2m2B","")</f>
        <v/>
      </c>
      <c r="L392" s="31" t="str">
        <f aca="false">IF(B392="Window sticker Raam","RM","")</f>
        <v>RM</v>
      </c>
      <c r="M392" s="31" t="str">
        <f aca="false">IF(B392="Side 3m Freestyle","FREE","")</f>
        <v/>
      </c>
      <c r="N392" s="31" t="str">
        <f aca="false">IF(B392="Wobbler","WOB","")</f>
        <v/>
      </c>
      <c r="O392" s="31" t="str">
        <f aca="false">IF(B392="Super side 10m² Hermelijn - Trambus","10m2H","")</f>
        <v/>
      </c>
      <c r="P392" s="31" t="str">
        <f aca="false">IF(B392="Roofpanel A7","ROOFXL","")</f>
        <v/>
      </c>
      <c r="Q392" s="32" t="str">
        <f aca="false">IF(B392="Roof panel tram L Hermelijn","ROOFL","")</f>
        <v/>
      </c>
      <c r="R392" s="31" t="str">
        <f aca="false">IF(B392="Roof panel Tram M PCC","DPCC","")</f>
        <v/>
      </c>
      <c r="S392" s="31" t="str">
        <f aca="false">IF(B392="Side pack L A5","SPALBA5",IF(B392="Side pack XL A7","SPALBA7",""))</f>
        <v/>
      </c>
      <c r="T392" s="31" t="str">
        <f aca="false">IF(B392="Window side 2m² Hermelijn","2m2H","")</f>
        <v/>
      </c>
      <c r="U392" s="32" t="str">
        <f aca="false">IF(B392="Window side 2m² Tram","2m2A","")</f>
        <v/>
      </c>
      <c r="V392" s="30" t="str">
        <f aca="false">IF(B392="Inside banner HERMELIJN","BRVH","")</f>
        <v/>
      </c>
      <c r="W392" s="30" t="str">
        <f aca="false">IF(B392="Super side 4m²","4m2","")</f>
        <v/>
      </c>
      <c r="X392" s="7" t="n">
        <v>1</v>
      </c>
      <c r="Y392" s="33" t="str">
        <f aca="false">IF(OR(F392&lt;&gt;"",G392&lt;&gt;"",H392&lt;&gt;"",I392&lt;&gt;"",J392&lt;&gt;"",K392&lt;&gt;"",L392&lt;&gt;"",M392&lt;&gt;"",N392&lt;&gt;"",O392&lt;&gt;"",P392&lt;&gt;"",Q392&lt;&gt;"",R392&lt;&gt;"",S392&lt;&gt;"",T392&lt;&gt;"",U392&lt;&gt;"",V392&lt;&gt;"",W392&lt;&gt;""),"*"&amp;F392&amp;G392&amp;H392&amp;I392&amp;J392&amp;K392&amp;L392&amp;M392&amp;N392&amp;O392&amp;P392&amp;Q392&amp;R392&amp;S392&amp;T392&amp;U392&amp;V392&amp;W392&amp;"*","")</f>
        <v>*RM*</v>
      </c>
      <c r="Z392" s="4"/>
      <c r="AA392" s="4"/>
      <c r="AB392" s="7" t="n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customFormat="false" ht="25" hidden="false" customHeight="true" outlineLevel="0" collapsed="false">
      <c r="A393" s="5" t="n">
        <v>7324</v>
      </c>
      <c r="B393" s="6" t="s">
        <v>32</v>
      </c>
      <c r="C393" s="26" t="s">
        <v>40</v>
      </c>
      <c r="D393" s="27" t="n">
        <v>44564</v>
      </c>
      <c r="E393" s="41"/>
      <c r="F393" s="29" t="str">
        <f aca="false">IF(B393="Premetro VERTIKAAL","MV",IF(B393="Side 3m","3M",IF(B393="Premetro HORIZONTAAL","MH",IF(B393="Window back","CV",IF(B393="Window Back eco","CVE","")))))</f>
        <v/>
      </c>
      <c r="G393" s="30" t="str">
        <f aca="false">IF(B393="Inside banner","BRV","")</f>
        <v/>
      </c>
      <c r="H393" s="30" t="str">
        <f aca="false">IF(B393="Floor sticker","VL","")</f>
        <v/>
      </c>
      <c r="I393" s="31" t="str">
        <f aca="false">IF(B393="Street furniture 2m2","STR","")</f>
        <v/>
      </c>
      <c r="J393" s="31" t="str">
        <f aca="false">IF(B393="Full back uni","FB","")</f>
        <v/>
      </c>
      <c r="K393" s="31" t="str">
        <f aca="false">IF(B393="Window side 2m² Bus","2m2B","")</f>
        <v/>
      </c>
      <c r="L393" s="31" t="str">
        <f aca="false">IF(B393="Window sticker Raam","RM","")</f>
        <v>RM</v>
      </c>
      <c r="M393" s="31" t="str">
        <f aca="false">IF(B393="Side 3m Freestyle","FREE","")</f>
        <v/>
      </c>
      <c r="N393" s="31" t="str">
        <f aca="false">IF(B393="Wobbler","WOB","")</f>
        <v/>
      </c>
      <c r="O393" s="31" t="str">
        <f aca="false">IF(B393="Super side 10m² Hermelijn - Trambus","10m2H","")</f>
        <v/>
      </c>
      <c r="P393" s="31" t="str">
        <f aca="false">IF(B393="Roofpanel A7","ROOFXL","")</f>
        <v/>
      </c>
      <c r="Q393" s="32" t="str">
        <f aca="false">IF(B393="Roof panel tram L Hermelijn","ROOFL","")</f>
        <v/>
      </c>
      <c r="R393" s="31" t="str">
        <f aca="false">IF(B393="Roof panel Tram M PCC","DPCC","")</f>
        <v/>
      </c>
      <c r="S393" s="31" t="str">
        <f aca="false">IF(B393="Side pack L A5","SPALBA5",IF(B393="Side pack XL A7","SPALBA7",""))</f>
        <v/>
      </c>
      <c r="T393" s="31" t="str">
        <f aca="false">IF(B393="Window side 2m² Hermelijn","2m2H","")</f>
        <v/>
      </c>
      <c r="U393" s="32" t="str">
        <f aca="false">IF(B393="Window side 2m² Tram","2m2A","")</f>
        <v/>
      </c>
      <c r="V393" s="30" t="str">
        <f aca="false">IF(B393="Inside banner HERMELIJN","BRVH","")</f>
        <v/>
      </c>
      <c r="W393" s="30" t="str">
        <f aca="false">IF(B393="Super side 4m²","4m2","")</f>
        <v/>
      </c>
      <c r="X393" s="7" t="n">
        <v>1</v>
      </c>
      <c r="Y393" s="33" t="str">
        <f aca="false">IF(OR(F393&lt;&gt;"",G393&lt;&gt;"",H393&lt;&gt;"",I393&lt;&gt;"",J393&lt;&gt;"",K393&lt;&gt;"",L393&lt;&gt;"",M393&lt;&gt;"",N393&lt;&gt;"",O393&lt;&gt;"",P393&lt;&gt;"",Q393&lt;&gt;"",R393&lt;&gt;"",S393&lt;&gt;"",T393&lt;&gt;"",U393&lt;&gt;"",V393&lt;&gt;"",W393&lt;&gt;""),"*"&amp;F393&amp;G393&amp;H393&amp;I393&amp;J393&amp;K393&amp;L393&amp;M393&amp;N393&amp;O393&amp;P393&amp;Q393&amp;R393&amp;S393&amp;T393&amp;U393&amp;V393&amp;W393&amp;"*","")</f>
        <v>*RM*</v>
      </c>
      <c r="Z393" s="4"/>
      <c r="AA393" s="4"/>
      <c r="AB393" s="7" t="n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customFormat="false" ht="25" hidden="false" customHeight="true" outlineLevel="0" collapsed="false">
      <c r="A394" s="5" t="n">
        <v>7325</v>
      </c>
      <c r="B394" s="6" t="s">
        <v>100</v>
      </c>
      <c r="C394" s="26" t="s">
        <v>102</v>
      </c>
      <c r="D394" s="27" t="n">
        <v>44550</v>
      </c>
      <c r="E394" s="36" t="n">
        <v>44582</v>
      </c>
      <c r="F394" s="29" t="str">
        <f aca="false">IF(B394="Premetro VERTIKAAL","MV",IF(B394="Side 3m","3M",IF(B394="Premetro HORIZONTAAL","MH",IF(B394="Window back","CV",IF(B394="Window Back eco","CVE","")))))</f>
        <v>3M</v>
      </c>
      <c r="G394" s="30" t="str">
        <f aca="false">IF(B394="Inside banner","BRV","")</f>
        <v/>
      </c>
      <c r="H394" s="30" t="str">
        <f aca="false">IF(B394="Floor sticker","VL","")</f>
        <v/>
      </c>
      <c r="I394" s="31" t="str">
        <f aca="false">IF(B394="Street furniture 2m2","STR","")</f>
        <v/>
      </c>
      <c r="J394" s="31" t="str">
        <f aca="false">IF(B394="Full back uni","FB","")</f>
        <v/>
      </c>
      <c r="K394" s="31" t="str">
        <f aca="false">IF(B394="Window side 2m² Bus","2m2B","")</f>
        <v/>
      </c>
      <c r="L394" s="31" t="str">
        <f aca="false">IF(B394="Window sticker Raam","RM","")</f>
        <v/>
      </c>
      <c r="M394" s="31" t="str">
        <f aca="false">IF(B394="Side 3m Freestyle","FREE","")</f>
        <v/>
      </c>
      <c r="N394" s="31" t="str">
        <f aca="false">IF(B394="Wobbler","WOB","")</f>
        <v/>
      </c>
      <c r="O394" s="31" t="str">
        <f aca="false">IF(B394="Super side 10m² Hermelijn - Trambus","10m2H","")</f>
        <v/>
      </c>
      <c r="P394" s="31" t="str">
        <f aca="false">IF(B394="Roofpanel A7","ROOFXL","")</f>
        <v/>
      </c>
      <c r="Q394" s="32" t="str">
        <f aca="false">IF(B394="Roof panel tram L Hermelijn","ROOFL","")</f>
        <v/>
      </c>
      <c r="R394" s="31" t="str">
        <f aca="false">IF(B394="Roof panel Tram M PCC","DPCC","")</f>
        <v/>
      </c>
      <c r="S394" s="31" t="str">
        <f aca="false">IF(B394="Side pack L A5","SPALBA5",IF(B394="Side pack XL A7","SPALBA7",""))</f>
        <v/>
      </c>
      <c r="T394" s="31" t="str">
        <f aca="false">IF(B394="Window side 2m² Hermelijn","2m2H","")</f>
        <v/>
      </c>
      <c r="U394" s="32" t="str">
        <f aca="false">IF(B394="Window side 2m² Tram","2m2A","")</f>
        <v/>
      </c>
      <c r="V394" s="30" t="str">
        <f aca="false">IF(B394="Inside banner HERMELIJN","BRVH","")</f>
        <v/>
      </c>
      <c r="W394" s="30" t="str">
        <f aca="false">IF(B394="Super side 4m²","4m2","")</f>
        <v/>
      </c>
      <c r="X394" s="7" t="n">
        <v>1</v>
      </c>
      <c r="Y394" s="33" t="str">
        <f aca="false">IF(OR(F394&lt;&gt;"",G394&lt;&gt;"",H394&lt;&gt;"",I394&lt;&gt;"",J394&lt;&gt;"",K394&lt;&gt;"",L394&lt;&gt;"",M394&lt;&gt;"",N394&lt;&gt;"",O394&lt;&gt;"",P394&lt;&gt;"",Q394&lt;&gt;"",R394&lt;&gt;"",S394&lt;&gt;"",T394&lt;&gt;"",U394&lt;&gt;"",V394&lt;&gt;"",W394&lt;&gt;""),"*"&amp;F394&amp;G394&amp;H394&amp;I394&amp;J394&amp;K394&amp;L394&amp;M394&amp;N394&amp;O394&amp;P394&amp;Q394&amp;R394&amp;S394&amp;T394&amp;U394&amp;V394&amp;W394&amp;"*","")</f>
        <v>*3M*</v>
      </c>
      <c r="Z394" s="4"/>
      <c r="AA394" s="4"/>
      <c r="AB394" s="7" t="n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customFormat="false" ht="25" hidden="false" customHeight="true" outlineLevel="0" collapsed="false">
      <c r="A395" s="5" t="n">
        <v>7325</v>
      </c>
      <c r="B395" s="6" t="s">
        <v>137</v>
      </c>
      <c r="C395" s="26" t="s">
        <v>152</v>
      </c>
      <c r="D395" s="27" t="n">
        <v>44571</v>
      </c>
      <c r="E395" s="41"/>
      <c r="F395" s="29" t="str">
        <f aca="false">IF(B395="Premetro VERTIKAAL","MV",IF(B395="Side 3m","3M",IF(B395="Premetro HORIZONTAAL","MH",IF(B395="Window back","CV",IF(B395="Window Back eco","CVE","")))))</f>
        <v/>
      </c>
      <c r="G395" s="30" t="str">
        <f aca="false">IF(B395="Inside banner","BRV","")</f>
        <v/>
      </c>
      <c r="H395" s="30" t="str">
        <f aca="false">IF(B395="Floor sticker","VL","")</f>
        <v/>
      </c>
      <c r="I395" s="31" t="str">
        <f aca="false">IF(B395="Street furniture 2m2","STR","")</f>
        <v/>
      </c>
      <c r="J395" s="31" t="str">
        <f aca="false">IF(B395="Full back uni","FB","")</f>
        <v/>
      </c>
      <c r="K395" s="31" t="str">
        <f aca="false">IF(B395="Window side 2m² Bus","2m2B","")</f>
        <v/>
      </c>
      <c r="L395" s="31" t="str">
        <f aca="false">IF(B395="Window sticker Raam","RM","")</f>
        <v/>
      </c>
      <c r="M395" s="31" t="str">
        <f aca="false">IF(B395="Side 3m Freestyle","FREE","")</f>
        <v/>
      </c>
      <c r="N395" s="31" t="str">
        <f aca="false">IF(B395="Wobbler","WOB","")</f>
        <v/>
      </c>
      <c r="O395" s="31" t="str">
        <f aca="false">IF(B395="Super side 10m² Hermelijn - Trambus","10m2H","")</f>
        <v/>
      </c>
      <c r="P395" s="31" t="str">
        <f aca="false">IF(B395="Roofpanel A7","ROOFXL","")</f>
        <v/>
      </c>
      <c r="Q395" s="32" t="str">
        <f aca="false">IF(B395="Roof panel tram L Hermelijn","ROOFL","")</f>
        <v/>
      </c>
      <c r="R395" s="31" t="str">
        <f aca="false">IF(B395="Roof panel Tram M PCC","DPCC","")</f>
        <v/>
      </c>
      <c r="S395" s="31" t="str">
        <f aca="false">IF(B395="Side pack L A5","SPALBA5",IF(B395="Side pack XL A7","SPALBA7",""))</f>
        <v/>
      </c>
      <c r="T395" s="31" t="str">
        <f aca="false">IF(B395="Window side 2m² Hermelijn","2m2H","")</f>
        <v/>
      </c>
      <c r="U395" s="32" t="str">
        <f aca="false">IF(B395="Window side 2m² Tram","2m2A","")</f>
        <v>2m2A</v>
      </c>
      <c r="V395" s="30" t="str">
        <f aca="false">IF(B395="Inside banner HERMELIJN","BRVH","")</f>
        <v/>
      </c>
      <c r="W395" s="30" t="str">
        <f aca="false">IF(B395="Super side 4m²","4m2","")</f>
        <v/>
      </c>
      <c r="X395" s="7" t="n">
        <v>1</v>
      </c>
      <c r="Y395" s="33" t="str">
        <f aca="false">IF(OR(F395&lt;&gt;"",G395&lt;&gt;"",H395&lt;&gt;"",I395&lt;&gt;"",J395&lt;&gt;"",K395&lt;&gt;"",L395&lt;&gt;"",M395&lt;&gt;"",N395&lt;&gt;"",O395&lt;&gt;"",P395&lt;&gt;"",Q395&lt;&gt;"",R395&lt;&gt;"",S395&lt;&gt;"",T395&lt;&gt;"",U395&lt;&gt;"",V395&lt;&gt;"",W395&lt;&gt;""),"*"&amp;F395&amp;G395&amp;H395&amp;I395&amp;J395&amp;K395&amp;L395&amp;M395&amp;N395&amp;O395&amp;P395&amp;Q395&amp;R395&amp;S395&amp;T395&amp;U395&amp;V395&amp;W395&amp;"*","")</f>
        <v>*2m2A*</v>
      </c>
      <c r="Z395" s="4"/>
      <c r="AA395" s="4"/>
      <c r="AB395" s="7" t="n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customFormat="false" ht="25" hidden="false" customHeight="true" outlineLevel="0" collapsed="false">
      <c r="A396" s="5" t="n">
        <v>7325</v>
      </c>
      <c r="B396" s="6" t="s">
        <v>32</v>
      </c>
      <c r="C396" s="26" t="s">
        <v>106</v>
      </c>
      <c r="D396" s="27" t="n">
        <v>44550</v>
      </c>
      <c r="E396" s="36" t="n">
        <v>44582</v>
      </c>
      <c r="F396" s="29" t="str">
        <f aca="false">IF(B396="Premetro VERTIKAAL","MV",IF(B396="Side 3m","3M",IF(B396="Premetro HORIZONTAAL","MH",IF(B396="Window back","CV",IF(B396="Window Back eco","CVE","")))))</f>
        <v/>
      </c>
      <c r="G396" s="30" t="str">
        <f aca="false">IF(B396="Inside banner","BRV","")</f>
        <v/>
      </c>
      <c r="H396" s="30" t="str">
        <f aca="false">IF(B396="Floor sticker","VL","")</f>
        <v/>
      </c>
      <c r="I396" s="31" t="str">
        <f aca="false">IF(B396="Street furniture 2m2","STR","")</f>
        <v/>
      </c>
      <c r="J396" s="31" t="str">
        <f aca="false">IF(B396="Full back uni","FB","")</f>
        <v/>
      </c>
      <c r="K396" s="31" t="str">
        <f aca="false">IF(B396="Window side 2m² Bus","2m2B","")</f>
        <v/>
      </c>
      <c r="L396" s="31" t="str">
        <f aca="false">IF(B396="Window sticker Raam","RM","")</f>
        <v>RM</v>
      </c>
      <c r="M396" s="31" t="str">
        <f aca="false">IF(B396="Side 3m Freestyle","FREE","")</f>
        <v/>
      </c>
      <c r="N396" s="31" t="str">
        <f aca="false">IF(B396="Wobbler","WOB","")</f>
        <v/>
      </c>
      <c r="O396" s="31" t="str">
        <f aca="false">IF(B396="Super side 10m² Hermelijn - Trambus","10m2H","")</f>
        <v/>
      </c>
      <c r="P396" s="31" t="str">
        <f aca="false">IF(B396="Roofpanel A7","ROOFXL","")</f>
        <v/>
      </c>
      <c r="Q396" s="32" t="str">
        <f aca="false">IF(B396="Roof panel tram L Hermelijn","ROOFL","")</f>
        <v/>
      </c>
      <c r="R396" s="31" t="str">
        <f aca="false">IF(B396="Roof panel Tram M PCC","DPCC","")</f>
        <v/>
      </c>
      <c r="S396" s="31" t="str">
        <f aca="false">IF(B396="Side pack L A5","SPALBA5",IF(B396="Side pack XL A7","SPALBA7",""))</f>
        <v/>
      </c>
      <c r="T396" s="31" t="str">
        <f aca="false">IF(B396="Window side 2m² Hermelijn","2m2H","")</f>
        <v/>
      </c>
      <c r="U396" s="32" t="str">
        <f aca="false">IF(B396="Window side 2m² Tram","2m2A","")</f>
        <v/>
      </c>
      <c r="V396" s="30" t="str">
        <f aca="false">IF(B396="Inside banner HERMELIJN","BRVH","")</f>
        <v/>
      </c>
      <c r="W396" s="30" t="str">
        <f aca="false">IF(B396="Super side 4m²","4m2","")</f>
        <v/>
      </c>
      <c r="X396" s="7" t="n">
        <v>1</v>
      </c>
      <c r="Y396" s="33" t="str">
        <f aca="false">IF(OR(F396&lt;&gt;"",G396&lt;&gt;"",H396&lt;&gt;"",I396&lt;&gt;"",J396&lt;&gt;"",K396&lt;&gt;"",L396&lt;&gt;"",M396&lt;&gt;"",N396&lt;&gt;"",O396&lt;&gt;"",P396&lt;&gt;"",Q396&lt;&gt;"",R396&lt;&gt;"",S396&lt;&gt;"",T396&lt;&gt;"",U396&lt;&gt;"",V396&lt;&gt;"",W396&lt;&gt;""),"*"&amp;F396&amp;G396&amp;H396&amp;I396&amp;J396&amp;K396&amp;L396&amp;M396&amp;N396&amp;O396&amp;P396&amp;Q396&amp;R396&amp;S396&amp;T396&amp;U396&amp;V396&amp;W396&amp;"*","")</f>
        <v>*RM*</v>
      </c>
      <c r="Z396" s="4"/>
      <c r="AA396" s="4"/>
      <c r="AB396" s="7" t="n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customFormat="false" ht="25" hidden="false" customHeight="true" outlineLevel="0" collapsed="false">
      <c r="A397" s="5" t="n">
        <v>7325</v>
      </c>
      <c r="B397" s="6" t="s">
        <v>32</v>
      </c>
      <c r="C397" s="26" t="s">
        <v>106</v>
      </c>
      <c r="D397" s="27" t="n">
        <v>44550</v>
      </c>
      <c r="E397" s="36" t="n">
        <v>44582</v>
      </c>
      <c r="F397" s="29" t="str">
        <f aca="false">IF(B397="Premetro VERTIKAAL","MV",IF(B397="Side 3m","3M",IF(B397="Premetro HORIZONTAAL","MH",IF(B397="Window back","CV",IF(B397="Window Back eco","CVE","")))))</f>
        <v/>
      </c>
      <c r="G397" s="30" t="str">
        <f aca="false">IF(B397="Inside banner","BRV","")</f>
        <v/>
      </c>
      <c r="H397" s="30" t="str">
        <f aca="false">IF(B397="Floor sticker","VL","")</f>
        <v/>
      </c>
      <c r="I397" s="31" t="str">
        <f aca="false">IF(B397="Street furniture 2m2","STR","")</f>
        <v/>
      </c>
      <c r="J397" s="31" t="str">
        <f aca="false">IF(B397="Full back uni","FB","")</f>
        <v/>
      </c>
      <c r="K397" s="31" t="str">
        <f aca="false">IF(B397="Window side 2m² Bus","2m2B","")</f>
        <v/>
      </c>
      <c r="L397" s="31" t="str">
        <f aca="false">IF(B397="Window sticker Raam","RM","")</f>
        <v>RM</v>
      </c>
      <c r="M397" s="31" t="str">
        <f aca="false">IF(B397="Side 3m Freestyle","FREE","")</f>
        <v/>
      </c>
      <c r="N397" s="31" t="str">
        <f aca="false">IF(B397="Wobbler","WOB","")</f>
        <v/>
      </c>
      <c r="O397" s="31" t="str">
        <f aca="false">IF(B397="Super side 10m² Hermelijn - Trambus","10m2H","")</f>
        <v/>
      </c>
      <c r="P397" s="31" t="str">
        <f aca="false">IF(B397="Roofpanel A7","ROOFXL","")</f>
        <v/>
      </c>
      <c r="Q397" s="32" t="str">
        <f aca="false">IF(B397="Roof panel tram L Hermelijn","ROOFL","")</f>
        <v/>
      </c>
      <c r="R397" s="31" t="str">
        <f aca="false">IF(B397="Roof panel Tram M PCC","DPCC","")</f>
        <v/>
      </c>
      <c r="S397" s="31" t="str">
        <f aca="false">IF(B397="Side pack L A5","SPALBA5",IF(B397="Side pack XL A7","SPALBA7",""))</f>
        <v/>
      </c>
      <c r="T397" s="31" t="str">
        <f aca="false">IF(B397="Window side 2m² Hermelijn","2m2H","")</f>
        <v/>
      </c>
      <c r="U397" s="32" t="str">
        <f aca="false">IF(B397="Window side 2m² Tram","2m2A","")</f>
        <v/>
      </c>
      <c r="V397" s="30" t="str">
        <f aca="false">IF(B397="Inside banner HERMELIJN","BRVH","")</f>
        <v/>
      </c>
      <c r="W397" s="30" t="str">
        <f aca="false">IF(B397="Super side 4m²","4m2","")</f>
        <v/>
      </c>
      <c r="X397" s="7" t="n">
        <v>1</v>
      </c>
      <c r="Y397" s="33" t="str">
        <f aca="false">IF(OR(F397&lt;&gt;"",G397&lt;&gt;"",H397&lt;&gt;"",I397&lt;&gt;"",J397&lt;&gt;"",K397&lt;&gt;"",L397&lt;&gt;"",M397&lt;&gt;"",N397&lt;&gt;"",O397&lt;&gt;"",P397&lt;&gt;"",Q397&lt;&gt;"",R397&lt;&gt;"",S397&lt;&gt;"",T397&lt;&gt;"",U397&lt;&gt;"",V397&lt;&gt;"",W397&lt;&gt;""),"*"&amp;F397&amp;G397&amp;H397&amp;I397&amp;J397&amp;K397&amp;L397&amp;M397&amp;N397&amp;O397&amp;P397&amp;Q397&amp;R397&amp;S397&amp;T397&amp;U397&amp;V397&amp;W397&amp;"*","")</f>
        <v>*RM*</v>
      </c>
      <c r="Z397" s="4"/>
      <c r="AA397" s="4"/>
      <c r="AB397" s="7" t="n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customFormat="false" ht="25" hidden="false" customHeight="true" outlineLevel="0" collapsed="false">
      <c r="A398" s="5" t="n">
        <v>7325</v>
      </c>
      <c r="B398" s="6" t="s">
        <v>23</v>
      </c>
      <c r="C398" s="26" t="s">
        <v>110</v>
      </c>
      <c r="D398" s="27" t="n">
        <v>44550</v>
      </c>
      <c r="E398" s="36" t="n">
        <v>44582</v>
      </c>
      <c r="F398" s="29" t="str">
        <f aca="false">IF(B398="Premetro VERTIKAAL","MV",IF(B398="Side 3m","3M",IF(B398="Premetro HORIZONTAAL","MH",IF(B398="Window back","CV",IF(B398="Window Back eco","CVE","")))))</f>
        <v/>
      </c>
      <c r="G398" s="30" t="str">
        <f aca="false">IF(B398="Inside banner","BRV","")</f>
        <v/>
      </c>
      <c r="H398" s="30" t="str">
        <f aca="false">IF(B398="Floor sticker","VL","")</f>
        <v/>
      </c>
      <c r="I398" s="31" t="str">
        <f aca="false">IF(B398="Street furniture 2m2","STR","")</f>
        <v/>
      </c>
      <c r="J398" s="31" t="str">
        <f aca="false">IF(B398="Full back uni","FB","")</f>
        <v/>
      </c>
      <c r="K398" s="31" t="str">
        <f aca="false">IF(B398="Window side 2m² Bus","2m2B","")</f>
        <v/>
      </c>
      <c r="L398" s="31" t="str">
        <f aca="false">IF(B398="Window sticker Raam","RM","")</f>
        <v/>
      </c>
      <c r="M398" s="31" t="str">
        <f aca="false">IF(B398="Side 3m Freestyle","FREE","")</f>
        <v/>
      </c>
      <c r="N398" s="31" t="str">
        <f aca="false">IF(B398="Wobbler","WOB","")</f>
        <v>WOB</v>
      </c>
      <c r="O398" s="31" t="str">
        <f aca="false">IF(B398="Super side 10m² Hermelijn - Trambus","10m2H","")</f>
        <v/>
      </c>
      <c r="P398" s="31" t="str">
        <f aca="false">IF(B398="Roofpanel A7","ROOFXL","")</f>
        <v/>
      </c>
      <c r="Q398" s="32" t="str">
        <f aca="false">IF(B398="Roof panel tram L Hermelijn","ROOFL","")</f>
        <v/>
      </c>
      <c r="R398" s="31" t="str">
        <f aca="false">IF(B398="Roof panel Tram M PCC","DPCC","")</f>
        <v/>
      </c>
      <c r="S398" s="31" t="str">
        <f aca="false">IF(B398="Side pack L A5","SPALBA5",IF(B398="Side pack XL A7","SPALBA7",""))</f>
        <v/>
      </c>
      <c r="T398" s="31" t="str">
        <f aca="false">IF(B398="Window side 2m² Hermelijn","2m2H","")</f>
        <v/>
      </c>
      <c r="U398" s="32" t="str">
        <f aca="false">IF(B398="Window side 2m² Tram","2m2A","")</f>
        <v/>
      </c>
      <c r="V398" s="30" t="str">
        <f aca="false">IF(B398="Inside banner HERMELIJN","BRVH","")</f>
        <v/>
      </c>
      <c r="W398" s="30" t="str">
        <f aca="false">IF(B398="Super side 4m²","4m2","")</f>
        <v/>
      </c>
      <c r="X398" s="7" t="n">
        <v>6</v>
      </c>
      <c r="Y398" s="33" t="str">
        <f aca="false">IF(OR(F398&lt;&gt;"",G398&lt;&gt;"",H398&lt;&gt;"",I398&lt;&gt;"",J398&lt;&gt;"",K398&lt;&gt;"",L398&lt;&gt;"",M398&lt;&gt;"",N398&lt;&gt;"",O398&lt;&gt;"",P398&lt;&gt;"",Q398&lt;&gt;"",R398&lt;&gt;"",S398&lt;&gt;"",T398&lt;&gt;"",U398&lt;&gt;"",V398&lt;&gt;"",W398&lt;&gt;""),"*"&amp;F398&amp;G398&amp;H398&amp;I398&amp;J398&amp;K398&amp;L398&amp;M398&amp;N398&amp;O398&amp;P398&amp;Q398&amp;R398&amp;S398&amp;T398&amp;U398&amp;V398&amp;W398&amp;"*","")</f>
        <v>*WOB*</v>
      </c>
      <c r="Z398" s="4"/>
      <c r="AA398" s="4"/>
      <c r="AB398" s="7" t="n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customFormat="false" ht="25" hidden="false" customHeight="true" outlineLevel="0" collapsed="false">
      <c r="A399" s="5" t="n">
        <v>7329</v>
      </c>
      <c r="B399" s="6" t="s">
        <v>137</v>
      </c>
      <c r="C399" s="26" t="s">
        <v>149</v>
      </c>
      <c r="D399" s="27" t="n">
        <v>44550</v>
      </c>
      <c r="E399" s="41"/>
      <c r="F399" s="29" t="str">
        <f aca="false">IF(B399="Premetro VERTIKAAL","MV",IF(B399="Side 3m","3M",IF(B399="Premetro HORIZONTAAL","MH",IF(B399="Window back","CV",IF(B399="Window Back eco","CVE","")))))</f>
        <v/>
      </c>
      <c r="G399" s="30" t="str">
        <f aca="false">IF(B399="Inside banner","BRV","")</f>
        <v/>
      </c>
      <c r="H399" s="30" t="str">
        <f aca="false">IF(B399="Floor sticker","VL","")</f>
        <v/>
      </c>
      <c r="I399" s="31" t="str">
        <f aca="false">IF(B399="Street furniture 2m2","STR","")</f>
        <v/>
      </c>
      <c r="J399" s="31" t="str">
        <f aca="false">IF(B399="Full back uni","FB","")</f>
        <v/>
      </c>
      <c r="K399" s="31" t="str">
        <f aca="false">IF(B399="Window side 2m² Bus","2m2B","")</f>
        <v/>
      </c>
      <c r="L399" s="31" t="str">
        <f aca="false">IF(B399="Window sticker Raam","RM","")</f>
        <v/>
      </c>
      <c r="M399" s="31" t="str">
        <f aca="false">IF(B399="Side 3m Freestyle","FREE","")</f>
        <v/>
      </c>
      <c r="N399" s="31" t="str">
        <f aca="false">IF(B399="Wobbler","WOB","")</f>
        <v/>
      </c>
      <c r="O399" s="31" t="str">
        <f aca="false">IF(B399="Super side 10m² Hermelijn - Trambus","10m2H","")</f>
        <v/>
      </c>
      <c r="P399" s="31" t="str">
        <f aca="false">IF(B399="Roofpanel A7","ROOFXL","")</f>
        <v/>
      </c>
      <c r="Q399" s="32" t="str">
        <f aca="false">IF(B399="Roof panel tram L Hermelijn","ROOFL","")</f>
        <v/>
      </c>
      <c r="R399" s="31" t="str">
        <f aca="false">IF(B399="Roof panel Tram M PCC","DPCC","")</f>
        <v/>
      </c>
      <c r="S399" s="31" t="str">
        <f aca="false">IF(B399="Side pack L A5","SPALBA5",IF(B399="Side pack XL A7","SPALBA7",""))</f>
        <v/>
      </c>
      <c r="T399" s="31" t="str">
        <f aca="false">IF(B399="Window side 2m² Hermelijn","2m2H","")</f>
        <v/>
      </c>
      <c r="U399" s="32" t="str">
        <f aca="false">IF(B399="Window side 2m² Tram","2m2A","")</f>
        <v>2m2A</v>
      </c>
      <c r="V399" s="30" t="str">
        <f aca="false">IF(B399="Inside banner HERMELIJN","BRVH","")</f>
        <v/>
      </c>
      <c r="W399" s="30" t="str">
        <f aca="false">IF(B399="Super side 4m²","4m2","")</f>
        <v/>
      </c>
      <c r="X399" s="7" t="n">
        <v>1</v>
      </c>
      <c r="Y399" s="33" t="str">
        <f aca="false">IF(OR(F399&lt;&gt;"",G399&lt;&gt;"",H399&lt;&gt;"",I399&lt;&gt;"",J399&lt;&gt;"",K399&lt;&gt;"",L399&lt;&gt;"",M399&lt;&gt;"",N399&lt;&gt;"",O399&lt;&gt;"",P399&lt;&gt;"",Q399&lt;&gt;"",R399&lt;&gt;"",S399&lt;&gt;"",T399&lt;&gt;"",U399&lt;&gt;"",V399&lt;&gt;"",W399&lt;&gt;""),"*"&amp;F399&amp;G399&amp;H399&amp;I399&amp;J399&amp;K399&amp;L399&amp;M399&amp;N399&amp;O399&amp;P399&amp;Q399&amp;R399&amp;S399&amp;T399&amp;U399&amp;V399&amp;W399&amp;"*","")</f>
        <v>*2m2A*</v>
      </c>
      <c r="Z399" s="4"/>
      <c r="AA399" s="4"/>
      <c r="AB399" s="7" t="n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customFormat="false" ht="25" hidden="false" customHeight="true" outlineLevel="0" collapsed="false">
      <c r="A400" s="5" t="n">
        <v>7329</v>
      </c>
      <c r="B400" s="6" t="s">
        <v>32</v>
      </c>
      <c r="C400" s="26" t="s">
        <v>114</v>
      </c>
      <c r="D400" s="27" t="n">
        <v>44564</v>
      </c>
      <c r="E400" s="41"/>
      <c r="F400" s="29" t="str">
        <f aca="false">IF(B400="Premetro VERTIKAAL","MV",IF(B400="Side 3m","3M",IF(B400="Premetro HORIZONTAAL","MH",IF(B400="Window back","CV",IF(B400="Window Back eco","CVE","")))))</f>
        <v/>
      </c>
      <c r="G400" s="30" t="str">
        <f aca="false">IF(B400="Inside banner","BRV","")</f>
        <v/>
      </c>
      <c r="H400" s="30" t="str">
        <f aca="false">IF(B400="Floor sticker","VL","")</f>
        <v/>
      </c>
      <c r="I400" s="31" t="str">
        <f aca="false">IF(B400="Street furniture 2m2","STR","")</f>
        <v/>
      </c>
      <c r="J400" s="31" t="str">
        <f aca="false">IF(B400="Full back uni","FB","")</f>
        <v/>
      </c>
      <c r="K400" s="31" t="str">
        <f aca="false">IF(B400="Window side 2m² Bus","2m2B","")</f>
        <v/>
      </c>
      <c r="L400" s="31" t="str">
        <f aca="false">IF(B400="Window sticker Raam","RM","")</f>
        <v>RM</v>
      </c>
      <c r="M400" s="31" t="str">
        <f aca="false">IF(B400="Side 3m Freestyle","FREE","")</f>
        <v/>
      </c>
      <c r="N400" s="31" t="str">
        <f aca="false">IF(B400="Wobbler","WOB","")</f>
        <v/>
      </c>
      <c r="O400" s="31" t="str">
        <f aca="false">IF(B400="Super side 10m² Hermelijn - Trambus","10m2H","")</f>
        <v/>
      </c>
      <c r="P400" s="31" t="str">
        <f aca="false">IF(B400="Roofpanel A7","ROOFXL","")</f>
        <v/>
      </c>
      <c r="Q400" s="32" t="str">
        <f aca="false">IF(B400="Roof panel tram L Hermelijn","ROOFL","")</f>
        <v/>
      </c>
      <c r="R400" s="31" t="str">
        <f aca="false">IF(B400="Roof panel Tram M PCC","DPCC","")</f>
        <v/>
      </c>
      <c r="S400" s="31" t="str">
        <f aca="false">IF(B400="Side pack L A5","SPALBA5",IF(B400="Side pack XL A7","SPALBA7",""))</f>
        <v/>
      </c>
      <c r="T400" s="31" t="str">
        <f aca="false">IF(B400="Window side 2m² Hermelijn","2m2H","")</f>
        <v/>
      </c>
      <c r="U400" s="32" t="str">
        <f aca="false">IF(B400="Window side 2m² Tram","2m2A","")</f>
        <v/>
      </c>
      <c r="V400" s="30" t="str">
        <f aca="false">IF(B400="Inside banner HERMELIJN","BRVH","")</f>
        <v/>
      </c>
      <c r="W400" s="30" t="str">
        <f aca="false">IF(B400="Super side 4m²","4m2","")</f>
        <v/>
      </c>
      <c r="X400" s="7" t="n">
        <v>1</v>
      </c>
      <c r="Y400" s="33" t="str">
        <f aca="false">IF(OR(F400&lt;&gt;"",G400&lt;&gt;"",H400&lt;&gt;"",I400&lt;&gt;"",J400&lt;&gt;"",K400&lt;&gt;"",L400&lt;&gt;"",M400&lt;&gt;"",N400&lt;&gt;"",O400&lt;&gt;"",P400&lt;&gt;"",Q400&lt;&gt;"",R400&lt;&gt;"",S400&lt;&gt;"",T400&lt;&gt;"",U400&lt;&gt;"",V400&lt;&gt;"",W400&lt;&gt;""),"*"&amp;F400&amp;G400&amp;H400&amp;I400&amp;J400&amp;K400&amp;L400&amp;M400&amp;N400&amp;O400&amp;P400&amp;Q400&amp;R400&amp;S400&amp;T400&amp;U400&amp;V400&amp;W400&amp;"*","")</f>
        <v>*RM*</v>
      </c>
      <c r="Z400" s="4"/>
      <c r="AA400" s="4"/>
      <c r="AB400" s="7" t="n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customFormat="false" ht="25" hidden="false" customHeight="true" outlineLevel="0" collapsed="false">
      <c r="A401" s="5" t="n">
        <v>7329</v>
      </c>
      <c r="B401" s="6" t="s">
        <v>32</v>
      </c>
      <c r="C401" s="26" t="s">
        <v>114</v>
      </c>
      <c r="D401" s="27" t="n">
        <v>44564</v>
      </c>
      <c r="E401" s="41"/>
      <c r="F401" s="29" t="str">
        <f aca="false">IF(B401="Premetro VERTIKAAL","MV",IF(B401="Side 3m","3M",IF(B401="Premetro HORIZONTAAL","MH",IF(B401="Window back","CV",IF(B401="Window Back eco","CVE","")))))</f>
        <v/>
      </c>
      <c r="G401" s="30" t="str">
        <f aca="false">IF(B401="Inside banner","BRV","")</f>
        <v/>
      </c>
      <c r="H401" s="30" t="str">
        <f aca="false">IF(B401="Floor sticker","VL","")</f>
        <v/>
      </c>
      <c r="I401" s="31" t="str">
        <f aca="false">IF(B401="Street furniture 2m2","STR","")</f>
        <v/>
      </c>
      <c r="J401" s="31" t="str">
        <f aca="false">IF(B401="Full back uni","FB","")</f>
        <v/>
      </c>
      <c r="K401" s="31" t="str">
        <f aca="false">IF(B401="Window side 2m² Bus","2m2B","")</f>
        <v/>
      </c>
      <c r="L401" s="31" t="str">
        <f aca="false">IF(B401="Window sticker Raam","RM","")</f>
        <v>RM</v>
      </c>
      <c r="M401" s="31" t="str">
        <f aca="false">IF(B401="Side 3m Freestyle","FREE","")</f>
        <v/>
      </c>
      <c r="N401" s="31" t="str">
        <f aca="false">IF(B401="Wobbler","WOB","")</f>
        <v/>
      </c>
      <c r="O401" s="31" t="str">
        <f aca="false">IF(B401="Super side 10m² Hermelijn - Trambus","10m2H","")</f>
        <v/>
      </c>
      <c r="P401" s="31" t="str">
        <f aca="false">IF(B401="Roofpanel A7","ROOFXL","")</f>
        <v/>
      </c>
      <c r="Q401" s="32" t="str">
        <f aca="false">IF(B401="Roof panel tram L Hermelijn","ROOFL","")</f>
        <v/>
      </c>
      <c r="R401" s="31" t="str">
        <f aca="false">IF(B401="Roof panel Tram M PCC","DPCC","")</f>
        <v/>
      </c>
      <c r="S401" s="31" t="str">
        <f aca="false">IF(B401="Side pack L A5","SPALBA5",IF(B401="Side pack XL A7","SPALBA7",""))</f>
        <v/>
      </c>
      <c r="T401" s="31" t="str">
        <f aca="false">IF(B401="Window side 2m² Hermelijn","2m2H","")</f>
        <v/>
      </c>
      <c r="U401" s="32" t="str">
        <f aca="false">IF(B401="Window side 2m² Tram","2m2A","")</f>
        <v/>
      </c>
      <c r="V401" s="30" t="str">
        <f aca="false">IF(B401="Inside banner HERMELIJN","BRVH","")</f>
        <v/>
      </c>
      <c r="W401" s="30" t="str">
        <f aca="false">IF(B401="Super side 4m²","4m2","")</f>
        <v/>
      </c>
      <c r="X401" s="7" t="n">
        <v>1</v>
      </c>
      <c r="Y401" s="33" t="str">
        <f aca="false">IF(OR(F401&lt;&gt;"",G401&lt;&gt;"",H401&lt;&gt;"",I401&lt;&gt;"",J401&lt;&gt;"",K401&lt;&gt;"",L401&lt;&gt;"",M401&lt;&gt;"",N401&lt;&gt;"",O401&lt;&gt;"",P401&lt;&gt;"",Q401&lt;&gt;"",R401&lt;&gt;"",S401&lt;&gt;"",T401&lt;&gt;"",U401&lt;&gt;"",V401&lt;&gt;"",W401&lt;&gt;""),"*"&amp;F401&amp;G401&amp;H401&amp;I401&amp;J401&amp;K401&amp;L401&amp;M401&amp;N401&amp;O401&amp;P401&amp;Q401&amp;R401&amp;S401&amp;T401&amp;U401&amp;V401&amp;W401&amp;"*","")</f>
        <v>*RM*</v>
      </c>
      <c r="Z401" s="4"/>
      <c r="AA401" s="4"/>
      <c r="AB401" s="7" t="n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customFormat="false" ht="25" hidden="false" customHeight="true" outlineLevel="0" collapsed="false">
      <c r="A402" s="5" t="n">
        <v>7329</v>
      </c>
      <c r="B402" s="6" t="s">
        <v>32</v>
      </c>
      <c r="C402" s="26" t="s">
        <v>39</v>
      </c>
      <c r="D402" s="27" t="n">
        <v>44564</v>
      </c>
      <c r="E402" s="41"/>
      <c r="F402" s="29" t="str">
        <f aca="false">IF(B402="Premetro VERTIKAAL","MV",IF(B402="Side 3m","3M",IF(B402="Premetro HORIZONTAAL","MH",IF(B402="Window back","CV",IF(B402="Window Back eco","CVE","")))))</f>
        <v/>
      </c>
      <c r="G402" s="30" t="str">
        <f aca="false">IF(B402="Inside banner","BRV","")</f>
        <v/>
      </c>
      <c r="H402" s="30" t="str">
        <f aca="false">IF(B402="Floor sticker","VL","")</f>
        <v/>
      </c>
      <c r="I402" s="31" t="str">
        <f aca="false">IF(B402="Street furniture 2m2","STR","")</f>
        <v/>
      </c>
      <c r="J402" s="31" t="str">
        <f aca="false">IF(B402="Full back uni","FB","")</f>
        <v/>
      </c>
      <c r="K402" s="31" t="str">
        <f aca="false">IF(B402="Window side 2m² Bus","2m2B","")</f>
        <v/>
      </c>
      <c r="L402" s="31" t="str">
        <f aca="false">IF(B402="Window sticker Raam","RM","")</f>
        <v>RM</v>
      </c>
      <c r="M402" s="31" t="str">
        <f aca="false">IF(B402="Side 3m Freestyle","FREE","")</f>
        <v/>
      </c>
      <c r="N402" s="31" t="str">
        <f aca="false">IF(B402="Wobbler","WOB","")</f>
        <v/>
      </c>
      <c r="O402" s="31" t="str">
        <f aca="false">IF(B402="Super side 10m² Hermelijn - Trambus","10m2H","")</f>
        <v/>
      </c>
      <c r="P402" s="31" t="str">
        <f aca="false">IF(B402="Roofpanel A7","ROOFXL","")</f>
        <v/>
      </c>
      <c r="Q402" s="32" t="str">
        <f aca="false">IF(B402="Roof panel tram L Hermelijn","ROOFL","")</f>
        <v/>
      </c>
      <c r="R402" s="31" t="str">
        <f aca="false">IF(B402="Roof panel Tram M PCC","DPCC","")</f>
        <v/>
      </c>
      <c r="S402" s="31" t="str">
        <f aca="false">IF(B402="Side pack L A5","SPALBA5",IF(B402="Side pack XL A7","SPALBA7",""))</f>
        <v/>
      </c>
      <c r="T402" s="31" t="str">
        <f aca="false">IF(B402="Window side 2m² Hermelijn","2m2H","")</f>
        <v/>
      </c>
      <c r="U402" s="32" t="str">
        <f aca="false">IF(B402="Window side 2m² Tram","2m2A","")</f>
        <v/>
      </c>
      <c r="V402" s="30" t="str">
        <f aca="false">IF(B402="Inside banner HERMELIJN","BRVH","")</f>
        <v/>
      </c>
      <c r="W402" s="30" t="str">
        <f aca="false">IF(B402="Super side 4m²","4m2","")</f>
        <v/>
      </c>
      <c r="X402" s="7" t="n">
        <v>1</v>
      </c>
      <c r="Y402" s="33" t="str">
        <f aca="false">IF(OR(F402&lt;&gt;"",G402&lt;&gt;"",H402&lt;&gt;"",I402&lt;&gt;"",J402&lt;&gt;"",K402&lt;&gt;"",L402&lt;&gt;"",M402&lt;&gt;"",N402&lt;&gt;"",O402&lt;&gt;"",P402&lt;&gt;"",Q402&lt;&gt;"",R402&lt;&gt;"",S402&lt;&gt;"",T402&lt;&gt;"",U402&lt;&gt;"",V402&lt;&gt;"",W402&lt;&gt;""),"*"&amp;F402&amp;G402&amp;H402&amp;I402&amp;J402&amp;K402&amp;L402&amp;M402&amp;N402&amp;O402&amp;P402&amp;Q402&amp;R402&amp;S402&amp;T402&amp;U402&amp;V402&amp;W402&amp;"*","")</f>
        <v>*RM*</v>
      </c>
      <c r="Z402" s="4"/>
      <c r="AA402" s="4"/>
      <c r="AB402" s="7" t="n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customFormat="false" ht="25" hidden="false" customHeight="true" outlineLevel="0" collapsed="false">
      <c r="A403" s="5" t="n">
        <v>7329</v>
      </c>
      <c r="B403" s="6" t="s">
        <v>32</v>
      </c>
      <c r="C403" s="26" t="s">
        <v>40</v>
      </c>
      <c r="D403" s="27" t="n">
        <v>44564</v>
      </c>
      <c r="E403" s="41"/>
      <c r="F403" s="29" t="str">
        <f aca="false">IF(B403="Premetro VERTIKAAL","MV",IF(B403="Side 3m","3M",IF(B403="Premetro HORIZONTAAL","MH",IF(B403="Window back","CV",IF(B403="Window Back eco","CVE","")))))</f>
        <v/>
      </c>
      <c r="G403" s="30" t="str">
        <f aca="false">IF(B403="Inside banner","BRV","")</f>
        <v/>
      </c>
      <c r="H403" s="30" t="str">
        <f aca="false">IF(B403="Floor sticker","VL","")</f>
        <v/>
      </c>
      <c r="I403" s="31" t="str">
        <f aca="false">IF(B403="Street furniture 2m2","STR","")</f>
        <v/>
      </c>
      <c r="J403" s="31" t="str">
        <f aca="false">IF(B403="Full back uni","FB","")</f>
        <v/>
      </c>
      <c r="K403" s="31" t="str">
        <f aca="false">IF(B403="Window side 2m² Bus","2m2B","")</f>
        <v/>
      </c>
      <c r="L403" s="31" t="str">
        <f aca="false">IF(B403="Window sticker Raam","RM","")</f>
        <v>RM</v>
      </c>
      <c r="M403" s="31" t="str">
        <f aca="false">IF(B403="Side 3m Freestyle","FREE","")</f>
        <v/>
      </c>
      <c r="N403" s="31" t="str">
        <f aca="false">IF(B403="Wobbler","WOB","")</f>
        <v/>
      </c>
      <c r="O403" s="31" t="str">
        <f aca="false">IF(B403="Super side 10m² Hermelijn - Trambus","10m2H","")</f>
        <v/>
      </c>
      <c r="P403" s="31" t="str">
        <f aca="false">IF(B403="Roofpanel A7","ROOFXL","")</f>
        <v/>
      </c>
      <c r="Q403" s="32" t="str">
        <f aca="false">IF(B403="Roof panel tram L Hermelijn","ROOFL","")</f>
        <v/>
      </c>
      <c r="R403" s="31" t="str">
        <f aca="false">IF(B403="Roof panel Tram M PCC","DPCC","")</f>
        <v/>
      </c>
      <c r="S403" s="31" t="str">
        <f aca="false">IF(B403="Side pack L A5","SPALBA5",IF(B403="Side pack XL A7","SPALBA7",""))</f>
        <v/>
      </c>
      <c r="T403" s="31" t="str">
        <f aca="false">IF(B403="Window side 2m² Hermelijn","2m2H","")</f>
        <v/>
      </c>
      <c r="U403" s="32" t="str">
        <f aca="false">IF(B403="Window side 2m² Tram","2m2A","")</f>
        <v/>
      </c>
      <c r="V403" s="30" t="str">
        <f aca="false">IF(B403="Inside banner HERMELIJN","BRVH","")</f>
        <v/>
      </c>
      <c r="W403" s="30" t="str">
        <f aca="false">IF(B403="Super side 4m²","4m2","")</f>
        <v/>
      </c>
      <c r="X403" s="7" t="n">
        <v>1</v>
      </c>
      <c r="Y403" s="33" t="str">
        <f aca="false">IF(OR(F403&lt;&gt;"",G403&lt;&gt;"",H403&lt;&gt;"",I403&lt;&gt;"",J403&lt;&gt;"",K403&lt;&gt;"",L403&lt;&gt;"",M403&lt;&gt;"",N403&lt;&gt;"",O403&lt;&gt;"",P403&lt;&gt;"",Q403&lt;&gt;"",R403&lt;&gt;"",S403&lt;&gt;"",T403&lt;&gt;"",U403&lt;&gt;"",V403&lt;&gt;"",W403&lt;&gt;""),"*"&amp;F403&amp;G403&amp;H403&amp;I403&amp;J403&amp;K403&amp;L403&amp;M403&amp;N403&amp;O403&amp;P403&amp;Q403&amp;R403&amp;S403&amp;T403&amp;U403&amp;V403&amp;W403&amp;"*","")</f>
        <v>*RM*</v>
      </c>
      <c r="Z403" s="4"/>
      <c r="AA403" s="4"/>
      <c r="AB403" s="7" t="n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customFormat="false" ht="25" hidden="false" customHeight="true" outlineLevel="0" collapsed="false">
      <c r="A404" s="5" t="n">
        <v>7329</v>
      </c>
      <c r="B404" s="6" t="s">
        <v>35</v>
      </c>
      <c r="C404" s="26" t="s">
        <v>37</v>
      </c>
      <c r="D404" s="27" t="n">
        <v>44522</v>
      </c>
      <c r="E404" s="41"/>
      <c r="F404" s="29" t="str">
        <f aca="false">IF(B404="Premetro VERTIKAAL","MV",IF(B404="Side 3m","3M",IF(B404="Premetro HORIZONTAAL","MH",IF(B404="Window back","CV",IF(B404="Window Back eco","CVE","")))))</f>
        <v/>
      </c>
      <c r="G404" s="30" t="str">
        <f aca="false">IF(B404="Inside banner","BRV","")</f>
        <v/>
      </c>
      <c r="H404" s="30" t="str">
        <f aca="false">IF(B404="Floor sticker","VL","")</f>
        <v/>
      </c>
      <c r="I404" s="31" t="str">
        <f aca="false">IF(B404="Street furniture 2m2","STR","")</f>
        <v/>
      </c>
      <c r="J404" s="31" t="str">
        <f aca="false">IF(B404="Full back uni","FB","")</f>
        <v/>
      </c>
      <c r="K404" s="31" t="str">
        <f aca="false">IF(B404="Window side 2m² Bus","2m2B","")</f>
        <v/>
      </c>
      <c r="L404" s="31" t="str">
        <f aca="false">IF(B404="Window sticker Raam","RM","")</f>
        <v/>
      </c>
      <c r="M404" s="31" t="str">
        <f aca="false">IF(B404="Side 3m Freestyle","FREE","")</f>
        <v/>
      </c>
      <c r="N404" s="31" t="str">
        <f aca="false">IF(B404="Wobbler","WOB","")</f>
        <v/>
      </c>
      <c r="O404" s="31" t="str">
        <f aca="false">IF(B404="Super side 10m² Hermelijn - Trambus","10m2H","")</f>
        <v/>
      </c>
      <c r="P404" s="31" t="str">
        <f aca="false">IF(B404="Roofpanel A7","ROOFXL","")</f>
        <v/>
      </c>
      <c r="Q404" s="32" t="str">
        <f aca="false">IF(B404="Roof panel tram L Hermelijn","ROOFL","")</f>
        <v/>
      </c>
      <c r="R404" s="31" t="str">
        <f aca="false">IF(B404="Roof panel Tram M PCC","DPCC","")</f>
        <v/>
      </c>
      <c r="S404" s="31" t="str">
        <f aca="false">IF(B404="Side pack L A5","SPALBA5",IF(B404="Side pack XL A7","SPALBA7",""))</f>
        <v/>
      </c>
      <c r="T404" s="31" t="str">
        <f aca="false">IF(B404="Window side 2m² Hermelijn","2m2H","")</f>
        <v/>
      </c>
      <c r="U404" s="32" t="str">
        <f aca="false">IF(B404="Window side 2m² Tram","2m2A","")</f>
        <v/>
      </c>
      <c r="V404" s="30" t="str">
        <f aca="false">IF(B404="Inside banner HERMELIJN","BRVH","")</f>
        <v/>
      </c>
      <c r="W404" s="30" t="str">
        <f aca="false">IF(B404="Super side 4m²","4m2","")</f>
        <v/>
      </c>
      <c r="X404" s="7" t="n">
        <v>4</v>
      </c>
      <c r="Y404" s="33" t="str">
        <f aca="false">IF(OR(F404&lt;&gt;"",G404&lt;&gt;"",H404&lt;&gt;"",I404&lt;&gt;"",J404&lt;&gt;"",K404&lt;&gt;"",L404&lt;&gt;"",M404&lt;&gt;"",N404&lt;&gt;"",O404&lt;&gt;"",P404&lt;&gt;"",Q404&lt;&gt;"",R404&lt;&gt;"",S404&lt;&gt;"",T404&lt;&gt;"",U404&lt;&gt;"",V404&lt;&gt;"",W404&lt;&gt;""),"*"&amp;F404&amp;G404&amp;H404&amp;I404&amp;J404&amp;K404&amp;L404&amp;M404&amp;N404&amp;O404&amp;P404&amp;Q404&amp;R404&amp;S404&amp;T404&amp;U404&amp;V404&amp;W404&amp;"*","")</f>
        <v/>
      </c>
      <c r="Z404" s="4"/>
      <c r="AA404" s="4"/>
      <c r="AB404" s="7" t="n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customFormat="false" ht="25" hidden="false" customHeight="true" outlineLevel="0" collapsed="false">
      <c r="A405" s="5" t="n">
        <v>7331</v>
      </c>
      <c r="B405" s="6" t="s">
        <v>32</v>
      </c>
      <c r="C405" s="26" t="s">
        <v>108</v>
      </c>
      <c r="D405" s="27" t="n">
        <v>44571</v>
      </c>
      <c r="E405" s="36" t="n">
        <v>44582</v>
      </c>
      <c r="F405" s="29" t="str">
        <f aca="false">IF(B405="Premetro VERTIKAAL","MV",IF(B405="Side 3m","3M",IF(B405="Premetro HORIZONTAAL","MH",IF(B405="Window back","CV",IF(B405="Window Back eco","CVE","")))))</f>
        <v/>
      </c>
      <c r="G405" s="30" t="str">
        <f aca="false">IF(B405="Inside banner","BRV","")</f>
        <v/>
      </c>
      <c r="H405" s="30" t="str">
        <f aca="false">IF(B405="Floor sticker","VL","")</f>
        <v/>
      </c>
      <c r="I405" s="31" t="str">
        <f aca="false">IF(B405="Street furniture 2m2","STR","")</f>
        <v/>
      </c>
      <c r="J405" s="31" t="str">
        <f aca="false">IF(B405="Full back uni","FB","")</f>
        <v/>
      </c>
      <c r="K405" s="31" t="str">
        <f aca="false">IF(B405="Window side 2m² Bus","2m2B","")</f>
        <v/>
      </c>
      <c r="L405" s="31" t="str">
        <f aca="false">IF(B405="Window sticker Raam","RM","")</f>
        <v>RM</v>
      </c>
      <c r="M405" s="31" t="str">
        <f aca="false">IF(B405="Side 3m Freestyle","FREE","")</f>
        <v/>
      </c>
      <c r="N405" s="31" t="str">
        <f aca="false">IF(B405="Wobbler","WOB","")</f>
        <v/>
      </c>
      <c r="O405" s="31" t="str">
        <f aca="false">IF(B405="Super side 10m² Hermelijn - Trambus","10m2H","")</f>
        <v/>
      </c>
      <c r="P405" s="31" t="str">
        <f aca="false">IF(B405="Roofpanel A7","ROOFXL","")</f>
        <v/>
      </c>
      <c r="Q405" s="32" t="str">
        <f aca="false">IF(B405="Roof panel tram L Hermelijn","ROOFL","")</f>
        <v/>
      </c>
      <c r="R405" s="31" t="str">
        <f aca="false">IF(B405="Roof panel Tram M PCC","DPCC","")</f>
        <v/>
      </c>
      <c r="S405" s="31" t="str">
        <f aca="false">IF(B405="Side pack L A5","SPALBA5",IF(B405="Side pack XL A7","SPALBA7",""))</f>
        <v/>
      </c>
      <c r="T405" s="31" t="str">
        <f aca="false">IF(B405="Window side 2m² Hermelijn","2m2H","")</f>
        <v/>
      </c>
      <c r="U405" s="32" t="str">
        <f aca="false">IF(B405="Window side 2m² Tram","2m2A","")</f>
        <v/>
      </c>
      <c r="V405" s="30" t="str">
        <f aca="false">IF(B405="Inside banner HERMELIJN","BRVH","")</f>
        <v/>
      </c>
      <c r="W405" s="30" t="str">
        <f aca="false">IF(B405="Super side 4m²","4m2","")</f>
        <v/>
      </c>
      <c r="X405" s="7" t="n">
        <v>1</v>
      </c>
      <c r="Y405" s="33" t="str">
        <f aca="false">IF(OR(F405&lt;&gt;"",G405&lt;&gt;"",H405&lt;&gt;"",I405&lt;&gt;"",J405&lt;&gt;"",K405&lt;&gt;"",L405&lt;&gt;"",M405&lt;&gt;"",N405&lt;&gt;"",O405&lt;&gt;"",P405&lt;&gt;"",Q405&lt;&gt;"",R405&lt;&gt;"",S405&lt;&gt;"",T405&lt;&gt;"",U405&lt;&gt;"",V405&lt;&gt;"",W405&lt;&gt;""),"*"&amp;F405&amp;G405&amp;H405&amp;I405&amp;J405&amp;K405&amp;L405&amp;M405&amp;N405&amp;O405&amp;P405&amp;Q405&amp;R405&amp;S405&amp;T405&amp;U405&amp;V405&amp;W405&amp;"*","")</f>
        <v>*RM*</v>
      </c>
      <c r="Z405" s="4"/>
      <c r="AA405" s="4"/>
      <c r="AB405" s="7" t="n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customFormat="false" ht="25" hidden="false" customHeight="true" outlineLevel="0" collapsed="false">
      <c r="A406" s="5" t="n">
        <v>7331</v>
      </c>
      <c r="B406" s="6" t="s">
        <v>32</v>
      </c>
      <c r="C406" s="26" t="s">
        <v>108</v>
      </c>
      <c r="D406" s="27" t="n">
        <v>44571</v>
      </c>
      <c r="E406" s="36" t="n">
        <v>44582</v>
      </c>
      <c r="F406" s="29" t="str">
        <f aca="false">IF(B406="Premetro VERTIKAAL","MV",IF(B406="Side 3m","3M",IF(B406="Premetro HORIZONTAAL","MH",IF(B406="Window back","CV",IF(B406="Window Back eco","CVE","")))))</f>
        <v/>
      </c>
      <c r="G406" s="30" t="str">
        <f aca="false">IF(B406="Inside banner","BRV","")</f>
        <v/>
      </c>
      <c r="H406" s="30" t="str">
        <f aca="false">IF(B406="Floor sticker","VL","")</f>
        <v/>
      </c>
      <c r="I406" s="31" t="str">
        <f aca="false">IF(B406="Street furniture 2m2","STR","")</f>
        <v/>
      </c>
      <c r="J406" s="31" t="str">
        <f aca="false">IF(B406="Full back uni","FB","")</f>
        <v/>
      </c>
      <c r="K406" s="31" t="str">
        <f aca="false">IF(B406="Window side 2m² Bus","2m2B","")</f>
        <v/>
      </c>
      <c r="L406" s="31" t="str">
        <f aca="false">IF(B406="Window sticker Raam","RM","")</f>
        <v>RM</v>
      </c>
      <c r="M406" s="31" t="str">
        <f aca="false">IF(B406="Side 3m Freestyle","FREE","")</f>
        <v/>
      </c>
      <c r="N406" s="31" t="str">
        <f aca="false">IF(B406="Wobbler","WOB","")</f>
        <v/>
      </c>
      <c r="O406" s="31" t="str">
        <f aca="false">IF(B406="Super side 10m² Hermelijn - Trambus","10m2H","")</f>
        <v/>
      </c>
      <c r="P406" s="31" t="str">
        <f aca="false">IF(B406="Roofpanel A7","ROOFXL","")</f>
        <v/>
      </c>
      <c r="Q406" s="32" t="str">
        <f aca="false">IF(B406="Roof panel tram L Hermelijn","ROOFL","")</f>
        <v/>
      </c>
      <c r="R406" s="31" t="str">
        <f aca="false">IF(B406="Roof panel Tram M PCC","DPCC","")</f>
        <v/>
      </c>
      <c r="S406" s="31" t="str">
        <f aca="false">IF(B406="Side pack L A5","SPALBA5",IF(B406="Side pack XL A7","SPALBA7",""))</f>
        <v/>
      </c>
      <c r="T406" s="31" t="str">
        <f aca="false">IF(B406="Window side 2m² Hermelijn","2m2H","")</f>
        <v/>
      </c>
      <c r="U406" s="32" t="str">
        <f aca="false">IF(B406="Window side 2m² Tram","2m2A","")</f>
        <v/>
      </c>
      <c r="V406" s="30" t="str">
        <f aca="false">IF(B406="Inside banner HERMELIJN","BRVH","")</f>
        <v/>
      </c>
      <c r="W406" s="30" t="str">
        <f aca="false">IF(B406="Super side 4m²","4m2","")</f>
        <v/>
      </c>
      <c r="X406" s="7" t="n">
        <v>1</v>
      </c>
      <c r="Y406" s="33" t="str">
        <f aca="false">IF(OR(F406&lt;&gt;"",G406&lt;&gt;"",H406&lt;&gt;"",I406&lt;&gt;"",J406&lt;&gt;"",K406&lt;&gt;"",L406&lt;&gt;"",M406&lt;&gt;"",N406&lt;&gt;"",O406&lt;&gt;"",P406&lt;&gt;"",Q406&lt;&gt;"",R406&lt;&gt;"",S406&lt;&gt;"",T406&lt;&gt;"",U406&lt;&gt;"",V406&lt;&gt;"",W406&lt;&gt;""),"*"&amp;F406&amp;G406&amp;H406&amp;I406&amp;J406&amp;K406&amp;L406&amp;M406&amp;N406&amp;O406&amp;P406&amp;Q406&amp;R406&amp;S406&amp;T406&amp;U406&amp;V406&amp;W406&amp;"*","")</f>
        <v>*RM*</v>
      </c>
      <c r="Z406" s="4"/>
      <c r="AA406" s="4"/>
      <c r="AB406" s="7" t="n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customFormat="false" ht="25" hidden="false" customHeight="true" outlineLevel="0" collapsed="false">
      <c r="A407" s="5" t="n">
        <v>7332</v>
      </c>
      <c r="B407" s="6" t="s">
        <v>137</v>
      </c>
      <c r="C407" s="26" t="s">
        <v>151</v>
      </c>
      <c r="D407" s="27" t="n">
        <v>44571</v>
      </c>
      <c r="E407" s="41"/>
      <c r="F407" s="29" t="str">
        <f aca="false">IF(B407="Premetro VERTIKAAL","MV",IF(B407="Side 3m","3M",IF(B407="Premetro HORIZONTAAL","MH",IF(B407="Window back","CV",IF(B407="Window Back eco","CVE","")))))</f>
        <v/>
      </c>
      <c r="G407" s="30" t="str">
        <f aca="false">IF(B407="Inside banner","BRV","")</f>
        <v/>
      </c>
      <c r="H407" s="30" t="str">
        <f aca="false">IF(B407="Floor sticker","VL","")</f>
        <v/>
      </c>
      <c r="I407" s="31" t="str">
        <f aca="false">IF(B407="Street furniture 2m2","STR","")</f>
        <v/>
      </c>
      <c r="J407" s="31" t="str">
        <f aca="false">IF(B407="Full back uni","FB","")</f>
        <v/>
      </c>
      <c r="K407" s="31" t="str">
        <f aca="false">IF(B407="Window side 2m² Bus","2m2B","")</f>
        <v/>
      </c>
      <c r="L407" s="31" t="str">
        <f aca="false">IF(B407="Window sticker Raam","RM","")</f>
        <v/>
      </c>
      <c r="M407" s="31" t="str">
        <f aca="false">IF(B407="Side 3m Freestyle","FREE","")</f>
        <v/>
      </c>
      <c r="N407" s="31" t="str">
        <f aca="false">IF(B407="Wobbler","WOB","")</f>
        <v/>
      </c>
      <c r="O407" s="31" t="str">
        <f aca="false">IF(B407="Super side 10m² Hermelijn - Trambus","10m2H","")</f>
        <v/>
      </c>
      <c r="P407" s="31" t="str">
        <f aca="false">IF(B407="Roofpanel A7","ROOFXL","")</f>
        <v/>
      </c>
      <c r="Q407" s="32" t="str">
        <f aca="false">IF(B407="Roof panel tram L Hermelijn","ROOFL","")</f>
        <v/>
      </c>
      <c r="R407" s="31" t="str">
        <f aca="false">IF(B407="Roof panel Tram M PCC","DPCC","")</f>
        <v/>
      </c>
      <c r="S407" s="31" t="str">
        <f aca="false">IF(B407="Side pack L A5","SPALBA5",IF(B407="Side pack XL A7","SPALBA7",""))</f>
        <v/>
      </c>
      <c r="T407" s="31" t="str">
        <f aca="false">IF(B407="Window side 2m² Hermelijn","2m2H","")</f>
        <v/>
      </c>
      <c r="U407" s="32" t="str">
        <f aca="false">IF(B407="Window side 2m² Tram","2m2A","")</f>
        <v>2m2A</v>
      </c>
      <c r="V407" s="30" t="str">
        <f aca="false">IF(B407="Inside banner HERMELIJN","BRVH","")</f>
        <v/>
      </c>
      <c r="W407" s="30" t="str">
        <f aca="false">IF(B407="Super side 4m²","4m2","")</f>
        <v/>
      </c>
      <c r="X407" s="7" t="n">
        <v>1</v>
      </c>
      <c r="Y407" s="33" t="str">
        <f aca="false">IF(OR(F407&lt;&gt;"",G407&lt;&gt;"",H407&lt;&gt;"",I407&lt;&gt;"",J407&lt;&gt;"",K407&lt;&gt;"",L407&lt;&gt;"",M407&lt;&gt;"",N407&lt;&gt;"",O407&lt;&gt;"",P407&lt;&gt;"",Q407&lt;&gt;"",R407&lt;&gt;"",S407&lt;&gt;"",T407&lt;&gt;"",U407&lt;&gt;"",V407&lt;&gt;"",W407&lt;&gt;""),"*"&amp;F407&amp;G407&amp;H407&amp;I407&amp;J407&amp;K407&amp;L407&amp;M407&amp;N407&amp;O407&amp;P407&amp;Q407&amp;R407&amp;S407&amp;T407&amp;U407&amp;V407&amp;W407&amp;"*","")</f>
        <v>*2m2A*</v>
      </c>
      <c r="Z407" s="4"/>
      <c r="AA407" s="4"/>
      <c r="AB407" s="7" t="n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customFormat="false" ht="25" hidden="false" customHeight="true" outlineLevel="0" collapsed="false">
      <c r="A408" s="5" t="n">
        <v>7333</v>
      </c>
      <c r="B408" s="6" t="s">
        <v>137</v>
      </c>
      <c r="C408" s="26" t="s">
        <v>151</v>
      </c>
      <c r="D408" s="27" t="n">
        <v>44571</v>
      </c>
      <c r="E408" s="41"/>
      <c r="F408" s="29" t="str">
        <f aca="false">IF(B408="Premetro VERTIKAAL","MV",IF(B408="Side 3m","3M",IF(B408="Premetro HORIZONTAAL","MH",IF(B408="Window back","CV",IF(B408="Window Back eco","CVE","")))))</f>
        <v/>
      </c>
      <c r="G408" s="30" t="str">
        <f aca="false">IF(B408="Inside banner","BRV","")</f>
        <v/>
      </c>
      <c r="H408" s="30" t="str">
        <f aca="false">IF(B408="Floor sticker","VL","")</f>
        <v/>
      </c>
      <c r="I408" s="31" t="str">
        <f aca="false">IF(B408="Street furniture 2m2","STR","")</f>
        <v/>
      </c>
      <c r="J408" s="31" t="str">
        <f aca="false">IF(B408="Full back uni","FB","")</f>
        <v/>
      </c>
      <c r="K408" s="31" t="str">
        <f aca="false">IF(B408="Window side 2m² Bus","2m2B","")</f>
        <v/>
      </c>
      <c r="L408" s="31" t="str">
        <f aca="false">IF(B408="Window sticker Raam","RM","")</f>
        <v/>
      </c>
      <c r="M408" s="31" t="str">
        <f aca="false">IF(B408="Side 3m Freestyle","FREE","")</f>
        <v/>
      </c>
      <c r="N408" s="31" t="str">
        <f aca="false">IF(B408="Wobbler","WOB","")</f>
        <v/>
      </c>
      <c r="O408" s="31" t="str">
        <f aca="false">IF(B408="Super side 10m² Hermelijn - Trambus","10m2H","")</f>
        <v/>
      </c>
      <c r="P408" s="31" t="str">
        <f aca="false">IF(B408="Roofpanel A7","ROOFXL","")</f>
        <v/>
      </c>
      <c r="Q408" s="32" t="str">
        <f aca="false">IF(B408="Roof panel tram L Hermelijn","ROOFL","")</f>
        <v/>
      </c>
      <c r="R408" s="31" t="str">
        <f aca="false">IF(B408="Roof panel Tram M PCC","DPCC","")</f>
        <v/>
      </c>
      <c r="S408" s="31" t="str">
        <f aca="false">IF(B408="Side pack L A5","SPALBA5",IF(B408="Side pack XL A7","SPALBA7",""))</f>
        <v/>
      </c>
      <c r="T408" s="31" t="str">
        <f aca="false">IF(B408="Window side 2m² Hermelijn","2m2H","")</f>
        <v/>
      </c>
      <c r="U408" s="32" t="str">
        <f aca="false">IF(B408="Window side 2m² Tram","2m2A","")</f>
        <v>2m2A</v>
      </c>
      <c r="V408" s="30" t="str">
        <f aca="false">IF(B408="Inside banner HERMELIJN","BRVH","")</f>
        <v/>
      </c>
      <c r="W408" s="30" t="str">
        <f aca="false">IF(B408="Super side 4m²","4m2","")</f>
        <v/>
      </c>
      <c r="X408" s="7" t="n">
        <v>1</v>
      </c>
      <c r="Y408" s="33" t="str">
        <f aca="false">IF(OR(F408&lt;&gt;"",G408&lt;&gt;"",H408&lt;&gt;"",I408&lt;&gt;"",J408&lt;&gt;"",K408&lt;&gt;"",L408&lt;&gt;"",M408&lt;&gt;"",N408&lt;&gt;"",O408&lt;&gt;"",P408&lt;&gt;"",Q408&lt;&gt;"",R408&lt;&gt;"",S408&lt;&gt;"",T408&lt;&gt;"",U408&lt;&gt;"",V408&lt;&gt;"",W408&lt;&gt;""),"*"&amp;F408&amp;G408&amp;H408&amp;I408&amp;J408&amp;K408&amp;L408&amp;M408&amp;N408&amp;O408&amp;P408&amp;Q408&amp;R408&amp;S408&amp;T408&amp;U408&amp;V408&amp;W408&amp;"*","")</f>
        <v>*2m2A*</v>
      </c>
      <c r="Z408" s="4"/>
      <c r="AA408" s="4"/>
      <c r="AB408" s="7" t="n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customFormat="false" ht="25" hidden="false" customHeight="true" outlineLevel="0" collapsed="false">
      <c r="A409" s="5" t="n">
        <v>7336</v>
      </c>
      <c r="B409" s="6" t="s">
        <v>35</v>
      </c>
      <c r="C409" s="26" t="s">
        <v>37</v>
      </c>
      <c r="D409" s="27" t="n">
        <v>44522</v>
      </c>
      <c r="E409" s="41"/>
      <c r="F409" s="29" t="str">
        <f aca="false">IF(B409="Premetro VERTIKAAL","MV",IF(B409="Side 3m","3M",IF(B409="Premetro HORIZONTAAL","MH",IF(B409="Window back","CV",IF(B409="Window Back eco","CVE","")))))</f>
        <v/>
      </c>
      <c r="G409" s="30" t="str">
        <f aca="false">IF(B409="Inside banner","BRV","")</f>
        <v/>
      </c>
      <c r="H409" s="30" t="str">
        <f aca="false">IF(B409="Floor sticker","VL","")</f>
        <v/>
      </c>
      <c r="I409" s="31" t="str">
        <f aca="false">IF(B409="Street furniture 2m2","STR","")</f>
        <v/>
      </c>
      <c r="J409" s="31" t="str">
        <f aca="false">IF(B409="Full back uni","FB","")</f>
        <v/>
      </c>
      <c r="K409" s="31" t="str">
        <f aca="false">IF(B409="Window side 2m² Bus","2m2B","")</f>
        <v/>
      </c>
      <c r="L409" s="31" t="str">
        <f aca="false">IF(B409="Window sticker Raam","RM","")</f>
        <v/>
      </c>
      <c r="M409" s="31" t="str">
        <f aca="false">IF(B409="Side 3m Freestyle","FREE","")</f>
        <v/>
      </c>
      <c r="N409" s="31" t="str">
        <f aca="false">IF(B409="Wobbler","WOB","")</f>
        <v/>
      </c>
      <c r="O409" s="31" t="str">
        <f aca="false">IF(B409="Super side 10m² Hermelijn - Trambus","10m2H","")</f>
        <v/>
      </c>
      <c r="P409" s="31" t="str">
        <f aca="false">IF(B409="Roofpanel A7","ROOFXL","")</f>
        <v/>
      </c>
      <c r="Q409" s="32" t="str">
        <f aca="false">IF(B409="Roof panel tram L Hermelijn","ROOFL","")</f>
        <v/>
      </c>
      <c r="R409" s="31" t="str">
        <f aca="false">IF(B409="Roof panel Tram M PCC","DPCC","")</f>
        <v/>
      </c>
      <c r="S409" s="31" t="str">
        <f aca="false">IF(B409="Side pack L A5","SPALBA5",IF(B409="Side pack XL A7","SPALBA7",""))</f>
        <v/>
      </c>
      <c r="T409" s="31" t="str">
        <f aca="false">IF(B409="Window side 2m² Hermelijn","2m2H","")</f>
        <v/>
      </c>
      <c r="U409" s="32" t="str">
        <f aca="false">IF(B409="Window side 2m² Tram","2m2A","")</f>
        <v/>
      </c>
      <c r="V409" s="30" t="str">
        <f aca="false">IF(B409="Inside banner HERMELIJN","BRVH","")</f>
        <v/>
      </c>
      <c r="W409" s="30" t="str">
        <f aca="false">IF(B409="Super side 4m²","4m2","")</f>
        <v/>
      </c>
      <c r="X409" s="7" t="n">
        <v>4</v>
      </c>
      <c r="Y409" s="33" t="str">
        <f aca="false">IF(OR(F409&lt;&gt;"",G409&lt;&gt;"",H409&lt;&gt;"",I409&lt;&gt;"",J409&lt;&gt;"",K409&lt;&gt;"",L409&lt;&gt;"",M409&lt;&gt;"",N409&lt;&gt;"",O409&lt;&gt;"",P409&lt;&gt;"",Q409&lt;&gt;"",R409&lt;&gt;"",S409&lt;&gt;"",T409&lt;&gt;"",U409&lt;&gt;"",V409&lt;&gt;"",W409&lt;&gt;""),"*"&amp;F409&amp;G409&amp;H409&amp;I409&amp;J409&amp;K409&amp;L409&amp;M409&amp;N409&amp;O409&amp;P409&amp;Q409&amp;R409&amp;S409&amp;T409&amp;U409&amp;V409&amp;W409&amp;"*","")</f>
        <v/>
      </c>
      <c r="Z409" s="4"/>
      <c r="AA409" s="4"/>
      <c r="AB409" s="7" t="n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customFormat="false" ht="25" hidden="false" customHeight="true" outlineLevel="0" collapsed="false">
      <c r="A410" s="5" t="n">
        <v>7337</v>
      </c>
      <c r="B410" s="6" t="s">
        <v>23</v>
      </c>
      <c r="C410" s="26" t="s">
        <v>99</v>
      </c>
      <c r="D410" s="27" t="n">
        <v>44522</v>
      </c>
      <c r="E410" s="41"/>
      <c r="F410" s="29" t="str">
        <f aca="false">IF(B410="Premetro VERTIKAAL","MV",IF(B410="Side 3m","3M",IF(B410="Premetro HORIZONTAAL","MH",IF(B410="Window back","CV",IF(B410="Window Back eco","CVE","")))))</f>
        <v/>
      </c>
      <c r="G410" s="30" t="str">
        <f aca="false">IF(B410="Inside banner","BRV","")</f>
        <v/>
      </c>
      <c r="H410" s="30" t="str">
        <f aca="false">IF(B410="Floor sticker","VL","")</f>
        <v/>
      </c>
      <c r="I410" s="31" t="str">
        <f aca="false">IF(B410="Street furniture 2m2","STR","")</f>
        <v/>
      </c>
      <c r="J410" s="31" t="str">
        <f aca="false">IF(B410="Full back uni","FB","")</f>
        <v/>
      </c>
      <c r="K410" s="31" t="str">
        <f aca="false">IF(B410="Window side 2m² Bus","2m2B","")</f>
        <v/>
      </c>
      <c r="L410" s="31" t="str">
        <f aca="false">IF(B410="Window sticker Raam","RM","")</f>
        <v/>
      </c>
      <c r="M410" s="31" t="str">
        <f aca="false">IF(B410="Side 3m Freestyle","FREE","")</f>
        <v/>
      </c>
      <c r="N410" s="31" t="str">
        <f aca="false">IF(B410="Wobbler","WOB","")</f>
        <v>WOB</v>
      </c>
      <c r="O410" s="31" t="str">
        <f aca="false">IF(B410="Super side 10m² Hermelijn - Trambus","10m2H","")</f>
        <v/>
      </c>
      <c r="P410" s="31" t="str">
        <f aca="false">IF(B410="Roofpanel A7","ROOFXL","")</f>
        <v/>
      </c>
      <c r="Q410" s="32" t="str">
        <f aca="false">IF(B410="Roof panel tram L Hermelijn","ROOFL","")</f>
        <v/>
      </c>
      <c r="R410" s="31" t="str">
        <f aca="false">IF(B410="Roof panel Tram M PCC","DPCC","")</f>
        <v/>
      </c>
      <c r="S410" s="31" t="str">
        <f aca="false">IF(B410="Side pack L A5","SPALBA5",IF(B410="Side pack XL A7","SPALBA7",""))</f>
        <v/>
      </c>
      <c r="T410" s="31" t="str">
        <f aca="false">IF(B410="Window side 2m² Hermelijn","2m2H","")</f>
        <v/>
      </c>
      <c r="U410" s="32" t="str">
        <f aca="false">IF(B410="Window side 2m² Tram","2m2A","")</f>
        <v/>
      </c>
      <c r="V410" s="30" t="str">
        <f aca="false">IF(B410="Inside banner HERMELIJN","BRVH","")</f>
        <v/>
      </c>
      <c r="W410" s="30" t="str">
        <f aca="false">IF(B410="Super side 4m²","4m2","")</f>
        <v/>
      </c>
      <c r="X410" s="7" t="n">
        <v>6</v>
      </c>
      <c r="Y410" s="33" t="str">
        <f aca="false">IF(OR(F410&lt;&gt;"",G410&lt;&gt;"",H410&lt;&gt;"",I410&lt;&gt;"",J410&lt;&gt;"",K410&lt;&gt;"",L410&lt;&gt;"",M410&lt;&gt;"",N410&lt;&gt;"",O410&lt;&gt;"",P410&lt;&gt;"",Q410&lt;&gt;"",R410&lt;&gt;"",S410&lt;&gt;"",T410&lt;&gt;"",U410&lt;&gt;"",V410&lt;&gt;"",W410&lt;&gt;""),"*"&amp;F410&amp;G410&amp;H410&amp;I410&amp;J410&amp;K410&amp;L410&amp;M410&amp;N410&amp;O410&amp;P410&amp;Q410&amp;R410&amp;S410&amp;T410&amp;U410&amp;V410&amp;W410&amp;"*","")</f>
        <v>*WOB*</v>
      </c>
      <c r="Z410" s="4"/>
      <c r="AA410" s="4"/>
      <c r="AB410" s="7" t="n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customFormat="false" ht="25" hidden="false" customHeight="true" outlineLevel="0" collapsed="false">
      <c r="A411" s="5" t="n">
        <v>7338</v>
      </c>
      <c r="B411" s="6" t="s">
        <v>137</v>
      </c>
      <c r="C411" s="26" t="s">
        <v>152</v>
      </c>
      <c r="D411" s="27" t="n">
        <v>44571</v>
      </c>
      <c r="E411" s="41"/>
      <c r="F411" s="29" t="str">
        <f aca="false">IF(B411="Premetro VERTIKAAL","MV",IF(B411="Side 3m","3M",IF(B411="Premetro HORIZONTAAL","MH",IF(B411="Window back","CV",IF(B411="Window Back eco","CVE","")))))</f>
        <v/>
      </c>
      <c r="G411" s="30" t="str">
        <f aca="false">IF(B411="Inside banner","BRV","")</f>
        <v/>
      </c>
      <c r="H411" s="30" t="str">
        <f aca="false">IF(B411="Floor sticker","VL","")</f>
        <v/>
      </c>
      <c r="I411" s="31" t="str">
        <f aca="false">IF(B411="Street furniture 2m2","STR","")</f>
        <v/>
      </c>
      <c r="J411" s="31" t="str">
        <f aca="false">IF(B411="Full back uni","FB","")</f>
        <v/>
      </c>
      <c r="K411" s="31" t="str">
        <f aca="false">IF(B411="Window side 2m² Bus","2m2B","")</f>
        <v/>
      </c>
      <c r="L411" s="31" t="str">
        <f aca="false">IF(B411="Window sticker Raam","RM","")</f>
        <v/>
      </c>
      <c r="M411" s="31" t="str">
        <f aca="false">IF(B411="Side 3m Freestyle","FREE","")</f>
        <v/>
      </c>
      <c r="N411" s="31" t="str">
        <f aca="false">IF(B411="Wobbler","WOB","")</f>
        <v/>
      </c>
      <c r="O411" s="31" t="str">
        <f aca="false">IF(B411="Super side 10m² Hermelijn - Trambus","10m2H","")</f>
        <v/>
      </c>
      <c r="P411" s="31" t="str">
        <f aca="false">IF(B411="Roofpanel A7","ROOFXL","")</f>
        <v/>
      </c>
      <c r="Q411" s="32" t="str">
        <f aca="false">IF(B411="Roof panel tram L Hermelijn","ROOFL","")</f>
        <v/>
      </c>
      <c r="R411" s="31" t="str">
        <f aca="false">IF(B411="Roof panel Tram M PCC","DPCC","")</f>
        <v/>
      </c>
      <c r="S411" s="31" t="str">
        <f aca="false">IF(B411="Side pack L A5","SPALBA5",IF(B411="Side pack XL A7","SPALBA7",""))</f>
        <v/>
      </c>
      <c r="T411" s="31" t="str">
        <f aca="false">IF(B411="Window side 2m² Hermelijn","2m2H","")</f>
        <v/>
      </c>
      <c r="U411" s="32" t="str">
        <f aca="false">IF(B411="Window side 2m² Tram","2m2A","")</f>
        <v>2m2A</v>
      </c>
      <c r="V411" s="30" t="str">
        <f aca="false">IF(B411="Inside banner HERMELIJN","BRVH","")</f>
        <v/>
      </c>
      <c r="W411" s="30" t="str">
        <f aca="false">IF(B411="Super side 4m²","4m2","")</f>
        <v/>
      </c>
      <c r="X411" s="7" t="n">
        <v>1</v>
      </c>
      <c r="Y411" s="33" t="str">
        <f aca="false">IF(OR(F411&lt;&gt;"",G411&lt;&gt;"",H411&lt;&gt;"",I411&lt;&gt;"",J411&lt;&gt;"",K411&lt;&gt;"",L411&lt;&gt;"",M411&lt;&gt;"",N411&lt;&gt;"",O411&lt;&gt;"",P411&lt;&gt;"",Q411&lt;&gt;"",R411&lt;&gt;"",S411&lt;&gt;"",T411&lt;&gt;"",U411&lt;&gt;"",V411&lt;&gt;"",W411&lt;&gt;""),"*"&amp;F411&amp;G411&amp;H411&amp;I411&amp;J411&amp;K411&amp;L411&amp;M411&amp;N411&amp;O411&amp;P411&amp;Q411&amp;R411&amp;S411&amp;T411&amp;U411&amp;V411&amp;W411&amp;"*","")</f>
        <v>*2m2A*</v>
      </c>
      <c r="Z411" s="4"/>
      <c r="AA411" s="4"/>
      <c r="AB411" s="7" t="n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customFormat="false" ht="25" hidden="false" customHeight="true" outlineLevel="0" collapsed="false">
      <c r="A412" s="5" t="n">
        <v>7340</v>
      </c>
      <c r="B412" s="6" t="s">
        <v>32</v>
      </c>
      <c r="C412" s="26" t="s">
        <v>108</v>
      </c>
      <c r="D412" s="27" t="n">
        <v>44571</v>
      </c>
      <c r="E412" s="36" t="n">
        <v>44582</v>
      </c>
      <c r="F412" s="29" t="str">
        <f aca="false">IF(B412="Premetro VERTIKAAL","MV",IF(B412="Side 3m","3M",IF(B412="Premetro HORIZONTAAL","MH",IF(B412="Window back","CV",IF(B412="Window Back eco","CVE","")))))</f>
        <v/>
      </c>
      <c r="G412" s="30" t="str">
        <f aca="false">IF(B412="Inside banner","BRV","")</f>
        <v/>
      </c>
      <c r="H412" s="30" t="str">
        <f aca="false">IF(B412="Floor sticker","VL","")</f>
        <v/>
      </c>
      <c r="I412" s="31" t="str">
        <f aca="false">IF(B412="Street furniture 2m2","STR","")</f>
        <v/>
      </c>
      <c r="J412" s="31" t="str">
        <f aca="false">IF(B412="Full back uni","FB","")</f>
        <v/>
      </c>
      <c r="K412" s="31" t="str">
        <f aca="false">IF(B412="Window side 2m² Bus","2m2B","")</f>
        <v/>
      </c>
      <c r="L412" s="31" t="str">
        <f aca="false">IF(B412="Window sticker Raam","RM","")</f>
        <v>RM</v>
      </c>
      <c r="M412" s="31" t="str">
        <f aca="false">IF(B412="Side 3m Freestyle","FREE","")</f>
        <v/>
      </c>
      <c r="N412" s="31" t="str">
        <f aca="false">IF(B412="Wobbler","WOB","")</f>
        <v/>
      </c>
      <c r="O412" s="31" t="str">
        <f aca="false">IF(B412="Super side 10m² Hermelijn - Trambus","10m2H","")</f>
        <v/>
      </c>
      <c r="P412" s="31" t="str">
        <f aca="false">IF(B412="Roofpanel A7","ROOFXL","")</f>
        <v/>
      </c>
      <c r="Q412" s="32" t="str">
        <f aca="false">IF(B412="Roof panel tram L Hermelijn","ROOFL","")</f>
        <v/>
      </c>
      <c r="R412" s="31" t="str">
        <f aca="false">IF(B412="Roof panel Tram M PCC","DPCC","")</f>
        <v/>
      </c>
      <c r="S412" s="31" t="str">
        <f aca="false">IF(B412="Side pack L A5","SPALBA5",IF(B412="Side pack XL A7","SPALBA7",""))</f>
        <v/>
      </c>
      <c r="T412" s="31" t="str">
        <f aca="false">IF(B412="Window side 2m² Hermelijn","2m2H","")</f>
        <v/>
      </c>
      <c r="U412" s="32" t="str">
        <f aca="false">IF(B412="Window side 2m² Tram","2m2A","")</f>
        <v/>
      </c>
      <c r="V412" s="30" t="str">
        <f aca="false">IF(B412="Inside banner HERMELIJN","BRVH","")</f>
        <v/>
      </c>
      <c r="W412" s="30" t="str">
        <f aca="false">IF(B412="Super side 4m²","4m2","")</f>
        <v/>
      </c>
      <c r="X412" s="7" t="n">
        <v>1</v>
      </c>
      <c r="Y412" s="33" t="str">
        <f aca="false">IF(OR(F412&lt;&gt;"",G412&lt;&gt;"",H412&lt;&gt;"",I412&lt;&gt;"",J412&lt;&gt;"",K412&lt;&gt;"",L412&lt;&gt;"",M412&lt;&gt;"",N412&lt;&gt;"",O412&lt;&gt;"",P412&lt;&gt;"",Q412&lt;&gt;"",R412&lt;&gt;"",S412&lt;&gt;"",T412&lt;&gt;"",U412&lt;&gt;"",V412&lt;&gt;"",W412&lt;&gt;""),"*"&amp;F412&amp;G412&amp;H412&amp;I412&amp;J412&amp;K412&amp;L412&amp;M412&amp;N412&amp;O412&amp;P412&amp;Q412&amp;R412&amp;S412&amp;T412&amp;U412&amp;V412&amp;W412&amp;"*","")</f>
        <v>*RM*</v>
      </c>
      <c r="Z412" s="4"/>
      <c r="AA412" s="4"/>
      <c r="AB412" s="7" t="n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customFormat="false" ht="25" hidden="false" customHeight="true" outlineLevel="0" collapsed="false">
      <c r="A413" s="5" t="n">
        <v>7340</v>
      </c>
      <c r="B413" s="6" t="s">
        <v>32</v>
      </c>
      <c r="C413" s="26" t="s">
        <v>108</v>
      </c>
      <c r="D413" s="27" t="n">
        <v>44571</v>
      </c>
      <c r="E413" s="36" t="n">
        <v>44582</v>
      </c>
      <c r="F413" s="29" t="str">
        <f aca="false">IF(B413="Premetro VERTIKAAL","MV",IF(B413="Side 3m","3M",IF(B413="Premetro HORIZONTAAL","MH",IF(B413="Window back","CV",IF(B413="Window Back eco","CVE","")))))</f>
        <v/>
      </c>
      <c r="G413" s="30" t="str">
        <f aca="false">IF(B413="Inside banner","BRV","")</f>
        <v/>
      </c>
      <c r="H413" s="30" t="str">
        <f aca="false">IF(B413="Floor sticker","VL","")</f>
        <v/>
      </c>
      <c r="I413" s="31" t="str">
        <f aca="false">IF(B413="Street furniture 2m2","STR","")</f>
        <v/>
      </c>
      <c r="J413" s="31" t="str">
        <f aca="false">IF(B413="Full back uni","FB","")</f>
        <v/>
      </c>
      <c r="K413" s="31" t="str">
        <f aca="false">IF(B413="Window side 2m² Bus","2m2B","")</f>
        <v/>
      </c>
      <c r="L413" s="31" t="str">
        <f aca="false">IF(B413="Window sticker Raam","RM","")</f>
        <v>RM</v>
      </c>
      <c r="M413" s="31" t="str">
        <f aca="false">IF(B413="Side 3m Freestyle","FREE","")</f>
        <v/>
      </c>
      <c r="N413" s="31" t="str">
        <f aca="false">IF(B413="Wobbler","WOB","")</f>
        <v/>
      </c>
      <c r="O413" s="31" t="str">
        <f aca="false">IF(B413="Super side 10m² Hermelijn - Trambus","10m2H","")</f>
        <v/>
      </c>
      <c r="P413" s="31" t="str">
        <f aca="false">IF(B413="Roofpanel A7","ROOFXL","")</f>
        <v/>
      </c>
      <c r="Q413" s="32" t="str">
        <f aca="false">IF(B413="Roof panel tram L Hermelijn","ROOFL","")</f>
        <v/>
      </c>
      <c r="R413" s="31" t="str">
        <f aca="false">IF(B413="Roof panel Tram M PCC","DPCC","")</f>
        <v/>
      </c>
      <c r="S413" s="31" t="str">
        <f aca="false">IF(B413="Side pack L A5","SPALBA5",IF(B413="Side pack XL A7","SPALBA7",""))</f>
        <v/>
      </c>
      <c r="T413" s="31" t="str">
        <f aca="false">IF(B413="Window side 2m² Hermelijn","2m2H","")</f>
        <v/>
      </c>
      <c r="U413" s="32" t="str">
        <f aca="false">IF(B413="Window side 2m² Tram","2m2A","")</f>
        <v/>
      </c>
      <c r="V413" s="30" t="str">
        <f aca="false">IF(B413="Inside banner HERMELIJN","BRVH","")</f>
        <v/>
      </c>
      <c r="W413" s="30" t="str">
        <f aca="false">IF(B413="Super side 4m²","4m2","")</f>
        <v/>
      </c>
      <c r="X413" s="7" t="n">
        <v>1</v>
      </c>
      <c r="Y413" s="33" t="str">
        <f aca="false">IF(OR(F413&lt;&gt;"",G413&lt;&gt;"",H413&lt;&gt;"",I413&lt;&gt;"",J413&lt;&gt;"",K413&lt;&gt;"",L413&lt;&gt;"",M413&lt;&gt;"",N413&lt;&gt;"",O413&lt;&gt;"",P413&lt;&gt;"",Q413&lt;&gt;"",R413&lt;&gt;"",S413&lt;&gt;"",T413&lt;&gt;"",U413&lt;&gt;"",V413&lt;&gt;"",W413&lt;&gt;""),"*"&amp;F413&amp;G413&amp;H413&amp;I413&amp;J413&amp;K413&amp;L413&amp;M413&amp;N413&amp;O413&amp;P413&amp;Q413&amp;R413&amp;S413&amp;T413&amp;U413&amp;V413&amp;W413&amp;"*","")</f>
        <v>*RM*</v>
      </c>
      <c r="Z413" s="4"/>
      <c r="AA413" s="4"/>
      <c r="AB413" s="7" t="n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customFormat="false" ht="25" hidden="false" customHeight="true" outlineLevel="0" collapsed="false">
      <c r="A414" s="5" t="n">
        <v>7342</v>
      </c>
      <c r="B414" s="6" t="s">
        <v>137</v>
      </c>
      <c r="C414" s="26" t="s">
        <v>149</v>
      </c>
      <c r="D414" s="27" t="n">
        <v>44550</v>
      </c>
      <c r="E414" s="36" t="n">
        <v>44582</v>
      </c>
      <c r="F414" s="29" t="str">
        <f aca="false">IF(B414="Premetro VERTIKAAL","MV",IF(B414="Side 3m","3M",IF(B414="Premetro HORIZONTAAL","MH",IF(B414="Window back","CV",IF(B414="Window Back eco","CVE","")))))</f>
        <v/>
      </c>
      <c r="G414" s="30" t="str">
        <f aca="false">IF(B414="Inside banner","BRV","")</f>
        <v/>
      </c>
      <c r="H414" s="30" t="str">
        <f aca="false">IF(B414="Floor sticker","VL","")</f>
        <v/>
      </c>
      <c r="I414" s="31" t="str">
        <f aca="false">IF(B414="Street furniture 2m2","STR","")</f>
        <v/>
      </c>
      <c r="J414" s="31" t="str">
        <f aca="false">IF(B414="Full back uni","FB","")</f>
        <v/>
      </c>
      <c r="K414" s="31" t="str">
        <f aca="false">IF(B414="Window side 2m² Bus","2m2B","")</f>
        <v/>
      </c>
      <c r="L414" s="31" t="str">
        <f aca="false">IF(B414="Window sticker Raam","RM","")</f>
        <v/>
      </c>
      <c r="M414" s="31" t="str">
        <f aca="false">IF(B414="Side 3m Freestyle","FREE","")</f>
        <v/>
      </c>
      <c r="N414" s="31" t="str">
        <f aca="false">IF(B414="Wobbler","WOB","")</f>
        <v/>
      </c>
      <c r="O414" s="31" t="str">
        <f aca="false">IF(B414="Super side 10m² Hermelijn - Trambus","10m2H","")</f>
        <v/>
      </c>
      <c r="P414" s="31" t="str">
        <f aca="false">IF(B414="Roofpanel A7","ROOFXL","")</f>
        <v/>
      </c>
      <c r="Q414" s="32" t="str">
        <f aca="false">IF(B414="Roof panel tram L Hermelijn","ROOFL","")</f>
        <v/>
      </c>
      <c r="R414" s="31" t="str">
        <f aca="false">IF(B414="Roof panel Tram M PCC","DPCC","")</f>
        <v/>
      </c>
      <c r="S414" s="31" t="str">
        <f aca="false">IF(B414="Side pack L A5","SPALBA5",IF(B414="Side pack XL A7","SPALBA7",""))</f>
        <v/>
      </c>
      <c r="T414" s="31" t="str">
        <f aca="false">IF(B414="Window side 2m² Hermelijn","2m2H","")</f>
        <v/>
      </c>
      <c r="U414" s="32" t="str">
        <f aca="false">IF(B414="Window side 2m² Tram","2m2A","")</f>
        <v>2m2A</v>
      </c>
      <c r="V414" s="30" t="str">
        <f aca="false">IF(B414="Inside banner HERMELIJN","BRVH","")</f>
        <v/>
      </c>
      <c r="W414" s="30" t="str">
        <f aca="false">IF(B414="Super side 4m²","4m2","")</f>
        <v/>
      </c>
      <c r="X414" s="7" t="n">
        <v>1</v>
      </c>
      <c r="Y414" s="33" t="str">
        <f aca="false">IF(OR(F414&lt;&gt;"",G414&lt;&gt;"",H414&lt;&gt;"",I414&lt;&gt;"",J414&lt;&gt;"",K414&lt;&gt;"",L414&lt;&gt;"",M414&lt;&gt;"",N414&lt;&gt;"",O414&lt;&gt;"",P414&lt;&gt;"",Q414&lt;&gt;"",R414&lt;&gt;"",S414&lt;&gt;"",T414&lt;&gt;"",U414&lt;&gt;"",V414&lt;&gt;"",W414&lt;&gt;""),"*"&amp;F414&amp;G414&amp;H414&amp;I414&amp;J414&amp;K414&amp;L414&amp;M414&amp;N414&amp;O414&amp;P414&amp;Q414&amp;R414&amp;S414&amp;T414&amp;U414&amp;V414&amp;W414&amp;"*","")</f>
        <v>*2m2A*</v>
      </c>
      <c r="Z414" s="4"/>
      <c r="AA414" s="4"/>
      <c r="AB414" s="7" t="n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customFormat="false" ht="25" hidden="false" customHeight="true" outlineLevel="0" collapsed="false">
      <c r="A415" s="5" t="n">
        <v>7342</v>
      </c>
      <c r="B415" s="6" t="s">
        <v>137</v>
      </c>
      <c r="C415" s="26" t="s">
        <v>141</v>
      </c>
      <c r="D415" s="27" t="n">
        <v>44564</v>
      </c>
      <c r="E415" s="36" t="n">
        <v>44582</v>
      </c>
      <c r="F415" s="29" t="str">
        <f aca="false">IF(B415="Premetro VERTIKAAL","MV",IF(B415="Side 3m","3M",IF(B415="Premetro HORIZONTAAL","MH",IF(B415="Window back","CV",IF(B415="Window Back eco","CVE","")))))</f>
        <v/>
      </c>
      <c r="G415" s="30" t="str">
        <f aca="false">IF(B415="Inside banner","BRV","")</f>
        <v/>
      </c>
      <c r="H415" s="30" t="str">
        <f aca="false">IF(B415="Floor sticker","VL","")</f>
        <v/>
      </c>
      <c r="I415" s="31" t="str">
        <f aca="false">IF(B415="Street furniture 2m2","STR","")</f>
        <v/>
      </c>
      <c r="J415" s="31" t="str">
        <f aca="false">IF(B415="Full back uni","FB","")</f>
        <v/>
      </c>
      <c r="K415" s="31" t="str">
        <f aca="false">IF(B415="Window side 2m² Bus","2m2B","")</f>
        <v/>
      </c>
      <c r="L415" s="31" t="str">
        <f aca="false">IF(B415="Window sticker Raam","RM","")</f>
        <v/>
      </c>
      <c r="M415" s="31" t="str">
        <f aca="false">IF(B415="Side 3m Freestyle","FREE","")</f>
        <v/>
      </c>
      <c r="N415" s="31" t="str">
        <f aca="false">IF(B415="Wobbler","WOB","")</f>
        <v/>
      </c>
      <c r="O415" s="31" t="str">
        <f aca="false">IF(B415="Super side 10m² Hermelijn - Trambus","10m2H","")</f>
        <v/>
      </c>
      <c r="P415" s="31" t="str">
        <f aca="false">IF(B415="Roofpanel A7","ROOFXL","")</f>
        <v/>
      </c>
      <c r="Q415" s="32" t="str">
        <f aca="false">IF(B415="Roof panel tram L Hermelijn","ROOFL","")</f>
        <v/>
      </c>
      <c r="R415" s="31" t="str">
        <f aca="false">IF(B415="Roof panel Tram M PCC","DPCC","")</f>
        <v/>
      </c>
      <c r="S415" s="31" t="str">
        <f aca="false">IF(B415="Side pack L A5","SPALBA5",IF(B415="Side pack XL A7","SPALBA7",""))</f>
        <v/>
      </c>
      <c r="T415" s="31" t="str">
        <f aca="false">IF(B415="Window side 2m² Hermelijn","2m2H","")</f>
        <v/>
      </c>
      <c r="U415" s="32" t="str">
        <f aca="false">IF(B415="Window side 2m² Tram","2m2A","")</f>
        <v>2m2A</v>
      </c>
      <c r="V415" s="30" t="str">
        <f aca="false">IF(B415="Inside banner HERMELIJN","BRVH","")</f>
        <v/>
      </c>
      <c r="W415" s="30" t="str">
        <f aca="false">IF(B415="Super side 4m²","4m2","")</f>
        <v/>
      </c>
      <c r="X415" s="7" t="n">
        <v>1</v>
      </c>
      <c r="Y415" s="33" t="str">
        <f aca="false">IF(OR(F415&lt;&gt;"",G415&lt;&gt;"",H415&lt;&gt;"",I415&lt;&gt;"",J415&lt;&gt;"",K415&lt;&gt;"",L415&lt;&gt;"",M415&lt;&gt;"",N415&lt;&gt;"",O415&lt;&gt;"",P415&lt;&gt;"",Q415&lt;&gt;"",R415&lt;&gt;"",S415&lt;&gt;"",T415&lt;&gt;"",U415&lt;&gt;"",V415&lt;&gt;"",W415&lt;&gt;""),"*"&amp;F415&amp;G415&amp;H415&amp;I415&amp;J415&amp;K415&amp;L415&amp;M415&amp;N415&amp;O415&amp;P415&amp;Q415&amp;R415&amp;S415&amp;T415&amp;U415&amp;V415&amp;W415&amp;"*","")</f>
        <v>*2m2A*</v>
      </c>
      <c r="Z415" s="4"/>
      <c r="AA415" s="4"/>
      <c r="AB415" s="7" t="n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customFormat="false" ht="25" hidden="false" customHeight="true" outlineLevel="0" collapsed="false">
      <c r="A416" s="5" t="n">
        <v>7342</v>
      </c>
      <c r="B416" s="6" t="s">
        <v>32</v>
      </c>
      <c r="C416" s="26" t="s">
        <v>39</v>
      </c>
      <c r="D416" s="27" t="n">
        <v>44564</v>
      </c>
      <c r="E416" s="36" t="n">
        <v>44582</v>
      </c>
      <c r="F416" s="29" t="str">
        <f aca="false">IF(B416="Premetro VERTIKAAL","MV",IF(B416="Side 3m","3M",IF(B416="Premetro HORIZONTAAL","MH",IF(B416="Window back","CV",IF(B416="Window Back eco","CVE","")))))</f>
        <v/>
      </c>
      <c r="G416" s="30" t="str">
        <f aca="false">IF(B416="Inside banner","BRV","")</f>
        <v/>
      </c>
      <c r="H416" s="30" t="str">
        <f aca="false">IF(B416="Floor sticker","VL","")</f>
        <v/>
      </c>
      <c r="I416" s="31" t="str">
        <f aca="false">IF(B416="Street furniture 2m2","STR","")</f>
        <v/>
      </c>
      <c r="J416" s="31" t="str">
        <f aca="false">IF(B416="Full back uni","FB","")</f>
        <v/>
      </c>
      <c r="K416" s="31" t="str">
        <f aca="false">IF(B416="Window side 2m² Bus","2m2B","")</f>
        <v/>
      </c>
      <c r="L416" s="31" t="str">
        <f aca="false">IF(B416="Window sticker Raam","RM","")</f>
        <v>RM</v>
      </c>
      <c r="M416" s="31" t="str">
        <f aca="false">IF(B416="Side 3m Freestyle","FREE","")</f>
        <v/>
      </c>
      <c r="N416" s="31" t="str">
        <f aca="false">IF(B416="Wobbler","WOB","")</f>
        <v/>
      </c>
      <c r="O416" s="31" t="str">
        <f aca="false">IF(B416="Super side 10m² Hermelijn - Trambus","10m2H","")</f>
        <v/>
      </c>
      <c r="P416" s="31" t="str">
        <f aca="false">IF(B416="Roofpanel A7","ROOFXL","")</f>
        <v/>
      </c>
      <c r="Q416" s="32" t="str">
        <f aca="false">IF(B416="Roof panel tram L Hermelijn","ROOFL","")</f>
        <v/>
      </c>
      <c r="R416" s="31" t="str">
        <f aca="false">IF(B416="Roof panel Tram M PCC","DPCC","")</f>
        <v/>
      </c>
      <c r="S416" s="31" t="str">
        <f aca="false">IF(B416="Side pack L A5","SPALBA5",IF(B416="Side pack XL A7","SPALBA7",""))</f>
        <v/>
      </c>
      <c r="T416" s="31" t="str">
        <f aca="false">IF(B416="Window side 2m² Hermelijn","2m2H","")</f>
        <v/>
      </c>
      <c r="U416" s="32" t="str">
        <f aca="false">IF(B416="Window side 2m² Tram","2m2A","")</f>
        <v/>
      </c>
      <c r="V416" s="30" t="str">
        <f aca="false">IF(B416="Inside banner HERMELIJN","BRVH","")</f>
        <v/>
      </c>
      <c r="W416" s="30" t="str">
        <f aca="false">IF(B416="Super side 4m²","4m2","")</f>
        <v/>
      </c>
      <c r="X416" s="7" t="n">
        <v>1</v>
      </c>
      <c r="Y416" s="33" t="str">
        <f aca="false">IF(OR(F416&lt;&gt;"",G416&lt;&gt;"",H416&lt;&gt;"",I416&lt;&gt;"",J416&lt;&gt;"",K416&lt;&gt;"",L416&lt;&gt;"",M416&lt;&gt;"",N416&lt;&gt;"",O416&lt;&gt;"",P416&lt;&gt;"",Q416&lt;&gt;"",R416&lt;&gt;"",S416&lt;&gt;"",T416&lt;&gt;"",U416&lt;&gt;"",V416&lt;&gt;"",W416&lt;&gt;""),"*"&amp;F416&amp;G416&amp;H416&amp;I416&amp;J416&amp;K416&amp;L416&amp;M416&amp;N416&amp;O416&amp;P416&amp;Q416&amp;R416&amp;S416&amp;T416&amp;U416&amp;V416&amp;W416&amp;"*","")</f>
        <v>*RM*</v>
      </c>
      <c r="Z416" s="4"/>
      <c r="AA416" s="4"/>
      <c r="AB416" s="7" t="n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customFormat="false" ht="25" hidden="false" customHeight="true" outlineLevel="0" collapsed="false">
      <c r="A417" s="5" t="n">
        <v>7342</v>
      </c>
      <c r="B417" s="6" t="s">
        <v>32</v>
      </c>
      <c r="C417" s="26" t="s">
        <v>40</v>
      </c>
      <c r="D417" s="27" t="n">
        <v>44564</v>
      </c>
      <c r="E417" s="36" t="n">
        <v>44582</v>
      </c>
      <c r="F417" s="29" t="str">
        <f aca="false">IF(B417="Premetro VERTIKAAL","MV",IF(B417="Side 3m","3M",IF(B417="Premetro HORIZONTAAL","MH",IF(B417="Window back","CV",IF(B417="Window Back eco","CVE","")))))</f>
        <v/>
      </c>
      <c r="G417" s="30" t="str">
        <f aca="false">IF(B417="Inside banner","BRV","")</f>
        <v/>
      </c>
      <c r="H417" s="30" t="str">
        <f aca="false">IF(B417="Floor sticker","VL","")</f>
        <v/>
      </c>
      <c r="I417" s="31" t="str">
        <f aca="false">IF(B417="Street furniture 2m2","STR","")</f>
        <v/>
      </c>
      <c r="J417" s="31" t="str">
        <f aca="false">IF(B417="Full back uni","FB","")</f>
        <v/>
      </c>
      <c r="K417" s="31" t="str">
        <f aca="false">IF(B417="Window side 2m² Bus","2m2B","")</f>
        <v/>
      </c>
      <c r="L417" s="31" t="str">
        <f aca="false">IF(B417="Window sticker Raam","RM","")</f>
        <v>RM</v>
      </c>
      <c r="M417" s="31" t="str">
        <f aca="false">IF(B417="Side 3m Freestyle","FREE","")</f>
        <v/>
      </c>
      <c r="N417" s="31" t="str">
        <f aca="false">IF(B417="Wobbler","WOB","")</f>
        <v/>
      </c>
      <c r="O417" s="31" t="str">
        <f aca="false">IF(B417="Super side 10m² Hermelijn - Trambus","10m2H","")</f>
        <v/>
      </c>
      <c r="P417" s="31" t="str">
        <f aca="false">IF(B417="Roofpanel A7","ROOFXL","")</f>
        <v/>
      </c>
      <c r="Q417" s="32" t="str">
        <f aca="false">IF(B417="Roof panel tram L Hermelijn","ROOFL","")</f>
        <v/>
      </c>
      <c r="R417" s="31" t="str">
        <f aca="false">IF(B417="Roof panel Tram M PCC","DPCC","")</f>
        <v/>
      </c>
      <c r="S417" s="31" t="str">
        <f aca="false">IF(B417="Side pack L A5","SPALBA5",IF(B417="Side pack XL A7","SPALBA7",""))</f>
        <v/>
      </c>
      <c r="T417" s="31" t="str">
        <f aca="false">IF(B417="Window side 2m² Hermelijn","2m2H","")</f>
        <v/>
      </c>
      <c r="U417" s="32" t="str">
        <f aca="false">IF(B417="Window side 2m² Tram","2m2A","")</f>
        <v/>
      </c>
      <c r="V417" s="30" t="str">
        <f aca="false">IF(B417="Inside banner HERMELIJN","BRVH","")</f>
        <v/>
      </c>
      <c r="W417" s="30" t="str">
        <f aca="false">IF(B417="Super side 4m²","4m2","")</f>
        <v/>
      </c>
      <c r="X417" s="7" t="n">
        <v>1</v>
      </c>
      <c r="Y417" s="33" t="str">
        <f aca="false">IF(OR(F417&lt;&gt;"",G417&lt;&gt;"",H417&lt;&gt;"",I417&lt;&gt;"",J417&lt;&gt;"",K417&lt;&gt;"",L417&lt;&gt;"",M417&lt;&gt;"",N417&lt;&gt;"",O417&lt;&gt;"",P417&lt;&gt;"",Q417&lt;&gt;"",R417&lt;&gt;"",S417&lt;&gt;"",T417&lt;&gt;"",U417&lt;&gt;"",V417&lt;&gt;"",W417&lt;&gt;""),"*"&amp;F417&amp;G417&amp;H417&amp;I417&amp;J417&amp;K417&amp;L417&amp;M417&amp;N417&amp;O417&amp;P417&amp;Q417&amp;R417&amp;S417&amp;T417&amp;U417&amp;V417&amp;W417&amp;"*","")</f>
        <v>*RM*</v>
      </c>
      <c r="Z417" s="4"/>
      <c r="AA417" s="4"/>
      <c r="AB417" s="7" t="n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customFormat="false" ht="25" hidden="false" customHeight="true" outlineLevel="0" collapsed="false">
      <c r="A418" s="5" t="n">
        <v>7342</v>
      </c>
      <c r="B418" s="6" t="s">
        <v>32</v>
      </c>
      <c r="C418" s="26" t="s">
        <v>114</v>
      </c>
      <c r="D418" s="27" t="n">
        <v>44564</v>
      </c>
      <c r="E418" s="36" t="n">
        <v>44582</v>
      </c>
      <c r="F418" s="29" t="str">
        <f aca="false">IF(B418="Premetro VERTIKAAL","MV",IF(B418="Side 3m","3M",IF(B418="Premetro HORIZONTAAL","MH",IF(B418="Window back","CV",IF(B418="Window Back eco","CVE","")))))</f>
        <v/>
      </c>
      <c r="G418" s="30" t="str">
        <f aca="false">IF(B418="Inside banner","BRV","")</f>
        <v/>
      </c>
      <c r="H418" s="30" t="str">
        <f aca="false">IF(B418="Floor sticker","VL","")</f>
        <v/>
      </c>
      <c r="I418" s="31" t="str">
        <f aca="false">IF(B418="Street furniture 2m2","STR","")</f>
        <v/>
      </c>
      <c r="J418" s="31" t="str">
        <f aca="false">IF(B418="Full back uni","FB","")</f>
        <v/>
      </c>
      <c r="K418" s="31" t="str">
        <f aca="false">IF(B418="Window side 2m² Bus","2m2B","")</f>
        <v/>
      </c>
      <c r="L418" s="31" t="str">
        <f aca="false">IF(B418="Window sticker Raam","RM","")</f>
        <v>RM</v>
      </c>
      <c r="M418" s="31" t="str">
        <f aca="false">IF(B418="Side 3m Freestyle","FREE","")</f>
        <v/>
      </c>
      <c r="N418" s="31" t="str">
        <f aca="false">IF(B418="Wobbler","WOB","")</f>
        <v/>
      </c>
      <c r="O418" s="31" t="str">
        <f aca="false">IF(B418="Super side 10m² Hermelijn - Trambus","10m2H","")</f>
        <v/>
      </c>
      <c r="P418" s="31" t="str">
        <f aca="false">IF(B418="Roofpanel A7","ROOFXL","")</f>
        <v/>
      </c>
      <c r="Q418" s="32" t="str">
        <f aca="false">IF(B418="Roof panel tram L Hermelijn","ROOFL","")</f>
        <v/>
      </c>
      <c r="R418" s="31" t="str">
        <f aca="false">IF(B418="Roof panel Tram M PCC","DPCC","")</f>
        <v/>
      </c>
      <c r="S418" s="31" t="str">
        <f aca="false">IF(B418="Side pack L A5","SPALBA5",IF(B418="Side pack XL A7","SPALBA7",""))</f>
        <v/>
      </c>
      <c r="T418" s="31" t="str">
        <f aca="false">IF(B418="Window side 2m² Hermelijn","2m2H","")</f>
        <v/>
      </c>
      <c r="U418" s="32" t="str">
        <f aca="false">IF(B418="Window side 2m² Tram","2m2A","")</f>
        <v/>
      </c>
      <c r="V418" s="30" t="str">
        <f aca="false">IF(B418="Inside banner HERMELIJN","BRVH","")</f>
        <v/>
      </c>
      <c r="W418" s="30" t="str">
        <f aca="false">IF(B418="Super side 4m²","4m2","")</f>
        <v/>
      </c>
      <c r="X418" s="7" t="n">
        <v>1</v>
      </c>
      <c r="Y418" s="33" t="str">
        <f aca="false">IF(OR(F418&lt;&gt;"",G418&lt;&gt;"",H418&lt;&gt;"",I418&lt;&gt;"",J418&lt;&gt;"",K418&lt;&gt;"",L418&lt;&gt;"",M418&lt;&gt;"",N418&lt;&gt;"",O418&lt;&gt;"",P418&lt;&gt;"",Q418&lt;&gt;"",R418&lt;&gt;"",S418&lt;&gt;"",T418&lt;&gt;"",U418&lt;&gt;"",V418&lt;&gt;"",W418&lt;&gt;""),"*"&amp;F418&amp;G418&amp;H418&amp;I418&amp;J418&amp;K418&amp;L418&amp;M418&amp;N418&amp;O418&amp;P418&amp;Q418&amp;R418&amp;S418&amp;T418&amp;U418&amp;V418&amp;W418&amp;"*","")</f>
        <v>*RM*</v>
      </c>
      <c r="Z418" s="4"/>
      <c r="AA418" s="4"/>
      <c r="AB418" s="7" t="n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customFormat="false" ht="25" hidden="false" customHeight="true" outlineLevel="0" collapsed="false">
      <c r="A419" s="5" t="n">
        <v>7342</v>
      </c>
      <c r="B419" s="6" t="s">
        <v>32</v>
      </c>
      <c r="C419" s="26" t="s">
        <v>114</v>
      </c>
      <c r="D419" s="27" t="n">
        <v>44564</v>
      </c>
      <c r="E419" s="36" t="n">
        <v>44582</v>
      </c>
      <c r="F419" s="29" t="str">
        <f aca="false">IF(B419="Premetro VERTIKAAL","MV",IF(B419="Side 3m","3M",IF(B419="Premetro HORIZONTAAL","MH",IF(B419="Window back","CV",IF(B419="Window Back eco","CVE","")))))</f>
        <v/>
      </c>
      <c r="G419" s="30" t="str">
        <f aca="false">IF(B419="Inside banner","BRV","")</f>
        <v/>
      </c>
      <c r="H419" s="30" t="str">
        <f aca="false">IF(B419="Floor sticker","VL","")</f>
        <v/>
      </c>
      <c r="I419" s="31" t="str">
        <f aca="false">IF(B419="Street furniture 2m2","STR","")</f>
        <v/>
      </c>
      <c r="J419" s="31" t="str">
        <f aca="false">IF(B419="Full back uni","FB","")</f>
        <v/>
      </c>
      <c r="K419" s="31" t="str">
        <f aca="false">IF(B419="Window side 2m² Bus","2m2B","")</f>
        <v/>
      </c>
      <c r="L419" s="31" t="str">
        <f aca="false">IF(B419="Window sticker Raam","RM","")</f>
        <v>RM</v>
      </c>
      <c r="M419" s="31" t="str">
        <f aca="false">IF(B419="Side 3m Freestyle","FREE","")</f>
        <v/>
      </c>
      <c r="N419" s="31" t="str">
        <f aca="false">IF(B419="Wobbler","WOB","")</f>
        <v/>
      </c>
      <c r="O419" s="31" t="str">
        <f aca="false">IF(B419="Super side 10m² Hermelijn - Trambus","10m2H","")</f>
        <v/>
      </c>
      <c r="P419" s="31" t="str">
        <f aca="false">IF(B419="Roofpanel A7","ROOFXL","")</f>
        <v/>
      </c>
      <c r="Q419" s="32" t="str">
        <f aca="false">IF(B419="Roof panel tram L Hermelijn","ROOFL","")</f>
        <v/>
      </c>
      <c r="R419" s="31" t="str">
        <f aca="false">IF(B419="Roof panel Tram M PCC","DPCC","")</f>
        <v/>
      </c>
      <c r="S419" s="31" t="str">
        <f aca="false">IF(B419="Side pack L A5","SPALBA5",IF(B419="Side pack XL A7","SPALBA7",""))</f>
        <v/>
      </c>
      <c r="T419" s="31" t="str">
        <f aca="false">IF(B419="Window side 2m² Hermelijn","2m2H","")</f>
        <v/>
      </c>
      <c r="U419" s="32" t="str">
        <f aca="false">IF(B419="Window side 2m² Tram","2m2A","")</f>
        <v/>
      </c>
      <c r="V419" s="30" t="str">
        <f aca="false">IF(B419="Inside banner HERMELIJN","BRVH","")</f>
        <v/>
      </c>
      <c r="W419" s="30" t="str">
        <f aca="false">IF(B419="Super side 4m²","4m2","")</f>
        <v/>
      </c>
      <c r="X419" s="7" t="n">
        <v>1</v>
      </c>
      <c r="Y419" s="33" t="str">
        <f aca="false">IF(OR(F419&lt;&gt;"",G419&lt;&gt;"",H419&lt;&gt;"",I419&lt;&gt;"",J419&lt;&gt;"",K419&lt;&gt;"",L419&lt;&gt;"",M419&lt;&gt;"",N419&lt;&gt;"",O419&lt;&gt;"",P419&lt;&gt;"",Q419&lt;&gt;"",R419&lt;&gt;"",S419&lt;&gt;"",T419&lt;&gt;"",U419&lt;&gt;"",V419&lt;&gt;"",W419&lt;&gt;""),"*"&amp;F419&amp;G419&amp;H419&amp;I419&amp;J419&amp;K419&amp;L419&amp;M419&amp;N419&amp;O419&amp;P419&amp;Q419&amp;R419&amp;S419&amp;T419&amp;U419&amp;V419&amp;W419&amp;"*","")</f>
        <v>*RM*</v>
      </c>
      <c r="Z419" s="4"/>
      <c r="AA419" s="4"/>
      <c r="AB419" s="7" t="n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customFormat="false" ht="25" hidden="false" customHeight="true" outlineLevel="0" collapsed="false">
      <c r="A420" s="5" t="n">
        <v>7343</v>
      </c>
      <c r="B420" s="6" t="s">
        <v>32</v>
      </c>
      <c r="C420" s="26" t="s">
        <v>114</v>
      </c>
      <c r="D420" s="27" t="n">
        <v>44564</v>
      </c>
      <c r="E420" s="41"/>
      <c r="F420" s="29" t="str">
        <f aca="false">IF(B420="Premetro VERTIKAAL","MV",IF(B420="Side 3m","3M",IF(B420="Premetro HORIZONTAAL","MH",IF(B420="Window back","CV",IF(B420="Window Back eco","CVE","")))))</f>
        <v/>
      </c>
      <c r="G420" s="30" t="str">
        <f aca="false">IF(B420="Inside banner","BRV","")</f>
        <v/>
      </c>
      <c r="H420" s="30" t="str">
        <f aca="false">IF(B420="Floor sticker","VL","")</f>
        <v/>
      </c>
      <c r="I420" s="31" t="str">
        <f aca="false">IF(B420="Street furniture 2m2","STR","")</f>
        <v/>
      </c>
      <c r="J420" s="31" t="str">
        <f aca="false">IF(B420="Full back uni","FB","")</f>
        <v/>
      </c>
      <c r="K420" s="31" t="str">
        <f aca="false">IF(B420="Window side 2m² Bus","2m2B","")</f>
        <v/>
      </c>
      <c r="L420" s="31" t="str">
        <f aca="false">IF(B420="Window sticker Raam","RM","")</f>
        <v>RM</v>
      </c>
      <c r="M420" s="31" t="str">
        <f aca="false">IF(B420="Side 3m Freestyle","FREE","")</f>
        <v/>
      </c>
      <c r="N420" s="31" t="str">
        <f aca="false">IF(B420="Wobbler","WOB","")</f>
        <v/>
      </c>
      <c r="O420" s="31" t="str">
        <f aca="false">IF(B420="Super side 10m² Hermelijn - Trambus","10m2H","")</f>
        <v/>
      </c>
      <c r="P420" s="31" t="str">
        <f aca="false">IF(B420="Roofpanel A7","ROOFXL","")</f>
        <v/>
      </c>
      <c r="Q420" s="32" t="str">
        <f aca="false">IF(B420="Roof panel tram L Hermelijn","ROOFL","")</f>
        <v/>
      </c>
      <c r="R420" s="31" t="str">
        <f aca="false">IF(B420="Roof panel Tram M PCC","DPCC","")</f>
        <v/>
      </c>
      <c r="S420" s="31" t="str">
        <f aca="false">IF(B420="Side pack L A5","SPALBA5",IF(B420="Side pack XL A7","SPALBA7",""))</f>
        <v/>
      </c>
      <c r="T420" s="31" t="str">
        <f aca="false">IF(B420="Window side 2m² Hermelijn","2m2H","")</f>
        <v/>
      </c>
      <c r="U420" s="32" t="str">
        <f aca="false">IF(B420="Window side 2m² Tram","2m2A","")</f>
        <v/>
      </c>
      <c r="V420" s="30" t="str">
        <f aca="false">IF(B420="Inside banner HERMELIJN","BRVH","")</f>
        <v/>
      </c>
      <c r="W420" s="30" t="str">
        <f aca="false">IF(B420="Super side 4m²","4m2","")</f>
        <v/>
      </c>
      <c r="X420" s="7" t="n">
        <v>1</v>
      </c>
      <c r="Y420" s="33" t="str">
        <f aca="false">IF(OR(F420&lt;&gt;"",G420&lt;&gt;"",H420&lt;&gt;"",I420&lt;&gt;"",J420&lt;&gt;"",K420&lt;&gt;"",L420&lt;&gt;"",M420&lt;&gt;"",N420&lt;&gt;"",O420&lt;&gt;"",P420&lt;&gt;"",Q420&lt;&gt;"",R420&lt;&gt;"",S420&lt;&gt;"",T420&lt;&gt;"",U420&lt;&gt;"",V420&lt;&gt;"",W420&lt;&gt;""),"*"&amp;F420&amp;G420&amp;H420&amp;I420&amp;J420&amp;K420&amp;L420&amp;M420&amp;N420&amp;O420&amp;P420&amp;Q420&amp;R420&amp;S420&amp;T420&amp;U420&amp;V420&amp;W420&amp;"*","")</f>
        <v>*RM*</v>
      </c>
      <c r="Z420" s="4"/>
      <c r="AA420" s="4"/>
      <c r="AB420" s="7" t="n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customFormat="false" ht="25" hidden="false" customHeight="true" outlineLevel="0" collapsed="false">
      <c r="A421" s="5" t="n">
        <v>7343</v>
      </c>
      <c r="B421" s="6" t="s">
        <v>32</v>
      </c>
      <c r="C421" s="26" t="s">
        <v>114</v>
      </c>
      <c r="D421" s="27" t="n">
        <v>44564</v>
      </c>
      <c r="E421" s="41"/>
      <c r="F421" s="29" t="str">
        <f aca="false">IF(B421="Premetro VERTIKAAL","MV",IF(B421="Side 3m","3M",IF(B421="Premetro HORIZONTAAL","MH",IF(B421="Window back","CV",IF(B421="Window Back eco","CVE","")))))</f>
        <v/>
      </c>
      <c r="G421" s="30" t="str">
        <f aca="false">IF(B421="Inside banner","BRV","")</f>
        <v/>
      </c>
      <c r="H421" s="30" t="str">
        <f aca="false">IF(B421="Floor sticker","VL","")</f>
        <v/>
      </c>
      <c r="I421" s="31" t="str">
        <f aca="false">IF(B421="Street furniture 2m2","STR","")</f>
        <v/>
      </c>
      <c r="J421" s="31" t="str">
        <f aca="false">IF(B421="Full back uni","FB","")</f>
        <v/>
      </c>
      <c r="K421" s="31" t="str">
        <f aca="false">IF(B421="Window side 2m² Bus","2m2B","")</f>
        <v/>
      </c>
      <c r="L421" s="31" t="str">
        <f aca="false">IF(B421="Window sticker Raam","RM","")</f>
        <v>RM</v>
      </c>
      <c r="M421" s="31" t="str">
        <f aca="false">IF(B421="Side 3m Freestyle","FREE","")</f>
        <v/>
      </c>
      <c r="N421" s="31" t="str">
        <f aca="false">IF(B421="Wobbler","WOB","")</f>
        <v/>
      </c>
      <c r="O421" s="31" t="str">
        <f aca="false">IF(B421="Super side 10m² Hermelijn - Trambus","10m2H","")</f>
        <v/>
      </c>
      <c r="P421" s="31" t="str">
        <f aca="false">IF(B421="Roofpanel A7","ROOFXL","")</f>
        <v/>
      </c>
      <c r="Q421" s="32" t="str">
        <f aca="false">IF(B421="Roof panel tram L Hermelijn","ROOFL","")</f>
        <v/>
      </c>
      <c r="R421" s="31" t="str">
        <f aca="false">IF(B421="Roof panel Tram M PCC","DPCC","")</f>
        <v/>
      </c>
      <c r="S421" s="31" t="str">
        <f aca="false">IF(B421="Side pack L A5","SPALBA5",IF(B421="Side pack XL A7","SPALBA7",""))</f>
        <v/>
      </c>
      <c r="T421" s="31" t="str">
        <f aca="false">IF(B421="Window side 2m² Hermelijn","2m2H","")</f>
        <v/>
      </c>
      <c r="U421" s="32" t="str">
        <f aca="false">IF(B421="Window side 2m² Tram","2m2A","")</f>
        <v/>
      </c>
      <c r="V421" s="30" t="str">
        <f aca="false">IF(B421="Inside banner HERMELIJN","BRVH","")</f>
        <v/>
      </c>
      <c r="W421" s="30" t="str">
        <f aca="false">IF(B421="Super side 4m²","4m2","")</f>
        <v/>
      </c>
      <c r="X421" s="7" t="n">
        <v>1</v>
      </c>
      <c r="Y421" s="33" t="str">
        <f aca="false">IF(OR(F421&lt;&gt;"",G421&lt;&gt;"",H421&lt;&gt;"",I421&lt;&gt;"",J421&lt;&gt;"",K421&lt;&gt;"",L421&lt;&gt;"",M421&lt;&gt;"",N421&lt;&gt;"",O421&lt;&gt;"",P421&lt;&gt;"",Q421&lt;&gt;"",R421&lt;&gt;"",S421&lt;&gt;"",T421&lt;&gt;"",U421&lt;&gt;"",V421&lt;&gt;"",W421&lt;&gt;""),"*"&amp;F421&amp;G421&amp;H421&amp;I421&amp;J421&amp;K421&amp;L421&amp;M421&amp;N421&amp;O421&amp;P421&amp;Q421&amp;R421&amp;S421&amp;T421&amp;U421&amp;V421&amp;W421&amp;"*","")</f>
        <v>*RM*</v>
      </c>
      <c r="Z421" s="4"/>
      <c r="AA421" s="4"/>
      <c r="AB421" s="7" t="n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customFormat="false" ht="25" hidden="false" customHeight="true" outlineLevel="0" collapsed="false">
      <c r="A422" s="5" t="n">
        <v>7343</v>
      </c>
      <c r="B422" s="6" t="s">
        <v>32</v>
      </c>
      <c r="C422" s="26" t="s">
        <v>39</v>
      </c>
      <c r="D422" s="27" t="n">
        <v>44564</v>
      </c>
      <c r="E422" s="41"/>
      <c r="F422" s="29" t="str">
        <f aca="false">IF(B422="Premetro VERTIKAAL","MV",IF(B422="Side 3m","3M",IF(B422="Premetro HORIZONTAAL","MH",IF(B422="Window back","CV",IF(B422="Window Back eco","CVE","")))))</f>
        <v/>
      </c>
      <c r="G422" s="30" t="str">
        <f aca="false">IF(B422="Inside banner","BRV","")</f>
        <v/>
      </c>
      <c r="H422" s="30" t="str">
        <f aca="false">IF(B422="Floor sticker","VL","")</f>
        <v/>
      </c>
      <c r="I422" s="31" t="str">
        <f aca="false">IF(B422="Street furniture 2m2","STR","")</f>
        <v/>
      </c>
      <c r="J422" s="31" t="str">
        <f aca="false">IF(B422="Full back uni","FB","")</f>
        <v/>
      </c>
      <c r="K422" s="31" t="str">
        <f aca="false">IF(B422="Window side 2m² Bus","2m2B","")</f>
        <v/>
      </c>
      <c r="L422" s="31" t="str">
        <f aca="false">IF(B422="Window sticker Raam","RM","")</f>
        <v>RM</v>
      </c>
      <c r="M422" s="31" t="str">
        <f aca="false">IF(B422="Side 3m Freestyle","FREE","")</f>
        <v/>
      </c>
      <c r="N422" s="31" t="str">
        <f aca="false">IF(B422="Wobbler","WOB","")</f>
        <v/>
      </c>
      <c r="O422" s="31" t="str">
        <f aca="false">IF(B422="Super side 10m² Hermelijn - Trambus","10m2H","")</f>
        <v/>
      </c>
      <c r="P422" s="31" t="str">
        <f aca="false">IF(B422="Roofpanel A7","ROOFXL","")</f>
        <v/>
      </c>
      <c r="Q422" s="32" t="str">
        <f aca="false">IF(B422="Roof panel tram L Hermelijn","ROOFL","")</f>
        <v/>
      </c>
      <c r="R422" s="31" t="str">
        <f aca="false">IF(B422="Roof panel Tram M PCC","DPCC","")</f>
        <v/>
      </c>
      <c r="S422" s="31" t="str">
        <f aca="false">IF(B422="Side pack L A5","SPALBA5",IF(B422="Side pack XL A7","SPALBA7",""))</f>
        <v/>
      </c>
      <c r="T422" s="31" t="str">
        <f aca="false">IF(B422="Window side 2m² Hermelijn","2m2H","")</f>
        <v/>
      </c>
      <c r="U422" s="32" t="str">
        <f aca="false">IF(B422="Window side 2m² Tram","2m2A","")</f>
        <v/>
      </c>
      <c r="V422" s="30" t="str">
        <f aca="false">IF(B422="Inside banner HERMELIJN","BRVH","")</f>
        <v/>
      </c>
      <c r="W422" s="30" t="str">
        <f aca="false">IF(B422="Super side 4m²","4m2","")</f>
        <v/>
      </c>
      <c r="X422" s="7" t="n">
        <v>1</v>
      </c>
      <c r="Y422" s="33" t="str">
        <f aca="false">IF(OR(F422&lt;&gt;"",G422&lt;&gt;"",H422&lt;&gt;"",I422&lt;&gt;"",J422&lt;&gt;"",K422&lt;&gt;"",L422&lt;&gt;"",M422&lt;&gt;"",N422&lt;&gt;"",O422&lt;&gt;"",P422&lt;&gt;"",Q422&lt;&gt;"",R422&lt;&gt;"",S422&lt;&gt;"",T422&lt;&gt;"",U422&lt;&gt;"",V422&lt;&gt;"",W422&lt;&gt;""),"*"&amp;F422&amp;G422&amp;H422&amp;I422&amp;J422&amp;K422&amp;L422&amp;M422&amp;N422&amp;O422&amp;P422&amp;Q422&amp;R422&amp;S422&amp;T422&amp;U422&amp;V422&amp;W422&amp;"*","")</f>
        <v>*RM*</v>
      </c>
      <c r="Z422" s="4"/>
      <c r="AA422" s="4"/>
      <c r="AB422" s="7" t="n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customFormat="false" ht="25" hidden="false" customHeight="true" outlineLevel="0" collapsed="false">
      <c r="A423" s="5" t="n">
        <v>7343</v>
      </c>
      <c r="B423" s="6" t="s">
        <v>32</v>
      </c>
      <c r="C423" s="26" t="s">
        <v>40</v>
      </c>
      <c r="D423" s="27" t="n">
        <v>44564</v>
      </c>
      <c r="E423" s="41"/>
      <c r="F423" s="29" t="str">
        <f aca="false">IF(B423="Premetro VERTIKAAL","MV",IF(B423="Side 3m","3M",IF(B423="Premetro HORIZONTAAL","MH",IF(B423="Window back","CV",IF(B423="Window Back eco","CVE","")))))</f>
        <v/>
      </c>
      <c r="G423" s="30" t="str">
        <f aca="false">IF(B423="Inside banner","BRV","")</f>
        <v/>
      </c>
      <c r="H423" s="30" t="str">
        <f aca="false">IF(B423="Floor sticker","VL","")</f>
        <v/>
      </c>
      <c r="I423" s="31" t="str">
        <f aca="false">IF(B423="Street furniture 2m2","STR","")</f>
        <v/>
      </c>
      <c r="J423" s="31" t="str">
        <f aca="false">IF(B423="Full back uni","FB","")</f>
        <v/>
      </c>
      <c r="K423" s="31" t="str">
        <f aca="false">IF(B423="Window side 2m² Bus","2m2B","")</f>
        <v/>
      </c>
      <c r="L423" s="31" t="str">
        <f aca="false">IF(B423="Window sticker Raam","RM","")</f>
        <v>RM</v>
      </c>
      <c r="M423" s="31" t="str">
        <f aca="false">IF(B423="Side 3m Freestyle","FREE","")</f>
        <v/>
      </c>
      <c r="N423" s="31" t="str">
        <f aca="false">IF(B423="Wobbler","WOB","")</f>
        <v/>
      </c>
      <c r="O423" s="31" t="str">
        <f aca="false">IF(B423="Super side 10m² Hermelijn - Trambus","10m2H","")</f>
        <v/>
      </c>
      <c r="P423" s="31" t="str">
        <f aca="false">IF(B423="Roofpanel A7","ROOFXL","")</f>
        <v/>
      </c>
      <c r="Q423" s="32" t="str">
        <f aca="false">IF(B423="Roof panel tram L Hermelijn","ROOFL","")</f>
        <v/>
      </c>
      <c r="R423" s="31" t="str">
        <f aca="false">IF(B423="Roof panel Tram M PCC","DPCC","")</f>
        <v/>
      </c>
      <c r="S423" s="31" t="str">
        <f aca="false">IF(B423="Side pack L A5","SPALBA5",IF(B423="Side pack XL A7","SPALBA7",""))</f>
        <v/>
      </c>
      <c r="T423" s="31" t="str">
        <f aca="false">IF(B423="Window side 2m² Hermelijn","2m2H","")</f>
        <v/>
      </c>
      <c r="U423" s="32" t="str">
        <f aca="false">IF(B423="Window side 2m² Tram","2m2A","")</f>
        <v/>
      </c>
      <c r="V423" s="30" t="str">
        <f aca="false">IF(B423="Inside banner HERMELIJN","BRVH","")</f>
        <v/>
      </c>
      <c r="W423" s="30" t="str">
        <f aca="false">IF(B423="Super side 4m²","4m2","")</f>
        <v/>
      </c>
      <c r="X423" s="7" t="n">
        <v>1</v>
      </c>
      <c r="Y423" s="33" t="str">
        <f aca="false">IF(OR(F423&lt;&gt;"",G423&lt;&gt;"",H423&lt;&gt;"",I423&lt;&gt;"",J423&lt;&gt;"",K423&lt;&gt;"",L423&lt;&gt;"",M423&lt;&gt;"",N423&lt;&gt;"",O423&lt;&gt;"",P423&lt;&gt;"",Q423&lt;&gt;"",R423&lt;&gt;"",S423&lt;&gt;"",T423&lt;&gt;"",U423&lt;&gt;"",V423&lt;&gt;"",W423&lt;&gt;""),"*"&amp;F423&amp;G423&amp;H423&amp;I423&amp;J423&amp;K423&amp;L423&amp;M423&amp;N423&amp;O423&amp;P423&amp;Q423&amp;R423&amp;S423&amp;T423&amp;U423&amp;V423&amp;W423&amp;"*","")</f>
        <v>*RM*</v>
      </c>
      <c r="Z423" s="4"/>
      <c r="AA423" s="4"/>
      <c r="AB423" s="7" t="n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customFormat="false" ht="25" hidden="false" customHeight="true" outlineLevel="0" collapsed="false">
      <c r="A424" s="5" t="n">
        <v>7344</v>
      </c>
      <c r="B424" s="6" t="s">
        <v>32</v>
      </c>
      <c r="C424" s="26" t="s">
        <v>114</v>
      </c>
      <c r="D424" s="27" t="n">
        <v>44564</v>
      </c>
      <c r="E424" s="36" t="n">
        <v>44582</v>
      </c>
      <c r="F424" s="29" t="str">
        <f aca="false">IF(B424="Premetro VERTIKAAL","MV",IF(B424="Side 3m","3M",IF(B424="Premetro HORIZONTAAL","MH",IF(B424="Window back","CV",IF(B424="Window Back eco","CVE","")))))</f>
        <v/>
      </c>
      <c r="G424" s="30" t="str">
        <f aca="false">IF(B424="Inside banner","BRV","")</f>
        <v/>
      </c>
      <c r="H424" s="30" t="str">
        <f aca="false">IF(B424="Floor sticker","VL","")</f>
        <v/>
      </c>
      <c r="I424" s="31" t="str">
        <f aca="false">IF(B424="Street furniture 2m2","STR","")</f>
        <v/>
      </c>
      <c r="J424" s="31" t="str">
        <f aca="false">IF(B424="Full back uni","FB","")</f>
        <v/>
      </c>
      <c r="K424" s="31" t="str">
        <f aca="false">IF(B424="Window side 2m² Bus","2m2B","")</f>
        <v/>
      </c>
      <c r="L424" s="31" t="str">
        <f aca="false">IF(B424="Window sticker Raam","RM","")</f>
        <v>RM</v>
      </c>
      <c r="M424" s="31" t="str">
        <f aca="false">IF(B424="Side 3m Freestyle","FREE","")</f>
        <v/>
      </c>
      <c r="N424" s="31" t="str">
        <f aca="false">IF(B424="Wobbler","WOB","")</f>
        <v/>
      </c>
      <c r="O424" s="31" t="str">
        <f aca="false">IF(B424="Super side 10m² Hermelijn - Trambus","10m2H","")</f>
        <v/>
      </c>
      <c r="P424" s="31" t="str">
        <f aca="false">IF(B424="Roofpanel A7","ROOFXL","")</f>
        <v/>
      </c>
      <c r="Q424" s="32" t="str">
        <f aca="false">IF(B424="Roof panel tram L Hermelijn","ROOFL","")</f>
        <v/>
      </c>
      <c r="R424" s="31" t="str">
        <f aca="false">IF(B424="Roof panel Tram M PCC","DPCC","")</f>
        <v/>
      </c>
      <c r="S424" s="31" t="str">
        <f aca="false">IF(B424="Side pack L A5","SPALBA5",IF(B424="Side pack XL A7","SPALBA7",""))</f>
        <v/>
      </c>
      <c r="T424" s="31" t="str">
        <f aca="false">IF(B424="Window side 2m² Hermelijn","2m2H","")</f>
        <v/>
      </c>
      <c r="U424" s="32" t="str">
        <f aca="false">IF(B424="Window side 2m² Tram","2m2A","")</f>
        <v/>
      </c>
      <c r="V424" s="30" t="str">
        <f aca="false">IF(B424="Inside banner HERMELIJN","BRVH","")</f>
        <v/>
      </c>
      <c r="W424" s="30" t="str">
        <f aca="false">IF(B424="Super side 4m²","4m2","")</f>
        <v/>
      </c>
      <c r="X424" s="7" t="n">
        <v>1</v>
      </c>
      <c r="Y424" s="33" t="str">
        <f aca="false">IF(OR(F424&lt;&gt;"",G424&lt;&gt;"",H424&lt;&gt;"",I424&lt;&gt;"",J424&lt;&gt;"",K424&lt;&gt;"",L424&lt;&gt;"",M424&lt;&gt;"",N424&lt;&gt;"",O424&lt;&gt;"",P424&lt;&gt;"",Q424&lt;&gt;"",R424&lt;&gt;"",S424&lt;&gt;"",T424&lt;&gt;"",U424&lt;&gt;"",V424&lt;&gt;"",W424&lt;&gt;""),"*"&amp;F424&amp;G424&amp;H424&amp;I424&amp;J424&amp;K424&amp;L424&amp;M424&amp;N424&amp;O424&amp;P424&amp;Q424&amp;R424&amp;S424&amp;T424&amp;U424&amp;V424&amp;W424&amp;"*","")</f>
        <v>*RM*</v>
      </c>
      <c r="Z424" s="4"/>
      <c r="AA424" s="4"/>
      <c r="AB424" s="7" t="n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customFormat="false" ht="25" hidden="false" customHeight="true" outlineLevel="0" collapsed="false">
      <c r="A425" s="5" t="n">
        <v>7344</v>
      </c>
      <c r="B425" s="6" t="s">
        <v>32</v>
      </c>
      <c r="C425" s="26" t="s">
        <v>114</v>
      </c>
      <c r="D425" s="27" t="n">
        <v>44564</v>
      </c>
      <c r="E425" s="36" t="n">
        <v>44582</v>
      </c>
      <c r="F425" s="29" t="str">
        <f aca="false">IF(B425="Premetro VERTIKAAL","MV",IF(B425="Side 3m","3M",IF(B425="Premetro HORIZONTAAL","MH",IF(B425="Window back","CV",IF(B425="Window Back eco","CVE","")))))</f>
        <v/>
      </c>
      <c r="G425" s="30" t="str">
        <f aca="false">IF(B425="Inside banner","BRV","")</f>
        <v/>
      </c>
      <c r="H425" s="30" t="str">
        <f aca="false">IF(B425="Floor sticker","VL","")</f>
        <v/>
      </c>
      <c r="I425" s="31" t="str">
        <f aca="false">IF(B425="Street furniture 2m2","STR","")</f>
        <v/>
      </c>
      <c r="J425" s="31" t="str">
        <f aca="false">IF(B425="Full back uni","FB","")</f>
        <v/>
      </c>
      <c r="K425" s="31" t="str">
        <f aca="false">IF(B425="Window side 2m² Bus","2m2B","")</f>
        <v/>
      </c>
      <c r="L425" s="31" t="str">
        <f aca="false">IF(B425="Window sticker Raam","RM","")</f>
        <v>RM</v>
      </c>
      <c r="M425" s="31" t="str">
        <f aca="false">IF(B425="Side 3m Freestyle","FREE","")</f>
        <v/>
      </c>
      <c r="N425" s="31" t="str">
        <f aca="false">IF(B425="Wobbler","WOB","")</f>
        <v/>
      </c>
      <c r="O425" s="31" t="str">
        <f aca="false">IF(B425="Super side 10m² Hermelijn - Trambus","10m2H","")</f>
        <v/>
      </c>
      <c r="P425" s="31" t="str">
        <f aca="false">IF(B425="Roofpanel A7","ROOFXL","")</f>
        <v/>
      </c>
      <c r="Q425" s="32" t="str">
        <f aca="false">IF(B425="Roof panel tram L Hermelijn","ROOFL","")</f>
        <v/>
      </c>
      <c r="R425" s="31" t="str">
        <f aca="false">IF(B425="Roof panel Tram M PCC","DPCC","")</f>
        <v/>
      </c>
      <c r="S425" s="31" t="str">
        <f aca="false">IF(B425="Side pack L A5","SPALBA5",IF(B425="Side pack XL A7","SPALBA7",""))</f>
        <v/>
      </c>
      <c r="T425" s="31" t="str">
        <f aca="false">IF(B425="Window side 2m² Hermelijn","2m2H","")</f>
        <v/>
      </c>
      <c r="U425" s="32" t="str">
        <f aca="false">IF(B425="Window side 2m² Tram","2m2A","")</f>
        <v/>
      </c>
      <c r="V425" s="30" t="str">
        <f aca="false">IF(B425="Inside banner HERMELIJN","BRVH","")</f>
        <v/>
      </c>
      <c r="W425" s="30" t="str">
        <f aca="false">IF(B425="Super side 4m²","4m2","")</f>
        <v/>
      </c>
      <c r="X425" s="7" t="n">
        <v>1</v>
      </c>
      <c r="Y425" s="33" t="str">
        <f aca="false">IF(OR(F425&lt;&gt;"",G425&lt;&gt;"",H425&lt;&gt;"",I425&lt;&gt;"",J425&lt;&gt;"",K425&lt;&gt;"",L425&lt;&gt;"",M425&lt;&gt;"",N425&lt;&gt;"",O425&lt;&gt;"",P425&lt;&gt;"",Q425&lt;&gt;"",R425&lt;&gt;"",S425&lt;&gt;"",T425&lt;&gt;"",U425&lt;&gt;"",V425&lt;&gt;"",W425&lt;&gt;""),"*"&amp;F425&amp;G425&amp;H425&amp;I425&amp;J425&amp;K425&amp;L425&amp;M425&amp;N425&amp;O425&amp;P425&amp;Q425&amp;R425&amp;S425&amp;T425&amp;U425&amp;V425&amp;W425&amp;"*","")</f>
        <v>*RM*</v>
      </c>
      <c r="Z425" s="4"/>
      <c r="AA425" s="4"/>
      <c r="AB425" s="7" t="n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customFormat="false" ht="25" hidden="false" customHeight="true" outlineLevel="0" collapsed="false">
      <c r="A426" s="5" t="n">
        <v>7344</v>
      </c>
      <c r="B426" s="6" t="s">
        <v>32</v>
      </c>
      <c r="C426" s="26" t="s">
        <v>39</v>
      </c>
      <c r="D426" s="27" t="n">
        <v>44564</v>
      </c>
      <c r="E426" s="36" t="n">
        <v>44582</v>
      </c>
      <c r="F426" s="29" t="str">
        <f aca="false">IF(B426="Premetro VERTIKAAL","MV",IF(B426="Side 3m","3M",IF(B426="Premetro HORIZONTAAL","MH",IF(B426="Window back","CV",IF(B426="Window Back eco","CVE","")))))</f>
        <v/>
      </c>
      <c r="G426" s="30" t="str">
        <f aca="false">IF(B426="Inside banner","BRV","")</f>
        <v/>
      </c>
      <c r="H426" s="30" t="str">
        <f aca="false">IF(B426="Floor sticker","VL","")</f>
        <v/>
      </c>
      <c r="I426" s="31" t="str">
        <f aca="false">IF(B426="Street furniture 2m2","STR","")</f>
        <v/>
      </c>
      <c r="J426" s="31" t="str">
        <f aca="false">IF(B426="Full back uni","FB","")</f>
        <v/>
      </c>
      <c r="K426" s="31" t="str">
        <f aca="false">IF(B426="Window side 2m² Bus","2m2B","")</f>
        <v/>
      </c>
      <c r="L426" s="31" t="str">
        <f aca="false">IF(B426="Window sticker Raam","RM","")</f>
        <v>RM</v>
      </c>
      <c r="M426" s="31" t="str">
        <f aca="false">IF(B426="Side 3m Freestyle","FREE","")</f>
        <v/>
      </c>
      <c r="N426" s="31" t="str">
        <f aca="false">IF(B426="Wobbler","WOB","")</f>
        <v/>
      </c>
      <c r="O426" s="31" t="str">
        <f aca="false">IF(B426="Super side 10m² Hermelijn - Trambus","10m2H","")</f>
        <v/>
      </c>
      <c r="P426" s="31" t="str">
        <f aca="false">IF(B426="Roofpanel A7","ROOFXL","")</f>
        <v/>
      </c>
      <c r="Q426" s="32" t="str">
        <f aca="false">IF(B426="Roof panel tram L Hermelijn","ROOFL","")</f>
        <v/>
      </c>
      <c r="R426" s="31" t="str">
        <f aca="false">IF(B426="Roof panel Tram M PCC","DPCC","")</f>
        <v/>
      </c>
      <c r="S426" s="31" t="str">
        <f aca="false">IF(B426="Side pack L A5","SPALBA5",IF(B426="Side pack XL A7","SPALBA7",""))</f>
        <v/>
      </c>
      <c r="T426" s="31" t="str">
        <f aca="false">IF(B426="Window side 2m² Hermelijn","2m2H","")</f>
        <v/>
      </c>
      <c r="U426" s="32" t="str">
        <f aca="false">IF(B426="Window side 2m² Tram","2m2A","")</f>
        <v/>
      </c>
      <c r="V426" s="30" t="str">
        <f aca="false">IF(B426="Inside banner HERMELIJN","BRVH","")</f>
        <v/>
      </c>
      <c r="W426" s="30" t="str">
        <f aca="false">IF(B426="Super side 4m²","4m2","")</f>
        <v/>
      </c>
      <c r="X426" s="7" t="n">
        <v>1</v>
      </c>
      <c r="Y426" s="33" t="str">
        <f aca="false">IF(OR(F426&lt;&gt;"",G426&lt;&gt;"",H426&lt;&gt;"",I426&lt;&gt;"",J426&lt;&gt;"",K426&lt;&gt;"",L426&lt;&gt;"",M426&lt;&gt;"",N426&lt;&gt;"",O426&lt;&gt;"",P426&lt;&gt;"",Q426&lt;&gt;"",R426&lt;&gt;"",S426&lt;&gt;"",T426&lt;&gt;"",U426&lt;&gt;"",V426&lt;&gt;"",W426&lt;&gt;""),"*"&amp;F426&amp;G426&amp;H426&amp;I426&amp;J426&amp;K426&amp;L426&amp;M426&amp;N426&amp;O426&amp;P426&amp;Q426&amp;R426&amp;S426&amp;T426&amp;U426&amp;V426&amp;W426&amp;"*","")</f>
        <v>*RM*</v>
      </c>
      <c r="Z426" s="4"/>
      <c r="AA426" s="4"/>
      <c r="AB426" s="7" t="n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customFormat="false" ht="25" hidden="false" customHeight="true" outlineLevel="0" collapsed="false">
      <c r="A427" s="5" t="n">
        <v>7344</v>
      </c>
      <c r="B427" s="6" t="s">
        <v>32</v>
      </c>
      <c r="C427" s="26" t="s">
        <v>40</v>
      </c>
      <c r="D427" s="27" t="n">
        <v>44564</v>
      </c>
      <c r="E427" s="36" t="n">
        <v>44582</v>
      </c>
      <c r="F427" s="29" t="str">
        <f aca="false">IF(B427="Premetro VERTIKAAL","MV",IF(B427="Side 3m","3M",IF(B427="Premetro HORIZONTAAL","MH",IF(B427="Window back","CV",IF(B427="Window Back eco","CVE","")))))</f>
        <v/>
      </c>
      <c r="G427" s="30" t="str">
        <f aca="false">IF(B427="Inside banner","BRV","")</f>
        <v/>
      </c>
      <c r="H427" s="30" t="str">
        <f aca="false">IF(B427="Floor sticker","VL","")</f>
        <v/>
      </c>
      <c r="I427" s="31" t="str">
        <f aca="false">IF(B427="Street furniture 2m2","STR","")</f>
        <v/>
      </c>
      <c r="J427" s="31" t="str">
        <f aca="false">IF(B427="Full back uni","FB","")</f>
        <v/>
      </c>
      <c r="K427" s="31" t="str">
        <f aca="false">IF(B427="Window side 2m² Bus","2m2B","")</f>
        <v/>
      </c>
      <c r="L427" s="31" t="str">
        <f aca="false">IF(B427="Window sticker Raam","RM","")</f>
        <v>RM</v>
      </c>
      <c r="M427" s="31" t="str">
        <f aca="false">IF(B427="Side 3m Freestyle","FREE","")</f>
        <v/>
      </c>
      <c r="N427" s="31" t="str">
        <f aca="false">IF(B427="Wobbler","WOB","")</f>
        <v/>
      </c>
      <c r="O427" s="31" t="str">
        <f aca="false">IF(B427="Super side 10m² Hermelijn - Trambus","10m2H","")</f>
        <v/>
      </c>
      <c r="P427" s="31" t="str">
        <f aca="false">IF(B427="Roofpanel A7","ROOFXL","")</f>
        <v/>
      </c>
      <c r="Q427" s="32" t="str">
        <f aca="false">IF(B427="Roof panel tram L Hermelijn","ROOFL","")</f>
        <v/>
      </c>
      <c r="R427" s="31" t="str">
        <f aca="false">IF(B427="Roof panel Tram M PCC","DPCC","")</f>
        <v/>
      </c>
      <c r="S427" s="31" t="str">
        <f aca="false">IF(B427="Side pack L A5","SPALBA5",IF(B427="Side pack XL A7","SPALBA7",""))</f>
        <v/>
      </c>
      <c r="T427" s="31" t="str">
        <f aca="false">IF(B427="Window side 2m² Hermelijn","2m2H","")</f>
        <v/>
      </c>
      <c r="U427" s="32" t="str">
        <f aca="false">IF(B427="Window side 2m² Tram","2m2A","")</f>
        <v/>
      </c>
      <c r="V427" s="30" t="str">
        <f aca="false">IF(B427="Inside banner HERMELIJN","BRVH","")</f>
        <v/>
      </c>
      <c r="W427" s="30" t="str">
        <f aca="false">IF(B427="Super side 4m²","4m2","")</f>
        <v/>
      </c>
      <c r="X427" s="7" t="n">
        <v>1</v>
      </c>
      <c r="Y427" s="33" t="str">
        <f aca="false">IF(OR(F427&lt;&gt;"",G427&lt;&gt;"",H427&lt;&gt;"",I427&lt;&gt;"",J427&lt;&gt;"",K427&lt;&gt;"",L427&lt;&gt;"",M427&lt;&gt;"",N427&lt;&gt;"",O427&lt;&gt;"",P427&lt;&gt;"",Q427&lt;&gt;"",R427&lt;&gt;"",S427&lt;&gt;"",T427&lt;&gt;"",U427&lt;&gt;"",V427&lt;&gt;"",W427&lt;&gt;""),"*"&amp;F427&amp;G427&amp;H427&amp;I427&amp;J427&amp;K427&amp;L427&amp;M427&amp;N427&amp;O427&amp;P427&amp;Q427&amp;R427&amp;S427&amp;T427&amp;U427&amp;V427&amp;W427&amp;"*","")</f>
        <v>*RM*</v>
      </c>
      <c r="Z427" s="4"/>
      <c r="AA427" s="4"/>
      <c r="AB427" s="7" t="n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customFormat="false" ht="25" hidden="false" customHeight="true" outlineLevel="0" collapsed="false">
      <c r="A428" s="5" t="n">
        <v>7345</v>
      </c>
      <c r="B428" s="6" t="s">
        <v>32</v>
      </c>
      <c r="C428" s="26" t="s">
        <v>114</v>
      </c>
      <c r="D428" s="27" t="n">
        <v>44564</v>
      </c>
      <c r="E428" s="36" t="n">
        <v>44582</v>
      </c>
      <c r="F428" s="29" t="str">
        <f aca="false">IF(B428="Premetro VERTIKAAL","MV",IF(B428="Side 3m","3M",IF(B428="Premetro HORIZONTAAL","MH",IF(B428="Window back","CV",IF(B428="Window Back eco","CVE","")))))</f>
        <v/>
      </c>
      <c r="G428" s="30" t="str">
        <f aca="false">IF(B428="Inside banner","BRV","")</f>
        <v/>
      </c>
      <c r="H428" s="30" t="str">
        <f aca="false">IF(B428="Floor sticker","VL","")</f>
        <v/>
      </c>
      <c r="I428" s="31" t="str">
        <f aca="false">IF(B428="Street furniture 2m2","STR","")</f>
        <v/>
      </c>
      <c r="J428" s="31" t="str">
        <f aca="false">IF(B428="Full back uni","FB","")</f>
        <v/>
      </c>
      <c r="K428" s="31" t="str">
        <f aca="false">IF(B428="Window side 2m² Bus","2m2B","")</f>
        <v/>
      </c>
      <c r="L428" s="31" t="str">
        <f aca="false">IF(B428="Window sticker Raam","RM","")</f>
        <v>RM</v>
      </c>
      <c r="M428" s="31" t="str">
        <f aca="false">IF(B428="Side 3m Freestyle","FREE","")</f>
        <v/>
      </c>
      <c r="N428" s="31" t="str">
        <f aca="false">IF(B428="Wobbler","WOB","")</f>
        <v/>
      </c>
      <c r="O428" s="31" t="str">
        <f aca="false">IF(B428="Super side 10m² Hermelijn - Trambus","10m2H","")</f>
        <v/>
      </c>
      <c r="P428" s="31" t="str">
        <f aca="false">IF(B428="Roofpanel A7","ROOFXL","")</f>
        <v/>
      </c>
      <c r="Q428" s="32" t="str">
        <f aca="false">IF(B428="Roof panel tram L Hermelijn","ROOFL","")</f>
        <v/>
      </c>
      <c r="R428" s="31" t="str">
        <f aca="false">IF(B428="Roof panel Tram M PCC","DPCC","")</f>
        <v/>
      </c>
      <c r="S428" s="31" t="str">
        <f aca="false">IF(B428="Side pack L A5","SPALBA5",IF(B428="Side pack XL A7","SPALBA7",""))</f>
        <v/>
      </c>
      <c r="T428" s="31" t="str">
        <f aca="false">IF(B428="Window side 2m² Hermelijn","2m2H","")</f>
        <v/>
      </c>
      <c r="U428" s="32" t="str">
        <f aca="false">IF(B428="Window side 2m² Tram","2m2A","")</f>
        <v/>
      </c>
      <c r="V428" s="30" t="str">
        <f aca="false">IF(B428="Inside banner HERMELIJN","BRVH","")</f>
        <v/>
      </c>
      <c r="W428" s="30" t="str">
        <f aca="false">IF(B428="Super side 4m²","4m2","")</f>
        <v/>
      </c>
      <c r="X428" s="7" t="n">
        <v>1</v>
      </c>
      <c r="Y428" s="33" t="str">
        <f aca="false">IF(OR(F428&lt;&gt;"",G428&lt;&gt;"",H428&lt;&gt;"",I428&lt;&gt;"",J428&lt;&gt;"",K428&lt;&gt;"",L428&lt;&gt;"",M428&lt;&gt;"",N428&lt;&gt;"",O428&lt;&gt;"",P428&lt;&gt;"",Q428&lt;&gt;"",R428&lt;&gt;"",S428&lt;&gt;"",T428&lt;&gt;"",U428&lt;&gt;"",V428&lt;&gt;"",W428&lt;&gt;""),"*"&amp;F428&amp;G428&amp;H428&amp;I428&amp;J428&amp;K428&amp;L428&amp;M428&amp;N428&amp;O428&amp;P428&amp;Q428&amp;R428&amp;S428&amp;T428&amp;U428&amp;V428&amp;W428&amp;"*","")</f>
        <v>*RM*</v>
      </c>
      <c r="Z428" s="4"/>
      <c r="AA428" s="4"/>
      <c r="AB428" s="7" t="n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customFormat="false" ht="25" hidden="false" customHeight="true" outlineLevel="0" collapsed="false">
      <c r="A429" s="5" t="n">
        <v>7345</v>
      </c>
      <c r="B429" s="6" t="s">
        <v>32</v>
      </c>
      <c r="C429" s="26" t="s">
        <v>114</v>
      </c>
      <c r="D429" s="27" t="n">
        <v>44564</v>
      </c>
      <c r="E429" s="36" t="n">
        <v>44582</v>
      </c>
      <c r="F429" s="29" t="str">
        <f aca="false">IF(B429="Premetro VERTIKAAL","MV",IF(B429="Side 3m","3M",IF(B429="Premetro HORIZONTAAL","MH",IF(B429="Window back","CV",IF(B429="Window Back eco","CVE","")))))</f>
        <v/>
      </c>
      <c r="G429" s="30" t="str">
        <f aca="false">IF(B429="Inside banner","BRV","")</f>
        <v/>
      </c>
      <c r="H429" s="30" t="str">
        <f aca="false">IF(B429="Floor sticker","VL","")</f>
        <v/>
      </c>
      <c r="I429" s="31" t="str">
        <f aca="false">IF(B429="Street furniture 2m2","STR","")</f>
        <v/>
      </c>
      <c r="J429" s="31" t="str">
        <f aca="false">IF(B429="Full back uni","FB","")</f>
        <v/>
      </c>
      <c r="K429" s="31" t="str">
        <f aca="false">IF(B429="Window side 2m² Bus","2m2B","")</f>
        <v/>
      </c>
      <c r="L429" s="31" t="str">
        <f aca="false">IF(B429="Window sticker Raam","RM","")</f>
        <v>RM</v>
      </c>
      <c r="M429" s="31" t="str">
        <f aca="false">IF(B429="Side 3m Freestyle","FREE","")</f>
        <v/>
      </c>
      <c r="N429" s="31" t="str">
        <f aca="false">IF(B429="Wobbler","WOB","")</f>
        <v/>
      </c>
      <c r="O429" s="31" t="str">
        <f aca="false">IF(B429="Super side 10m² Hermelijn - Trambus","10m2H","")</f>
        <v/>
      </c>
      <c r="P429" s="31" t="str">
        <f aca="false">IF(B429="Roofpanel A7","ROOFXL","")</f>
        <v/>
      </c>
      <c r="Q429" s="32" t="str">
        <f aca="false">IF(B429="Roof panel tram L Hermelijn","ROOFL","")</f>
        <v/>
      </c>
      <c r="R429" s="31" t="str">
        <f aca="false">IF(B429="Roof panel Tram M PCC","DPCC","")</f>
        <v/>
      </c>
      <c r="S429" s="31" t="str">
        <f aca="false">IF(B429="Side pack L A5","SPALBA5",IF(B429="Side pack XL A7","SPALBA7",""))</f>
        <v/>
      </c>
      <c r="T429" s="31" t="str">
        <f aca="false">IF(B429="Window side 2m² Hermelijn","2m2H","")</f>
        <v/>
      </c>
      <c r="U429" s="32" t="str">
        <f aca="false">IF(B429="Window side 2m² Tram","2m2A","")</f>
        <v/>
      </c>
      <c r="V429" s="30" t="str">
        <f aca="false">IF(B429="Inside banner HERMELIJN","BRVH","")</f>
        <v/>
      </c>
      <c r="W429" s="30" t="str">
        <f aca="false">IF(B429="Super side 4m²","4m2","")</f>
        <v/>
      </c>
      <c r="X429" s="7" t="n">
        <v>1</v>
      </c>
      <c r="Y429" s="33" t="str">
        <f aca="false">IF(OR(F429&lt;&gt;"",G429&lt;&gt;"",H429&lt;&gt;"",I429&lt;&gt;"",J429&lt;&gt;"",K429&lt;&gt;"",L429&lt;&gt;"",M429&lt;&gt;"",N429&lt;&gt;"",O429&lt;&gt;"",P429&lt;&gt;"",Q429&lt;&gt;"",R429&lt;&gt;"",S429&lt;&gt;"",T429&lt;&gt;"",U429&lt;&gt;"",V429&lt;&gt;"",W429&lt;&gt;""),"*"&amp;F429&amp;G429&amp;H429&amp;I429&amp;J429&amp;K429&amp;L429&amp;M429&amp;N429&amp;O429&amp;P429&amp;Q429&amp;R429&amp;S429&amp;T429&amp;U429&amp;V429&amp;W429&amp;"*","")</f>
        <v>*RM*</v>
      </c>
      <c r="Z429" s="4"/>
      <c r="AA429" s="4"/>
      <c r="AB429" s="7" t="n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customFormat="false" ht="25" hidden="false" customHeight="true" outlineLevel="0" collapsed="false">
      <c r="A430" s="5" t="n">
        <v>7345</v>
      </c>
      <c r="B430" s="6" t="s">
        <v>23</v>
      </c>
      <c r="C430" s="26" t="s">
        <v>99</v>
      </c>
      <c r="D430" s="27" t="n">
        <v>44522</v>
      </c>
      <c r="E430" s="36" t="n">
        <v>44582</v>
      </c>
      <c r="F430" s="29" t="str">
        <f aca="false">IF(B430="Premetro VERTIKAAL","MV",IF(B430="Side 3m","3M",IF(B430="Premetro HORIZONTAAL","MH",IF(B430="Window back","CV",IF(B430="Window Back eco","CVE","")))))</f>
        <v/>
      </c>
      <c r="G430" s="30" t="str">
        <f aca="false">IF(B430="Inside banner","BRV","")</f>
        <v/>
      </c>
      <c r="H430" s="30" t="str">
        <f aca="false">IF(B430="Floor sticker","VL","")</f>
        <v/>
      </c>
      <c r="I430" s="31" t="str">
        <f aca="false">IF(B430="Street furniture 2m2","STR","")</f>
        <v/>
      </c>
      <c r="J430" s="31" t="str">
        <f aca="false">IF(B430="Full back uni","FB","")</f>
        <v/>
      </c>
      <c r="K430" s="31" t="str">
        <f aca="false">IF(B430="Window side 2m² Bus","2m2B","")</f>
        <v/>
      </c>
      <c r="L430" s="31" t="str">
        <f aca="false">IF(B430="Window sticker Raam","RM","")</f>
        <v/>
      </c>
      <c r="M430" s="31" t="str">
        <f aca="false">IF(B430="Side 3m Freestyle","FREE","")</f>
        <v/>
      </c>
      <c r="N430" s="31" t="str">
        <f aca="false">IF(B430="Wobbler","WOB","")</f>
        <v>WOB</v>
      </c>
      <c r="O430" s="31" t="str">
        <f aca="false">IF(B430="Super side 10m² Hermelijn - Trambus","10m2H","")</f>
        <v/>
      </c>
      <c r="P430" s="31" t="str">
        <f aca="false">IF(B430="Roofpanel A7","ROOFXL","")</f>
        <v/>
      </c>
      <c r="Q430" s="32" t="str">
        <f aca="false">IF(B430="Roof panel tram L Hermelijn","ROOFL","")</f>
        <v/>
      </c>
      <c r="R430" s="31" t="str">
        <f aca="false">IF(B430="Roof panel Tram M PCC","DPCC","")</f>
        <v/>
      </c>
      <c r="S430" s="31" t="str">
        <f aca="false">IF(B430="Side pack L A5","SPALBA5",IF(B430="Side pack XL A7","SPALBA7",""))</f>
        <v/>
      </c>
      <c r="T430" s="31" t="str">
        <f aca="false">IF(B430="Window side 2m² Hermelijn","2m2H","")</f>
        <v/>
      </c>
      <c r="U430" s="32" t="str">
        <f aca="false">IF(B430="Window side 2m² Tram","2m2A","")</f>
        <v/>
      </c>
      <c r="V430" s="30" t="str">
        <f aca="false">IF(B430="Inside banner HERMELIJN","BRVH","")</f>
        <v/>
      </c>
      <c r="W430" s="30" t="str">
        <f aca="false">IF(B430="Super side 4m²","4m2","")</f>
        <v/>
      </c>
      <c r="X430" s="7" t="n">
        <v>6</v>
      </c>
      <c r="Y430" s="33" t="str">
        <f aca="false">IF(OR(F430&lt;&gt;"",G430&lt;&gt;"",H430&lt;&gt;"",I430&lt;&gt;"",J430&lt;&gt;"",K430&lt;&gt;"",L430&lt;&gt;"",M430&lt;&gt;"",N430&lt;&gt;"",O430&lt;&gt;"",P430&lt;&gt;"",Q430&lt;&gt;"",R430&lt;&gt;"",S430&lt;&gt;"",T430&lt;&gt;"",U430&lt;&gt;"",V430&lt;&gt;"",W430&lt;&gt;""),"*"&amp;F430&amp;G430&amp;H430&amp;I430&amp;J430&amp;K430&amp;L430&amp;M430&amp;N430&amp;O430&amp;P430&amp;Q430&amp;R430&amp;S430&amp;T430&amp;U430&amp;V430&amp;W430&amp;"*","")</f>
        <v>*WOB*</v>
      </c>
      <c r="Z430" s="4"/>
      <c r="AA430" s="4"/>
      <c r="AB430" s="7" t="n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customFormat="false" ht="25" hidden="false" customHeight="true" outlineLevel="0" collapsed="false">
      <c r="A431" s="5" t="n">
        <v>7345</v>
      </c>
      <c r="B431" s="6" t="s">
        <v>35</v>
      </c>
      <c r="C431" s="26" t="s">
        <v>37</v>
      </c>
      <c r="D431" s="27" t="n">
        <v>44522</v>
      </c>
      <c r="E431" s="36" t="n">
        <v>44582</v>
      </c>
      <c r="F431" s="29" t="str">
        <f aca="false">IF(B431="Premetro VERTIKAAL","MV",IF(B431="Side 3m","3M",IF(B431="Premetro HORIZONTAAL","MH",IF(B431="Window back","CV",IF(B431="Window Back eco","CVE","")))))</f>
        <v/>
      </c>
      <c r="G431" s="30" t="str">
        <f aca="false">IF(B431="Inside banner","BRV","")</f>
        <v/>
      </c>
      <c r="H431" s="30" t="str">
        <f aca="false">IF(B431="Floor sticker","VL","")</f>
        <v/>
      </c>
      <c r="I431" s="31" t="str">
        <f aca="false">IF(B431="Street furniture 2m2","STR","")</f>
        <v/>
      </c>
      <c r="J431" s="31" t="str">
        <f aca="false">IF(B431="Full back uni","FB","")</f>
        <v/>
      </c>
      <c r="K431" s="31" t="str">
        <f aca="false">IF(B431="Window side 2m² Bus","2m2B","")</f>
        <v/>
      </c>
      <c r="L431" s="31" t="str">
        <f aca="false">IF(B431="Window sticker Raam","RM","")</f>
        <v/>
      </c>
      <c r="M431" s="31" t="str">
        <f aca="false">IF(B431="Side 3m Freestyle","FREE","")</f>
        <v/>
      </c>
      <c r="N431" s="31" t="str">
        <f aca="false">IF(B431="Wobbler","WOB","")</f>
        <v/>
      </c>
      <c r="O431" s="31" t="str">
        <f aca="false">IF(B431="Super side 10m² Hermelijn - Trambus","10m2H","")</f>
        <v/>
      </c>
      <c r="P431" s="31" t="str">
        <f aca="false">IF(B431="Roofpanel A7","ROOFXL","")</f>
        <v/>
      </c>
      <c r="Q431" s="32" t="str">
        <f aca="false">IF(B431="Roof panel tram L Hermelijn","ROOFL","")</f>
        <v/>
      </c>
      <c r="R431" s="31" t="str">
        <f aca="false">IF(B431="Roof panel Tram M PCC","DPCC","")</f>
        <v/>
      </c>
      <c r="S431" s="31" t="str">
        <f aca="false">IF(B431="Side pack L A5","SPALBA5",IF(B431="Side pack XL A7","SPALBA7",""))</f>
        <v/>
      </c>
      <c r="T431" s="31" t="str">
        <f aca="false">IF(B431="Window side 2m² Hermelijn","2m2H","")</f>
        <v/>
      </c>
      <c r="U431" s="32" t="str">
        <f aca="false">IF(B431="Window side 2m² Tram","2m2A","")</f>
        <v/>
      </c>
      <c r="V431" s="30" t="str">
        <f aca="false">IF(B431="Inside banner HERMELIJN","BRVH","")</f>
        <v/>
      </c>
      <c r="W431" s="30" t="str">
        <f aca="false">IF(B431="Super side 4m²","4m2","")</f>
        <v/>
      </c>
      <c r="X431" s="7" t="n">
        <v>4</v>
      </c>
      <c r="Y431" s="33" t="str">
        <f aca="false">IF(OR(F431&lt;&gt;"",G431&lt;&gt;"",H431&lt;&gt;"",I431&lt;&gt;"",J431&lt;&gt;"",K431&lt;&gt;"",L431&lt;&gt;"",M431&lt;&gt;"",N431&lt;&gt;"",O431&lt;&gt;"",P431&lt;&gt;"",Q431&lt;&gt;"",R431&lt;&gt;"",S431&lt;&gt;"",T431&lt;&gt;"",U431&lt;&gt;"",V431&lt;&gt;"",W431&lt;&gt;""),"*"&amp;F431&amp;G431&amp;H431&amp;I431&amp;J431&amp;K431&amp;L431&amp;M431&amp;N431&amp;O431&amp;P431&amp;Q431&amp;R431&amp;S431&amp;T431&amp;U431&amp;V431&amp;W431&amp;"*","")</f>
        <v/>
      </c>
      <c r="Z431" s="4"/>
      <c r="AA431" s="4"/>
      <c r="AB431" s="7" t="n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customFormat="false" ht="25" hidden="false" customHeight="true" outlineLevel="0" collapsed="false">
      <c r="A432" s="5" t="n">
        <v>7346</v>
      </c>
      <c r="B432" s="6" t="s">
        <v>137</v>
      </c>
      <c r="C432" s="26" t="s">
        <v>152</v>
      </c>
      <c r="D432" s="27" t="n">
        <v>44571</v>
      </c>
      <c r="E432" s="41"/>
      <c r="F432" s="29" t="str">
        <f aca="false">IF(B432="Premetro VERTIKAAL","MV",IF(B432="Side 3m","3M",IF(B432="Premetro HORIZONTAAL","MH",IF(B432="Window back","CV",IF(B432="Window Back eco","CVE","")))))</f>
        <v/>
      </c>
      <c r="G432" s="30" t="str">
        <f aca="false">IF(B432="Inside banner","BRV","")</f>
        <v/>
      </c>
      <c r="H432" s="30" t="str">
        <f aca="false">IF(B432="Floor sticker","VL","")</f>
        <v/>
      </c>
      <c r="I432" s="31" t="str">
        <f aca="false">IF(B432="Street furniture 2m2","STR","")</f>
        <v/>
      </c>
      <c r="J432" s="31" t="str">
        <f aca="false">IF(B432="Full back uni","FB","")</f>
        <v/>
      </c>
      <c r="K432" s="31" t="str">
        <f aca="false">IF(B432="Window side 2m² Bus","2m2B","")</f>
        <v/>
      </c>
      <c r="L432" s="31" t="str">
        <f aca="false">IF(B432="Window sticker Raam","RM","")</f>
        <v/>
      </c>
      <c r="M432" s="31" t="str">
        <f aca="false">IF(B432="Side 3m Freestyle","FREE","")</f>
        <v/>
      </c>
      <c r="N432" s="31" t="str">
        <f aca="false">IF(B432="Wobbler","WOB","")</f>
        <v/>
      </c>
      <c r="O432" s="31" t="str">
        <f aca="false">IF(B432="Super side 10m² Hermelijn - Trambus","10m2H","")</f>
        <v/>
      </c>
      <c r="P432" s="31" t="str">
        <f aca="false">IF(B432="Roofpanel A7","ROOFXL","")</f>
        <v/>
      </c>
      <c r="Q432" s="32" t="str">
        <f aca="false">IF(B432="Roof panel tram L Hermelijn","ROOFL","")</f>
        <v/>
      </c>
      <c r="R432" s="31" t="str">
        <f aca="false">IF(B432="Roof panel Tram M PCC","DPCC","")</f>
        <v/>
      </c>
      <c r="S432" s="31" t="str">
        <f aca="false">IF(B432="Side pack L A5","SPALBA5",IF(B432="Side pack XL A7","SPALBA7",""))</f>
        <v/>
      </c>
      <c r="T432" s="31" t="str">
        <f aca="false">IF(B432="Window side 2m² Hermelijn","2m2H","")</f>
        <v/>
      </c>
      <c r="U432" s="32" t="str">
        <f aca="false">IF(B432="Window side 2m² Tram","2m2A","")</f>
        <v>2m2A</v>
      </c>
      <c r="V432" s="30" t="str">
        <f aca="false">IF(B432="Inside banner HERMELIJN","BRVH","")</f>
        <v/>
      </c>
      <c r="W432" s="30" t="str">
        <f aca="false">IF(B432="Super side 4m²","4m2","")</f>
        <v/>
      </c>
      <c r="X432" s="7" t="n">
        <v>1</v>
      </c>
      <c r="Y432" s="33" t="str">
        <f aca="false">IF(OR(F432&lt;&gt;"",G432&lt;&gt;"",H432&lt;&gt;"",I432&lt;&gt;"",J432&lt;&gt;"",K432&lt;&gt;"",L432&lt;&gt;"",M432&lt;&gt;"",N432&lt;&gt;"",O432&lt;&gt;"",P432&lt;&gt;"",Q432&lt;&gt;"",R432&lt;&gt;"",S432&lt;&gt;"",T432&lt;&gt;"",U432&lt;&gt;"",V432&lt;&gt;"",W432&lt;&gt;""),"*"&amp;F432&amp;G432&amp;H432&amp;I432&amp;J432&amp;K432&amp;L432&amp;M432&amp;N432&amp;O432&amp;P432&amp;Q432&amp;R432&amp;S432&amp;T432&amp;U432&amp;V432&amp;W432&amp;"*","")</f>
        <v>*2m2A*</v>
      </c>
      <c r="Z432" s="4"/>
      <c r="AA432" s="4"/>
      <c r="AB432" s="7" t="n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customFormat="false" ht="25" hidden="false" customHeight="true" outlineLevel="0" collapsed="false">
      <c r="A433" s="5" t="n">
        <v>7349</v>
      </c>
      <c r="B433" s="6" t="s">
        <v>137</v>
      </c>
      <c r="C433" s="26" t="s">
        <v>149</v>
      </c>
      <c r="D433" s="27" t="n">
        <v>44550</v>
      </c>
      <c r="E433" s="41"/>
      <c r="F433" s="29" t="str">
        <f aca="false">IF(B433="Premetro VERTIKAAL","MV",IF(B433="Side 3m","3M",IF(B433="Premetro HORIZONTAAL","MH",IF(B433="Window back","CV",IF(B433="Window Back eco","CVE","")))))</f>
        <v/>
      </c>
      <c r="G433" s="30" t="str">
        <f aca="false">IF(B433="Inside banner","BRV","")</f>
        <v/>
      </c>
      <c r="H433" s="30" t="str">
        <f aca="false">IF(B433="Floor sticker","VL","")</f>
        <v/>
      </c>
      <c r="I433" s="31" t="str">
        <f aca="false">IF(B433="Street furniture 2m2","STR","")</f>
        <v/>
      </c>
      <c r="J433" s="31" t="str">
        <f aca="false">IF(B433="Full back uni","FB","")</f>
        <v/>
      </c>
      <c r="K433" s="31" t="str">
        <f aca="false">IF(B433="Window side 2m² Bus","2m2B","")</f>
        <v/>
      </c>
      <c r="L433" s="31" t="str">
        <f aca="false">IF(B433="Window sticker Raam","RM","")</f>
        <v/>
      </c>
      <c r="M433" s="31" t="str">
        <f aca="false">IF(B433="Side 3m Freestyle","FREE","")</f>
        <v/>
      </c>
      <c r="N433" s="31" t="str">
        <f aca="false">IF(B433="Wobbler","WOB","")</f>
        <v/>
      </c>
      <c r="O433" s="31" t="str">
        <f aca="false">IF(B433="Super side 10m² Hermelijn - Trambus","10m2H","")</f>
        <v/>
      </c>
      <c r="P433" s="31" t="str">
        <f aca="false">IF(B433="Roofpanel A7","ROOFXL","")</f>
        <v/>
      </c>
      <c r="Q433" s="32" t="str">
        <f aca="false">IF(B433="Roof panel tram L Hermelijn","ROOFL","")</f>
        <v/>
      </c>
      <c r="R433" s="31" t="str">
        <f aca="false">IF(B433="Roof panel Tram M PCC","DPCC","")</f>
        <v/>
      </c>
      <c r="S433" s="31" t="str">
        <f aca="false">IF(B433="Side pack L A5","SPALBA5",IF(B433="Side pack XL A7","SPALBA7",""))</f>
        <v/>
      </c>
      <c r="T433" s="31" t="str">
        <f aca="false">IF(B433="Window side 2m² Hermelijn","2m2H","")</f>
        <v/>
      </c>
      <c r="U433" s="32" t="str">
        <f aca="false">IF(B433="Window side 2m² Tram","2m2A","")</f>
        <v>2m2A</v>
      </c>
      <c r="V433" s="30" t="str">
        <f aca="false">IF(B433="Inside banner HERMELIJN","BRVH","")</f>
        <v/>
      </c>
      <c r="W433" s="30" t="str">
        <f aca="false">IF(B433="Super side 4m²","4m2","")</f>
        <v/>
      </c>
      <c r="X433" s="7" t="n">
        <v>1</v>
      </c>
      <c r="Y433" s="33" t="str">
        <f aca="false">IF(OR(F433&lt;&gt;"",G433&lt;&gt;"",H433&lt;&gt;"",I433&lt;&gt;"",J433&lt;&gt;"",K433&lt;&gt;"",L433&lt;&gt;"",M433&lt;&gt;"",N433&lt;&gt;"",O433&lt;&gt;"",P433&lt;&gt;"",Q433&lt;&gt;"",R433&lt;&gt;"",S433&lt;&gt;"",T433&lt;&gt;"",U433&lt;&gt;"",V433&lt;&gt;"",W433&lt;&gt;""),"*"&amp;F433&amp;G433&amp;H433&amp;I433&amp;J433&amp;K433&amp;L433&amp;M433&amp;N433&amp;O433&amp;P433&amp;Q433&amp;R433&amp;S433&amp;T433&amp;U433&amp;V433&amp;W433&amp;"*","")</f>
        <v>*2m2A*</v>
      </c>
      <c r="Z433" s="4"/>
      <c r="AA433" s="4"/>
      <c r="AB433" s="7" t="n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customFormat="false" ht="25" hidden="false" customHeight="true" outlineLevel="0" collapsed="false">
      <c r="A434" s="5" t="n">
        <v>7349</v>
      </c>
      <c r="B434" s="6" t="s">
        <v>32</v>
      </c>
      <c r="C434" s="26" t="s">
        <v>39</v>
      </c>
      <c r="D434" s="27" t="n">
        <v>44564</v>
      </c>
      <c r="E434" s="41"/>
      <c r="F434" s="29" t="str">
        <f aca="false">IF(B434="Premetro VERTIKAAL","MV",IF(B434="Side 3m","3M",IF(B434="Premetro HORIZONTAAL","MH",IF(B434="Window back","CV",IF(B434="Window Back eco","CVE","")))))</f>
        <v/>
      </c>
      <c r="G434" s="30" t="str">
        <f aca="false">IF(B434="Inside banner","BRV","")</f>
        <v/>
      </c>
      <c r="H434" s="30" t="str">
        <f aca="false">IF(B434="Floor sticker","VL","")</f>
        <v/>
      </c>
      <c r="I434" s="31" t="str">
        <f aca="false">IF(B434="Street furniture 2m2","STR","")</f>
        <v/>
      </c>
      <c r="J434" s="31" t="str">
        <f aca="false">IF(B434="Full back uni","FB","")</f>
        <v/>
      </c>
      <c r="K434" s="31" t="str">
        <f aca="false">IF(B434="Window side 2m² Bus","2m2B","")</f>
        <v/>
      </c>
      <c r="L434" s="31" t="str">
        <f aca="false">IF(B434="Window sticker Raam","RM","")</f>
        <v>RM</v>
      </c>
      <c r="M434" s="31" t="str">
        <f aca="false">IF(B434="Side 3m Freestyle","FREE","")</f>
        <v/>
      </c>
      <c r="N434" s="31" t="str">
        <f aca="false">IF(B434="Wobbler","WOB","")</f>
        <v/>
      </c>
      <c r="O434" s="31" t="str">
        <f aca="false">IF(B434="Super side 10m² Hermelijn - Trambus","10m2H","")</f>
        <v/>
      </c>
      <c r="P434" s="31" t="str">
        <f aca="false">IF(B434="Roofpanel A7","ROOFXL","")</f>
        <v/>
      </c>
      <c r="Q434" s="32" t="str">
        <f aca="false">IF(B434="Roof panel tram L Hermelijn","ROOFL","")</f>
        <v/>
      </c>
      <c r="R434" s="31" t="str">
        <f aca="false">IF(B434="Roof panel Tram M PCC","DPCC","")</f>
        <v/>
      </c>
      <c r="S434" s="31" t="str">
        <f aca="false">IF(B434="Side pack L A5","SPALBA5",IF(B434="Side pack XL A7","SPALBA7",""))</f>
        <v/>
      </c>
      <c r="T434" s="31" t="str">
        <f aca="false">IF(B434="Window side 2m² Hermelijn","2m2H","")</f>
        <v/>
      </c>
      <c r="U434" s="32" t="str">
        <f aca="false">IF(B434="Window side 2m² Tram","2m2A","")</f>
        <v/>
      </c>
      <c r="V434" s="30" t="str">
        <f aca="false">IF(B434="Inside banner HERMELIJN","BRVH","")</f>
        <v/>
      </c>
      <c r="W434" s="30" t="str">
        <f aca="false">IF(B434="Super side 4m²","4m2","")</f>
        <v/>
      </c>
      <c r="X434" s="7" t="n">
        <v>1</v>
      </c>
      <c r="Y434" s="33" t="str">
        <f aca="false">IF(OR(F434&lt;&gt;"",G434&lt;&gt;"",H434&lt;&gt;"",I434&lt;&gt;"",J434&lt;&gt;"",K434&lt;&gt;"",L434&lt;&gt;"",M434&lt;&gt;"",N434&lt;&gt;"",O434&lt;&gt;"",P434&lt;&gt;"",Q434&lt;&gt;"",R434&lt;&gt;"",S434&lt;&gt;"",T434&lt;&gt;"",U434&lt;&gt;"",V434&lt;&gt;"",W434&lt;&gt;""),"*"&amp;F434&amp;G434&amp;H434&amp;I434&amp;J434&amp;K434&amp;L434&amp;M434&amp;N434&amp;O434&amp;P434&amp;Q434&amp;R434&amp;S434&amp;T434&amp;U434&amp;V434&amp;W434&amp;"*","")</f>
        <v>*RM*</v>
      </c>
      <c r="Z434" s="4"/>
      <c r="AA434" s="4"/>
      <c r="AB434" s="7" t="n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customFormat="false" ht="25" hidden="false" customHeight="true" outlineLevel="0" collapsed="false">
      <c r="A435" s="5" t="n">
        <v>7349</v>
      </c>
      <c r="B435" s="6" t="s">
        <v>32</v>
      </c>
      <c r="C435" s="26" t="s">
        <v>40</v>
      </c>
      <c r="D435" s="27" t="n">
        <v>44564</v>
      </c>
      <c r="E435" s="41"/>
      <c r="F435" s="29" t="str">
        <f aca="false">IF(B435="Premetro VERTIKAAL","MV",IF(B435="Side 3m","3M",IF(B435="Premetro HORIZONTAAL","MH",IF(B435="Window back","CV",IF(B435="Window Back eco","CVE","")))))</f>
        <v/>
      </c>
      <c r="G435" s="30" t="str">
        <f aca="false">IF(B435="Inside banner","BRV","")</f>
        <v/>
      </c>
      <c r="H435" s="30" t="str">
        <f aca="false">IF(B435="Floor sticker","VL","")</f>
        <v/>
      </c>
      <c r="I435" s="31" t="str">
        <f aca="false">IF(B435="Street furniture 2m2","STR","")</f>
        <v/>
      </c>
      <c r="J435" s="31" t="str">
        <f aca="false">IF(B435="Full back uni","FB","")</f>
        <v/>
      </c>
      <c r="K435" s="31" t="str">
        <f aca="false">IF(B435="Window side 2m² Bus","2m2B","")</f>
        <v/>
      </c>
      <c r="L435" s="31" t="str">
        <f aca="false">IF(B435="Window sticker Raam","RM","")</f>
        <v>RM</v>
      </c>
      <c r="M435" s="31" t="str">
        <f aca="false">IF(B435="Side 3m Freestyle","FREE","")</f>
        <v/>
      </c>
      <c r="N435" s="31" t="str">
        <f aca="false">IF(B435="Wobbler","WOB","")</f>
        <v/>
      </c>
      <c r="O435" s="31" t="str">
        <f aca="false">IF(B435="Super side 10m² Hermelijn - Trambus","10m2H","")</f>
        <v/>
      </c>
      <c r="P435" s="31" t="str">
        <f aca="false">IF(B435="Roofpanel A7","ROOFXL","")</f>
        <v/>
      </c>
      <c r="Q435" s="32" t="str">
        <f aca="false">IF(B435="Roof panel tram L Hermelijn","ROOFL","")</f>
        <v/>
      </c>
      <c r="R435" s="31" t="str">
        <f aca="false">IF(B435="Roof panel Tram M PCC","DPCC","")</f>
        <v/>
      </c>
      <c r="S435" s="31" t="str">
        <f aca="false">IF(B435="Side pack L A5","SPALBA5",IF(B435="Side pack XL A7","SPALBA7",""))</f>
        <v/>
      </c>
      <c r="T435" s="31" t="str">
        <f aca="false">IF(B435="Window side 2m² Hermelijn","2m2H","")</f>
        <v/>
      </c>
      <c r="U435" s="32" t="str">
        <f aca="false">IF(B435="Window side 2m² Tram","2m2A","")</f>
        <v/>
      </c>
      <c r="V435" s="30" t="str">
        <f aca="false">IF(B435="Inside banner HERMELIJN","BRVH","")</f>
        <v/>
      </c>
      <c r="W435" s="30" t="str">
        <f aca="false">IF(B435="Super side 4m²","4m2","")</f>
        <v/>
      </c>
      <c r="X435" s="7" t="n">
        <v>1</v>
      </c>
      <c r="Y435" s="33" t="str">
        <f aca="false">IF(OR(F435&lt;&gt;"",G435&lt;&gt;"",H435&lt;&gt;"",I435&lt;&gt;"",J435&lt;&gt;"",K435&lt;&gt;"",L435&lt;&gt;"",M435&lt;&gt;"",N435&lt;&gt;"",O435&lt;&gt;"",P435&lt;&gt;"",Q435&lt;&gt;"",R435&lt;&gt;"",S435&lt;&gt;"",T435&lt;&gt;"",U435&lt;&gt;"",V435&lt;&gt;"",W435&lt;&gt;""),"*"&amp;F435&amp;G435&amp;H435&amp;I435&amp;J435&amp;K435&amp;L435&amp;M435&amp;N435&amp;O435&amp;P435&amp;Q435&amp;R435&amp;S435&amp;T435&amp;U435&amp;V435&amp;W435&amp;"*","")</f>
        <v>*RM*</v>
      </c>
      <c r="Z435" s="4"/>
      <c r="AA435" s="4"/>
      <c r="AB435" s="7" t="n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customFormat="false" ht="25" hidden="false" customHeight="true" outlineLevel="0" collapsed="false">
      <c r="A436" s="5" t="n">
        <v>7349</v>
      </c>
      <c r="B436" s="6" t="s">
        <v>32</v>
      </c>
      <c r="C436" s="26" t="s">
        <v>114</v>
      </c>
      <c r="D436" s="27" t="n">
        <v>44564</v>
      </c>
      <c r="E436" s="41"/>
      <c r="F436" s="29" t="str">
        <f aca="false">IF(B436="Premetro VERTIKAAL","MV",IF(B436="Side 3m","3M",IF(B436="Premetro HORIZONTAAL","MH",IF(B436="Window back","CV",IF(B436="Window Back eco","CVE","")))))</f>
        <v/>
      </c>
      <c r="G436" s="30" t="str">
        <f aca="false">IF(B436="Inside banner","BRV","")</f>
        <v/>
      </c>
      <c r="H436" s="30" t="str">
        <f aca="false">IF(B436="Floor sticker","VL","")</f>
        <v/>
      </c>
      <c r="I436" s="31" t="str">
        <f aca="false">IF(B436="Street furniture 2m2","STR","")</f>
        <v/>
      </c>
      <c r="J436" s="31" t="str">
        <f aca="false">IF(B436="Full back uni","FB","")</f>
        <v/>
      </c>
      <c r="K436" s="31" t="str">
        <f aca="false">IF(B436="Window side 2m² Bus","2m2B","")</f>
        <v/>
      </c>
      <c r="L436" s="31" t="str">
        <f aca="false">IF(B436="Window sticker Raam","RM","")</f>
        <v>RM</v>
      </c>
      <c r="M436" s="31" t="str">
        <f aca="false">IF(B436="Side 3m Freestyle","FREE","")</f>
        <v/>
      </c>
      <c r="N436" s="31" t="str">
        <f aca="false">IF(B436="Wobbler","WOB","")</f>
        <v/>
      </c>
      <c r="O436" s="31" t="str">
        <f aca="false">IF(B436="Super side 10m² Hermelijn - Trambus","10m2H","")</f>
        <v/>
      </c>
      <c r="P436" s="31" t="str">
        <f aca="false">IF(B436="Roofpanel A7","ROOFXL","")</f>
        <v/>
      </c>
      <c r="Q436" s="32" t="str">
        <f aca="false">IF(B436="Roof panel tram L Hermelijn","ROOFL","")</f>
        <v/>
      </c>
      <c r="R436" s="31" t="str">
        <f aca="false">IF(B436="Roof panel Tram M PCC","DPCC","")</f>
        <v/>
      </c>
      <c r="S436" s="31" t="str">
        <f aca="false">IF(B436="Side pack L A5","SPALBA5",IF(B436="Side pack XL A7","SPALBA7",""))</f>
        <v/>
      </c>
      <c r="T436" s="31" t="str">
        <f aca="false">IF(B436="Window side 2m² Hermelijn","2m2H","")</f>
        <v/>
      </c>
      <c r="U436" s="32" t="str">
        <f aca="false">IF(B436="Window side 2m² Tram","2m2A","")</f>
        <v/>
      </c>
      <c r="V436" s="30" t="str">
        <f aca="false">IF(B436="Inside banner HERMELIJN","BRVH","")</f>
        <v/>
      </c>
      <c r="W436" s="30" t="str">
        <f aca="false">IF(B436="Super side 4m²","4m2","")</f>
        <v/>
      </c>
      <c r="X436" s="7" t="n">
        <v>1</v>
      </c>
      <c r="Y436" s="33" t="str">
        <f aca="false">IF(OR(F436&lt;&gt;"",G436&lt;&gt;"",H436&lt;&gt;"",I436&lt;&gt;"",J436&lt;&gt;"",K436&lt;&gt;"",L436&lt;&gt;"",M436&lt;&gt;"",N436&lt;&gt;"",O436&lt;&gt;"",P436&lt;&gt;"",Q436&lt;&gt;"",R436&lt;&gt;"",S436&lt;&gt;"",T436&lt;&gt;"",U436&lt;&gt;"",V436&lt;&gt;"",W436&lt;&gt;""),"*"&amp;F436&amp;G436&amp;H436&amp;I436&amp;J436&amp;K436&amp;L436&amp;M436&amp;N436&amp;O436&amp;P436&amp;Q436&amp;R436&amp;S436&amp;T436&amp;U436&amp;V436&amp;W436&amp;"*","")</f>
        <v>*RM*</v>
      </c>
      <c r="Z436" s="4"/>
      <c r="AA436" s="4"/>
      <c r="AB436" s="7" t="n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customFormat="false" ht="25" hidden="false" customHeight="true" outlineLevel="0" collapsed="false">
      <c r="A437" s="5" t="n">
        <v>7349</v>
      </c>
      <c r="B437" s="6" t="s">
        <v>32</v>
      </c>
      <c r="C437" s="26" t="s">
        <v>114</v>
      </c>
      <c r="D437" s="27" t="n">
        <v>44564</v>
      </c>
      <c r="E437" s="41"/>
      <c r="F437" s="29" t="str">
        <f aca="false">IF(B437="Premetro VERTIKAAL","MV",IF(B437="Side 3m","3M",IF(B437="Premetro HORIZONTAAL","MH",IF(B437="Window back","CV",IF(B437="Window Back eco","CVE","")))))</f>
        <v/>
      </c>
      <c r="G437" s="30" t="str">
        <f aca="false">IF(B437="Inside banner","BRV","")</f>
        <v/>
      </c>
      <c r="H437" s="30" t="str">
        <f aca="false">IF(B437="Floor sticker","VL","")</f>
        <v/>
      </c>
      <c r="I437" s="31" t="str">
        <f aca="false">IF(B437="Street furniture 2m2","STR","")</f>
        <v/>
      </c>
      <c r="J437" s="31" t="str">
        <f aca="false">IF(B437="Full back uni","FB","")</f>
        <v/>
      </c>
      <c r="K437" s="31" t="str">
        <f aca="false">IF(B437="Window side 2m² Bus","2m2B","")</f>
        <v/>
      </c>
      <c r="L437" s="31" t="str">
        <f aca="false">IF(B437="Window sticker Raam","RM","")</f>
        <v>RM</v>
      </c>
      <c r="M437" s="31" t="str">
        <f aca="false">IF(B437="Side 3m Freestyle","FREE","")</f>
        <v/>
      </c>
      <c r="N437" s="31" t="str">
        <f aca="false">IF(B437="Wobbler","WOB","")</f>
        <v/>
      </c>
      <c r="O437" s="31" t="str">
        <f aca="false">IF(B437="Super side 10m² Hermelijn - Trambus","10m2H","")</f>
        <v/>
      </c>
      <c r="P437" s="31" t="str">
        <f aca="false">IF(B437="Roofpanel A7","ROOFXL","")</f>
        <v/>
      </c>
      <c r="Q437" s="32" t="str">
        <f aca="false">IF(B437="Roof panel tram L Hermelijn","ROOFL","")</f>
        <v/>
      </c>
      <c r="R437" s="31" t="str">
        <f aca="false">IF(B437="Roof panel Tram M PCC","DPCC","")</f>
        <v/>
      </c>
      <c r="S437" s="31" t="str">
        <f aca="false">IF(B437="Side pack L A5","SPALBA5",IF(B437="Side pack XL A7","SPALBA7",""))</f>
        <v/>
      </c>
      <c r="T437" s="31" t="str">
        <f aca="false">IF(B437="Window side 2m² Hermelijn","2m2H","")</f>
        <v/>
      </c>
      <c r="U437" s="32" t="str">
        <f aca="false">IF(B437="Window side 2m² Tram","2m2A","")</f>
        <v/>
      </c>
      <c r="V437" s="30" t="str">
        <f aca="false">IF(B437="Inside banner HERMELIJN","BRVH","")</f>
        <v/>
      </c>
      <c r="W437" s="30" t="str">
        <f aca="false">IF(B437="Super side 4m²","4m2","")</f>
        <v/>
      </c>
      <c r="X437" s="7" t="n">
        <v>1</v>
      </c>
      <c r="Y437" s="33" t="str">
        <f aca="false">IF(OR(F437&lt;&gt;"",G437&lt;&gt;"",H437&lt;&gt;"",I437&lt;&gt;"",J437&lt;&gt;"",K437&lt;&gt;"",L437&lt;&gt;"",M437&lt;&gt;"",N437&lt;&gt;"",O437&lt;&gt;"",P437&lt;&gt;"",Q437&lt;&gt;"",R437&lt;&gt;"",S437&lt;&gt;"",T437&lt;&gt;"",U437&lt;&gt;"",V437&lt;&gt;"",W437&lt;&gt;""),"*"&amp;F437&amp;G437&amp;H437&amp;I437&amp;J437&amp;K437&amp;L437&amp;M437&amp;N437&amp;O437&amp;P437&amp;Q437&amp;R437&amp;S437&amp;T437&amp;U437&amp;V437&amp;W437&amp;"*","")</f>
        <v>*RM*</v>
      </c>
      <c r="Z437" s="4"/>
      <c r="AA437" s="4"/>
      <c r="AB437" s="7" t="n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customFormat="false" ht="25" hidden="false" customHeight="true" outlineLevel="0" collapsed="false">
      <c r="A438" s="5" t="n">
        <v>7350</v>
      </c>
      <c r="B438" s="6" t="s">
        <v>137</v>
      </c>
      <c r="C438" s="26" t="s">
        <v>141</v>
      </c>
      <c r="D438" s="27" t="n">
        <v>44564</v>
      </c>
      <c r="E438" s="41"/>
      <c r="F438" s="29" t="str">
        <f aca="false">IF(B438="Premetro VERTIKAAL","MV",IF(B438="Side 3m","3M",IF(B438="Premetro HORIZONTAAL","MH",IF(B438="Window back","CV",IF(B438="Window Back eco","CVE","")))))</f>
        <v/>
      </c>
      <c r="G438" s="30" t="str">
        <f aca="false">IF(B438="Inside banner","BRV","")</f>
        <v/>
      </c>
      <c r="H438" s="30" t="str">
        <f aca="false">IF(B438="Floor sticker","VL","")</f>
        <v/>
      </c>
      <c r="I438" s="31" t="str">
        <f aca="false">IF(B438="Street furniture 2m2","STR","")</f>
        <v/>
      </c>
      <c r="J438" s="31" t="str">
        <f aca="false">IF(B438="Full back uni","FB","")</f>
        <v/>
      </c>
      <c r="K438" s="31" t="str">
        <f aca="false">IF(B438="Window side 2m² Bus","2m2B","")</f>
        <v/>
      </c>
      <c r="L438" s="31" t="str">
        <f aca="false">IF(B438="Window sticker Raam","RM","")</f>
        <v/>
      </c>
      <c r="M438" s="31" t="str">
        <f aca="false">IF(B438="Side 3m Freestyle","FREE","")</f>
        <v/>
      </c>
      <c r="N438" s="31" t="str">
        <f aca="false">IF(B438="Wobbler","WOB","")</f>
        <v/>
      </c>
      <c r="O438" s="31" t="str">
        <f aca="false">IF(B438="Super side 10m² Hermelijn - Trambus","10m2H","")</f>
        <v/>
      </c>
      <c r="P438" s="31" t="str">
        <f aca="false">IF(B438="Roofpanel A7","ROOFXL","")</f>
        <v/>
      </c>
      <c r="Q438" s="32" t="str">
        <f aca="false">IF(B438="Roof panel tram L Hermelijn","ROOFL","")</f>
        <v/>
      </c>
      <c r="R438" s="31" t="str">
        <f aca="false">IF(B438="Roof panel Tram M PCC","DPCC","")</f>
        <v/>
      </c>
      <c r="S438" s="31" t="str">
        <f aca="false">IF(B438="Side pack L A5","SPALBA5",IF(B438="Side pack XL A7","SPALBA7",""))</f>
        <v/>
      </c>
      <c r="T438" s="31" t="str">
        <f aca="false">IF(B438="Window side 2m² Hermelijn","2m2H","")</f>
        <v/>
      </c>
      <c r="U438" s="32" t="str">
        <f aca="false">IF(B438="Window side 2m² Tram","2m2A","")</f>
        <v>2m2A</v>
      </c>
      <c r="V438" s="30" t="str">
        <f aca="false">IF(B438="Inside banner HERMELIJN","BRVH","")</f>
        <v/>
      </c>
      <c r="W438" s="30" t="str">
        <f aca="false">IF(B438="Super side 4m²","4m2","")</f>
        <v/>
      </c>
      <c r="X438" s="7" t="n">
        <v>1</v>
      </c>
      <c r="Y438" s="33" t="str">
        <f aca="false">IF(OR(F438&lt;&gt;"",G438&lt;&gt;"",H438&lt;&gt;"",I438&lt;&gt;"",J438&lt;&gt;"",K438&lt;&gt;"",L438&lt;&gt;"",M438&lt;&gt;"",N438&lt;&gt;"",O438&lt;&gt;"",P438&lt;&gt;"",Q438&lt;&gt;"",R438&lt;&gt;"",S438&lt;&gt;"",T438&lt;&gt;"",U438&lt;&gt;"",V438&lt;&gt;"",W438&lt;&gt;""),"*"&amp;F438&amp;G438&amp;H438&amp;I438&amp;J438&amp;K438&amp;L438&amp;M438&amp;N438&amp;O438&amp;P438&amp;Q438&amp;R438&amp;S438&amp;T438&amp;U438&amp;V438&amp;W438&amp;"*","")</f>
        <v>*2m2A*</v>
      </c>
      <c r="Z438" s="4"/>
      <c r="AA438" s="4"/>
      <c r="AB438" s="7" t="n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customFormat="false" ht="25" hidden="false" customHeight="true" outlineLevel="0" collapsed="false">
      <c r="A439" s="5" t="n">
        <v>7350</v>
      </c>
      <c r="B439" s="6" t="s">
        <v>32</v>
      </c>
      <c r="C439" s="26" t="s">
        <v>108</v>
      </c>
      <c r="D439" s="27" t="n">
        <v>44571</v>
      </c>
      <c r="E439" s="36" t="n">
        <v>44582</v>
      </c>
      <c r="F439" s="29" t="str">
        <f aca="false">IF(B439="Premetro VERTIKAAL","MV",IF(B439="Side 3m","3M",IF(B439="Premetro HORIZONTAAL","MH",IF(B439="Window back","CV",IF(B439="Window Back eco","CVE","")))))</f>
        <v/>
      </c>
      <c r="G439" s="30" t="str">
        <f aca="false">IF(B439="Inside banner","BRV","")</f>
        <v/>
      </c>
      <c r="H439" s="30" t="str">
        <f aca="false">IF(B439="Floor sticker","VL","")</f>
        <v/>
      </c>
      <c r="I439" s="31" t="str">
        <f aca="false">IF(B439="Street furniture 2m2","STR","")</f>
        <v/>
      </c>
      <c r="J439" s="31" t="str">
        <f aca="false">IF(B439="Full back uni","FB","")</f>
        <v/>
      </c>
      <c r="K439" s="31" t="str">
        <f aca="false">IF(B439="Window side 2m² Bus","2m2B","")</f>
        <v/>
      </c>
      <c r="L439" s="31" t="str">
        <f aca="false">IF(B439="Window sticker Raam","RM","")</f>
        <v>RM</v>
      </c>
      <c r="M439" s="31" t="str">
        <f aca="false">IF(B439="Side 3m Freestyle","FREE","")</f>
        <v/>
      </c>
      <c r="N439" s="31" t="str">
        <f aca="false">IF(B439="Wobbler","WOB","")</f>
        <v/>
      </c>
      <c r="O439" s="31" t="str">
        <f aca="false">IF(B439="Super side 10m² Hermelijn - Trambus","10m2H","")</f>
        <v/>
      </c>
      <c r="P439" s="31" t="str">
        <f aca="false">IF(B439="Roofpanel A7","ROOFXL","")</f>
        <v/>
      </c>
      <c r="Q439" s="32" t="str">
        <f aca="false">IF(B439="Roof panel tram L Hermelijn","ROOFL","")</f>
        <v/>
      </c>
      <c r="R439" s="31" t="str">
        <f aca="false">IF(B439="Roof panel Tram M PCC","DPCC","")</f>
        <v/>
      </c>
      <c r="S439" s="31" t="str">
        <f aca="false">IF(B439="Side pack L A5","SPALBA5",IF(B439="Side pack XL A7","SPALBA7",""))</f>
        <v/>
      </c>
      <c r="T439" s="31" t="str">
        <f aca="false">IF(B439="Window side 2m² Hermelijn","2m2H","")</f>
        <v/>
      </c>
      <c r="U439" s="32" t="str">
        <f aca="false">IF(B439="Window side 2m² Tram","2m2A","")</f>
        <v/>
      </c>
      <c r="V439" s="30" t="str">
        <f aca="false">IF(B439="Inside banner HERMELIJN","BRVH","")</f>
        <v/>
      </c>
      <c r="W439" s="30" t="str">
        <f aca="false">IF(B439="Super side 4m²","4m2","")</f>
        <v/>
      </c>
      <c r="X439" s="7" t="n">
        <v>1</v>
      </c>
      <c r="Y439" s="33" t="str">
        <f aca="false">IF(OR(F439&lt;&gt;"",G439&lt;&gt;"",H439&lt;&gt;"",I439&lt;&gt;"",J439&lt;&gt;"",K439&lt;&gt;"",L439&lt;&gt;"",M439&lt;&gt;"",N439&lt;&gt;"",O439&lt;&gt;"",P439&lt;&gt;"",Q439&lt;&gt;"",R439&lt;&gt;"",S439&lt;&gt;"",T439&lt;&gt;"",U439&lt;&gt;"",V439&lt;&gt;"",W439&lt;&gt;""),"*"&amp;F439&amp;G439&amp;H439&amp;I439&amp;J439&amp;K439&amp;L439&amp;M439&amp;N439&amp;O439&amp;P439&amp;Q439&amp;R439&amp;S439&amp;T439&amp;U439&amp;V439&amp;W439&amp;"*","")</f>
        <v>*RM*</v>
      </c>
      <c r="Z439" s="4"/>
      <c r="AA439" s="4"/>
      <c r="AB439" s="7" t="n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customFormat="false" ht="25" hidden="false" customHeight="true" outlineLevel="0" collapsed="false">
      <c r="A440" s="5" t="n">
        <v>7350</v>
      </c>
      <c r="B440" s="6" t="s">
        <v>32</v>
      </c>
      <c r="C440" s="26" t="s">
        <v>108</v>
      </c>
      <c r="D440" s="27" t="n">
        <v>44571</v>
      </c>
      <c r="E440" s="36" t="n">
        <v>44582</v>
      </c>
      <c r="F440" s="29" t="str">
        <f aca="false">IF(B440="Premetro VERTIKAAL","MV",IF(B440="Side 3m","3M",IF(B440="Premetro HORIZONTAAL","MH",IF(B440="Window back","CV",IF(B440="Window Back eco","CVE","")))))</f>
        <v/>
      </c>
      <c r="G440" s="30" t="str">
        <f aca="false">IF(B440="Inside banner","BRV","")</f>
        <v/>
      </c>
      <c r="H440" s="30" t="str">
        <f aca="false">IF(B440="Floor sticker","VL","")</f>
        <v/>
      </c>
      <c r="I440" s="31" t="str">
        <f aca="false">IF(B440="Street furniture 2m2","STR","")</f>
        <v/>
      </c>
      <c r="J440" s="31" t="str">
        <f aca="false">IF(B440="Full back uni","FB","")</f>
        <v/>
      </c>
      <c r="K440" s="31" t="str">
        <f aca="false">IF(B440="Window side 2m² Bus","2m2B","")</f>
        <v/>
      </c>
      <c r="L440" s="31" t="str">
        <f aca="false">IF(B440="Window sticker Raam","RM","")</f>
        <v>RM</v>
      </c>
      <c r="M440" s="31" t="str">
        <f aca="false">IF(B440="Side 3m Freestyle","FREE","")</f>
        <v/>
      </c>
      <c r="N440" s="31" t="str">
        <f aca="false">IF(B440="Wobbler","WOB","")</f>
        <v/>
      </c>
      <c r="O440" s="31" t="str">
        <f aca="false">IF(B440="Super side 10m² Hermelijn - Trambus","10m2H","")</f>
        <v/>
      </c>
      <c r="P440" s="31" t="str">
        <f aca="false">IF(B440="Roofpanel A7","ROOFXL","")</f>
        <v/>
      </c>
      <c r="Q440" s="32" t="str">
        <f aca="false">IF(B440="Roof panel tram L Hermelijn","ROOFL","")</f>
        <v/>
      </c>
      <c r="R440" s="31" t="str">
        <f aca="false">IF(B440="Roof panel Tram M PCC","DPCC","")</f>
        <v/>
      </c>
      <c r="S440" s="31" t="str">
        <f aca="false">IF(B440="Side pack L A5","SPALBA5",IF(B440="Side pack XL A7","SPALBA7",""))</f>
        <v/>
      </c>
      <c r="T440" s="31" t="str">
        <f aca="false">IF(B440="Window side 2m² Hermelijn","2m2H","")</f>
        <v/>
      </c>
      <c r="U440" s="32" t="str">
        <f aca="false">IF(B440="Window side 2m² Tram","2m2A","")</f>
        <v/>
      </c>
      <c r="V440" s="30" t="str">
        <f aca="false">IF(B440="Inside banner HERMELIJN","BRVH","")</f>
        <v/>
      </c>
      <c r="W440" s="30" t="str">
        <f aca="false">IF(B440="Super side 4m²","4m2","")</f>
        <v/>
      </c>
      <c r="X440" s="7" t="n">
        <v>1</v>
      </c>
      <c r="Y440" s="33" t="str">
        <f aca="false">IF(OR(F440&lt;&gt;"",G440&lt;&gt;"",H440&lt;&gt;"",I440&lt;&gt;"",J440&lt;&gt;"",K440&lt;&gt;"",L440&lt;&gt;"",M440&lt;&gt;"",N440&lt;&gt;"",O440&lt;&gt;"",P440&lt;&gt;"",Q440&lt;&gt;"",R440&lt;&gt;"",S440&lt;&gt;"",T440&lt;&gt;"",U440&lt;&gt;"",V440&lt;&gt;"",W440&lt;&gt;""),"*"&amp;F440&amp;G440&amp;H440&amp;I440&amp;J440&amp;K440&amp;L440&amp;M440&amp;N440&amp;O440&amp;P440&amp;Q440&amp;R440&amp;S440&amp;T440&amp;U440&amp;V440&amp;W440&amp;"*","")</f>
        <v>*RM*</v>
      </c>
      <c r="Z440" s="4"/>
      <c r="AA440" s="4"/>
      <c r="AB440" s="7" t="n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customFormat="false" ht="25" hidden="false" customHeight="true" outlineLevel="0" collapsed="false">
      <c r="A441" s="5" t="n">
        <v>7351</v>
      </c>
      <c r="B441" s="6" t="s">
        <v>32</v>
      </c>
      <c r="C441" s="26" t="s">
        <v>108</v>
      </c>
      <c r="D441" s="27" t="n">
        <v>44571</v>
      </c>
      <c r="E441" s="41"/>
      <c r="F441" s="29" t="str">
        <f aca="false">IF(B441="Premetro VERTIKAAL","MV",IF(B441="Side 3m","3M",IF(B441="Premetro HORIZONTAAL","MH",IF(B441="Window back","CV",IF(B441="Window Back eco","CVE","")))))</f>
        <v/>
      </c>
      <c r="G441" s="30" t="str">
        <f aca="false">IF(B441="Inside banner","BRV","")</f>
        <v/>
      </c>
      <c r="H441" s="30" t="str">
        <f aca="false">IF(B441="Floor sticker","VL","")</f>
        <v/>
      </c>
      <c r="I441" s="31" t="str">
        <f aca="false">IF(B441="Street furniture 2m2","STR","")</f>
        <v/>
      </c>
      <c r="J441" s="31" t="str">
        <f aca="false">IF(B441="Full back uni","FB","")</f>
        <v/>
      </c>
      <c r="K441" s="31" t="str">
        <f aca="false">IF(B441="Window side 2m² Bus","2m2B","")</f>
        <v/>
      </c>
      <c r="L441" s="31" t="str">
        <f aca="false">IF(B441="Window sticker Raam","RM","")</f>
        <v>RM</v>
      </c>
      <c r="M441" s="31" t="str">
        <f aca="false">IF(B441="Side 3m Freestyle","FREE","")</f>
        <v/>
      </c>
      <c r="N441" s="31" t="str">
        <f aca="false">IF(B441="Wobbler","WOB","")</f>
        <v/>
      </c>
      <c r="O441" s="31" t="str">
        <f aca="false">IF(B441="Super side 10m² Hermelijn - Trambus","10m2H","")</f>
        <v/>
      </c>
      <c r="P441" s="31" t="str">
        <f aca="false">IF(B441="Roofpanel A7","ROOFXL","")</f>
        <v/>
      </c>
      <c r="Q441" s="32" t="str">
        <f aca="false">IF(B441="Roof panel tram L Hermelijn","ROOFL","")</f>
        <v/>
      </c>
      <c r="R441" s="31" t="str">
        <f aca="false">IF(B441="Roof panel Tram M PCC","DPCC","")</f>
        <v/>
      </c>
      <c r="S441" s="31" t="str">
        <f aca="false">IF(B441="Side pack L A5","SPALBA5",IF(B441="Side pack XL A7","SPALBA7",""))</f>
        <v/>
      </c>
      <c r="T441" s="31" t="str">
        <f aca="false">IF(B441="Window side 2m² Hermelijn","2m2H","")</f>
        <v/>
      </c>
      <c r="U441" s="32" t="str">
        <f aca="false">IF(B441="Window side 2m² Tram","2m2A","")</f>
        <v/>
      </c>
      <c r="V441" s="30" t="str">
        <f aca="false">IF(B441="Inside banner HERMELIJN","BRVH","")</f>
        <v/>
      </c>
      <c r="W441" s="30" t="str">
        <f aca="false">IF(B441="Super side 4m²","4m2","")</f>
        <v/>
      </c>
      <c r="X441" s="7" t="n">
        <v>1</v>
      </c>
      <c r="Y441" s="33" t="str">
        <f aca="false">IF(OR(F441&lt;&gt;"",G441&lt;&gt;"",H441&lt;&gt;"",I441&lt;&gt;"",J441&lt;&gt;"",K441&lt;&gt;"",L441&lt;&gt;"",M441&lt;&gt;"",N441&lt;&gt;"",O441&lt;&gt;"",P441&lt;&gt;"",Q441&lt;&gt;"",R441&lt;&gt;"",S441&lt;&gt;"",T441&lt;&gt;"",U441&lt;&gt;"",V441&lt;&gt;"",W441&lt;&gt;""),"*"&amp;F441&amp;G441&amp;H441&amp;I441&amp;J441&amp;K441&amp;L441&amp;M441&amp;N441&amp;O441&amp;P441&amp;Q441&amp;R441&amp;S441&amp;T441&amp;U441&amp;V441&amp;W441&amp;"*","")</f>
        <v>*RM*</v>
      </c>
      <c r="Z441" s="4"/>
      <c r="AA441" s="4"/>
      <c r="AB441" s="7" t="n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customFormat="false" ht="25" hidden="false" customHeight="true" outlineLevel="0" collapsed="false">
      <c r="A442" s="5" t="n">
        <v>7351</v>
      </c>
      <c r="B442" s="6" t="s">
        <v>32</v>
      </c>
      <c r="C442" s="26" t="s">
        <v>108</v>
      </c>
      <c r="D442" s="27" t="n">
        <v>44571</v>
      </c>
      <c r="E442" s="41"/>
      <c r="F442" s="29" t="str">
        <f aca="false">IF(B442="Premetro VERTIKAAL","MV",IF(B442="Side 3m","3M",IF(B442="Premetro HORIZONTAAL","MH",IF(B442="Window back","CV",IF(B442="Window Back eco","CVE","")))))</f>
        <v/>
      </c>
      <c r="G442" s="30" t="str">
        <f aca="false">IF(B442="Inside banner","BRV","")</f>
        <v/>
      </c>
      <c r="H442" s="30" t="str">
        <f aca="false">IF(B442="Floor sticker","VL","")</f>
        <v/>
      </c>
      <c r="I442" s="31" t="str">
        <f aca="false">IF(B442="Street furniture 2m2","STR","")</f>
        <v/>
      </c>
      <c r="J442" s="31" t="str">
        <f aca="false">IF(B442="Full back uni","FB","")</f>
        <v/>
      </c>
      <c r="K442" s="31" t="str">
        <f aca="false">IF(B442="Window side 2m² Bus","2m2B","")</f>
        <v/>
      </c>
      <c r="L442" s="31" t="str">
        <f aca="false">IF(B442="Window sticker Raam","RM","")</f>
        <v>RM</v>
      </c>
      <c r="M442" s="31" t="str">
        <f aca="false">IF(B442="Side 3m Freestyle","FREE","")</f>
        <v/>
      </c>
      <c r="N442" s="31" t="str">
        <f aca="false">IF(B442="Wobbler","WOB","")</f>
        <v/>
      </c>
      <c r="O442" s="31" t="str">
        <f aca="false">IF(B442="Super side 10m² Hermelijn - Trambus","10m2H","")</f>
        <v/>
      </c>
      <c r="P442" s="31" t="str">
        <f aca="false">IF(B442="Roofpanel A7","ROOFXL","")</f>
        <v/>
      </c>
      <c r="Q442" s="32" t="str">
        <f aca="false">IF(B442="Roof panel tram L Hermelijn","ROOFL","")</f>
        <v/>
      </c>
      <c r="R442" s="31" t="str">
        <f aca="false">IF(B442="Roof panel Tram M PCC","DPCC","")</f>
        <v/>
      </c>
      <c r="S442" s="31" t="str">
        <f aca="false">IF(B442="Side pack L A5","SPALBA5",IF(B442="Side pack XL A7","SPALBA7",""))</f>
        <v/>
      </c>
      <c r="T442" s="31" t="str">
        <f aca="false">IF(B442="Window side 2m² Hermelijn","2m2H","")</f>
        <v/>
      </c>
      <c r="U442" s="32" t="str">
        <f aca="false">IF(B442="Window side 2m² Tram","2m2A","")</f>
        <v/>
      </c>
      <c r="V442" s="30" t="str">
        <f aca="false">IF(B442="Inside banner HERMELIJN","BRVH","")</f>
        <v/>
      </c>
      <c r="W442" s="30" t="str">
        <f aca="false">IF(B442="Super side 4m²","4m2","")</f>
        <v/>
      </c>
      <c r="X442" s="7" t="n">
        <v>1</v>
      </c>
      <c r="Y442" s="33" t="str">
        <f aca="false">IF(OR(F442&lt;&gt;"",G442&lt;&gt;"",H442&lt;&gt;"",I442&lt;&gt;"",J442&lt;&gt;"",K442&lt;&gt;"",L442&lt;&gt;"",M442&lt;&gt;"",N442&lt;&gt;"",O442&lt;&gt;"",P442&lt;&gt;"",Q442&lt;&gt;"",R442&lt;&gt;"",S442&lt;&gt;"",T442&lt;&gt;"",U442&lt;&gt;"",V442&lt;&gt;"",W442&lt;&gt;""),"*"&amp;F442&amp;G442&amp;H442&amp;I442&amp;J442&amp;K442&amp;L442&amp;M442&amp;N442&amp;O442&amp;P442&amp;Q442&amp;R442&amp;S442&amp;T442&amp;U442&amp;V442&amp;W442&amp;"*","")</f>
        <v>*RM*</v>
      </c>
      <c r="Z442" s="4"/>
      <c r="AA442" s="4"/>
      <c r="AB442" s="7" t="n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customFormat="false" ht="25" hidden="false" customHeight="true" outlineLevel="0" collapsed="false">
      <c r="A443" s="5" t="n">
        <v>7353</v>
      </c>
      <c r="B443" s="6" t="s">
        <v>137</v>
      </c>
      <c r="C443" s="26" t="s">
        <v>152</v>
      </c>
      <c r="D443" s="27" t="n">
        <v>44571</v>
      </c>
      <c r="E443" s="41"/>
      <c r="F443" s="29" t="str">
        <f aca="false">IF(B443="Premetro VERTIKAAL","MV",IF(B443="Side 3m","3M",IF(B443="Premetro HORIZONTAAL","MH",IF(B443="Window back","CV",IF(B443="Window Back eco","CVE","")))))</f>
        <v/>
      </c>
      <c r="G443" s="30" t="str">
        <f aca="false">IF(B443="Inside banner","BRV","")</f>
        <v/>
      </c>
      <c r="H443" s="30" t="str">
        <f aca="false">IF(B443="Floor sticker","VL","")</f>
        <v/>
      </c>
      <c r="I443" s="31" t="str">
        <f aca="false">IF(B443="Street furniture 2m2","STR","")</f>
        <v/>
      </c>
      <c r="J443" s="31" t="str">
        <f aca="false">IF(B443="Full back uni","FB","")</f>
        <v/>
      </c>
      <c r="K443" s="31" t="str">
        <f aca="false">IF(B443="Window side 2m² Bus","2m2B","")</f>
        <v/>
      </c>
      <c r="L443" s="31" t="str">
        <f aca="false">IF(B443="Window sticker Raam","RM","")</f>
        <v/>
      </c>
      <c r="M443" s="31" t="str">
        <f aca="false">IF(B443="Side 3m Freestyle","FREE","")</f>
        <v/>
      </c>
      <c r="N443" s="31" t="str">
        <f aca="false">IF(B443="Wobbler","WOB","")</f>
        <v/>
      </c>
      <c r="O443" s="31" t="str">
        <f aca="false">IF(B443="Super side 10m² Hermelijn - Trambus","10m2H","")</f>
        <v/>
      </c>
      <c r="P443" s="31" t="str">
        <f aca="false">IF(B443="Roofpanel A7","ROOFXL","")</f>
        <v/>
      </c>
      <c r="Q443" s="32" t="str">
        <f aca="false">IF(B443="Roof panel tram L Hermelijn","ROOFL","")</f>
        <v/>
      </c>
      <c r="R443" s="31" t="str">
        <f aca="false">IF(B443="Roof panel Tram M PCC","DPCC","")</f>
        <v/>
      </c>
      <c r="S443" s="31" t="str">
        <f aca="false">IF(B443="Side pack L A5","SPALBA5",IF(B443="Side pack XL A7","SPALBA7",""))</f>
        <v/>
      </c>
      <c r="T443" s="31" t="str">
        <f aca="false">IF(B443="Window side 2m² Hermelijn","2m2H","")</f>
        <v/>
      </c>
      <c r="U443" s="32" t="str">
        <f aca="false">IF(B443="Window side 2m² Tram","2m2A","")</f>
        <v>2m2A</v>
      </c>
      <c r="V443" s="30" t="str">
        <f aca="false">IF(B443="Inside banner HERMELIJN","BRVH","")</f>
        <v/>
      </c>
      <c r="W443" s="30" t="str">
        <f aca="false">IF(B443="Super side 4m²","4m2","")</f>
        <v/>
      </c>
      <c r="X443" s="7" t="n">
        <v>1</v>
      </c>
      <c r="Y443" s="33" t="str">
        <f aca="false">IF(OR(F443&lt;&gt;"",G443&lt;&gt;"",H443&lt;&gt;"",I443&lt;&gt;"",J443&lt;&gt;"",K443&lt;&gt;"",L443&lt;&gt;"",M443&lt;&gt;"",N443&lt;&gt;"",O443&lt;&gt;"",P443&lt;&gt;"",Q443&lt;&gt;"",R443&lt;&gt;"",S443&lt;&gt;"",T443&lt;&gt;"",U443&lt;&gt;"",V443&lt;&gt;"",W443&lt;&gt;""),"*"&amp;F443&amp;G443&amp;H443&amp;I443&amp;J443&amp;K443&amp;L443&amp;M443&amp;N443&amp;O443&amp;P443&amp;Q443&amp;R443&amp;S443&amp;T443&amp;U443&amp;V443&amp;W443&amp;"*","")</f>
        <v>*2m2A*</v>
      </c>
      <c r="Z443" s="4"/>
      <c r="AA443" s="4"/>
      <c r="AB443" s="7" t="n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customFormat="false" ht="25" hidden="false" customHeight="true" outlineLevel="0" collapsed="false">
      <c r="A444" s="5" t="n">
        <v>7353</v>
      </c>
      <c r="B444" s="6" t="s">
        <v>32</v>
      </c>
      <c r="C444" s="26" t="s">
        <v>114</v>
      </c>
      <c r="D444" s="27" t="n">
        <v>44564</v>
      </c>
      <c r="E444" s="36" t="n">
        <v>44582</v>
      </c>
      <c r="F444" s="29" t="str">
        <f aca="false">IF(B444="Premetro VERTIKAAL","MV",IF(B444="Side 3m","3M",IF(B444="Premetro HORIZONTAAL","MH",IF(B444="Window back","CV",IF(B444="Window Back eco","CVE","")))))</f>
        <v/>
      </c>
      <c r="G444" s="30" t="str">
        <f aca="false">IF(B444="Inside banner","BRV","")</f>
        <v/>
      </c>
      <c r="H444" s="30" t="str">
        <f aca="false">IF(B444="Floor sticker","VL","")</f>
        <v/>
      </c>
      <c r="I444" s="31" t="str">
        <f aca="false">IF(B444="Street furniture 2m2","STR","")</f>
        <v/>
      </c>
      <c r="J444" s="31" t="str">
        <f aca="false">IF(B444="Full back uni","FB","")</f>
        <v/>
      </c>
      <c r="K444" s="31" t="str">
        <f aca="false">IF(B444="Window side 2m² Bus","2m2B","")</f>
        <v/>
      </c>
      <c r="L444" s="31" t="str">
        <f aca="false">IF(B444="Window sticker Raam","RM","")</f>
        <v>RM</v>
      </c>
      <c r="M444" s="31" t="str">
        <f aca="false">IF(B444="Side 3m Freestyle","FREE","")</f>
        <v/>
      </c>
      <c r="N444" s="31" t="str">
        <f aca="false">IF(B444="Wobbler","WOB","")</f>
        <v/>
      </c>
      <c r="O444" s="31" t="str">
        <f aca="false">IF(B444="Super side 10m² Hermelijn - Trambus","10m2H","")</f>
        <v/>
      </c>
      <c r="P444" s="31" t="str">
        <f aca="false">IF(B444="Roofpanel A7","ROOFXL","")</f>
        <v/>
      </c>
      <c r="Q444" s="32" t="str">
        <f aca="false">IF(B444="Roof panel tram L Hermelijn","ROOFL","")</f>
        <v/>
      </c>
      <c r="R444" s="31" t="str">
        <f aca="false">IF(B444="Roof panel Tram M PCC","DPCC","")</f>
        <v/>
      </c>
      <c r="S444" s="31" t="str">
        <f aca="false">IF(B444="Side pack L A5","SPALBA5",IF(B444="Side pack XL A7","SPALBA7",""))</f>
        <v/>
      </c>
      <c r="T444" s="31" t="str">
        <f aca="false">IF(B444="Window side 2m² Hermelijn","2m2H","")</f>
        <v/>
      </c>
      <c r="U444" s="32" t="str">
        <f aca="false">IF(B444="Window side 2m² Tram","2m2A","")</f>
        <v/>
      </c>
      <c r="V444" s="30" t="str">
        <f aca="false">IF(B444="Inside banner HERMELIJN","BRVH","")</f>
        <v/>
      </c>
      <c r="W444" s="30" t="str">
        <f aca="false">IF(B444="Super side 4m²","4m2","")</f>
        <v/>
      </c>
      <c r="X444" s="7" t="n">
        <v>1</v>
      </c>
      <c r="Y444" s="33" t="str">
        <f aca="false">IF(OR(F444&lt;&gt;"",G444&lt;&gt;"",H444&lt;&gt;"",I444&lt;&gt;"",J444&lt;&gt;"",K444&lt;&gt;"",L444&lt;&gt;"",M444&lt;&gt;"",N444&lt;&gt;"",O444&lt;&gt;"",P444&lt;&gt;"",Q444&lt;&gt;"",R444&lt;&gt;"",S444&lt;&gt;"",T444&lt;&gt;"",U444&lt;&gt;"",V444&lt;&gt;"",W444&lt;&gt;""),"*"&amp;F444&amp;G444&amp;H444&amp;I444&amp;J444&amp;K444&amp;L444&amp;M444&amp;N444&amp;O444&amp;P444&amp;Q444&amp;R444&amp;S444&amp;T444&amp;U444&amp;V444&amp;W444&amp;"*","")</f>
        <v>*RM*</v>
      </c>
      <c r="Z444" s="4"/>
      <c r="AA444" s="4"/>
      <c r="AB444" s="7" t="n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customFormat="false" ht="25" hidden="false" customHeight="true" outlineLevel="0" collapsed="false">
      <c r="A445" s="5" t="n">
        <v>7353</v>
      </c>
      <c r="B445" s="6" t="s">
        <v>32</v>
      </c>
      <c r="C445" s="26" t="s">
        <v>114</v>
      </c>
      <c r="D445" s="27" t="n">
        <v>44564</v>
      </c>
      <c r="E445" s="36" t="n">
        <v>44582</v>
      </c>
      <c r="F445" s="29" t="str">
        <f aca="false">IF(B445="Premetro VERTIKAAL","MV",IF(B445="Side 3m","3M",IF(B445="Premetro HORIZONTAAL","MH",IF(B445="Window back","CV",IF(B445="Window Back eco","CVE","")))))</f>
        <v/>
      </c>
      <c r="G445" s="30" t="str">
        <f aca="false">IF(B445="Inside banner","BRV","")</f>
        <v/>
      </c>
      <c r="H445" s="30" t="str">
        <f aca="false">IF(B445="Floor sticker","VL","")</f>
        <v/>
      </c>
      <c r="I445" s="31" t="str">
        <f aca="false">IF(B445="Street furniture 2m2","STR","")</f>
        <v/>
      </c>
      <c r="J445" s="31" t="str">
        <f aca="false">IF(B445="Full back uni","FB","")</f>
        <v/>
      </c>
      <c r="K445" s="31" t="str">
        <f aca="false">IF(B445="Window side 2m² Bus","2m2B","")</f>
        <v/>
      </c>
      <c r="L445" s="31" t="str">
        <f aca="false">IF(B445="Window sticker Raam","RM","")</f>
        <v>RM</v>
      </c>
      <c r="M445" s="31" t="str">
        <f aca="false">IF(B445="Side 3m Freestyle","FREE","")</f>
        <v/>
      </c>
      <c r="N445" s="31" t="str">
        <f aca="false">IF(B445="Wobbler","WOB","")</f>
        <v/>
      </c>
      <c r="O445" s="31" t="str">
        <f aca="false">IF(B445="Super side 10m² Hermelijn - Trambus","10m2H","")</f>
        <v/>
      </c>
      <c r="P445" s="31" t="str">
        <f aca="false">IF(B445="Roofpanel A7","ROOFXL","")</f>
        <v/>
      </c>
      <c r="Q445" s="32" t="str">
        <f aca="false">IF(B445="Roof panel tram L Hermelijn","ROOFL","")</f>
        <v/>
      </c>
      <c r="R445" s="31" t="str">
        <f aca="false">IF(B445="Roof panel Tram M PCC","DPCC","")</f>
        <v/>
      </c>
      <c r="S445" s="31" t="str">
        <f aca="false">IF(B445="Side pack L A5","SPALBA5",IF(B445="Side pack XL A7","SPALBA7",""))</f>
        <v/>
      </c>
      <c r="T445" s="31" t="str">
        <f aca="false">IF(B445="Window side 2m² Hermelijn","2m2H","")</f>
        <v/>
      </c>
      <c r="U445" s="32" t="str">
        <f aca="false">IF(B445="Window side 2m² Tram","2m2A","")</f>
        <v/>
      </c>
      <c r="V445" s="30" t="str">
        <f aca="false">IF(B445="Inside banner HERMELIJN","BRVH","")</f>
        <v/>
      </c>
      <c r="W445" s="30" t="str">
        <f aca="false">IF(B445="Super side 4m²","4m2","")</f>
        <v/>
      </c>
      <c r="X445" s="7" t="n">
        <v>1</v>
      </c>
      <c r="Y445" s="33" t="str">
        <f aca="false">IF(OR(F445&lt;&gt;"",G445&lt;&gt;"",H445&lt;&gt;"",I445&lt;&gt;"",J445&lt;&gt;"",K445&lt;&gt;"",L445&lt;&gt;"",M445&lt;&gt;"",N445&lt;&gt;"",O445&lt;&gt;"",P445&lt;&gt;"",Q445&lt;&gt;"",R445&lt;&gt;"",S445&lt;&gt;"",T445&lt;&gt;"",U445&lt;&gt;"",V445&lt;&gt;"",W445&lt;&gt;""),"*"&amp;F445&amp;G445&amp;H445&amp;I445&amp;J445&amp;K445&amp;L445&amp;M445&amp;N445&amp;O445&amp;P445&amp;Q445&amp;R445&amp;S445&amp;T445&amp;U445&amp;V445&amp;W445&amp;"*","")</f>
        <v>*RM*</v>
      </c>
      <c r="Z445" s="4"/>
      <c r="AA445" s="4"/>
      <c r="AB445" s="7" t="n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customFormat="false" ht="25" hidden="false" customHeight="true" outlineLevel="0" collapsed="false">
      <c r="A446" s="5" t="n">
        <v>7353</v>
      </c>
      <c r="B446" s="6" t="s">
        <v>32</v>
      </c>
      <c r="C446" s="26" t="s">
        <v>39</v>
      </c>
      <c r="D446" s="27" t="n">
        <v>44564</v>
      </c>
      <c r="E446" s="36" t="n">
        <v>44582</v>
      </c>
      <c r="F446" s="29" t="str">
        <f aca="false">IF(B446="Premetro VERTIKAAL","MV",IF(B446="Side 3m","3M",IF(B446="Premetro HORIZONTAAL","MH",IF(B446="Window back","CV",IF(B446="Window Back eco","CVE","")))))</f>
        <v/>
      </c>
      <c r="G446" s="30" t="str">
        <f aca="false">IF(B446="Inside banner","BRV","")</f>
        <v/>
      </c>
      <c r="H446" s="30" t="str">
        <f aca="false">IF(B446="Floor sticker","VL","")</f>
        <v/>
      </c>
      <c r="I446" s="31" t="str">
        <f aca="false">IF(B446="Street furniture 2m2","STR","")</f>
        <v/>
      </c>
      <c r="J446" s="31" t="str">
        <f aca="false">IF(B446="Full back uni","FB","")</f>
        <v/>
      </c>
      <c r="K446" s="31" t="str">
        <f aca="false">IF(B446="Window side 2m² Bus","2m2B","")</f>
        <v/>
      </c>
      <c r="L446" s="31" t="str">
        <f aca="false">IF(B446="Window sticker Raam","RM","")</f>
        <v>RM</v>
      </c>
      <c r="M446" s="31" t="str">
        <f aca="false">IF(B446="Side 3m Freestyle","FREE","")</f>
        <v/>
      </c>
      <c r="N446" s="31" t="str">
        <f aca="false">IF(B446="Wobbler","WOB","")</f>
        <v/>
      </c>
      <c r="O446" s="31" t="str">
        <f aca="false">IF(B446="Super side 10m² Hermelijn - Trambus","10m2H","")</f>
        <v/>
      </c>
      <c r="P446" s="31" t="str">
        <f aca="false">IF(B446="Roofpanel A7","ROOFXL","")</f>
        <v/>
      </c>
      <c r="Q446" s="32" t="str">
        <f aca="false">IF(B446="Roof panel tram L Hermelijn","ROOFL","")</f>
        <v/>
      </c>
      <c r="R446" s="31" t="str">
        <f aca="false">IF(B446="Roof panel Tram M PCC","DPCC","")</f>
        <v/>
      </c>
      <c r="S446" s="31" t="str">
        <f aca="false">IF(B446="Side pack L A5","SPALBA5",IF(B446="Side pack XL A7","SPALBA7",""))</f>
        <v/>
      </c>
      <c r="T446" s="31" t="str">
        <f aca="false">IF(B446="Window side 2m² Hermelijn","2m2H","")</f>
        <v/>
      </c>
      <c r="U446" s="32" t="str">
        <f aca="false">IF(B446="Window side 2m² Tram","2m2A","")</f>
        <v/>
      </c>
      <c r="V446" s="30" t="str">
        <f aca="false">IF(B446="Inside banner HERMELIJN","BRVH","")</f>
        <v/>
      </c>
      <c r="W446" s="30" t="str">
        <f aca="false">IF(B446="Super side 4m²","4m2","")</f>
        <v/>
      </c>
      <c r="X446" s="7" t="n">
        <v>1</v>
      </c>
      <c r="Y446" s="33" t="str">
        <f aca="false">IF(OR(F446&lt;&gt;"",G446&lt;&gt;"",H446&lt;&gt;"",I446&lt;&gt;"",J446&lt;&gt;"",K446&lt;&gt;"",L446&lt;&gt;"",M446&lt;&gt;"",N446&lt;&gt;"",O446&lt;&gt;"",P446&lt;&gt;"",Q446&lt;&gt;"",R446&lt;&gt;"",S446&lt;&gt;"",T446&lt;&gt;"",U446&lt;&gt;"",V446&lt;&gt;"",W446&lt;&gt;""),"*"&amp;F446&amp;G446&amp;H446&amp;I446&amp;J446&amp;K446&amp;L446&amp;M446&amp;N446&amp;O446&amp;P446&amp;Q446&amp;R446&amp;S446&amp;T446&amp;U446&amp;V446&amp;W446&amp;"*","")</f>
        <v>*RM*</v>
      </c>
      <c r="Z446" s="4"/>
      <c r="AA446" s="4"/>
      <c r="AB446" s="7" t="n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customFormat="false" ht="25" hidden="false" customHeight="true" outlineLevel="0" collapsed="false">
      <c r="A447" s="5" t="n">
        <v>7353</v>
      </c>
      <c r="B447" s="6" t="s">
        <v>32</v>
      </c>
      <c r="C447" s="26" t="s">
        <v>40</v>
      </c>
      <c r="D447" s="27" t="n">
        <v>44564</v>
      </c>
      <c r="E447" s="36" t="n">
        <v>44582</v>
      </c>
      <c r="F447" s="29" t="str">
        <f aca="false">IF(B447="Premetro VERTIKAAL","MV",IF(B447="Side 3m","3M",IF(B447="Premetro HORIZONTAAL","MH",IF(B447="Window back","CV",IF(B447="Window Back eco","CVE","")))))</f>
        <v/>
      </c>
      <c r="G447" s="30" t="str">
        <f aca="false">IF(B447="Inside banner","BRV","")</f>
        <v/>
      </c>
      <c r="H447" s="30" t="str">
        <f aca="false">IF(B447="Floor sticker","VL","")</f>
        <v/>
      </c>
      <c r="I447" s="31" t="str">
        <f aca="false">IF(B447="Street furniture 2m2","STR","")</f>
        <v/>
      </c>
      <c r="J447" s="31" t="str">
        <f aca="false">IF(B447="Full back uni","FB","")</f>
        <v/>
      </c>
      <c r="K447" s="31" t="str">
        <f aca="false">IF(B447="Window side 2m² Bus","2m2B","")</f>
        <v/>
      </c>
      <c r="L447" s="31" t="str">
        <f aca="false">IF(B447="Window sticker Raam","RM","")</f>
        <v>RM</v>
      </c>
      <c r="M447" s="31" t="str">
        <f aca="false">IF(B447="Side 3m Freestyle","FREE","")</f>
        <v/>
      </c>
      <c r="N447" s="31" t="str">
        <f aca="false">IF(B447="Wobbler","WOB","")</f>
        <v/>
      </c>
      <c r="O447" s="31" t="str">
        <f aca="false">IF(B447="Super side 10m² Hermelijn - Trambus","10m2H","")</f>
        <v/>
      </c>
      <c r="P447" s="31" t="str">
        <f aca="false">IF(B447="Roofpanel A7","ROOFXL","")</f>
        <v/>
      </c>
      <c r="Q447" s="32" t="str">
        <f aca="false">IF(B447="Roof panel tram L Hermelijn","ROOFL","")</f>
        <v/>
      </c>
      <c r="R447" s="31" t="str">
        <f aca="false">IF(B447="Roof panel Tram M PCC","DPCC","")</f>
        <v/>
      </c>
      <c r="S447" s="31" t="str">
        <f aca="false">IF(B447="Side pack L A5","SPALBA5",IF(B447="Side pack XL A7","SPALBA7",""))</f>
        <v/>
      </c>
      <c r="T447" s="31" t="str">
        <f aca="false">IF(B447="Window side 2m² Hermelijn","2m2H","")</f>
        <v/>
      </c>
      <c r="U447" s="32" t="str">
        <f aca="false">IF(B447="Window side 2m² Tram","2m2A","")</f>
        <v/>
      </c>
      <c r="V447" s="30" t="str">
        <f aca="false">IF(B447="Inside banner HERMELIJN","BRVH","")</f>
        <v/>
      </c>
      <c r="W447" s="30" t="str">
        <f aca="false">IF(B447="Super side 4m²","4m2","")</f>
        <v/>
      </c>
      <c r="X447" s="7" t="n">
        <v>1</v>
      </c>
      <c r="Y447" s="33" t="str">
        <f aca="false">IF(OR(F447&lt;&gt;"",G447&lt;&gt;"",H447&lt;&gt;"",I447&lt;&gt;"",J447&lt;&gt;"",K447&lt;&gt;"",L447&lt;&gt;"",M447&lt;&gt;"",N447&lt;&gt;"",O447&lt;&gt;"",P447&lt;&gt;"",Q447&lt;&gt;"",R447&lt;&gt;"",S447&lt;&gt;"",T447&lt;&gt;"",U447&lt;&gt;"",V447&lt;&gt;"",W447&lt;&gt;""),"*"&amp;F447&amp;G447&amp;H447&amp;I447&amp;J447&amp;K447&amp;L447&amp;M447&amp;N447&amp;O447&amp;P447&amp;Q447&amp;R447&amp;S447&amp;T447&amp;U447&amp;V447&amp;W447&amp;"*","")</f>
        <v>*RM*</v>
      </c>
      <c r="Z447" s="4"/>
      <c r="AA447" s="4"/>
      <c r="AB447" s="7" t="n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customFormat="false" ht="25" hidden="false" customHeight="true" outlineLevel="0" collapsed="false">
      <c r="A448" s="5" t="n">
        <v>7354</v>
      </c>
      <c r="B448" s="6" t="s">
        <v>137</v>
      </c>
      <c r="C448" s="26" t="s">
        <v>152</v>
      </c>
      <c r="D448" s="27" t="n">
        <v>44571</v>
      </c>
      <c r="E448" s="41"/>
      <c r="F448" s="29" t="str">
        <f aca="false">IF(B448="Premetro VERTIKAAL","MV",IF(B448="Side 3m","3M",IF(B448="Premetro HORIZONTAAL","MH",IF(B448="Window back","CV",IF(B448="Window Back eco","CVE","")))))</f>
        <v/>
      </c>
      <c r="G448" s="30" t="str">
        <f aca="false">IF(B448="Inside banner","BRV","")</f>
        <v/>
      </c>
      <c r="H448" s="30" t="str">
        <f aca="false">IF(B448="Floor sticker","VL","")</f>
        <v/>
      </c>
      <c r="I448" s="31" t="str">
        <f aca="false">IF(B448="Street furniture 2m2","STR","")</f>
        <v/>
      </c>
      <c r="J448" s="31" t="str">
        <f aca="false">IF(B448="Full back uni","FB","")</f>
        <v/>
      </c>
      <c r="K448" s="31" t="str">
        <f aca="false">IF(B448="Window side 2m² Bus","2m2B","")</f>
        <v/>
      </c>
      <c r="L448" s="31" t="str">
        <f aca="false">IF(B448="Window sticker Raam","RM","")</f>
        <v/>
      </c>
      <c r="M448" s="31" t="str">
        <f aca="false">IF(B448="Side 3m Freestyle","FREE","")</f>
        <v/>
      </c>
      <c r="N448" s="31" t="str">
        <f aca="false">IF(B448="Wobbler","WOB","")</f>
        <v/>
      </c>
      <c r="O448" s="31" t="str">
        <f aca="false">IF(B448="Super side 10m² Hermelijn - Trambus","10m2H","")</f>
        <v/>
      </c>
      <c r="P448" s="31" t="str">
        <f aca="false">IF(B448="Roofpanel A7","ROOFXL","")</f>
        <v/>
      </c>
      <c r="Q448" s="32" t="str">
        <f aca="false">IF(B448="Roof panel tram L Hermelijn","ROOFL","")</f>
        <v/>
      </c>
      <c r="R448" s="31" t="str">
        <f aca="false">IF(B448="Roof panel Tram M PCC","DPCC","")</f>
        <v/>
      </c>
      <c r="S448" s="31" t="str">
        <f aca="false">IF(B448="Side pack L A5","SPALBA5",IF(B448="Side pack XL A7","SPALBA7",""))</f>
        <v/>
      </c>
      <c r="T448" s="31" t="str">
        <f aca="false">IF(B448="Window side 2m² Hermelijn","2m2H","")</f>
        <v/>
      </c>
      <c r="U448" s="32" t="str">
        <f aca="false">IF(B448="Window side 2m² Tram","2m2A","")</f>
        <v>2m2A</v>
      </c>
      <c r="V448" s="30" t="str">
        <f aca="false">IF(B448="Inside banner HERMELIJN","BRVH","")</f>
        <v/>
      </c>
      <c r="W448" s="30" t="str">
        <f aca="false">IF(B448="Super side 4m²","4m2","")</f>
        <v/>
      </c>
      <c r="X448" s="7" t="n">
        <v>1</v>
      </c>
      <c r="Y448" s="33" t="str">
        <f aca="false">IF(OR(F448&lt;&gt;"",G448&lt;&gt;"",H448&lt;&gt;"",I448&lt;&gt;"",J448&lt;&gt;"",K448&lt;&gt;"",L448&lt;&gt;"",M448&lt;&gt;"",N448&lt;&gt;"",O448&lt;&gt;"",P448&lt;&gt;"",Q448&lt;&gt;"",R448&lt;&gt;"",S448&lt;&gt;"",T448&lt;&gt;"",U448&lt;&gt;"",V448&lt;&gt;"",W448&lt;&gt;""),"*"&amp;F448&amp;G448&amp;H448&amp;I448&amp;J448&amp;K448&amp;L448&amp;M448&amp;N448&amp;O448&amp;P448&amp;Q448&amp;R448&amp;S448&amp;T448&amp;U448&amp;V448&amp;W448&amp;"*","")</f>
        <v>*2m2A*</v>
      </c>
      <c r="Z448" s="4"/>
      <c r="AA448" s="4"/>
      <c r="AB448" s="7" t="n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customFormat="false" ht="25" hidden="false" customHeight="true" outlineLevel="0" collapsed="false">
      <c r="A449" s="5" t="n">
        <v>7355</v>
      </c>
      <c r="B449" s="6" t="s">
        <v>100</v>
      </c>
      <c r="C449" s="26" t="s">
        <v>102</v>
      </c>
      <c r="D449" s="27" t="n">
        <v>44550</v>
      </c>
      <c r="E449" s="42" t="n">
        <v>44587</v>
      </c>
      <c r="F449" s="29" t="str">
        <f aca="false">IF(B449="Premetro VERTIKAAL","MV",IF(B449="Side 3m","3M",IF(B449="Premetro HORIZONTAAL","MH",IF(B449="Window back","CV",IF(B449="Window Back eco","CVE","")))))</f>
        <v>3M</v>
      </c>
      <c r="G449" s="30" t="str">
        <f aca="false">IF(B449="Inside banner","BRV","")</f>
        <v/>
      </c>
      <c r="H449" s="30" t="str">
        <f aca="false">IF(B449="Floor sticker","VL","")</f>
        <v/>
      </c>
      <c r="I449" s="31" t="str">
        <f aca="false">IF(B449="Street furniture 2m2","STR","")</f>
        <v/>
      </c>
      <c r="J449" s="31" t="str">
        <f aca="false">IF(B449="Full back uni","FB","")</f>
        <v/>
      </c>
      <c r="K449" s="31" t="str">
        <f aca="false">IF(B449="Window side 2m² Bus","2m2B","")</f>
        <v/>
      </c>
      <c r="L449" s="31" t="str">
        <f aca="false">IF(B449="Window sticker Raam","RM","")</f>
        <v/>
      </c>
      <c r="M449" s="31" t="str">
        <f aca="false">IF(B449="Side 3m Freestyle","FREE","")</f>
        <v/>
      </c>
      <c r="N449" s="31" t="str">
        <f aca="false">IF(B449="Wobbler","WOB","")</f>
        <v/>
      </c>
      <c r="O449" s="31" t="str">
        <f aca="false">IF(B449="Super side 10m² Hermelijn - Trambus","10m2H","")</f>
        <v/>
      </c>
      <c r="P449" s="31" t="str">
        <f aca="false">IF(B449="Roofpanel A7","ROOFXL","")</f>
        <v/>
      </c>
      <c r="Q449" s="32" t="str">
        <f aca="false">IF(B449="Roof panel tram L Hermelijn","ROOFL","")</f>
        <v/>
      </c>
      <c r="R449" s="31" t="str">
        <f aca="false">IF(B449="Roof panel Tram M PCC","DPCC","")</f>
        <v/>
      </c>
      <c r="S449" s="31" t="str">
        <f aca="false">IF(B449="Side pack L A5","SPALBA5",IF(B449="Side pack XL A7","SPALBA7",""))</f>
        <v/>
      </c>
      <c r="T449" s="31" t="str">
        <f aca="false">IF(B449="Window side 2m² Hermelijn","2m2H","")</f>
        <v/>
      </c>
      <c r="U449" s="32" t="str">
        <f aca="false">IF(B449="Window side 2m² Tram","2m2A","")</f>
        <v/>
      </c>
      <c r="V449" s="30" t="str">
        <f aca="false">IF(B449="Inside banner HERMELIJN","BRVH","")</f>
        <v/>
      </c>
      <c r="W449" s="30" t="str">
        <f aca="false">IF(B449="Super side 4m²","4m2","")</f>
        <v/>
      </c>
      <c r="X449" s="7" t="n">
        <v>1</v>
      </c>
      <c r="Y449" s="33" t="str">
        <f aca="false">IF(OR(F449&lt;&gt;"",G449&lt;&gt;"",H449&lt;&gt;"",I449&lt;&gt;"",J449&lt;&gt;"",K449&lt;&gt;"",L449&lt;&gt;"",M449&lt;&gt;"",N449&lt;&gt;"",O449&lt;&gt;"",P449&lt;&gt;"",Q449&lt;&gt;"",R449&lt;&gt;"",S449&lt;&gt;"",T449&lt;&gt;"",U449&lt;&gt;"",V449&lt;&gt;"",W449&lt;&gt;""),"*"&amp;F449&amp;G449&amp;H449&amp;I449&amp;J449&amp;K449&amp;L449&amp;M449&amp;N449&amp;O449&amp;P449&amp;Q449&amp;R449&amp;S449&amp;T449&amp;U449&amp;V449&amp;W449&amp;"*","")</f>
        <v>*3M*</v>
      </c>
      <c r="Z449" s="4"/>
      <c r="AA449" s="4"/>
      <c r="AB449" s="7" t="n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customFormat="false" ht="25" hidden="false" customHeight="true" outlineLevel="0" collapsed="false">
      <c r="A450" s="5" t="n">
        <v>7355</v>
      </c>
      <c r="B450" s="6" t="s">
        <v>32</v>
      </c>
      <c r="C450" s="26" t="s">
        <v>39</v>
      </c>
      <c r="D450" s="27" t="n">
        <v>44564</v>
      </c>
      <c r="E450" s="42" t="n">
        <v>44587</v>
      </c>
      <c r="F450" s="29" t="str">
        <f aca="false">IF(B450="Premetro VERTIKAAL","MV",IF(B450="Side 3m","3M",IF(B450="Premetro HORIZONTAAL","MH",IF(B450="Window back","CV",IF(B450="Window Back eco","CVE","")))))</f>
        <v/>
      </c>
      <c r="G450" s="30" t="str">
        <f aca="false">IF(B450="Inside banner","BRV","")</f>
        <v/>
      </c>
      <c r="H450" s="30" t="str">
        <f aca="false">IF(B450="Floor sticker","VL","")</f>
        <v/>
      </c>
      <c r="I450" s="31" t="str">
        <f aca="false">IF(B450="Street furniture 2m2","STR","")</f>
        <v/>
      </c>
      <c r="J450" s="31" t="str">
        <f aca="false">IF(B450="Full back uni","FB","")</f>
        <v/>
      </c>
      <c r="K450" s="31" t="str">
        <f aca="false">IF(B450="Window side 2m² Bus","2m2B","")</f>
        <v/>
      </c>
      <c r="L450" s="31" t="str">
        <f aca="false">IF(B450="Window sticker Raam","RM","")</f>
        <v>RM</v>
      </c>
      <c r="M450" s="31" t="str">
        <f aca="false">IF(B450="Side 3m Freestyle","FREE","")</f>
        <v/>
      </c>
      <c r="N450" s="31" t="str">
        <f aca="false">IF(B450="Wobbler","WOB","")</f>
        <v/>
      </c>
      <c r="O450" s="31" t="str">
        <f aca="false">IF(B450="Super side 10m² Hermelijn - Trambus","10m2H","")</f>
        <v/>
      </c>
      <c r="P450" s="31" t="str">
        <f aca="false">IF(B450="Roofpanel A7","ROOFXL","")</f>
        <v/>
      </c>
      <c r="Q450" s="32" t="str">
        <f aca="false">IF(B450="Roof panel tram L Hermelijn","ROOFL","")</f>
        <v/>
      </c>
      <c r="R450" s="31" t="str">
        <f aca="false">IF(B450="Roof panel Tram M PCC","DPCC","")</f>
        <v/>
      </c>
      <c r="S450" s="31" t="str">
        <f aca="false">IF(B450="Side pack L A5","SPALBA5",IF(B450="Side pack XL A7","SPALBA7",""))</f>
        <v/>
      </c>
      <c r="T450" s="31" t="str">
        <f aca="false">IF(B450="Window side 2m² Hermelijn","2m2H","")</f>
        <v/>
      </c>
      <c r="U450" s="32" t="str">
        <f aca="false">IF(B450="Window side 2m² Tram","2m2A","")</f>
        <v/>
      </c>
      <c r="V450" s="30" t="str">
        <f aca="false">IF(B450="Inside banner HERMELIJN","BRVH","")</f>
        <v/>
      </c>
      <c r="W450" s="30" t="str">
        <f aca="false">IF(B450="Super side 4m²","4m2","")</f>
        <v/>
      </c>
      <c r="X450" s="7" t="n">
        <v>1</v>
      </c>
      <c r="Y450" s="33" t="str">
        <f aca="false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 t="n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customFormat="false" ht="25" hidden="false" customHeight="true" outlineLevel="0" collapsed="false">
      <c r="A451" s="5" t="n">
        <v>7355</v>
      </c>
      <c r="B451" s="6" t="s">
        <v>32</v>
      </c>
      <c r="C451" s="26" t="s">
        <v>40</v>
      </c>
      <c r="D451" s="27" t="n">
        <v>44564</v>
      </c>
      <c r="E451" s="42" t="n">
        <v>44587</v>
      </c>
      <c r="F451" s="29" t="str">
        <f aca="false">IF(B451="Premetro VERTIKAAL","MV",IF(B451="Side 3m","3M",IF(B451="Premetro HORIZONTAAL","MH",IF(B451="Window back","CV",IF(B451="Window Back eco","CVE","")))))</f>
        <v/>
      </c>
      <c r="G451" s="30" t="str">
        <f aca="false">IF(B451="Inside banner","BRV","")</f>
        <v/>
      </c>
      <c r="H451" s="30" t="str">
        <f aca="false">IF(B451="Floor sticker","VL","")</f>
        <v/>
      </c>
      <c r="I451" s="31" t="str">
        <f aca="false">IF(B451="Street furniture 2m2","STR","")</f>
        <v/>
      </c>
      <c r="J451" s="31" t="str">
        <f aca="false">IF(B451="Full back uni","FB","")</f>
        <v/>
      </c>
      <c r="K451" s="31" t="str">
        <f aca="false">IF(B451="Window side 2m² Bus","2m2B","")</f>
        <v/>
      </c>
      <c r="L451" s="31" t="str">
        <f aca="false">IF(B451="Window sticker Raam","RM","")</f>
        <v>RM</v>
      </c>
      <c r="M451" s="31" t="str">
        <f aca="false">IF(B451="Side 3m Freestyle","FREE","")</f>
        <v/>
      </c>
      <c r="N451" s="31" t="str">
        <f aca="false">IF(B451="Wobbler","WOB","")</f>
        <v/>
      </c>
      <c r="O451" s="31" t="str">
        <f aca="false">IF(B451="Super side 10m² Hermelijn - Trambus","10m2H","")</f>
        <v/>
      </c>
      <c r="P451" s="31" t="str">
        <f aca="false">IF(B451="Roofpanel A7","ROOFXL","")</f>
        <v/>
      </c>
      <c r="Q451" s="32" t="str">
        <f aca="false">IF(B451="Roof panel tram L Hermelijn","ROOFL","")</f>
        <v/>
      </c>
      <c r="R451" s="31" t="str">
        <f aca="false">IF(B451="Roof panel Tram M PCC","DPCC","")</f>
        <v/>
      </c>
      <c r="S451" s="31" t="str">
        <f aca="false">IF(B451="Side pack L A5","SPALBA5",IF(B451="Side pack XL A7","SPALBA7",""))</f>
        <v/>
      </c>
      <c r="T451" s="31" t="str">
        <f aca="false">IF(B451="Window side 2m² Hermelijn","2m2H","")</f>
        <v/>
      </c>
      <c r="U451" s="32" t="str">
        <f aca="false">IF(B451="Window side 2m² Tram","2m2A","")</f>
        <v/>
      </c>
      <c r="V451" s="30" t="str">
        <f aca="false">IF(B451="Inside banner HERMELIJN","BRVH","")</f>
        <v/>
      </c>
      <c r="W451" s="30" t="str">
        <f aca="false">IF(B451="Super side 4m²","4m2","")</f>
        <v/>
      </c>
      <c r="X451" s="7" t="n">
        <v>1</v>
      </c>
      <c r="Y451" s="33" t="str">
        <f aca="false">IF(OR(F451&lt;&gt;"",G451&lt;&gt;"",H451&lt;&gt;"",I451&lt;&gt;"",J451&lt;&gt;"",K451&lt;&gt;"",L451&lt;&gt;"",M451&lt;&gt;"",N451&lt;&gt;"",O451&lt;&gt;"",P451&lt;&gt;"",Q451&lt;&gt;"",R451&lt;&gt;"",S451&lt;&gt;"",T451&lt;&gt;"",U451&lt;&gt;"",V451&lt;&gt;"",W451&lt;&gt;""),"*"&amp;F451&amp;G451&amp;H451&amp;I451&amp;J451&amp;K451&amp;L451&amp;M451&amp;N451&amp;O451&amp;P451&amp;Q451&amp;R451&amp;S451&amp;T451&amp;U451&amp;V451&amp;W451&amp;"*","")</f>
        <v>*RM*</v>
      </c>
      <c r="Z451" s="4"/>
      <c r="AA451" s="4"/>
      <c r="AB451" s="7" t="n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customFormat="false" ht="25" hidden="false" customHeight="true" outlineLevel="0" collapsed="false">
      <c r="A452" s="5" t="n">
        <v>7355</v>
      </c>
      <c r="B452" s="6" t="s">
        <v>32</v>
      </c>
      <c r="C452" s="26" t="s">
        <v>114</v>
      </c>
      <c r="D452" s="27" t="n">
        <v>44564</v>
      </c>
      <c r="E452" s="42" t="n">
        <v>44587</v>
      </c>
      <c r="F452" s="29" t="str">
        <f aca="false">IF(B452="Premetro VERTIKAAL","MV",IF(B452="Side 3m","3M",IF(B452="Premetro HORIZONTAAL","MH",IF(B452="Window back","CV",IF(B452="Window Back eco","CVE","")))))</f>
        <v/>
      </c>
      <c r="G452" s="30" t="str">
        <f aca="false">IF(B452="Inside banner","BRV","")</f>
        <v/>
      </c>
      <c r="H452" s="30" t="str">
        <f aca="false">IF(B452="Floor sticker","VL","")</f>
        <v/>
      </c>
      <c r="I452" s="31" t="str">
        <f aca="false">IF(B452="Street furniture 2m2","STR","")</f>
        <v/>
      </c>
      <c r="J452" s="31" t="str">
        <f aca="false">IF(B452="Full back uni","FB","")</f>
        <v/>
      </c>
      <c r="K452" s="31" t="str">
        <f aca="false">IF(B452="Window side 2m² Bus","2m2B","")</f>
        <v/>
      </c>
      <c r="L452" s="31" t="str">
        <f aca="false">IF(B452="Window sticker Raam","RM","")</f>
        <v>RM</v>
      </c>
      <c r="M452" s="31" t="str">
        <f aca="false">IF(B452="Side 3m Freestyle","FREE","")</f>
        <v/>
      </c>
      <c r="N452" s="31" t="str">
        <f aca="false">IF(B452="Wobbler","WOB","")</f>
        <v/>
      </c>
      <c r="O452" s="31" t="str">
        <f aca="false">IF(B452="Super side 10m² Hermelijn - Trambus","10m2H","")</f>
        <v/>
      </c>
      <c r="P452" s="31" t="str">
        <f aca="false">IF(B452="Roofpanel A7","ROOFXL","")</f>
        <v/>
      </c>
      <c r="Q452" s="32" t="str">
        <f aca="false">IF(B452="Roof panel tram L Hermelijn","ROOFL","")</f>
        <v/>
      </c>
      <c r="R452" s="31" t="str">
        <f aca="false">IF(B452="Roof panel Tram M PCC","DPCC","")</f>
        <v/>
      </c>
      <c r="S452" s="31" t="str">
        <f aca="false">IF(B452="Side pack L A5","SPALBA5",IF(B452="Side pack XL A7","SPALBA7",""))</f>
        <v/>
      </c>
      <c r="T452" s="31" t="str">
        <f aca="false">IF(B452="Window side 2m² Hermelijn","2m2H","")</f>
        <v/>
      </c>
      <c r="U452" s="32" t="str">
        <f aca="false">IF(B452="Window side 2m² Tram","2m2A","")</f>
        <v/>
      </c>
      <c r="V452" s="30" t="str">
        <f aca="false">IF(B452="Inside banner HERMELIJN","BRVH","")</f>
        <v/>
      </c>
      <c r="W452" s="30" t="str">
        <f aca="false">IF(B452="Super side 4m²","4m2","")</f>
        <v/>
      </c>
      <c r="X452" s="7" t="n">
        <v>1</v>
      </c>
      <c r="Y452" s="33" t="str">
        <f aca="false">IF(OR(F452&lt;&gt;"",G452&lt;&gt;"",H452&lt;&gt;"",I452&lt;&gt;"",J452&lt;&gt;"",K452&lt;&gt;"",L452&lt;&gt;"",M452&lt;&gt;"",N452&lt;&gt;"",O452&lt;&gt;"",P452&lt;&gt;"",Q452&lt;&gt;"",R452&lt;&gt;"",S452&lt;&gt;"",T452&lt;&gt;"",U452&lt;&gt;"",V452&lt;&gt;"",W452&lt;&gt;""),"*"&amp;F452&amp;G452&amp;H452&amp;I452&amp;J452&amp;K452&amp;L452&amp;M452&amp;N452&amp;O452&amp;P452&amp;Q452&amp;R452&amp;S452&amp;T452&amp;U452&amp;V452&amp;W452&amp;"*","")</f>
        <v>*RM*</v>
      </c>
      <c r="Z452" s="4"/>
      <c r="AA452" s="4"/>
      <c r="AB452" s="7" t="n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customFormat="false" ht="25" hidden="false" customHeight="true" outlineLevel="0" collapsed="false">
      <c r="A453" s="5" t="n">
        <v>7355</v>
      </c>
      <c r="B453" s="6" t="s">
        <v>32</v>
      </c>
      <c r="C453" s="26" t="s">
        <v>114</v>
      </c>
      <c r="D453" s="27" t="n">
        <v>44564</v>
      </c>
      <c r="E453" s="42" t="n">
        <v>44587</v>
      </c>
      <c r="F453" s="29" t="str">
        <f aca="false">IF(B453="Premetro VERTIKAAL","MV",IF(B453="Side 3m","3M",IF(B453="Premetro HORIZONTAAL","MH",IF(B453="Window back","CV",IF(B453="Window Back eco","CVE","")))))</f>
        <v/>
      </c>
      <c r="G453" s="30" t="str">
        <f aca="false">IF(B453="Inside banner","BRV","")</f>
        <v/>
      </c>
      <c r="H453" s="30" t="str">
        <f aca="false">IF(B453="Floor sticker","VL","")</f>
        <v/>
      </c>
      <c r="I453" s="31" t="str">
        <f aca="false">IF(B453="Street furniture 2m2","STR","")</f>
        <v/>
      </c>
      <c r="J453" s="31" t="str">
        <f aca="false">IF(B453="Full back uni","FB","")</f>
        <v/>
      </c>
      <c r="K453" s="31" t="str">
        <f aca="false">IF(B453="Window side 2m² Bus","2m2B","")</f>
        <v/>
      </c>
      <c r="L453" s="31" t="str">
        <f aca="false">IF(B453="Window sticker Raam","RM","")</f>
        <v>RM</v>
      </c>
      <c r="M453" s="31" t="str">
        <f aca="false">IF(B453="Side 3m Freestyle","FREE","")</f>
        <v/>
      </c>
      <c r="N453" s="31" t="str">
        <f aca="false">IF(B453="Wobbler","WOB","")</f>
        <v/>
      </c>
      <c r="O453" s="31" t="str">
        <f aca="false">IF(B453="Super side 10m² Hermelijn - Trambus","10m2H","")</f>
        <v/>
      </c>
      <c r="P453" s="31" t="str">
        <f aca="false">IF(B453="Roofpanel A7","ROOFXL","")</f>
        <v/>
      </c>
      <c r="Q453" s="32" t="str">
        <f aca="false">IF(B453="Roof panel tram L Hermelijn","ROOFL","")</f>
        <v/>
      </c>
      <c r="R453" s="31" t="str">
        <f aca="false">IF(B453="Roof panel Tram M PCC","DPCC","")</f>
        <v/>
      </c>
      <c r="S453" s="31" t="str">
        <f aca="false">IF(B453="Side pack L A5","SPALBA5",IF(B453="Side pack XL A7","SPALBA7",""))</f>
        <v/>
      </c>
      <c r="T453" s="31" t="str">
        <f aca="false">IF(B453="Window side 2m² Hermelijn","2m2H","")</f>
        <v/>
      </c>
      <c r="U453" s="32" t="str">
        <f aca="false">IF(B453="Window side 2m² Tram","2m2A","")</f>
        <v/>
      </c>
      <c r="V453" s="30" t="str">
        <f aca="false">IF(B453="Inside banner HERMELIJN","BRVH","")</f>
        <v/>
      </c>
      <c r="W453" s="30" t="str">
        <f aca="false">IF(B453="Super side 4m²","4m2","")</f>
        <v/>
      </c>
      <c r="X453" s="7" t="n">
        <v>1</v>
      </c>
      <c r="Y453" s="33" t="str">
        <f aca="false">IF(OR(F453&lt;&gt;"",G453&lt;&gt;"",H453&lt;&gt;"",I453&lt;&gt;"",J453&lt;&gt;"",K453&lt;&gt;"",L453&lt;&gt;"",M453&lt;&gt;"",N453&lt;&gt;"",O453&lt;&gt;"",P453&lt;&gt;"",Q453&lt;&gt;"",R453&lt;&gt;"",S453&lt;&gt;"",T453&lt;&gt;"",U453&lt;&gt;"",V453&lt;&gt;"",W453&lt;&gt;""),"*"&amp;F453&amp;G453&amp;H453&amp;I453&amp;J453&amp;K453&amp;L453&amp;M453&amp;N453&amp;O453&amp;P453&amp;Q453&amp;R453&amp;S453&amp;T453&amp;U453&amp;V453&amp;W453&amp;"*","")</f>
        <v>*RM*</v>
      </c>
      <c r="Z453" s="4"/>
      <c r="AA453" s="4"/>
      <c r="AB453" s="7" t="n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customFormat="false" ht="25" hidden="false" customHeight="true" outlineLevel="0" collapsed="false">
      <c r="A454" s="5" t="n">
        <v>7356</v>
      </c>
      <c r="B454" s="6" t="s">
        <v>32</v>
      </c>
      <c r="C454" s="26" t="s">
        <v>114</v>
      </c>
      <c r="D454" s="27" t="n">
        <v>44564</v>
      </c>
      <c r="E454" s="36" t="n">
        <v>44582</v>
      </c>
      <c r="F454" s="29" t="str">
        <f aca="false">IF(B454="Premetro VERTIKAAL","MV",IF(B454="Side 3m","3M",IF(B454="Premetro HORIZONTAAL","MH",IF(B454="Window back","CV",IF(B454="Window Back eco","CVE","")))))</f>
        <v/>
      </c>
      <c r="G454" s="30" t="str">
        <f aca="false">IF(B454="Inside banner","BRV","")</f>
        <v/>
      </c>
      <c r="H454" s="30" t="str">
        <f aca="false">IF(B454="Floor sticker","VL","")</f>
        <v/>
      </c>
      <c r="I454" s="31" t="str">
        <f aca="false">IF(B454="Street furniture 2m2","STR","")</f>
        <v/>
      </c>
      <c r="J454" s="31" t="str">
        <f aca="false">IF(B454="Full back uni","FB","")</f>
        <v/>
      </c>
      <c r="K454" s="31" t="str">
        <f aca="false">IF(B454="Window side 2m² Bus","2m2B","")</f>
        <v/>
      </c>
      <c r="L454" s="31" t="str">
        <f aca="false">IF(B454="Window sticker Raam","RM","")</f>
        <v>RM</v>
      </c>
      <c r="M454" s="31" t="str">
        <f aca="false">IF(B454="Side 3m Freestyle","FREE","")</f>
        <v/>
      </c>
      <c r="N454" s="31" t="str">
        <f aca="false">IF(B454="Wobbler","WOB","")</f>
        <v/>
      </c>
      <c r="O454" s="31" t="str">
        <f aca="false">IF(B454="Super side 10m² Hermelijn - Trambus","10m2H","")</f>
        <v/>
      </c>
      <c r="P454" s="31" t="str">
        <f aca="false">IF(B454="Roofpanel A7","ROOFXL","")</f>
        <v/>
      </c>
      <c r="Q454" s="32" t="str">
        <f aca="false">IF(B454="Roof panel tram L Hermelijn","ROOFL","")</f>
        <v/>
      </c>
      <c r="R454" s="31" t="str">
        <f aca="false">IF(B454="Roof panel Tram M PCC","DPCC","")</f>
        <v/>
      </c>
      <c r="S454" s="31" t="str">
        <f aca="false">IF(B454="Side pack L A5","SPALBA5",IF(B454="Side pack XL A7","SPALBA7",""))</f>
        <v/>
      </c>
      <c r="T454" s="31" t="str">
        <f aca="false">IF(B454="Window side 2m² Hermelijn","2m2H","")</f>
        <v/>
      </c>
      <c r="U454" s="32" t="str">
        <f aca="false">IF(B454="Window side 2m² Tram","2m2A","")</f>
        <v/>
      </c>
      <c r="V454" s="30" t="str">
        <f aca="false">IF(B454="Inside banner HERMELIJN","BRVH","")</f>
        <v/>
      </c>
      <c r="W454" s="30" t="str">
        <f aca="false">IF(B454="Super side 4m²","4m2","")</f>
        <v/>
      </c>
      <c r="X454" s="7" t="n">
        <v>1</v>
      </c>
      <c r="Y454" s="33" t="str">
        <f aca="false">IF(OR(F454&lt;&gt;"",G454&lt;&gt;"",H454&lt;&gt;"",I454&lt;&gt;"",J454&lt;&gt;"",K454&lt;&gt;"",L454&lt;&gt;"",M454&lt;&gt;"",N454&lt;&gt;"",O454&lt;&gt;"",P454&lt;&gt;"",Q454&lt;&gt;"",R454&lt;&gt;"",S454&lt;&gt;"",T454&lt;&gt;"",U454&lt;&gt;"",V454&lt;&gt;"",W454&lt;&gt;""),"*"&amp;F454&amp;G454&amp;H454&amp;I454&amp;J454&amp;K454&amp;L454&amp;M454&amp;N454&amp;O454&amp;P454&amp;Q454&amp;R454&amp;S454&amp;T454&amp;U454&amp;V454&amp;W454&amp;"*","")</f>
        <v>*RM*</v>
      </c>
      <c r="Z454" s="4"/>
      <c r="AA454" s="4"/>
      <c r="AB454" s="7" t="n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customFormat="false" ht="25" hidden="false" customHeight="true" outlineLevel="0" collapsed="false">
      <c r="A455" s="5" t="n">
        <v>7356</v>
      </c>
      <c r="B455" s="6" t="s">
        <v>32</v>
      </c>
      <c r="C455" s="26" t="s">
        <v>114</v>
      </c>
      <c r="D455" s="27" t="n">
        <v>44564</v>
      </c>
      <c r="E455" s="36" t="n">
        <v>44582</v>
      </c>
      <c r="F455" s="29" t="str">
        <f aca="false">IF(B455="Premetro VERTIKAAL","MV",IF(B455="Side 3m","3M",IF(B455="Premetro HORIZONTAAL","MH",IF(B455="Window back","CV",IF(B455="Window Back eco","CVE","")))))</f>
        <v/>
      </c>
      <c r="G455" s="30" t="str">
        <f aca="false">IF(B455="Inside banner","BRV","")</f>
        <v/>
      </c>
      <c r="H455" s="30" t="str">
        <f aca="false">IF(B455="Floor sticker","VL","")</f>
        <v/>
      </c>
      <c r="I455" s="31" t="str">
        <f aca="false">IF(B455="Street furniture 2m2","STR","")</f>
        <v/>
      </c>
      <c r="J455" s="31" t="str">
        <f aca="false">IF(B455="Full back uni","FB","")</f>
        <v/>
      </c>
      <c r="K455" s="31" t="str">
        <f aca="false">IF(B455="Window side 2m² Bus","2m2B","")</f>
        <v/>
      </c>
      <c r="L455" s="31" t="str">
        <f aca="false">IF(B455="Window sticker Raam","RM","")</f>
        <v>RM</v>
      </c>
      <c r="M455" s="31" t="str">
        <f aca="false">IF(B455="Side 3m Freestyle","FREE","")</f>
        <v/>
      </c>
      <c r="N455" s="31" t="str">
        <f aca="false">IF(B455="Wobbler","WOB","")</f>
        <v/>
      </c>
      <c r="O455" s="31" t="str">
        <f aca="false">IF(B455="Super side 10m² Hermelijn - Trambus","10m2H","")</f>
        <v/>
      </c>
      <c r="P455" s="31" t="str">
        <f aca="false">IF(B455="Roofpanel A7","ROOFXL","")</f>
        <v/>
      </c>
      <c r="Q455" s="32" t="str">
        <f aca="false">IF(B455="Roof panel tram L Hermelijn","ROOFL","")</f>
        <v/>
      </c>
      <c r="R455" s="31" t="str">
        <f aca="false">IF(B455="Roof panel Tram M PCC","DPCC","")</f>
        <v/>
      </c>
      <c r="S455" s="31" t="str">
        <f aca="false">IF(B455="Side pack L A5","SPALBA5",IF(B455="Side pack XL A7","SPALBA7",""))</f>
        <v/>
      </c>
      <c r="T455" s="31" t="str">
        <f aca="false">IF(B455="Window side 2m² Hermelijn","2m2H","")</f>
        <v/>
      </c>
      <c r="U455" s="32" t="str">
        <f aca="false">IF(B455="Window side 2m² Tram","2m2A","")</f>
        <v/>
      </c>
      <c r="V455" s="30" t="str">
        <f aca="false">IF(B455="Inside banner HERMELIJN","BRVH","")</f>
        <v/>
      </c>
      <c r="W455" s="30" t="str">
        <f aca="false">IF(B455="Super side 4m²","4m2","")</f>
        <v/>
      </c>
      <c r="X455" s="7" t="n">
        <v>1</v>
      </c>
      <c r="Y455" s="33" t="str">
        <f aca="false">IF(OR(F455&lt;&gt;"",G455&lt;&gt;"",H455&lt;&gt;"",I455&lt;&gt;"",J455&lt;&gt;"",K455&lt;&gt;"",L455&lt;&gt;"",M455&lt;&gt;"",N455&lt;&gt;"",O455&lt;&gt;"",P455&lt;&gt;"",Q455&lt;&gt;"",R455&lt;&gt;"",S455&lt;&gt;"",T455&lt;&gt;"",U455&lt;&gt;"",V455&lt;&gt;"",W455&lt;&gt;""),"*"&amp;F455&amp;G455&amp;H455&amp;I455&amp;J455&amp;K455&amp;L455&amp;M455&amp;N455&amp;O455&amp;P455&amp;Q455&amp;R455&amp;S455&amp;T455&amp;U455&amp;V455&amp;W455&amp;"*","")</f>
        <v>*RM*</v>
      </c>
      <c r="Z455" s="4"/>
      <c r="AA455" s="4"/>
      <c r="AB455" s="7" t="n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customFormat="false" ht="25" hidden="false" customHeight="true" outlineLevel="0" collapsed="false">
      <c r="A456" s="5" t="n">
        <v>7357</v>
      </c>
      <c r="B456" s="6" t="s">
        <v>137</v>
      </c>
      <c r="C456" s="26" t="s">
        <v>141</v>
      </c>
      <c r="D456" s="27" t="n">
        <v>44564</v>
      </c>
      <c r="E456" s="36" t="n">
        <v>44582</v>
      </c>
      <c r="F456" s="29" t="str">
        <f aca="false">IF(B456="Premetro VERTIKAAL","MV",IF(B456="Side 3m","3M",IF(B456="Premetro HORIZONTAAL","MH",IF(B456="Window back","CV",IF(B456="Window Back eco","CVE","")))))</f>
        <v/>
      </c>
      <c r="G456" s="30" t="str">
        <f aca="false">IF(B456="Inside banner","BRV","")</f>
        <v/>
      </c>
      <c r="H456" s="30" t="str">
        <f aca="false">IF(B456="Floor sticker","VL","")</f>
        <v/>
      </c>
      <c r="I456" s="31" t="str">
        <f aca="false">IF(B456="Street furniture 2m2","STR","")</f>
        <v/>
      </c>
      <c r="J456" s="31" t="str">
        <f aca="false">IF(B456="Full back uni","FB","")</f>
        <v/>
      </c>
      <c r="K456" s="31" t="str">
        <f aca="false">IF(B456="Window side 2m² Bus","2m2B","")</f>
        <v/>
      </c>
      <c r="L456" s="31" t="str">
        <f aca="false">IF(B456="Window sticker Raam","RM","")</f>
        <v/>
      </c>
      <c r="M456" s="31" t="str">
        <f aca="false">IF(B456="Side 3m Freestyle","FREE","")</f>
        <v/>
      </c>
      <c r="N456" s="31" t="str">
        <f aca="false">IF(B456="Wobbler","WOB","")</f>
        <v/>
      </c>
      <c r="O456" s="31" t="str">
        <f aca="false">IF(B456="Super side 10m² Hermelijn - Trambus","10m2H","")</f>
        <v/>
      </c>
      <c r="P456" s="31" t="str">
        <f aca="false">IF(B456="Roofpanel A7","ROOFXL","")</f>
        <v/>
      </c>
      <c r="Q456" s="32" t="str">
        <f aca="false">IF(B456="Roof panel tram L Hermelijn","ROOFL","")</f>
        <v/>
      </c>
      <c r="R456" s="31" t="str">
        <f aca="false">IF(B456="Roof panel Tram M PCC","DPCC","")</f>
        <v/>
      </c>
      <c r="S456" s="31" t="str">
        <f aca="false">IF(B456="Side pack L A5","SPALBA5",IF(B456="Side pack XL A7","SPALBA7",""))</f>
        <v/>
      </c>
      <c r="T456" s="31" t="str">
        <f aca="false">IF(B456="Window side 2m² Hermelijn","2m2H","")</f>
        <v/>
      </c>
      <c r="U456" s="32" t="str">
        <f aca="false">IF(B456="Window side 2m² Tram","2m2A","")</f>
        <v>2m2A</v>
      </c>
      <c r="V456" s="30" t="str">
        <f aca="false">IF(B456="Inside banner HERMELIJN","BRVH","")</f>
        <v/>
      </c>
      <c r="W456" s="30" t="str">
        <f aca="false">IF(B456="Super side 4m²","4m2","")</f>
        <v/>
      </c>
      <c r="X456" s="7" t="n">
        <v>1</v>
      </c>
      <c r="Y456" s="33" t="str">
        <f aca="false">IF(OR(F456&lt;&gt;"",G456&lt;&gt;"",H456&lt;&gt;"",I456&lt;&gt;"",J456&lt;&gt;"",K456&lt;&gt;"",L456&lt;&gt;"",M456&lt;&gt;"",N456&lt;&gt;"",O456&lt;&gt;"",P456&lt;&gt;"",Q456&lt;&gt;"",R456&lt;&gt;"",S456&lt;&gt;"",T456&lt;&gt;"",U456&lt;&gt;"",V456&lt;&gt;"",W456&lt;&gt;""),"*"&amp;F456&amp;G456&amp;H456&amp;I456&amp;J456&amp;K456&amp;L456&amp;M456&amp;N456&amp;O456&amp;P456&amp;Q456&amp;R456&amp;S456&amp;T456&amp;U456&amp;V456&amp;W456&amp;"*","")</f>
        <v>*2m2A*</v>
      </c>
      <c r="Z456" s="4"/>
      <c r="AA456" s="4"/>
      <c r="AB456" s="7" t="n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customFormat="false" ht="25" hidden="false" customHeight="true" outlineLevel="0" collapsed="false">
      <c r="A457" s="5" t="n">
        <v>7357</v>
      </c>
      <c r="B457" s="6" t="s">
        <v>32</v>
      </c>
      <c r="C457" s="26" t="s">
        <v>108</v>
      </c>
      <c r="D457" s="27" t="n">
        <v>44571</v>
      </c>
      <c r="E457" s="36" t="n">
        <v>44582</v>
      </c>
      <c r="F457" s="29" t="str">
        <f aca="false">IF(B457="Premetro VERTIKAAL","MV",IF(B457="Side 3m","3M",IF(B457="Premetro HORIZONTAAL","MH",IF(B457="Window back","CV",IF(B457="Window Back eco","CVE","")))))</f>
        <v/>
      </c>
      <c r="G457" s="30" t="str">
        <f aca="false">IF(B457="Inside banner","BRV","")</f>
        <v/>
      </c>
      <c r="H457" s="30" t="str">
        <f aca="false">IF(B457="Floor sticker","VL","")</f>
        <v/>
      </c>
      <c r="I457" s="31" t="str">
        <f aca="false">IF(B457="Street furniture 2m2","STR","")</f>
        <v/>
      </c>
      <c r="J457" s="31" t="str">
        <f aca="false">IF(B457="Full back uni","FB","")</f>
        <v/>
      </c>
      <c r="K457" s="31" t="str">
        <f aca="false">IF(B457="Window side 2m² Bus","2m2B","")</f>
        <v/>
      </c>
      <c r="L457" s="31" t="str">
        <f aca="false">IF(B457="Window sticker Raam","RM","")</f>
        <v>RM</v>
      </c>
      <c r="M457" s="31" t="str">
        <f aca="false">IF(B457="Side 3m Freestyle","FREE","")</f>
        <v/>
      </c>
      <c r="N457" s="31" t="str">
        <f aca="false">IF(B457="Wobbler","WOB","")</f>
        <v/>
      </c>
      <c r="O457" s="31" t="str">
        <f aca="false">IF(B457="Super side 10m² Hermelijn - Trambus","10m2H","")</f>
        <v/>
      </c>
      <c r="P457" s="31" t="str">
        <f aca="false">IF(B457="Roofpanel A7","ROOFXL","")</f>
        <v/>
      </c>
      <c r="Q457" s="32" t="str">
        <f aca="false">IF(B457="Roof panel tram L Hermelijn","ROOFL","")</f>
        <v/>
      </c>
      <c r="R457" s="31" t="str">
        <f aca="false">IF(B457="Roof panel Tram M PCC","DPCC","")</f>
        <v/>
      </c>
      <c r="S457" s="31" t="str">
        <f aca="false">IF(B457="Side pack L A5","SPALBA5",IF(B457="Side pack XL A7","SPALBA7",""))</f>
        <v/>
      </c>
      <c r="T457" s="31" t="str">
        <f aca="false">IF(B457="Window side 2m² Hermelijn","2m2H","")</f>
        <v/>
      </c>
      <c r="U457" s="32" t="str">
        <f aca="false">IF(B457="Window side 2m² Tram","2m2A","")</f>
        <v/>
      </c>
      <c r="V457" s="30" t="str">
        <f aca="false">IF(B457="Inside banner HERMELIJN","BRVH","")</f>
        <v/>
      </c>
      <c r="W457" s="30" t="str">
        <f aca="false">IF(B457="Super side 4m²","4m2","")</f>
        <v/>
      </c>
      <c r="X457" s="7" t="n">
        <v>1</v>
      </c>
      <c r="Y457" s="33" t="str">
        <f aca="false">IF(OR(F457&lt;&gt;"",G457&lt;&gt;"",H457&lt;&gt;"",I457&lt;&gt;"",J457&lt;&gt;"",K457&lt;&gt;"",L457&lt;&gt;"",M457&lt;&gt;"",N457&lt;&gt;"",O457&lt;&gt;"",P457&lt;&gt;"",Q457&lt;&gt;"",R457&lt;&gt;"",S457&lt;&gt;"",T457&lt;&gt;"",U457&lt;&gt;"",V457&lt;&gt;"",W457&lt;&gt;""),"*"&amp;F457&amp;G457&amp;H457&amp;I457&amp;J457&amp;K457&amp;L457&amp;M457&amp;N457&amp;O457&amp;P457&amp;Q457&amp;R457&amp;S457&amp;T457&amp;U457&amp;V457&amp;W457&amp;"*","")</f>
        <v>*RM*</v>
      </c>
      <c r="Z457" s="4"/>
      <c r="AA457" s="4"/>
      <c r="AB457" s="7" t="n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customFormat="false" ht="25" hidden="false" customHeight="true" outlineLevel="0" collapsed="false">
      <c r="A458" s="5" t="n">
        <v>7357</v>
      </c>
      <c r="B458" s="6" t="s">
        <v>32</v>
      </c>
      <c r="C458" s="26" t="s">
        <v>108</v>
      </c>
      <c r="D458" s="27" t="n">
        <v>44571</v>
      </c>
      <c r="E458" s="36" t="n">
        <v>44582</v>
      </c>
      <c r="F458" s="29" t="str">
        <f aca="false">IF(B458="Premetro VERTIKAAL","MV",IF(B458="Side 3m","3M",IF(B458="Premetro HORIZONTAAL","MH",IF(B458="Window back","CV",IF(B458="Window Back eco","CVE","")))))</f>
        <v/>
      </c>
      <c r="G458" s="30" t="str">
        <f aca="false">IF(B458="Inside banner","BRV","")</f>
        <v/>
      </c>
      <c r="H458" s="30" t="str">
        <f aca="false">IF(B458="Floor sticker","VL","")</f>
        <v/>
      </c>
      <c r="I458" s="31" t="str">
        <f aca="false">IF(B458="Street furniture 2m2","STR","")</f>
        <v/>
      </c>
      <c r="J458" s="31" t="str">
        <f aca="false">IF(B458="Full back uni","FB","")</f>
        <v/>
      </c>
      <c r="K458" s="31" t="str">
        <f aca="false">IF(B458="Window side 2m² Bus","2m2B","")</f>
        <v/>
      </c>
      <c r="L458" s="31" t="str">
        <f aca="false">IF(B458="Window sticker Raam","RM","")</f>
        <v>RM</v>
      </c>
      <c r="M458" s="31" t="str">
        <f aca="false">IF(B458="Side 3m Freestyle","FREE","")</f>
        <v/>
      </c>
      <c r="N458" s="31" t="str">
        <f aca="false">IF(B458="Wobbler","WOB","")</f>
        <v/>
      </c>
      <c r="O458" s="31" t="str">
        <f aca="false">IF(B458="Super side 10m² Hermelijn - Trambus","10m2H","")</f>
        <v/>
      </c>
      <c r="P458" s="31" t="str">
        <f aca="false">IF(B458="Roofpanel A7","ROOFXL","")</f>
        <v/>
      </c>
      <c r="Q458" s="32" t="str">
        <f aca="false">IF(B458="Roof panel tram L Hermelijn","ROOFL","")</f>
        <v/>
      </c>
      <c r="R458" s="31" t="str">
        <f aca="false">IF(B458="Roof panel Tram M PCC","DPCC","")</f>
        <v/>
      </c>
      <c r="S458" s="31" t="str">
        <f aca="false">IF(B458="Side pack L A5","SPALBA5",IF(B458="Side pack XL A7","SPALBA7",""))</f>
        <v/>
      </c>
      <c r="T458" s="31" t="str">
        <f aca="false">IF(B458="Window side 2m² Hermelijn","2m2H","")</f>
        <v/>
      </c>
      <c r="U458" s="32" t="str">
        <f aca="false">IF(B458="Window side 2m² Tram","2m2A","")</f>
        <v/>
      </c>
      <c r="V458" s="30" t="str">
        <f aca="false">IF(B458="Inside banner HERMELIJN","BRVH","")</f>
        <v/>
      </c>
      <c r="W458" s="30" t="str">
        <f aca="false">IF(B458="Super side 4m²","4m2","")</f>
        <v/>
      </c>
      <c r="X458" s="7" t="n">
        <v>1</v>
      </c>
      <c r="Y458" s="33" t="str">
        <f aca="false">IF(OR(F458&lt;&gt;"",G458&lt;&gt;"",H458&lt;&gt;"",I458&lt;&gt;"",J458&lt;&gt;"",K458&lt;&gt;"",L458&lt;&gt;"",M458&lt;&gt;"",N458&lt;&gt;"",O458&lt;&gt;"",P458&lt;&gt;"",Q458&lt;&gt;"",R458&lt;&gt;"",S458&lt;&gt;"",T458&lt;&gt;"",U458&lt;&gt;"",V458&lt;&gt;"",W458&lt;&gt;""),"*"&amp;F458&amp;G458&amp;H458&amp;I458&amp;J458&amp;K458&amp;L458&amp;M458&amp;N458&amp;O458&amp;P458&amp;Q458&amp;R458&amp;S458&amp;T458&amp;U458&amp;V458&amp;W458&amp;"*","")</f>
        <v>*RM*</v>
      </c>
      <c r="Z458" s="4"/>
      <c r="AA458" s="4"/>
      <c r="AB458" s="7" t="n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customFormat="false" ht="25" hidden="false" customHeight="true" outlineLevel="0" collapsed="false">
      <c r="A459" s="5" t="n">
        <v>7358</v>
      </c>
      <c r="B459" s="6" t="s">
        <v>32</v>
      </c>
      <c r="C459" s="26" t="s">
        <v>170</v>
      </c>
      <c r="D459" s="27" t="n">
        <v>44480</v>
      </c>
      <c r="E459" s="41"/>
      <c r="F459" s="29" t="str">
        <f aca="false">IF(B459="Premetro VERTIKAAL","MV",IF(B459="Side 3m","3M",IF(B459="Premetro HORIZONTAAL","MH",IF(B459="Window back","CV",IF(B459="Window Back eco","CVE","")))))</f>
        <v/>
      </c>
      <c r="G459" s="30" t="str">
        <f aca="false">IF(B459="Inside banner","BRV","")</f>
        <v/>
      </c>
      <c r="H459" s="30" t="str">
        <f aca="false">IF(B459="Floor sticker","VL","")</f>
        <v/>
      </c>
      <c r="I459" s="31" t="str">
        <f aca="false">IF(B459="Street furniture 2m2","STR","")</f>
        <v/>
      </c>
      <c r="J459" s="31" t="str">
        <f aca="false">IF(B459="Full back uni","FB","")</f>
        <v/>
      </c>
      <c r="K459" s="31" t="str">
        <f aca="false">IF(B459="Window side 2m² Bus","2m2B","")</f>
        <v/>
      </c>
      <c r="L459" s="31" t="str">
        <f aca="false">IF(B459="Window sticker Raam","RM","")</f>
        <v>RM</v>
      </c>
      <c r="M459" s="31" t="str">
        <f aca="false">IF(B459="Side 3m Freestyle","FREE","")</f>
        <v/>
      </c>
      <c r="N459" s="31" t="str">
        <f aca="false">IF(B459="Wobbler","WOB","")</f>
        <v/>
      </c>
      <c r="O459" s="31" t="str">
        <f aca="false">IF(B459="Super side 10m² Hermelijn - Trambus","10m2H","")</f>
        <v/>
      </c>
      <c r="P459" s="31" t="str">
        <f aca="false">IF(B459="Roofpanel A7","ROOFXL","")</f>
        <v/>
      </c>
      <c r="Q459" s="32" t="str">
        <f aca="false">IF(B459="Roof panel tram L Hermelijn","ROOFL","")</f>
        <v/>
      </c>
      <c r="R459" s="31" t="str">
        <f aca="false">IF(B459="Roof panel Tram M PCC","DPCC","")</f>
        <v/>
      </c>
      <c r="S459" s="31" t="str">
        <f aca="false">IF(B459="Side pack L A5","SPALBA5",IF(B459="Side pack XL A7","SPALBA7",""))</f>
        <v/>
      </c>
      <c r="T459" s="31" t="str">
        <f aca="false">IF(B459="Window side 2m² Hermelijn","2m2H","")</f>
        <v/>
      </c>
      <c r="U459" s="32" t="str">
        <f aca="false">IF(B459="Window side 2m² Tram","2m2A","")</f>
        <v/>
      </c>
      <c r="V459" s="30" t="str">
        <f aca="false">IF(B459="Inside banner HERMELIJN","BRVH","")</f>
        <v/>
      </c>
      <c r="W459" s="30" t="str">
        <f aca="false">IF(B459="Super side 4m²","4m2","")</f>
        <v/>
      </c>
      <c r="X459" s="7" t="n">
        <v>1</v>
      </c>
      <c r="Y459" s="33" t="str">
        <f aca="false">IF(OR(F459&lt;&gt;"",G459&lt;&gt;"",H459&lt;&gt;"",I459&lt;&gt;"",J459&lt;&gt;"",K459&lt;&gt;"",L459&lt;&gt;"",M459&lt;&gt;"",N459&lt;&gt;"",O459&lt;&gt;"",P459&lt;&gt;"",Q459&lt;&gt;"",R459&lt;&gt;"",S459&lt;&gt;"",T459&lt;&gt;"",U459&lt;&gt;"",V459&lt;&gt;"",W459&lt;&gt;""),"*"&amp;F459&amp;G459&amp;H459&amp;I459&amp;J459&amp;K459&amp;L459&amp;M459&amp;N459&amp;O459&amp;P459&amp;Q459&amp;R459&amp;S459&amp;T459&amp;U459&amp;V459&amp;W459&amp;"*","")</f>
        <v>*RM*</v>
      </c>
      <c r="Z459" s="4"/>
      <c r="AA459" s="4"/>
      <c r="AB459" s="7" t="n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customFormat="false" ht="25" hidden="false" customHeight="true" outlineLevel="0" collapsed="false">
      <c r="A460" s="5" t="n">
        <v>7358</v>
      </c>
      <c r="B460" s="6" t="s">
        <v>32</v>
      </c>
      <c r="C460" s="26" t="s">
        <v>170</v>
      </c>
      <c r="D460" s="27" t="n">
        <v>44480</v>
      </c>
      <c r="E460" s="41"/>
      <c r="F460" s="29" t="str">
        <f aca="false">IF(B460="Premetro VERTIKAAL","MV",IF(B460="Side 3m","3M",IF(B460="Premetro HORIZONTAAL","MH",IF(B460="Window back","CV",IF(B460="Window Back eco","CVE","")))))</f>
        <v/>
      </c>
      <c r="G460" s="30" t="str">
        <f aca="false">IF(B460="Inside banner","BRV","")</f>
        <v/>
      </c>
      <c r="H460" s="30" t="str">
        <f aca="false">IF(B460="Floor sticker","VL","")</f>
        <v/>
      </c>
      <c r="I460" s="31" t="str">
        <f aca="false">IF(B460="Street furniture 2m2","STR","")</f>
        <v/>
      </c>
      <c r="J460" s="31" t="str">
        <f aca="false">IF(B460="Full back uni","FB","")</f>
        <v/>
      </c>
      <c r="K460" s="31" t="str">
        <f aca="false">IF(B460="Window side 2m² Bus","2m2B","")</f>
        <v/>
      </c>
      <c r="L460" s="31" t="str">
        <f aca="false">IF(B460="Window sticker Raam","RM","")</f>
        <v>RM</v>
      </c>
      <c r="M460" s="31" t="str">
        <f aca="false">IF(B460="Side 3m Freestyle","FREE","")</f>
        <v/>
      </c>
      <c r="N460" s="31" t="str">
        <f aca="false">IF(B460="Wobbler","WOB","")</f>
        <v/>
      </c>
      <c r="O460" s="31" t="str">
        <f aca="false">IF(B460="Super side 10m² Hermelijn - Trambus","10m2H","")</f>
        <v/>
      </c>
      <c r="P460" s="31" t="str">
        <f aca="false">IF(B460="Roofpanel A7","ROOFXL","")</f>
        <v/>
      </c>
      <c r="Q460" s="32" t="str">
        <f aca="false">IF(B460="Roof panel tram L Hermelijn","ROOFL","")</f>
        <v/>
      </c>
      <c r="R460" s="31" t="str">
        <f aca="false">IF(B460="Roof panel Tram M PCC","DPCC","")</f>
        <v/>
      </c>
      <c r="S460" s="31" t="str">
        <f aca="false">IF(B460="Side pack L A5","SPALBA5",IF(B460="Side pack XL A7","SPALBA7",""))</f>
        <v/>
      </c>
      <c r="T460" s="31" t="str">
        <f aca="false">IF(B460="Window side 2m² Hermelijn","2m2H","")</f>
        <v/>
      </c>
      <c r="U460" s="32" t="str">
        <f aca="false">IF(B460="Window side 2m² Tram","2m2A","")</f>
        <v/>
      </c>
      <c r="V460" s="30" t="str">
        <f aca="false">IF(B460="Inside banner HERMELIJN","BRVH","")</f>
        <v/>
      </c>
      <c r="W460" s="30" t="str">
        <f aca="false">IF(B460="Super side 4m²","4m2","")</f>
        <v/>
      </c>
      <c r="X460" s="7" t="n">
        <v>1</v>
      </c>
      <c r="Y460" s="33" t="str">
        <f aca="false">IF(OR(F460&lt;&gt;"",G460&lt;&gt;"",H460&lt;&gt;"",I460&lt;&gt;"",J460&lt;&gt;"",K460&lt;&gt;"",L460&lt;&gt;"",M460&lt;&gt;"",N460&lt;&gt;"",O460&lt;&gt;"",P460&lt;&gt;"",Q460&lt;&gt;"",R460&lt;&gt;"",S460&lt;&gt;"",T460&lt;&gt;"",U460&lt;&gt;"",V460&lt;&gt;"",W460&lt;&gt;""),"*"&amp;F460&amp;G460&amp;H460&amp;I460&amp;J460&amp;K460&amp;L460&amp;M460&amp;N460&amp;O460&amp;P460&amp;Q460&amp;R460&amp;S460&amp;T460&amp;U460&amp;V460&amp;W460&amp;"*","")</f>
        <v>*RM*</v>
      </c>
      <c r="Z460" s="4"/>
      <c r="AA460" s="4"/>
      <c r="AB460" s="7" t="n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customFormat="false" ht="25" hidden="false" customHeight="true" outlineLevel="0" collapsed="false">
      <c r="A461" s="5" t="n">
        <v>7359</v>
      </c>
      <c r="B461" s="6" t="s">
        <v>137</v>
      </c>
      <c r="C461" s="26" t="s">
        <v>152</v>
      </c>
      <c r="D461" s="27" t="n">
        <v>44571</v>
      </c>
      <c r="E461" s="36" t="n">
        <v>44582</v>
      </c>
      <c r="F461" s="29" t="str">
        <f aca="false">IF(B461="Premetro VERTIKAAL","MV",IF(B461="Side 3m","3M",IF(B461="Premetro HORIZONTAAL","MH",IF(B461="Window back","CV",IF(B461="Window Back eco","CVE","")))))</f>
        <v/>
      </c>
      <c r="G461" s="30" t="str">
        <f aca="false">IF(B461="Inside banner","BRV","")</f>
        <v/>
      </c>
      <c r="H461" s="30" t="str">
        <f aca="false">IF(B461="Floor sticker","VL","")</f>
        <v/>
      </c>
      <c r="I461" s="31" t="str">
        <f aca="false">IF(B461="Street furniture 2m2","STR","")</f>
        <v/>
      </c>
      <c r="J461" s="31" t="str">
        <f aca="false">IF(B461="Full back uni","FB","")</f>
        <v/>
      </c>
      <c r="K461" s="31" t="str">
        <f aca="false">IF(B461="Window side 2m² Bus","2m2B","")</f>
        <v/>
      </c>
      <c r="L461" s="31" t="str">
        <f aca="false">IF(B461="Window sticker Raam","RM","")</f>
        <v/>
      </c>
      <c r="M461" s="31" t="str">
        <f aca="false">IF(B461="Side 3m Freestyle","FREE","")</f>
        <v/>
      </c>
      <c r="N461" s="31" t="str">
        <f aca="false">IF(B461="Wobbler","WOB","")</f>
        <v/>
      </c>
      <c r="O461" s="31" t="str">
        <f aca="false">IF(B461="Super side 10m² Hermelijn - Trambus","10m2H","")</f>
        <v/>
      </c>
      <c r="P461" s="31" t="str">
        <f aca="false">IF(B461="Roofpanel A7","ROOFXL","")</f>
        <v/>
      </c>
      <c r="Q461" s="32" t="str">
        <f aca="false">IF(B461="Roof panel tram L Hermelijn","ROOFL","")</f>
        <v/>
      </c>
      <c r="R461" s="31" t="str">
        <f aca="false">IF(B461="Roof panel Tram M PCC","DPCC","")</f>
        <v/>
      </c>
      <c r="S461" s="31" t="str">
        <f aca="false">IF(B461="Side pack L A5","SPALBA5",IF(B461="Side pack XL A7","SPALBA7",""))</f>
        <v/>
      </c>
      <c r="T461" s="31" t="str">
        <f aca="false">IF(B461="Window side 2m² Hermelijn","2m2H","")</f>
        <v/>
      </c>
      <c r="U461" s="32" t="str">
        <f aca="false">IF(B461="Window side 2m² Tram","2m2A","")</f>
        <v>2m2A</v>
      </c>
      <c r="V461" s="30" t="str">
        <f aca="false">IF(B461="Inside banner HERMELIJN","BRVH","")</f>
        <v/>
      </c>
      <c r="W461" s="30" t="str">
        <f aca="false">IF(B461="Super side 4m²","4m2","")</f>
        <v/>
      </c>
      <c r="X461" s="7" t="n">
        <v>1</v>
      </c>
      <c r="Y461" s="33" t="str">
        <f aca="false">IF(OR(F461&lt;&gt;"",G461&lt;&gt;"",H461&lt;&gt;"",I461&lt;&gt;"",J461&lt;&gt;"",K461&lt;&gt;"",L461&lt;&gt;"",M461&lt;&gt;"",N461&lt;&gt;"",O461&lt;&gt;"",P461&lt;&gt;"",Q461&lt;&gt;"",R461&lt;&gt;"",S461&lt;&gt;"",T461&lt;&gt;"",U461&lt;&gt;"",V461&lt;&gt;"",W461&lt;&gt;""),"*"&amp;F461&amp;G461&amp;H461&amp;I461&amp;J461&amp;K461&amp;L461&amp;M461&amp;N461&amp;O461&amp;P461&amp;Q461&amp;R461&amp;S461&amp;T461&amp;U461&amp;V461&amp;W461&amp;"*","")</f>
        <v>*2m2A*</v>
      </c>
      <c r="Z461" s="4"/>
      <c r="AA461" s="4"/>
      <c r="AB461" s="7" t="n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customFormat="false" ht="25" hidden="false" customHeight="true" outlineLevel="0" collapsed="false">
      <c r="A462" s="5" t="n">
        <v>7359</v>
      </c>
      <c r="B462" s="6" t="s">
        <v>137</v>
      </c>
      <c r="C462" s="26" t="s">
        <v>149</v>
      </c>
      <c r="D462" s="27" t="n">
        <v>44550</v>
      </c>
      <c r="E462" s="36" t="n">
        <v>44582</v>
      </c>
      <c r="F462" s="29" t="str">
        <f aca="false">IF(B462="Premetro VERTIKAAL","MV",IF(B462="Side 3m","3M",IF(B462="Premetro HORIZONTAAL","MH",IF(B462="Window back","CV",IF(B462="Window Back eco","CVE","")))))</f>
        <v/>
      </c>
      <c r="G462" s="30" t="str">
        <f aca="false">IF(B462="Inside banner","BRV","")</f>
        <v/>
      </c>
      <c r="H462" s="30" t="str">
        <f aca="false">IF(B462="Floor sticker","VL","")</f>
        <v/>
      </c>
      <c r="I462" s="31" t="str">
        <f aca="false">IF(B462="Street furniture 2m2","STR","")</f>
        <v/>
      </c>
      <c r="J462" s="31" t="str">
        <f aca="false">IF(B462="Full back uni","FB","")</f>
        <v/>
      </c>
      <c r="K462" s="31" t="str">
        <f aca="false">IF(B462="Window side 2m² Bus","2m2B","")</f>
        <v/>
      </c>
      <c r="L462" s="31" t="str">
        <f aca="false">IF(B462="Window sticker Raam","RM","")</f>
        <v/>
      </c>
      <c r="M462" s="31" t="str">
        <f aca="false">IF(B462="Side 3m Freestyle","FREE","")</f>
        <v/>
      </c>
      <c r="N462" s="31" t="str">
        <f aca="false">IF(B462="Wobbler","WOB","")</f>
        <v/>
      </c>
      <c r="O462" s="31" t="str">
        <f aca="false">IF(B462="Super side 10m² Hermelijn - Trambus","10m2H","")</f>
        <v/>
      </c>
      <c r="P462" s="31" t="str">
        <f aca="false">IF(B462="Roofpanel A7","ROOFXL","")</f>
        <v/>
      </c>
      <c r="Q462" s="32" t="str">
        <f aca="false">IF(B462="Roof panel tram L Hermelijn","ROOFL","")</f>
        <v/>
      </c>
      <c r="R462" s="31" t="str">
        <f aca="false">IF(B462="Roof panel Tram M PCC","DPCC","")</f>
        <v/>
      </c>
      <c r="S462" s="31" t="str">
        <f aca="false">IF(B462="Side pack L A5","SPALBA5",IF(B462="Side pack XL A7","SPALBA7",""))</f>
        <v/>
      </c>
      <c r="T462" s="31" t="str">
        <f aca="false">IF(B462="Window side 2m² Hermelijn","2m2H","")</f>
        <v/>
      </c>
      <c r="U462" s="32" t="str">
        <f aca="false">IF(B462="Window side 2m² Tram","2m2A","")</f>
        <v>2m2A</v>
      </c>
      <c r="V462" s="30" t="str">
        <f aca="false">IF(B462="Inside banner HERMELIJN","BRVH","")</f>
        <v/>
      </c>
      <c r="W462" s="30" t="str">
        <f aca="false">IF(B462="Super side 4m²","4m2","")</f>
        <v/>
      </c>
      <c r="X462" s="7" t="n">
        <v>1</v>
      </c>
      <c r="Y462" s="33" t="str">
        <f aca="false">IF(OR(F462&lt;&gt;"",G462&lt;&gt;"",H462&lt;&gt;"",I462&lt;&gt;"",J462&lt;&gt;"",K462&lt;&gt;"",L462&lt;&gt;"",M462&lt;&gt;"",N462&lt;&gt;"",O462&lt;&gt;"",P462&lt;&gt;"",Q462&lt;&gt;"",R462&lt;&gt;"",S462&lt;&gt;"",T462&lt;&gt;"",U462&lt;&gt;"",V462&lt;&gt;"",W462&lt;&gt;""),"*"&amp;F462&amp;G462&amp;H462&amp;I462&amp;J462&amp;K462&amp;L462&amp;M462&amp;N462&amp;O462&amp;P462&amp;Q462&amp;R462&amp;S462&amp;T462&amp;U462&amp;V462&amp;W462&amp;"*","")</f>
        <v>*2m2A*</v>
      </c>
      <c r="Z462" s="4"/>
      <c r="AA462" s="4"/>
      <c r="AB462" s="7" t="n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customFormat="false" ht="25" hidden="false" customHeight="true" outlineLevel="0" collapsed="false">
      <c r="A463" s="5" t="n">
        <v>7359</v>
      </c>
      <c r="B463" s="6" t="s">
        <v>32</v>
      </c>
      <c r="C463" s="26" t="s">
        <v>39</v>
      </c>
      <c r="D463" s="27" t="n">
        <v>44564</v>
      </c>
      <c r="E463" s="36" t="n">
        <v>44582</v>
      </c>
      <c r="F463" s="29" t="str">
        <f aca="false">IF(B463="Premetro VERTIKAAL","MV",IF(B463="Side 3m","3M",IF(B463="Premetro HORIZONTAAL","MH",IF(B463="Window back","CV",IF(B463="Window Back eco","CVE","")))))</f>
        <v/>
      </c>
      <c r="G463" s="30" t="str">
        <f aca="false">IF(B463="Inside banner","BRV","")</f>
        <v/>
      </c>
      <c r="H463" s="30" t="str">
        <f aca="false">IF(B463="Floor sticker","VL","")</f>
        <v/>
      </c>
      <c r="I463" s="31" t="str">
        <f aca="false">IF(B463="Street furniture 2m2","STR","")</f>
        <v/>
      </c>
      <c r="J463" s="31" t="str">
        <f aca="false">IF(B463="Full back uni","FB","")</f>
        <v/>
      </c>
      <c r="K463" s="31" t="str">
        <f aca="false">IF(B463="Window side 2m² Bus","2m2B","")</f>
        <v/>
      </c>
      <c r="L463" s="31" t="str">
        <f aca="false">IF(B463="Window sticker Raam","RM","")</f>
        <v>RM</v>
      </c>
      <c r="M463" s="31" t="str">
        <f aca="false">IF(B463="Side 3m Freestyle","FREE","")</f>
        <v/>
      </c>
      <c r="N463" s="31" t="str">
        <f aca="false">IF(B463="Wobbler","WOB","")</f>
        <v/>
      </c>
      <c r="O463" s="31" t="str">
        <f aca="false">IF(B463="Super side 10m² Hermelijn - Trambus","10m2H","")</f>
        <v/>
      </c>
      <c r="P463" s="31" t="str">
        <f aca="false">IF(B463="Roofpanel A7","ROOFXL","")</f>
        <v/>
      </c>
      <c r="Q463" s="32" t="str">
        <f aca="false">IF(B463="Roof panel tram L Hermelijn","ROOFL","")</f>
        <v/>
      </c>
      <c r="R463" s="31" t="str">
        <f aca="false">IF(B463="Roof panel Tram M PCC","DPCC","")</f>
        <v/>
      </c>
      <c r="S463" s="31" t="str">
        <f aca="false">IF(B463="Side pack L A5","SPALBA5",IF(B463="Side pack XL A7","SPALBA7",""))</f>
        <v/>
      </c>
      <c r="T463" s="31" t="str">
        <f aca="false">IF(B463="Window side 2m² Hermelijn","2m2H","")</f>
        <v/>
      </c>
      <c r="U463" s="32" t="str">
        <f aca="false">IF(B463="Window side 2m² Tram","2m2A","")</f>
        <v/>
      </c>
      <c r="V463" s="30" t="str">
        <f aca="false">IF(B463="Inside banner HERMELIJN","BRVH","")</f>
        <v/>
      </c>
      <c r="W463" s="30" t="str">
        <f aca="false">IF(B463="Super side 4m²","4m2","")</f>
        <v/>
      </c>
      <c r="X463" s="7" t="n">
        <v>1</v>
      </c>
      <c r="Y463" s="33" t="str">
        <f aca="false">IF(OR(F463&lt;&gt;"",G463&lt;&gt;"",H463&lt;&gt;"",I463&lt;&gt;"",J463&lt;&gt;"",K463&lt;&gt;"",L463&lt;&gt;"",M463&lt;&gt;"",N463&lt;&gt;"",O463&lt;&gt;"",P463&lt;&gt;"",Q463&lt;&gt;"",R463&lt;&gt;"",S463&lt;&gt;"",T463&lt;&gt;"",U463&lt;&gt;"",V463&lt;&gt;"",W463&lt;&gt;""),"*"&amp;F463&amp;G463&amp;H463&amp;I463&amp;J463&amp;K463&amp;L463&amp;M463&amp;N463&amp;O463&amp;P463&amp;Q463&amp;R463&amp;S463&amp;T463&amp;U463&amp;V463&amp;W463&amp;"*","")</f>
        <v>*RM*</v>
      </c>
      <c r="Z463" s="4"/>
      <c r="AA463" s="4"/>
      <c r="AB463" s="7" t="n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customFormat="false" ht="25" hidden="false" customHeight="true" outlineLevel="0" collapsed="false">
      <c r="A464" s="5" t="n">
        <v>7359</v>
      </c>
      <c r="B464" s="6" t="s">
        <v>32</v>
      </c>
      <c r="C464" s="26" t="s">
        <v>40</v>
      </c>
      <c r="D464" s="27" t="n">
        <v>44564</v>
      </c>
      <c r="E464" s="36" t="n">
        <v>44582</v>
      </c>
      <c r="F464" s="29" t="str">
        <f aca="false">IF(B464="Premetro VERTIKAAL","MV",IF(B464="Side 3m","3M",IF(B464="Premetro HORIZONTAAL","MH",IF(B464="Window back","CV",IF(B464="Window Back eco","CVE","")))))</f>
        <v/>
      </c>
      <c r="G464" s="30" t="str">
        <f aca="false">IF(B464="Inside banner","BRV","")</f>
        <v/>
      </c>
      <c r="H464" s="30" t="str">
        <f aca="false">IF(B464="Floor sticker","VL","")</f>
        <v/>
      </c>
      <c r="I464" s="31" t="str">
        <f aca="false">IF(B464="Street furniture 2m2","STR","")</f>
        <v/>
      </c>
      <c r="J464" s="31" t="str">
        <f aca="false">IF(B464="Full back uni","FB","")</f>
        <v/>
      </c>
      <c r="K464" s="31" t="str">
        <f aca="false">IF(B464="Window side 2m² Bus","2m2B","")</f>
        <v/>
      </c>
      <c r="L464" s="31" t="str">
        <f aca="false">IF(B464="Window sticker Raam","RM","")</f>
        <v>RM</v>
      </c>
      <c r="M464" s="31" t="str">
        <f aca="false">IF(B464="Side 3m Freestyle","FREE","")</f>
        <v/>
      </c>
      <c r="N464" s="31" t="str">
        <f aca="false">IF(B464="Wobbler","WOB","")</f>
        <v/>
      </c>
      <c r="O464" s="31" t="str">
        <f aca="false">IF(B464="Super side 10m² Hermelijn - Trambus","10m2H","")</f>
        <v/>
      </c>
      <c r="P464" s="31" t="str">
        <f aca="false">IF(B464="Roofpanel A7","ROOFXL","")</f>
        <v/>
      </c>
      <c r="Q464" s="32" t="str">
        <f aca="false">IF(B464="Roof panel tram L Hermelijn","ROOFL","")</f>
        <v/>
      </c>
      <c r="R464" s="31" t="str">
        <f aca="false">IF(B464="Roof panel Tram M PCC","DPCC","")</f>
        <v/>
      </c>
      <c r="S464" s="31" t="str">
        <f aca="false">IF(B464="Side pack L A5","SPALBA5",IF(B464="Side pack XL A7","SPALBA7",""))</f>
        <v/>
      </c>
      <c r="T464" s="31" t="str">
        <f aca="false">IF(B464="Window side 2m² Hermelijn","2m2H","")</f>
        <v/>
      </c>
      <c r="U464" s="32" t="str">
        <f aca="false">IF(B464="Window side 2m² Tram","2m2A","")</f>
        <v/>
      </c>
      <c r="V464" s="30" t="str">
        <f aca="false">IF(B464="Inside banner HERMELIJN","BRVH","")</f>
        <v/>
      </c>
      <c r="W464" s="30" t="str">
        <f aca="false">IF(B464="Super side 4m²","4m2","")</f>
        <v/>
      </c>
      <c r="X464" s="7" t="n">
        <v>1</v>
      </c>
      <c r="Y464" s="33" t="str">
        <f aca="false">IF(OR(F464&lt;&gt;"",G464&lt;&gt;"",H464&lt;&gt;"",I464&lt;&gt;"",J464&lt;&gt;"",K464&lt;&gt;"",L464&lt;&gt;"",M464&lt;&gt;"",N464&lt;&gt;"",O464&lt;&gt;"",P464&lt;&gt;"",Q464&lt;&gt;"",R464&lt;&gt;"",S464&lt;&gt;"",T464&lt;&gt;"",U464&lt;&gt;"",V464&lt;&gt;"",W464&lt;&gt;""),"*"&amp;F464&amp;G464&amp;H464&amp;I464&amp;J464&amp;K464&amp;L464&amp;M464&amp;N464&amp;O464&amp;P464&amp;Q464&amp;R464&amp;S464&amp;T464&amp;U464&amp;V464&amp;W464&amp;"*","")</f>
        <v>*RM*</v>
      </c>
      <c r="Z464" s="4"/>
      <c r="AA464" s="4"/>
      <c r="AB464" s="7" t="n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customFormat="false" ht="25" hidden="false" customHeight="true" outlineLevel="0" collapsed="false">
      <c r="A465" s="5" t="n">
        <v>7359</v>
      </c>
      <c r="B465" s="6" t="s">
        <v>32</v>
      </c>
      <c r="C465" s="26" t="s">
        <v>114</v>
      </c>
      <c r="D465" s="27" t="n">
        <v>44564</v>
      </c>
      <c r="E465" s="36" t="n">
        <v>44582</v>
      </c>
      <c r="F465" s="29" t="str">
        <f aca="false">IF(B465="Premetro VERTIKAAL","MV",IF(B465="Side 3m","3M",IF(B465="Premetro HORIZONTAAL","MH",IF(B465="Window back","CV",IF(B465="Window Back eco","CVE","")))))</f>
        <v/>
      </c>
      <c r="G465" s="30" t="str">
        <f aca="false">IF(B465="Inside banner","BRV","")</f>
        <v/>
      </c>
      <c r="H465" s="30" t="str">
        <f aca="false">IF(B465="Floor sticker","VL","")</f>
        <v/>
      </c>
      <c r="I465" s="31" t="str">
        <f aca="false">IF(B465="Street furniture 2m2","STR","")</f>
        <v/>
      </c>
      <c r="J465" s="31" t="str">
        <f aca="false">IF(B465="Full back uni","FB","")</f>
        <v/>
      </c>
      <c r="K465" s="31" t="str">
        <f aca="false">IF(B465="Window side 2m² Bus","2m2B","")</f>
        <v/>
      </c>
      <c r="L465" s="31" t="str">
        <f aca="false">IF(B465="Window sticker Raam","RM","")</f>
        <v>RM</v>
      </c>
      <c r="M465" s="31" t="str">
        <f aca="false">IF(B465="Side 3m Freestyle","FREE","")</f>
        <v/>
      </c>
      <c r="N465" s="31" t="str">
        <f aca="false">IF(B465="Wobbler","WOB","")</f>
        <v/>
      </c>
      <c r="O465" s="31" t="str">
        <f aca="false">IF(B465="Super side 10m² Hermelijn - Trambus","10m2H","")</f>
        <v/>
      </c>
      <c r="P465" s="31" t="str">
        <f aca="false">IF(B465="Roofpanel A7","ROOFXL","")</f>
        <v/>
      </c>
      <c r="Q465" s="32" t="str">
        <f aca="false">IF(B465="Roof panel tram L Hermelijn","ROOFL","")</f>
        <v/>
      </c>
      <c r="R465" s="31" t="str">
        <f aca="false">IF(B465="Roof panel Tram M PCC","DPCC","")</f>
        <v/>
      </c>
      <c r="S465" s="31" t="str">
        <f aca="false">IF(B465="Side pack L A5","SPALBA5",IF(B465="Side pack XL A7","SPALBA7",""))</f>
        <v/>
      </c>
      <c r="T465" s="31" t="str">
        <f aca="false">IF(B465="Window side 2m² Hermelijn","2m2H","")</f>
        <v/>
      </c>
      <c r="U465" s="32" t="str">
        <f aca="false">IF(B465="Window side 2m² Tram","2m2A","")</f>
        <v/>
      </c>
      <c r="V465" s="30" t="str">
        <f aca="false">IF(B465="Inside banner HERMELIJN","BRVH","")</f>
        <v/>
      </c>
      <c r="W465" s="30" t="str">
        <f aca="false">IF(B465="Super side 4m²","4m2","")</f>
        <v/>
      </c>
      <c r="X465" s="7" t="n">
        <v>1</v>
      </c>
      <c r="Y465" s="33" t="str">
        <f aca="false">IF(OR(F465&lt;&gt;"",G465&lt;&gt;"",H465&lt;&gt;"",I465&lt;&gt;"",J465&lt;&gt;"",K465&lt;&gt;"",L465&lt;&gt;"",M465&lt;&gt;"",N465&lt;&gt;"",O465&lt;&gt;"",P465&lt;&gt;"",Q465&lt;&gt;"",R465&lt;&gt;"",S465&lt;&gt;"",T465&lt;&gt;"",U465&lt;&gt;"",V465&lt;&gt;"",W465&lt;&gt;""),"*"&amp;F465&amp;G465&amp;H465&amp;I465&amp;J465&amp;K465&amp;L465&amp;M465&amp;N465&amp;O465&amp;P465&amp;Q465&amp;R465&amp;S465&amp;T465&amp;U465&amp;V465&amp;W465&amp;"*","")</f>
        <v>*RM*</v>
      </c>
      <c r="Z465" s="4"/>
      <c r="AA465" s="4"/>
      <c r="AB465" s="7" t="n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customFormat="false" ht="25" hidden="false" customHeight="true" outlineLevel="0" collapsed="false">
      <c r="A466" s="5" t="n">
        <v>7359</v>
      </c>
      <c r="B466" s="6" t="s">
        <v>32</v>
      </c>
      <c r="C466" s="26" t="s">
        <v>114</v>
      </c>
      <c r="D466" s="27" t="n">
        <v>44564</v>
      </c>
      <c r="E466" s="36" t="n">
        <v>44582</v>
      </c>
      <c r="F466" s="29" t="str">
        <f aca="false">IF(B466="Premetro VERTIKAAL","MV",IF(B466="Side 3m","3M",IF(B466="Premetro HORIZONTAAL","MH",IF(B466="Window back","CV",IF(B466="Window Back eco","CVE","")))))</f>
        <v/>
      </c>
      <c r="G466" s="30" t="str">
        <f aca="false">IF(B466="Inside banner","BRV","")</f>
        <v/>
      </c>
      <c r="H466" s="30" t="str">
        <f aca="false">IF(B466="Floor sticker","VL","")</f>
        <v/>
      </c>
      <c r="I466" s="31" t="str">
        <f aca="false">IF(B466="Street furniture 2m2","STR","")</f>
        <v/>
      </c>
      <c r="J466" s="31" t="str">
        <f aca="false">IF(B466="Full back uni","FB","")</f>
        <v/>
      </c>
      <c r="K466" s="31" t="str">
        <f aca="false">IF(B466="Window side 2m² Bus","2m2B","")</f>
        <v/>
      </c>
      <c r="L466" s="31" t="str">
        <f aca="false">IF(B466="Window sticker Raam","RM","")</f>
        <v>RM</v>
      </c>
      <c r="M466" s="31" t="str">
        <f aca="false">IF(B466="Side 3m Freestyle","FREE","")</f>
        <v/>
      </c>
      <c r="N466" s="31" t="str">
        <f aca="false">IF(B466="Wobbler","WOB","")</f>
        <v/>
      </c>
      <c r="O466" s="31" t="str">
        <f aca="false">IF(B466="Super side 10m² Hermelijn - Trambus","10m2H","")</f>
        <v/>
      </c>
      <c r="P466" s="31" t="str">
        <f aca="false">IF(B466="Roofpanel A7","ROOFXL","")</f>
        <v/>
      </c>
      <c r="Q466" s="32" t="str">
        <f aca="false">IF(B466="Roof panel tram L Hermelijn","ROOFL","")</f>
        <v/>
      </c>
      <c r="R466" s="31" t="str">
        <f aca="false">IF(B466="Roof panel Tram M PCC","DPCC","")</f>
        <v/>
      </c>
      <c r="S466" s="31" t="str">
        <f aca="false">IF(B466="Side pack L A5","SPALBA5",IF(B466="Side pack XL A7","SPALBA7",""))</f>
        <v/>
      </c>
      <c r="T466" s="31" t="str">
        <f aca="false">IF(B466="Window side 2m² Hermelijn","2m2H","")</f>
        <v/>
      </c>
      <c r="U466" s="32" t="str">
        <f aca="false">IF(B466="Window side 2m² Tram","2m2A","")</f>
        <v/>
      </c>
      <c r="V466" s="30" t="str">
        <f aca="false">IF(B466="Inside banner HERMELIJN","BRVH","")</f>
        <v/>
      </c>
      <c r="W466" s="30" t="str">
        <f aca="false">IF(B466="Super side 4m²","4m2","")</f>
        <v/>
      </c>
      <c r="X466" s="7" t="n">
        <v>1</v>
      </c>
      <c r="Y466" s="33" t="str">
        <f aca="false">IF(OR(F466&lt;&gt;"",G466&lt;&gt;"",H466&lt;&gt;"",I466&lt;&gt;"",J466&lt;&gt;"",K466&lt;&gt;"",L466&lt;&gt;"",M466&lt;&gt;"",N466&lt;&gt;"",O466&lt;&gt;"",P466&lt;&gt;"",Q466&lt;&gt;"",R466&lt;&gt;"",S466&lt;&gt;"",T466&lt;&gt;"",U466&lt;&gt;"",V466&lt;&gt;"",W466&lt;&gt;""),"*"&amp;F466&amp;G466&amp;H466&amp;I466&amp;J466&amp;K466&amp;L466&amp;M466&amp;N466&amp;O466&amp;P466&amp;Q466&amp;R466&amp;S466&amp;T466&amp;U466&amp;V466&amp;W466&amp;"*","")</f>
        <v>*RM*</v>
      </c>
      <c r="Z466" s="4"/>
      <c r="AA466" s="4"/>
      <c r="AB466" s="7" t="n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customFormat="false" ht="25" hidden="false" customHeight="true" outlineLevel="0" collapsed="false">
      <c r="A467" s="5" t="n">
        <v>7362</v>
      </c>
      <c r="B467" s="6" t="s">
        <v>137</v>
      </c>
      <c r="C467" s="26" t="s">
        <v>151</v>
      </c>
      <c r="D467" s="27" t="n">
        <v>44571</v>
      </c>
      <c r="E467" s="42" t="n">
        <v>44587</v>
      </c>
      <c r="F467" s="29" t="str">
        <f aca="false">IF(B467="Premetro VERTIKAAL","MV",IF(B467="Side 3m","3M",IF(B467="Premetro HORIZONTAAL","MH",IF(B467="Window back","CV",IF(B467="Window Back eco","CVE","")))))</f>
        <v/>
      </c>
      <c r="G467" s="30" t="str">
        <f aca="false">IF(B467="Inside banner","BRV","")</f>
        <v/>
      </c>
      <c r="H467" s="30" t="str">
        <f aca="false">IF(B467="Floor sticker","VL","")</f>
        <v/>
      </c>
      <c r="I467" s="31" t="str">
        <f aca="false">IF(B467="Street furniture 2m2","STR","")</f>
        <v/>
      </c>
      <c r="J467" s="31" t="str">
        <f aca="false">IF(B467="Full back uni","FB","")</f>
        <v/>
      </c>
      <c r="K467" s="31" t="str">
        <f aca="false">IF(B467="Window side 2m² Bus","2m2B","")</f>
        <v/>
      </c>
      <c r="L467" s="31" t="str">
        <f aca="false">IF(B467="Window sticker Raam","RM","")</f>
        <v/>
      </c>
      <c r="M467" s="31" t="str">
        <f aca="false">IF(B467="Side 3m Freestyle","FREE","")</f>
        <v/>
      </c>
      <c r="N467" s="31" t="str">
        <f aca="false">IF(B467="Wobbler","WOB","")</f>
        <v/>
      </c>
      <c r="O467" s="31" t="str">
        <f aca="false">IF(B467="Super side 10m² Hermelijn - Trambus","10m2H","")</f>
        <v/>
      </c>
      <c r="P467" s="31" t="str">
        <f aca="false">IF(B467="Roofpanel A7","ROOFXL","")</f>
        <v/>
      </c>
      <c r="Q467" s="32" t="str">
        <f aca="false">IF(B467="Roof panel tram L Hermelijn","ROOFL","")</f>
        <v/>
      </c>
      <c r="R467" s="31" t="str">
        <f aca="false">IF(B467="Roof panel Tram M PCC","DPCC","")</f>
        <v/>
      </c>
      <c r="S467" s="31" t="str">
        <f aca="false">IF(B467="Side pack L A5","SPALBA5",IF(B467="Side pack XL A7","SPALBA7",""))</f>
        <v/>
      </c>
      <c r="T467" s="31" t="str">
        <f aca="false">IF(B467="Window side 2m² Hermelijn","2m2H","")</f>
        <v/>
      </c>
      <c r="U467" s="32" t="str">
        <f aca="false">IF(B467="Window side 2m² Tram","2m2A","")</f>
        <v>2m2A</v>
      </c>
      <c r="V467" s="30" t="str">
        <f aca="false">IF(B467="Inside banner HERMELIJN","BRVH","")</f>
        <v/>
      </c>
      <c r="W467" s="30" t="str">
        <f aca="false">IF(B467="Super side 4m²","4m2","")</f>
        <v/>
      </c>
      <c r="X467" s="7" t="n">
        <v>1</v>
      </c>
      <c r="Y467" s="33" t="str">
        <f aca="false">IF(OR(F467&lt;&gt;"",G467&lt;&gt;"",H467&lt;&gt;"",I467&lt;&gt;"",J467&lt;&gt;"",K467&lt;&gt;"",L467&lt;&gt;"",M467&lt;&gt;"",N467&lt;&gt;"",O467&lt;&gt;"",P467&lt;&gt;"",Q467&lt;&gt;"",R467&lt;&gt;"",S467&lt;&gt;"",T467&lt;&gt;"",U467&lt;&gt;"",V467&lt;&gt;"",W467&lt;&gt;""),"*"&amp;F467&amp;G467&amp;H467&amp;I467&amp;J467&amp;K467&amp;L467&amp;M467&amp;N467&amp;O467&amp;P467&amp;Q467&amp;R467&amp;S467&amp;T467&amp;U467&amp;V467&amp;W467&amp;"*","")</f>
        <v>*2m2A*</v>
      </c>
      <c r="Z467" s="4"/>
      <c r="AA467" s="4"/>
      <c r="AB467" s="7" t="n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customFormat="false" ht="25" hidden="false" customHeight="true" outlineLevel="0" collapsed="false">
      <c r="A468" s="5" t="n">
        <v>7362</v>
      </c>
      <c r="B468" s="6" t="s">
        <v>32</v>
      </c>
      <c r="C468" s="26" t="s">
        <v>108</v>
      </c>
      <c r="D468" s="27" t="n">
        <v>44571</v>
      </c>
      <c r="E468" s="36" t="n">
        <v>44582</v>
      </c>
      <c r="F468" s="29" t="str">
        <f aca="false">IF(B468="Premetro VERTIKAAL","MV",IF(B468="Side 3m","3M",IF(B468="Premetro HORIZONTAAL","MH",IF(B468="Window back","CV",IF(B468="Window Back eco","CVE","")))))</f>
        <v/>
      </c>
      <c r="G468" s="30" t="str">
        <f aca="false">IF(B468="Inside banner","BRV","")</f>
        <v/>
      </c>
      <c r="H468" s="30" t="str">
        <f aca="false">IF(B468="Floor sticker","VL","")</f>
        <v/>
      </c>
      <c r="I468" s="31" t="str">
        <f aca="false">IF(B468="Street furniture 2m2","STR","")</f>
        <v/>
      </c>
      <c r="J468" s="31" t="str">
        <f aca="false">IF(B468="Full back uni","FB","")</f>
        <v/>
      </c>
      <c r="K468" s="31" t="str">
        <f aca="false">IF(B468="Window side 2m² Bus","2m2B","")</f>
        <v/>
      </c>
      <c r="L468" s="31" t="str">
        <f aca="false">IF(B468="Window sticker Raam","RM","")</f>
        <v>RM</v>
      </c>
      <c r="M468" s="31" t="str">
        <f aca="false">IF(B468="Side 3m Freestyle","FREE","")</f>
        <v/>
      </c>
      <c r="N468" s="31" t="str">
        <f aca="false">IF(B468="Wobbler","WOB","")</f>
        <v/>
      </c>
      <c r="O468" s="31" t="str">
        <f aca="false">IF(B468="Super side 10m² Hermelijn - Trambus","10m2H","")</f>
        <v/>
      </c>
      <c r="P468" s="31" t="str">
        <f aca="false">IF(B468="Roofpanel A7","ROOFXL","")</f>
        <v/>
      </c>
      <c r="Q468" s="32" t="str">
        <f aca="false">IF(B468="Roof panel tram L Hermelijn","ROOFL","")</f>
        <v/>
      </c>
      <c r="R468" s="31" t="str">
        <f aca="false">IF(B468="Roof panel Tram M PCC","DPCC","")</f>
        <v/>
      </c>
      <c r="S468" s="31" t="str">
        <f aca="false">IF(B468="Side pack L A5","SPALBA5",IF(B468="Side pack XL A7","SPALBA7",""))</f>
        <v/>
      </c>
      <c r="T468" s="31" t="str">
        <f aca="false">IF(B468="Window side 2m² Hermelijn","2m2H","")</f>
        <v/>
      </c>
      <c r="U468" s="32" t="str">
        <f aca="false">IF(B468="Window side 2m² Tram","2m2A","")</f>
        <v/>
      </c>
      <c r="V468" s="30" t="str">
        <f aca="false">IF(B468="Inside banner HERMELIJN","BRVH","")</f>
        <v/>
      </c>
      <c r="W468" s="30" t="str">
        <f aca="false">IF(B468="Super side 4m²","4m2","")</f>
        <v/>
      </c>
      <c r="X468" s="7" t="n">
        <v>1</v>
      </c>
      <c r="Y468" s="33" t="str">
        <f aca="false">IF(OR(F468&lt;&gt;"",G468&lt;&gt;"",H468&lt;&gt;"",I468&lt;&gt;"",J468&lt;&gt;"",K468&lt;&gt;"",L468&lt;&gt;"",M468&lt;&gt;"",N468&lt;&gt;"",O468&lt;&gt;"",P468&lt;&gt;"",Q468&lt;&gt;"",R468&lt;&gt;"",S468&lt;&gt;"",T468&lt;&gt;"",U468&lt;&gt;"",V468&lt;&gt;"",W468&lt;&gt;""),"*"&amp;F468&amp;G468&amp;H468&amp;I468&amp;J468&amp;K468&amp;L468&amp;M468&amp;N468&amp;O468&amp;P468&amp;Q468&amp;R468&amp;S468&amp;T468&amp;U468&amp;V468&amp;W468&amp;"*","")</f>
        <v>*RM*</v>
      </c>
      <c r="Z468" s="4"/>
      <c r="AA468" s="4"/>
      <c r="AB468" s="7" t="n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customFormat="false" ht="25" hidden="false" customHeight="true" outlineLevel="0" collapsed="false">
      <c r="A469" s="5" t="n">
        <v>7362</v>
      </c>
      <c r="B469" s="6" t="s">
        <v>32</v>
      </c>
      <c r="C469" s="26" t="s">
        <v>108</v>
      </c>
      <c r="D469" s="27" t="n">
        <v>44571</v>
      </c>
      <c r="E469" s="36" t="n">
        <v>44582</v>
      </c>
      <c r="F469" s="29" t="str">
        <f aca="false">IF(B469="Premetro VERTIKAAL","MV",IF(B469="Side 3m","3M",IF(B469="Premetro HORIZONTAAL","MH",IF(B469="Window back","CV",IF(B469="Window Back eco","CVE","")))))</f>
        <v/>
      </c>
      <c r="G469" s="30" t="str">
        <f aca="false">IF(B469="Inside banner","BRV","")</f>
        <v/>
      </c>
      <c r="H469" s="30" t="str">
        <f aca="false">IF(B469="Floor sticker","VL","")</f>
        <v/>
      </c>
      <c r="I469" s="31" t="str">
        <f aca="false">IF(B469="Street furniture 2m2","STR","")</f>
        <v/>
      </c>
      <c r="J469" s="31" t="str">
        <f aca="false">IF(B469="Full back uni","FB","")</f>
        <v/>
      </c>
      <c r="K469" s="31" t="str">
        <f aca="false">IF(B469="Window side 2m² Bus","2m2B","")</f>
        <v/>
      </c>
      <c r="L469" s="31" t="str">
        <f aca="false">IF(B469="Window sticker Raam","RM","")</f>
        <v>RM</v>
      </c>
      <c r="M469" s="31" t="str">
        <f aca="false">IF(B469="Side 3m Freestyle","FREE","")</f>
        <v/>
      </c>
      <c r="N469" s="31" t="str">
        <f aca="false">IF(B469="Wobbler","WOB","")</f>
        <v/>
      </c>
      <c r="O469" s="31" t="str">
        <f aca="false">IF(B469="Super side 10m² Hermelijn - Trambus","10m2H","")</f>
        <v/>
      </c>
      <c r="P469" s="31" t="str">
        <f aca="false">IF(B469="Roofpanel A7","ROOFXL","")</f>
        <v/>
      </c>
      <c r="Q469" s="32" t="str">
        <f aca="false">IF(B469="Roof panel tram L Hermelijn","ROOFL","")</f>
        <v/>
      </c>
      <c r="R469" s="31" t="str">
        <f aca="false">IF(B469="Roof panel Tram M PCC","DPCC","")</f>
        <v/>
      </c>
      <c r="S469" s="31" t="str">
        <f aca="false">IF(B469="Side pack L A5","SPALBA5",IF(B469="Side pack XL A7","SPALBA7",""))</f>
        <v/>
      </c>
      <c r="T469" s="31" t="str">
        <f aca="false">IF(B469="Window side 2m² Hermelijn","2m2H","")</f>
        <v/>
      </c>
      <c r="U469" s="32" t="str">
        <f aca="false">IF(B469="Window side 2m² Tram","2m2A","")</f>
        <v/>
      </c>
      <c r="V469" s="30" t="str">
        <f aca="false">IF(B469="Inside banner HERMELIJN","BRVH","")</f>
        <v/>
      </c>
      <c r="W469" s="30" t="str">
        <f aca="false">IF(B469="Super side 4m²","4m2","")</f>
        <v/>
      </c>
      <c r="X469" s="7" t="n">
        <v>1</v>
      </c>
      <c r="Y469" s="33" t="str">
        <f aca="false">IF(OR(F469&lt;&gt;"",G469&lt;&gt;"",H469&lt;&gt;"",I469&lt;&gt;"",J469&lt;&gt;"",K469&lt;&gt;"",L469&lt;&gt;"",M469&lt;&gt;"",N469&lt;&gt;"",O469&lt;&gt;"",P469&lt;&gt;"",Q469&lt;&gt;"",R469&lt;&gt;"",S469&lt;&gt;"",T469&lt;&gt;"",U469&lt;&gt;"",V469&lt;&gt;"",W469&lt;&gt;""),"*"&amp;F469&amp;G469&amp;H469&amp;I469&amp;J469&amp;K469&amp;L469&amp;M469&amp;N469&amp;O469&amp;P469&amp;Q469&amp;R469&amp;S469&amp;T469&amp;U469&amp;V469&amp;W469&amp;"*","")</f>
        <v>*RM*</v>
      </c>
      <c r="Z469" s="4"/>
      <c r="AA469" s="4"/>
      <c r="AB469" s="7" t="n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customFormat="false" ht="25" hidden="false" customHeight="true" outlineLevel="0" collapsed="false">
      <c r="A470" s="5" t="n">
        <v>101606</v>
      </c>
      <c r="B470" s="6" t="s">
        <v>51</v>
      </c>
      <c r="C470" s="26" t="s">
        <v>173</v>
      </c>
      <c r="D470" s="27" t="n">
        <v>44396</v>
      </c>
      <c r="E470" s="39" t="s">
        <v>215</v>
      </c>
      <c r="F470" s="29" t="str">
        <f aca="false">IF(B470="Premetro VERTIKAAL","MV",IF(B470="Side 3m","3M",IF(B470="Premetro HORIZONTAAL","MH",IF(B470="Window back","CV",IF(B470="Window Back eco","CVE","")))))</f>
        <v>CV</v>
      </c>
      <c r="G470" s="30" t="str">
        <f aca="false">IF(B470="Inside banner","BRV","")</f>
        <v/>
      </c>
      <c r="H470" s="30" t="str">
        <f aca="false">IF(B470="Floor sticker","VL","")</f>
        <v/>
      </c>
      <c r="I470" s="31" t="str">
        <f aca="false">IF(B470="Street furniture 2m2","STR","")</f>
        <v/>
      </c>
      <c r="J470" s="31" t="str">
        <f aca="false">IF(B470="Full back uni","FB","")</f>
        <v/>
      </c>
      <c r="K470" s="31" t="str">
        <f aca="false">IF(B470="Window side 2m² Bus","2m2B","")</f>
        <v/>
      </c>
      <c r="L470" s="31" t="str">
        <f aca="false">IF(B470="Window sticker Raam","RM","")</f>
        <v/>
      </c>
      <c r="M470" s="31" t="str">
        <f aca="false">IF(B470="Side 3m Freestyle","FREE","")</f>
        <v/>
      </c>
      <c r="N470" s="31" t="str">
        <f aca="false">IF(B470="Wobbler","WOB","")</f>
        <v/>
      </c>
      <c r="O470" s="31" t="str">
        <f aca="false">IF(B470="Super side 10m² Hermelijn - Trambus","10m2H","")</f>
        <v/>
      </c>
      <c r="P470" s="31" t="str">
        <f aca="false">IF(B470="Roofpanel A7","ROOFXL","")</f>
        <v/>
      </c>
      <c r="Q470" s="32" t="str">
        <f aca="false">IF(B470="Roof panel tram L Hermelijn","ROOFL","")</f>
        <v/>
      </c>
      <c r="R470" s="31" t="str">
        <f aca="false">IF(B470="Roof panel Tram M PCC","DPCC","")</f>
        <v/>
      </c>
      <c r="S470" s="31" t="str">
        <f aca="false">IF(B470="Side pack L A5","SPALBA5",IF(B470="Side pack XL A7","SPALBA7",""))</f>
        <v/>
      </c>
      <c r="T470" s="31" t="str">
        <f aca="false">IF(B470="Window side 2m² Hermelijn","2m2H","")</f>
        <v/>
      </c>
      <c r="U470" s="32" t="str">
        <f aca="false">IF(B470="Window side 2m² Tram","2m2A","")</f>
        <v/>
      </c>
      <c r="V470" s="30" t="str">
        <f aca="false">IF(B470="Inside banner HERMELIJN","BRVH","")</f>
        <v/>
      </c>
      <c r="W470" s="30" t="str">
        <f aca="false">IF(B470="Super side 4m²","4m2","")</f>
        <v/>
      </c>
      <c r="X470" s="7" t="n">
        <v>1</v>
      </c>
      <c r="Y470" s="33" t="str">
        <f aca="false">IF(OR(F470&lt;&gt;"",G470&lt;&gt;"",H470&lt;&gt;"",I470&lt;&gt;"",J470&lt;&gt;"",K470&lt;&gt;"",L470&lt;&gt;"",M470&lt;&gt;"",N470&lt;&gt;"",O470&lt;&gt;"",P470&lt;&gt;"",Q470&lt;&gt;"",R470&lt;&gt;"",S470&lt;&gt;"",T470&lt;&gt;"",U470&lt;&gt;"",V470&lt;&gt;"",W470&lt;&gt;""),"*"&amp;F470&amp;G470&amp;H470&amp;I470&amp;J470&amp;K470&amp;L470&amp;M470&amp;N470&amp;O470&amp;P470&amp;Q470&amp;R470&amp;S470&amp;T470&amp;U470&amp;V470&amp;W470&amp;"*","")</f>
        <v>*CV*</v>
      </c>
      <c r="Z470" s="4"/>
      <c r="AA470" s="4"/>
      <c r="AB470" s="7" t="n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customFormat="false" ht="25" hidden="false" customHeight="true" outlineLevel="0" collapsed="false">
      <c r="A471" s="5" t="n">
        <v>112228</v>
      </c>
      <c r="B471" s="6" t="s">
        <v>51</v>
      </c>
      <c r="C471" s="26" t="s">
        <v>175</v>
      </c>
      <c r="D471" s="27" t="n">
        <v>44487</v>
      </c>
      <c r="E471" s="41"/>
      <c r="F471" s="29" t="str">
        <f aca="false">IF(B471="Premetro VERTIKAAL","MV",IF(B471="Side 3m","3M",IF(B471="Premetro HORIZONTAAL","MH",IF(B471="Window back","CV",IF(B471="Window Back eco","CVE","")))))</f>
        <v>CV</v>
      </c>
      <c r="G471" s="30" t="str">
        <f aca="false">IF(B471="Inside banner","BRV","")</f>
        <v/>
      </c>
      <c r="H471" s="30" t="str">
        <f aca="false">IF(B471="Floor sticker","VL","")</f>
        <v/>
      </c>
      <c r="I471" s="31" t="str">
        <f aca="false">IF(B471="Street furniture 2m2","STR","")</f>
        <v/>
      </c>
      <c r="J471" s="31" t="str">
        <f aca="false">IF(B471="Full back uni","FB","")</f>
        <v/>
      </c>
      <c r="K471" s="31" t="str">
        <f aca="false">IF(B471="Window side 2m² Bus","2m2B","")</f>
        <v/>
      </c>
      <c r="L471" s="31" t="str">
        <f aca="false">IF(B471="Window sticker Raam","RM","")</f>
        <v/>
      </c>
      <c r="M471" s="31" t="str">
        <f aca="false">IF(B471="Side 3m Freestyle","FREE","")</f>
        <v/>
      </c>
      <c r="N471" s="31" t="str">
        <f aca="false">IF(B471="Wobbler","WOB","")</f>
        <v/>
      </c>
      <c r="O471" s="31" t="str">
        <f aca="false">IF(B471="Super side 10m² Hermelijn - Trambus","10m2H","")</f>
        <v/>
      </c>
      <c r="P471" s="31" t="str">
        <f aca="false">IF(B471="Roofpanel A7","ROOFXL","")</f>
        <v/>
      </c>
      <c r="Q471" s="32" t="str">
        <f aca="false">IF(B471="Roof panel tram L Hermelijn","ROOFL","")</f>
        <v/>
      </c>
      <c r="R471" s="31" t="str">
        <f aca="false">IF(B471="Roof panel Tram M PCC","DPCC","")</f>
        <v/>
      </c>
      <c r="S471" s="31" t="str">
        <f aca="false">IF(B471="Side pack L A5","SPALBA5",IF(B471="Side pack XL A7","SPALBA7",""))</f>
        <v/>
      </c>
      <c r="T471" s="31" t="str">
        <f aca="false">IF(B471="Window side 2m² Hermelijn","2m2H","")</f>
        <v/>
      </c>
      <c r="U471" s="32" t="str">
        <f aca="false">IF(B471="Window side 2m² Tram","2m2A","")</f>
        <v/>
      </c>
      <c r="V471" s="30" t="str">
        <f aca="false">IF(B471="Inside banner HERMELIJN","BRVH","")</f>
        <v/>
      </c>
      <c r="W471" s="30" t="str">
        <f aca="false">IF(B471="Super side 4m²","4m2","")</f>
        <v/>
      </c>
      <c r="X471" s="7" t="n">
        <v>1</v>
      </c>
      <c r="Y471" s="33" t="str">
        <f aca="false">IF(OR(F471&lt;&gt;"",G471&lt;&gt;"",H471&lt;&gt;"",I471&lt;&gt;"",J471&lt;&gt;"",K471&lt;&gt;"",L471&lt;&gt;"",M471&lt;&gt;"",N471&lt;&gt;"",O471&lt;&gt;"",P471&lt;&gt;"",Q471&lt;&gt;"",R471&lt;&gt;"",S471&lt;&gt;"",T471&lt;&gt;"",U471&lt;&gt;"",V471&lt;&gt;"",W471&lt;&gt;""),"*"&amp;F471&amp;G471&amp;H471&amp;I471&amp;J471&amp;K471&amp;L471&amp;M471&amp;N471&amp;O471&amp;P471&amp;Q471&amp;R471&amp;S471&amp;T471&amp;U471&amp;V471&amp;W471&amp;"*","")</f>
        <v>*CV*</v>
      </c>
      <c r="Z471" s="4"/>
      <c r="AA471" s="4"/>
      <c r="AB471" s="7" t="n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customFormat="false" ht="25" hidden="false" customHeight="true" outlineLevel="0" collapsed="false">
      <c r="A472" s="5" t="n">
        <v>112232</v>
      </c>
      <c r="B472" s="6" t="s">
        <v>51</v>
      </c>
      <c r="C472" s="26" t="s">
        <v>175</v>
      </c>
      <c r="D472" s="27" t="n">
        <v>44487</v>
      </c>
      <c r="E472" s="41"/>
      <c r="F472" s="29" t="str">
        <f aca="false">IF(B472="Premetro VERTIKAAL","MV",IF(B472="Side 3m","3M",IF(B472="Premetro HORIZONTAAL","MH",IF(B472="Window back","CV",IF(B472="Window Back eco","CVE","")))))</f>
        <v>CV</v>
      </c>
      <c r="G472" s="30" t="str">
        <f aca="false">IF(B472="Inside banner","BRV","")</f>
        <v/>
      </c>
      <c r="H472" s="30" t="str">
        <f aca="false">IF(B472="Floor sticker","VL","")</f>
        <v/>
      </c>
      <c r="I472" s="31" t="str">
        <f aca="false">IF(B472="Street furniture 2m2","STR","")</f>
        <v/>
      </c>
      <c r="J472" s="31" t="str">
        <f aca="false">IF(B472="Full back uni","FB","")</f>
        <v/>
      </c>
      <c r="K472" s="31" t="str">
        <f aca="false">IF(B472="Window side 2m² Bus","2m2B","")</f>
        <v/>
      </c>
      <c r="L472" s="31" t="str">
        <f aca="false">IF(B472="Window sticker Raam","RM","")</f>
        <v/>
      </c>
      <c r="M472" s="31" t="str">
        <f aca="false">IF(B472="Side 3m Freestyle","FREE","")</f>
        <v/>
      </c>
      <c r="N472" s="31" t="str">
        <f aca="false">IF(B472="Wobbler","WOB","")</f>
        <v/>
      </c>
      <c r="O472" s="31" t="str">
        <f aca="false">IF(B472="Super side 10m² Hermelijn - Trambus","10m2H","")</f>
        <v/>
      </c>
      <c r="P472" s="31" t="str">
        <f aca="false">IF(B472="Roofpanel A7","ROOFXL","")</f>
        <v/>
      </c>
      <c r="Q472" s="32" t="str">
        <f aca="false">IF(B472="Roof panel tram L Hermelijn","ROOFL","")</f>
        <v/>
      </c>
      <c r="R472" s="31" t="str">
        <f aca="false">IF(B472="Roof panel Tram M PCC","DPCC","")</f>
        <v/>
      </c>
      <c r="S472" s="31" t="str">
        <f aca="false">IF(B472="Side pack L A5","SPALBA5",IF(B472="Side pack XL A7","SPALBA7",""))</f>
        <v/>
      </c>
      <c r="T472" s="31" t="str">
        <f aca="false">IF(B472="Window side 2m² Hermelijn","2m2H","")</f>
        <v/>
      </c>
      <c r="U472" s="32" t="str">
        <f aca="false">IF(B472="Window side 2m² Tram","2m2A","")</f>
        <v/>
      </c>
      <c r="V472" s="30" t="str">
        <f aca="false">IF(B472="Inside banner HERMELIJN","BRVH","")</f>
        <v/>
      </c>
      <c r="W472" s="30" t="str">
        <f aca="false">IF(B472="Super side 4m²","4m2","")</f>
        <v/>
      </c>
      <c r="X472" s="7" t="n">
        <v>1</v>
      </c>
      <c r="Y472" s="33" t="str">
        <f aca="false">IF(OR(F472&lt;&gt;"",G472&lt;&gt;"",H472&lt;&gt;"",I472&lt;&gt;"",J472&lt;&gt;"",K472&lt;&gt;"",L472&lt;&gt;"",M472&lt;&gt;"",N472&lt;&gt;"",O472&lt;&gt;"",P472&lt;&gt;"",Q472&lt;&gt;"",R472&lt;&gt;"",S472&lt;&gt;"",T472&lt;&gt;"",U472&lt;&gt;"",V472&lt;&gt;"",W472&lt;&gt;""),"*"&amp;F472&amp;G472&amp;H472&amp;I472&amp;J472&amp;K472&amp;L472&amp;M472&amp;N472&amp;O472&amp;P472&amp;Q472&amp;R472&amp;S472&amp;T472&amp;U472&amp;V472&amp;W472&amp;"*","")</f>
        <v>*CV*</v>
      </c>
      <c r="Z472" s="4"/>
      <c r="AA472" s="4"/>
      <c r="AB472" s="7" t="n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customFormat="false" ht="25" hidden="false" customHeight="true" outlineLevel="0" collapsed="false">
      <c r="A473" s="5" t="n">
        <v>112238</v>
      </c>
      <c r="B473" s="6" t="s">
        <v>51</v>
      </c>
      <c r="C473" s="26" t="s">
        <v>175</v>
      </c>
      <c r="D473" s="27" t="n">
        <v>44487</v>
      </c>
      <c r="E473" s="42" t="n">
        <v>44587</v>
      </c>
      <c r="F473" s="29" t="str">
        <f aca="false">IF(B473="Premetro VERTIKAAL","MV",IF(B473="Side 3m","3M",IF(B473="Premetro HORIZONTAAL","MH",IF(B473="Window back","CV",IF(B473="Window Back eco","CVE","")))))</f>
        <v>CV</v>
      </c>
      <c r="G473" s="30" t="str">
        <f aca="false">IF(B473="Inside banner","BRV","")</f>
        <v/>
      </c>
      <c r="H473" s="30" t="str">
        <f aca="false">IF(B473="Floor sticker","VL","")</f>
        <v/>
      </c>
      <c r="I473" s="31" t="str">
        <f aca="false">IF(B473="Street furniture 2m2","STR","")</f>
        <v/>
      </c>
      <c r="J473" s="31" t="str">
        <f aca="false">IF(B473="Full back uni","FB","")</f>
        <v/>
      </c>
      <c r="K473" s="31" t="str">
        <f aca="false">IF(B473="Window side 2m² Bus","2m2B","")</f>
        <v/>
      </c>
      <c r="L473" s="31" t="str">
        <f aca="false">IF(B473="Window sticker Raam","RM","")</f>
        <v/>
      </c>
      <c r="M473" s="31" t="str">
        <f aca="false">IF(B473="Side 3m Freestyle","FREE","")</f>
        <v/>
      </c>
      <c r="N473" s="31" t="str">
        <f aca="false">IF(B473="Wobbler","WOB","")</f>
        <v/>
      </c>
      <c r="O473" s="31" t="str">
        <f aca="false">IF(B473="Super side 10m² Hermelijn - Trambus","10m2H","")</f>
        <v/>
      </c>
      <c r="P473" s="31" t="str">
        <f aca="false">IF(B473="Roofpanel A7","ROOFXL","")</f>
        <v/>
      </c>
      <c r="Q473" s="32" t="str">
        <f aca="false">IF(B473="Roof panel tram L Hermelijn","ROOFL","")</f>
        <v/>
      </c>
      <c r="R473" s="31" t="str">
        <f aca="false">IF(B473="Roof panel Tram M PCC","DPCC","")</f>
        <v/>
      </c>
      <c r="S473" s="31" t="str">
        <f aca="false">IF(B473="Side pack L A5","SPALBA5",IF(B473="Side pack XL A7","SPALBA7",""))</f>
        <v/>
      </c>
      <c r="T473" s="31" t="str">
        <f aca="false">IF(B473="Window side 2m² Hermelijn","2m2H","")</f>
        <v/>
      </c>
      <c r="U473" s="32" t="str">
        <f aca="false">IF(B473="Window side 2m² Tram","2m2A","")</f>
        <v/>
      </c>
      <c r="V473" s="30" t="str">
        <f aca="false">IF(B473="Inside banner HERMELIJN","BRVH","")</f>
        <v/>
      </c>
      <c r="W473" s="30" t="str">
        <f aca="false">IF(B473="Super side 4m²","4m2","")</f>
        <v/>
      </c>
      <c r="X473" s="7" t="n">
        <v>1</v>
      </c>
      <c r="Y473" s="33" t="str">
        <f aca="false">IF(OR(F473&lt;&gt;"",G473&lt;&gt;"",H473&lt;&gt;"",I473&lt;&gt;"",J473&lt;&gt;"",K473&lt;&gt;"",L473&lt;&gt;"",M473&lt;&gt;"",N473&lt;&gt;"",O473&lt;&gt;"",P473&lt;&gt;"",Q473&lt;&gt;"",R473&lt;&gt;"",S473&lt;&gt;"",T473&lt;&gt;"",U473&lt;&gt;"",V473&lt;&gt;"",W473&lt;&gt;""),"*"&amp;F473&amp;G473&amp;H473&amp;I473&amp;J473&amp;K473&amp;L473&amp;M473&amp;N473&amp;O473&amp;P473&amp;Q473&amp;R473&amp;S473&amp;T473&amp;U473&amp;V473&amp;W473&amp;"*","")</f>
        <v>*CV*</v>
      </c>
      <c r="Z473" s="4"/>
      <c r="AA473" s="4"/>
      <c r="AB473" s="7" t="n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E1:E473"/>
  <printOptions headings="false" gridLines="false" gridLinesSet="true" horizontalCentered="false" verticalCentered="false"/>
  <pageMargins left="0" right="0" top="0.7875" bottom="0.1965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824A20C6D69D40A41350C59734A66B" ma:contentTypeVersion="13" ma:contentTypeDescription="Een nieuw document maken." ma:contentTypeScope="" ma:versionID="139cec0b41fb6efeed97ee937dc1b372">
  <xsd:schema xmlns:xsd="http://www.w3.org/2001/XMLSchema" xmlns:xs="http://www.w3.org/2001/XMLSchema" xmlns:p="http://schemas.microsoft.com/office/2006/metadata/properties" xmlns:ns2="29838cd5-71a0-49e8-a8de-30dc0bcee94d" xmlns:ns3="342220e9-fbdd-4ac2-90d6-6c6e3ca4237d" targetNamespace="http://schemas.microsoft.com/office/2006/metadata/properties" ma:root="true" ma:fieldsID="98e0da46ec03984dd70e3b859e750007" ns2:_="" ns3:_="">
    <xsd:import namespace="29838cd5-71a0-49e8-a8de-30dc0bcee94d"/>
    <xsd:import namespace="342220e9-fbdd-4ac2-90d6-6c6e3ca423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838cd5-71a0-49e8-a8de-30dc0bcee9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2220e9-fbdd-4ac2-90d6-6c6e3ca4237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DBBAF2-A8C5-4183-AA0D-31E490892B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838cd5-71a0-49e8-a8de-30dc0bcee94d"/>
    <ds:schemaRef ds:uri="342220e9-fbdd-4ac2-90d6-6c6e3ca423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06CD4D-D080-4F22-A33E-AC1D0C81A8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1816C2-8095-4006-AF25-AD185A98F2F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2022-01-17T07:51:40Z</dcterms:created>
  <dc:creator>Kimberly Steppe</dc:creator>
  <dc:description/>
  <dc:language>en-US</dc:language>
  <cp:lastModifiedBy/>
  <cp:lastPrinted>2022-01-26T16:15:26Z</cp:lastPrinted>
  <dcterms:modified xsi:type="dcterms:W3CDTF">2022-01-29T16:07:43Z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lianceAssetId">
    <vt:lpwstr/>
  </property>
  <property fmtid="{D5CDD505-2E9C-101B-9397-08002B2CF9AE}" pid="4" name="ContentTypeId">
    <vt:lpwstr>0x01010049824A20C6D69D40A41350C59734A66B</vt:lpwstr>
  </property>
  <property fmtid="{D5CDD505-2E9C-101B-9397-08002B2CF9AE}" pid="5" name="DocSecurity">
    <vt:i4>0</vt:i4>
  </property>
  <property fmtid="{D5CDD505-2E9C-101B-9397-08002B2CF9AE}" pid="6" name="HyperlinksChanged">
    <vt:bool>0</vt:bool>
  </property>
  <property fmtid="{D5CDD505-2E9C-101B-9397-08002B2CF9AE}" pid="7" name="LinksUpToDate">
    <vt:bool>0</vt:bool>
  </property>
  <property fmtid="{D5CDD505-2E9C-101B-9397-08002B2CF9AE}" pid="8" name="ScaleCrop">
    <vt:bool>0</vt:bool>
  </property>
  <property fmtid="{D5CDD505-2E9C-101B-9397-08002B2CF9AE}" pid="9" name="ShareDoc">
    <vt:bool>0</vt:bool>
  </property>
  <property fmtid="{D5CDD505-2E9C-101B-9397-08002B2CF9AE}" pid="10" name="TriggerFlowInfo">
    <vt:lpwstr/>
  </property>
  <property fmtid="{D5CDD505-2E9C-101B-9397-08002B2CF9AE}" pid="11" name="_ExtendedDescription">
    <vt:lpwstr/>
  </property>
</Properties>
</file>