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Class Folder\"/>
    </mc:Choice>
  </mc:AlternateContent>
  <xr:revisionPtr revIDLastSave="0" documentId="13_ncr:1_{E69C02D3-0011-4CD6-94A4-3418A94F8C37}" xr6:coauthVersionLast="47" xr6:coauthVersionMax="47" xr10:uidLastSave="{00000000-0000-0000-0000-000000000000}"/>
  <bookViews>
    <workbookView xWindow="555" yWindow="1425" windowWidth="10410" windowHeight="11385" xr2:uid="{00000000-000D-0000-FFFF-FFFF00000000}"/>
  </bookViews>
  <sheets>
    <sheet name="Chart1" sheetId="10" r:id="rId1"/>
    <sheet name="Kickstarter" sheetId="1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" i="9" l="1"/>
  <c r="C27" i="9"/>
  <c r="C26" i="9"/>
  <c r="C25" i="9"/>
  <c r="B28" i="9"/>
  <c r="B27" i="9"/>
  <c r="B26" i="9"/>
  <c r="B25" i="9"/>
  <c r="C21" i="9"/>
  <c r="C20" i="9"/>
  <c r="C19" i="9"/>
  <c r="C18" i="9"/>
  <c r="B21" i="9"/>
  <c r="B20" i="9"/>
  <c r="B19" i="9"/>
  <c r="B18" i="9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24" i="9"/>
  <c r="B24" i="9"/>
  <c r="C23" i="9"/>
  <c r="B23" i="9"/>
  <c r="C17" i="9"/>
  <c r="B17" i="9"/>
  <c r="C16" i="9"/>
  <c r="B16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<sst xmlns="http://schemas.openxmlformats.org/spreadsheetml/2006/main" count="38345" uniqueCount="8406">
  <si>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</si>
  <si>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</si>
  <si>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</si>
  <si>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</si>
  <si>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</si>
  <si>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</si>
  <si>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</si>
  <si>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</si>
  <si>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</si>
  <si>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</si>
  <si>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</si>
  <si>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</si>
  <si>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</si>
  <si>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</si>
  <si>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</si>
  <si>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</si>
  <si>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</si>
  <si>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</si>
  <si>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</si>
  <si>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</si>
  <si>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</si>
  <si>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</si>
  <si>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</si>
  <si>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</si>
  <si>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</si>
  <si>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</si>
  <si>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</si>
  <si>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</si>
  <si>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</si>
  <si>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</si>
  <si>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</si>
  <si>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</si>
  <si>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</si>
  <si>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</si>
  <si>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</si>
  <si>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</si>
  <si>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</si>
  <si>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</si>
  <si>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</si>
  <si>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</si>
  <si>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</si>
  <si>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</si>
  <si>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</si>
  <si>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</si>
  <si>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</si>
  <si>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</si>
  <si>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</si>
  <si>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</si>
  <si>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</si>
  <si>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</si>
  <si>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</si>
  <si>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</si>
  <si>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</si>
  <si>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</si>
  <si>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</si>
  <si>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</si>
  <si>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</si>
  <si>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</si>
  <si>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</si>
  <si>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</si>
  <si>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</si>
  <si>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</si>
  <si>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</si>
  <si>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</si>
  <si>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</si>
  <si>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</si>
  <si>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</si>
  <si>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</si>
  <si>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</si>
  <si>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</si>
  <si>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</si>
  <si>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</si>
  <si>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</si>
  <si>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</si>
  <si>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</si>
  <si>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</si>
  <si>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</si>
  <si>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</si>
  <si>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</si>
  <si>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</si>
  <si>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</si>
  <si>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</si>
  <si>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</si>
  <si>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</si>
  <si>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</si>
  <si>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</si>
  <si>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</si>
  <si>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</si>
  <si>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</si>
  <si>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</si>
  <si>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</si>
  <si>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</si>
  <si>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</si>
  <si>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</si>
  <si>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</si>
  <si>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</si>
  <si>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</si>
  <si>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</si>
  <si>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</si>
  <si>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</si>
  <si>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</si>
  <si>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</si>
  <si>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</si>
  <si>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</si>
  <si>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</si>
  <si>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</si>
  <si>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</si>
  <si>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</si>
  <si>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</si>
  <si>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</si>
  <si>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</si>
  <si>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</si>
  <si>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</si>
  <si>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</si>
  <si>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</si>
  <si>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</si>
  <si>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</si>
  <si>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</si>
  <si>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</si>
  <si>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</si>
  <si>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</si>
  <si>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</si>
  <si>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</si>
  <si>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</si>
  <si>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</si>
  <si>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</si>
  <si>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</si>
  <si>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</si>
  <si>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</si>
  <si>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</si>
  <si>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</si>
  <si>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</si>
  <si>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</si>
  <si>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</si>
  <si>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</si>
  <si>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</si>
  <si>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</si>
  <si>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</si>
  <si>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</si>
  <si>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</si>
  <si>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</si>
  <si>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</si>
  <si>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</si>
  <si>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</si>
  <si>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</si>
  <si>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</si>
  <si>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</si>
  <si>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</si>
  <si>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</si>
  <si>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</si>
  <si>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</si>
  <si>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</si>
  <si>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</si>
  <si>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</si>
  <si>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</si>
  <si>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</si>
  <si>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</si>
  <si>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</si>
  <si>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</si>
  <si>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</si>
  <si>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</si>
  <si>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</si>
  <si>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</si>
  <si>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</si>
  <si>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</si>
  <si>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</si>
  <si>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</si>
  <si>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</si>
  <si>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</si>
  <si>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</si>
  <si>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</si>
  <si>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</si>
  <si>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</si>
  <si>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</si>
  <si>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</si>
  <si>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</si>
  <si>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</si>
  <si>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</si>
  <si>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</si>
  <si>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</si>
  <si>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</si>
  <si>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</si>
  <si>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</si>
  <si>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</si>
  <si>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</si>
  <si>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</si>
  <si>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</si>
  <si>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</si>
  <si>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</si>
  <si>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</si>
  <si>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</si>
  <si>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</si>
  <si>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</si>
  <si>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</si>
  <si>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</si>
  <si>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</si>
  <si>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</si>
  <si>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</si>
  <si>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</si>
  <si>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</si>
  <si>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</si>
  <si>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</si>
  <si>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</si>
  <si>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</si>
  <si>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</si>
  <si>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</si>
  <si>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</si>
  <si>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</si>
  <si>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</si>
  <si>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</si>
  <si>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</si>
  <si>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</si>
  <si>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</si>
  <si>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</si>
  <si>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</si>
  <si>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</si>
  <si>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</si>
  <si>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</si>
  <si>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</si>
  <si>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</si>
  <si>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</si>
  <si>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</si>
  <si>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</si>
  <si>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</si>
  <si>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</si>
  <si>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</si>
  <si>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</si>
  <si>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</si>
  <si>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</si>
  <si>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</si>
  <si>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</si>
  <si>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</si>
  <si>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</si>
  <si>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</si>
  <si>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</si>
  <si>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</si>
  <si>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</si>
  <si>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</si>
  <si>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</si>
  <si>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</si>
  <si>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</si>
  <si>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</si>
  <si>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</si>
  <si>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</si>
  <si>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</si>
  <si>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</si>
  <si>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</si>
  <si>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</si>
  <si>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</si>
  <si>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</si>
  <si>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</si>
  <si>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</si>
  <si>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</si>
  <si>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</si>
  <si>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</si>
  <si>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</si>
  <si>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</si>
  <si>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</si>
  <si>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</si>
  <si>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</si>
  <si>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</si>
  <si>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</si>
  <si>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</si>
  <si>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</si>
  <si>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</si>
  <si>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</si>
  <si>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</si>
  <si>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</si>
  <si>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</si>
  <si>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</si>
  <si>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</si>
  <si>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</si>
  <si>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</si>
  <si>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</si>
  <si>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</si>
  <si>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</si>
  <si>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</si>
  <si>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</si>
  <si>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</si>
  <si>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</si>
  <si>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</si>
  <si>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</si>
  <si>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</si>
  <si>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</si>
  <si>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</si>
  <si>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</si>
  <si>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</si>
  <si>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</si>
  <si>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</si>
  <si>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</si>
  <si>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</si>
  <si>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</si>
  <si>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</si>
  <si>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</si>
  <si>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</si>
  <si>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</si>
  <si>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</si>
  <si>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</si>
  <si>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</si>
  <si>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</si>
  <si>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</si>
  <si>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</si>
  <si>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</si>
  <si>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</si>
  <si>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</si>
  <si>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</si>
  <si>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</si>
  <si>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</si>
  <si>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</si>
  <si>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</si>
  <si>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</si>
  <si>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</si>
  <si>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</si>
  <si>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</si>
  <si>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</si>
  <si>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</si>
  <si>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</si>
  <si>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</si>
  <si>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</si>
  <si>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</si>
  <si>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</si>
  <si>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</si>
  <si>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</si>
  <si>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</si>
  <si>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</si>
  <si>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</si>
  <si>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</si>
  <si>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</si>
  <si>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</si>
  <si>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</si>
  <si>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</si>
  <si>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</si>
  <si>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</si>
  <si>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</si>
  <si>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</si>
  <si>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</si>
  <si>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</si>
  <si>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</si>
  <si>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</si>
  <si>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</si>
  <si>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</si>
  <si>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</si>
  <si>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</si>
  <si>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</si>
  <si>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</si>
  <si>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</si>
  <si>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</si>
  <si>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</si>
  <si>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</si>
  <si>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</si>
  <si>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</si>
  <si>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</si>
  <si>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</si>
  <si>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</si>
  <si>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</si>
  <si>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</si>
  <si>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</si>
  <si>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</si>
  <si>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</si>
  <si>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</si>
  <si>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</si>
  <si>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</si>
  <si>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</si>
  <si>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</si>
  <si>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</si>
  <si>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</si>
  <si>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</si>
  <si>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</si>
  <si>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</si>
  <si>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</si>
  <si>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</si>
  <si>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</si>
  <si>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</si>
  <si>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</si>
  <si>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</si>
  <si>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</si>
  <si>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</si>
  <si>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</si>
  <si>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</si>
  <si>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</si>
  <si>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</si>
  <si>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</si>
  <si>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</si>
  <si>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</si>
  <si>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</si>
  <si>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</si>
  <si>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</si>
  <si>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</si>
  <si>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</si>
  <si>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</si>
  <si>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</si>
  <si>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</si>
  <si>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</si>
  <si>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</si>
  <si>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</si>
  <si>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</si>
  <si>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</si>
  <si>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</si>
  <si>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</si>
  <si>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</si>
  <si>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</si>
  <si>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</si>
  <si>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</si>
  <si>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</si>
  <si>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</si>
  <si>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</si>
  <si>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</si>
  <si>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</si>
  <si>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</si>
  <si>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</si>
  <si>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</si>
  <si>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</si>
  <si>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</si>
  <si>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</si>
  <si>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</si>
  <si>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</si>
  <si>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</si>
  <si>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</si>
  <si>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</si>
  <si>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</si>
  <si>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</si>
  <si>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</si>
  <si>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</si>
  <si>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</si>
  <si>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</si>
  <si>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</si>
  <si>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</si>
  <si>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</si>
  <si>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</si>
  <si>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</si>
  <si>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</si>
  <si>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</si>
  <si>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</si>
  <si>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</si>
  <si>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</si>
  <si>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</si>
  <si>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</si>
  <si>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</si>
  <si>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</si>
  <si>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</si>
  <si>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</si>
  <si>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</si>
  <si>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</si>
  <si>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</si>
  <si>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</si>
  <si>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</si>
  <si>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</si>
  <si>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</si>
  <si>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</si>
  <si>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</si>
  <si>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</si>
  <si>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</si>
  <si>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</si>
  <si>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</si>
  <si>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</si>
  <si>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</si>
  <si>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</si>
  <si>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</si>
  <si>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</si>
  <si>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</si>
  <si>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</si>
  <si>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</si>
  <si>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</si>
  <si>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</si>
  <si>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</si>
  <si>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</si>
  <si>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</si>
  <si>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</si>
  <si>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</si>
  <si>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</si>
  <si>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</si>
  <si>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</si>
  <si>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</si>
  <si>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</si>
  <si>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</si>
  <si>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</si>
  <si>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</si>
  <si>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</si>
  <si>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</si>
  <si>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</si>
  <si>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</si>
  <si>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</si>
  <si>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</si>
  <si>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</si>
  <si>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</si>
  <si>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</si>
  <si>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</si>
  <si>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</si>
  <si>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</si>
  <si>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</si>
  <si>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</si>
  <si>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</si>
  <si>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</si>
  <si>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</si>
  <si>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</si>
  <si>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</si>
  <si>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</si>
  <si>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</si>
  <si>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</si>
  <si>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</si>
  <si>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</si>
  <si>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</si>
  <si>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</si>
  <si>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</si>
  <si>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</si>
  <si>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</si>
  <si>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</si>
  <si>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</si>
  <si>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</si>
  <si>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</si>
  <si>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</si>
  <si>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</si>
  <si>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</si>
  <si>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</si>
  <si>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</si>
  <si>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</si>
  <si>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</si>
  <si>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</si>
  <si>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</si>
  <si>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</si>
  <si>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</si>
  <si>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</si>
  <si>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</si>
  <si>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</si>
  <si>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</si>
  <si>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</si>
  <si>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</si>
  <si>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</si>
  <si>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</si>
  <si>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</si>
  <si>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</si>
  <si>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</si>
  <si>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</si>
  <si>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</si>
  <si>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</si>
  <si>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</si>
  <si>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</si>
  <si>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</si>
  <si>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</si>
  <si>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</si>
  <si>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</si>
  <si>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</si>
  <si>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</si>
  <si>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</si>
  <si>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</si>
  <si>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</si>
  <si>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</si>
  <si>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</si>
  <si>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</si>
  <si>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</si>
  <si>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</si>
  <si>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</si>
  <si>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</si>
  <si>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</si>
  <si>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</si>
  <si>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</si>
  <si>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</si>
  <si>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</si>
  <si>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</si>
  <si>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</si>
  <si>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</si>
  <si>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</si>
  <si>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</si>
  <si>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</si>
  <si>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</si>
  <si>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</si>
  <si>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</si>
  <si>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</si>
  <si>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</si>
  <si>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</si>
  <si>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</si>
  <si>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</si>
  <si>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</si>
  <si>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</si>
  <si>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</si>
  <si>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</si>
  <si>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</si>
  <si>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</si>
  <si>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</si>
  <si>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</si>
  <si>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</si>
  <si>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</si>
  <si>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</si>
  <si>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</si>
  <si>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</si>
  <si>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</si>
  <si>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</si>
  <si>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</si>
  <si>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</si>
  <si>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</si>
  <si>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</si>
  <si>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</si>
  <si>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</si>
  <si>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</si>
  <si>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</si>
  <si>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</si>
  <si>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</si>
  <si>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</si>
  <si>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</si>
  <si>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</si>
  <si>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</si>
  <si>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</si>
  <si>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</si>
  <si>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</si>
  <si>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</si>
  <si>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</si>
  <si>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</si>
  <si>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</si>
  <si>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</si>
  <si>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</si>
  <si>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</si>
  <si>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</si>
  <si>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</si>
  <si>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</si>
  <si>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</si>
  <si>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</si>
  <si>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</si>
  <si>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</si>
  <si>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</si>
  <si>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</si>
  <si>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</si>
  <si>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</si>
  <si>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</si>
  <si>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</si>
  <si>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</si>
  <si>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</si>
  <si>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</si>
  <si>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</si>
  <si>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</si>
  <si>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</si>
  <si>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</si>
  <si>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</si>
  <si>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</si>
  <si>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</si>
  <si>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</si>
  <si>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</si>
  <si>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</si>
  <si>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</si>
  <si>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</si>
  <si>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</si>
  <si>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</si>
  <si>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</si>
  <si>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</si>
  <si>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</si>
  <si>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</si>
  <si>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</si>
  <si>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</si>
  <si>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</si>
  <si>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</si>
  <si>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</si>
  <si>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</si>
  <si>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</si>
  <si>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</si>
  <si>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</si>
  <si>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</si>
  <si>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</si>
  <si>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</si>
  <si>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</si>
  <si>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</si>
  <si>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</si>
  <si>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</si>
  <si>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</si>
  <si>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</si>
  <si>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</si>
  <si>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</si>
  <si>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</si>
  <si>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</si>
  <si>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</si>
  <si>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</si>
  <si>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</si>
  <si>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</si>
  <si>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</si>
  <si>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</si>
  <si>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</si>
  <si>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</si>
  <si>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</si>
  <si>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</si>
  <si>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</si>
  <si>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</si>
  <si>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</si>
  <si>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</si>
  <si>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</si>
  <si>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</si>
  <si>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</si>
  <si>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</si>
  <si>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</si>
  <si>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</si>
  <si>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</si>
  <si>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</si>
  <si>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</si>
  <si>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</si>
  <si>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</si>
  <si>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</si>
  <si>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</si>
  <si>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</si>
  <si>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</si>
  <si>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</si>
  <si>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</si>
  <si>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</si>
  <si>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</si>
  <si>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</si>
  <si>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</si>
  <si>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</si>
  <si>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</si>
  <si>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</si>
  <si>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</si>
  <si>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</si>
  <si>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</si>
  <si>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</si>
  <si>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</si>
  <si>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</si>
  <si>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</si>
  <si>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</si>
  <si>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</si>
  <si>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</si>
  <si>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</si>
  <si>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</si>
  <si>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</si>
  <si>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</si>
  <si>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</si>
  <si>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</si>
  <si>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</si>
  <si>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</si>
  <si>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</si>
  <si>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</si>
  <si>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</si>
  <si>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</si>
  <si>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</si>
  <si>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</si>
  <si>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</si>
  <si>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</si>
  <si>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</si>
  <si>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</si>
  <si>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</si>
  <si>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</si>
  <si>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</si>
  <si>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</si>
  <si>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</si>
  <si>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</si>
  <si>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</si>
  <si>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</si>
  <si>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</si>
  <si>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</si>
  <si>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</si>
  <si>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</si>
  <si>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</si>
  <si>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</si>
  <si>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</si>
  <si>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</si>
  <si>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</si>
  <si>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</si>
  <si>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</si>
  <si>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</si>
  <si>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</si>
  <si>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</si>
  <si>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</si>
  <si>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</si>
  <si>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</si>
  <si>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</si>
  <si>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</si>
  <si>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</si>
  <si>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</si>
  <si>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</si>
  <si>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</si>
  <si>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</si>
  <si>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</si>
  <si>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</si>
  <si>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</si>
  <si>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</si>
  <si>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</si>
  <si>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</si>
  <si>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</si>
  <si>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</si>
  <si>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</si>
  <si>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</si>
  <si>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</si>
  <si>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</si>
  <si>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</si>
  <si>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</si>
  <si>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</si>
  <si>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</si>
  <si>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</si>
  <si>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</si>
  <si>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</si>
  <si>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</si>
  <si>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</si>
  <si>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</si>
  <si>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</si>
  <si>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</si>
  <si>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</si>
  <si>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</si>
  <si>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</si>
  <si>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</si>
  <si>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</si>
  <si>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</si>
  <si>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</si>
  <si>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</si>
  <si>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</si>
  <si>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</si>
  <si>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</si>
  <si>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</si>
  <si>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</si>
  <si>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</si>
  <si>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</si>
  <si>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</si>
  <si>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</si>
  <si>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</si>
  <si>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</si>
  <si>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</si>
  <si>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</si>
  <si>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</si>
  <si>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</si>
  <si>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</si>
  <si>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</si>
  <si>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</si>
  <si>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</si>
  <si>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</si>
  <si>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</si>
  <si>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</si>
  <si>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</si>
  <si>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</si>
  <si>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</si>
  <si>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</si>
  <si>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</si>
  <si>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</si>
  <si>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</si>
  <si>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</si>
  <si>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</si>
  <si>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</si>
  <si>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</si>
  <si>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</si>
  <si>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</si>
  <si>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</si>
  <si>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</si>
  <si>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</si>
  <si>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</si>
  <si>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</si>
  <si>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</si>
  <si>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</si>
  <si>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</si>
  <si>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</si>
  <si>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</si>
  <si>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</si>
  <si>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</si>
  <si>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</si>
  <si>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</si>
  <si>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</si>
  <si>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</si>
  <si>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</si>
  <si>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</si>
  <si>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</si>
  <si>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</si>
  <si>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</si>
  <si>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</si>
  <si>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</si>
  <si>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</si>
  <si>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</si>
  <si>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</si>
  <si>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</si>
  <si>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</si>
  <si>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</si>
  <si>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</si>
  <si>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</si>
  <si>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</si>
  <si>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</si>
  <si>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</si>
  <si>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</si>
  <si>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</si>
  <si>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</si>
  <si>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</si>
  <si>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</si>
  <si>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</si>
  <si>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</si>
  <si>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</si>
  <si>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</si>
  <si>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</si>
  <si>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</si>
  <si>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</si>
  <si>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</si>
  <si>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</si>
  <si>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</si>
  <si>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</si>
  <si>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</si>
  <si>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</si>
  <si>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</si>
  <si>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</si>
  <si>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</si>
  <si>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</si>
  <si>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</si>
  <si>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</si>
  <si>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</si>
  <si>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</si>
  <si>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</si>
  <si>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</si>
  <si>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</si>
  <si>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</si>
  <si>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</si>
  <si>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</si>
  <si>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</si>
  <si>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</si>
  <si>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</si>
  <si>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</si>
  <si>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</si>
  <si>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</si>
  <si>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</si>
  <si>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</si>
  <si>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</si>
  <si>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</si>
  <si>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</si>
  <si>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</si>
  <si>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</si>
  <si>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</si>
  <si>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</si>
  <si>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</si>
  <si>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</si>
  <si>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</si>
  <si>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</si>
  <si>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</si>
  <si>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</si>
  <si>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</si>
  <si>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</si>
  <si>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</si>
  <si>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</si>
  <si>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</si>
  <si>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</si>
  <si>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</si>
  <si>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</si>
  <si>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</si>
  <si>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</si>
  <si>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</si>
  <si>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</si>
  <si>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</si>
  <si>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</si>
  <si>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</si>
  <si>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</si>
  <si>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</si>
  <si>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</si>
  <si>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</si>
  <si>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</si>
  <si>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</si>
  <si>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</si>
  <si>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</si>
  <si>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</si>
  <si>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</si>
  <si>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</si>
  <si>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</si>
  <si>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</si>
  <si>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</si>
  <si>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</si>
  <si>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</si>
  <si>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</si>
  <si>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</si>
  <si>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</si>
  <si>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</si>
  <si>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</si>
  <si>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</si>
  <si>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</si>
  <si>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</si>
  <si>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</si>
  <si>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</si>
  <si>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</si>
  <si>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</si>
  <si>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</si>
  <si>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</si>
  <si>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</si>
  <si>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</si>
  <si>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</si>
  <si>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</si>
  <si>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</si>
  <si>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</si>
  <si>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</si>
  <si>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</si>
  <si>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</si>
  <si>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</si>
  <si>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</si>
  <si>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</si>
  <si>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</si>
  <si>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</si>
  <si>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</si>
  <si>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</si>
  <si>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</si>
  <si>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</si>
  <si>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</si>
  <si>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</si>
  <si>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</si>
  <si>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</si>
  <si>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</si>
  <si>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</si>
  <si>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</si>
  <si>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</si>
  <si>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</si>
  <si>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</si>
  <si>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</si>
  <si>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</si>
  <si>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</si>
  <si>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</si>
  <si>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</si>
  <si>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</si>
  <si>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</si>
  <si>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</si>
  <si>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</si>
  <si>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</si>
  <si>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</si>
  <si>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</si>
  <si>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</si>
  <si>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</si>
  <si>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</si>
  <si>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</si>
  <si>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</si>
  <si>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</si>
  <si>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</si>
  <si>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</si>
  <si>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</si>
  <si>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</si>
  <si>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</si>
  <si>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</si>
  <si>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</si>
  <si>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</si>
  <si>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</si>
  <si>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</si>
  <si>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</si>
  <si>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</si>
  <si>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</si>
  <si>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</si>
  <si>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</si>
  <si>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</si>
  <si>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</si>
  <si>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</si>
  <si>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</si>
  <si>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</si>
  <si>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</si>
  <si>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</si>
  <si>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</si>
  <si>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</si>
  <si>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</si>
  <si>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</si>
  <si>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</si>
  <si>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</si>
  <si>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</si>
  <si>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</si>
  <si>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</si>
  <si>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</si>
  <si>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</si>
  <si>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</si>
  <si>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</si>
  <si>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</si>
  <si>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</si>
  <si>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</si>
  <si>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</si>
  <si>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</si>
  <si>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</si>
  <si>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</si>
  <si>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</si>
  <si>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</si>
  <si>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</si>
  <si>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</si>
  <si>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</si>
  <si>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</si>
  <si>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</si>
  <si>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</si>
  <si>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</si>
  <si>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</si>
  <si>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</si>
  <si>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</si>
  <si>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</si>
  <si>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</si>
  <si>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</si>
  <si>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</si>
  <si>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</si>
  <si>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</si>
  <si>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</si>
  <si>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</si>
  <si>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</si>
  <si>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</si>
  <si>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</si>
  <si>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</si>
  <si>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</si>
  <si>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</si>
  <si>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</si>
  <si>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</si>
  <si>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</si>
  <si>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</si>
  <si>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</si>
  <si>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</si>
  <si>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</si>
  <si>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</si>
  <si>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</si>
  <si>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</si>
  <si>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</si>
  <si>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</si>
  <si>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</si>
  <si>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</si>
  <si>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</si>
  <si>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</si>
  <si>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</si>
  <si>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</si>
  <si>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</si>
  <si>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</si>
  <si>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</si>
  <si>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</si>
  <si>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</si>
  <si>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</si>
  <si>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</si>
  <si>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</si>
  <si>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</si>
  <si>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</si>
  <si>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</si>
  <si>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</si>
  <si>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</si>
  <si>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</si>
  <si>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</si>
  <si>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</si>
  <si>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</si>
  <si>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</si>
  <si>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</si>
  <si>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</si>
  <si>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</si>
  <si>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</si>
  <si>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</si>
  <si>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</si>
  <si>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</si>
  <si>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</si>
  <si>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</si>
  <si>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</si>
  <si>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</si>
  <si>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</si>
  <si>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</si>
  <si>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</si>
  <si>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</si>
  <si>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</si>
  <si>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</si>
  <si>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</si>
  <si>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</si>
  <si>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</si>
  <si>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</si>
  <si>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</si>
  <si>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</si>
  <si>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</si>
  <si>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</si>
  <si>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</si>
  <si>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</si>
  <si>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</si>
  <si>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</si>
  <si>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</si>
  <si>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</si>
  <si>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</si>
  <si>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</si>
  <si>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</si>
  <si>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</si>
  <si>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</si>
  <si>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</si>
  <si>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</si>
  <si>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</si>
  <si>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</si>
  <si>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</si>
  <si>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</si>
  <si>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</si>
  <si>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</si>
  <si>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</si>
  <si>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</si>
  <si>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</si>
  <si>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</si>
  <si>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</si>
  <si>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</si>
  <si>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</si>
  <si>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</si>
  <si>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</si>
  <si>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</si>
  <si>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</si>
  <si>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</si>
  <si>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</si>
  <si>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</si>
  <si>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</si>
  <si>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</si>
  <si>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</si>
  <si>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</si>
  <si>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</si>
  <si>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</si>
  <si>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</si>
  <si>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</si>
  <si>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</si>
  <si>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</si>
  <si>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</si>
  <si>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</si>
  <si>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</si>
  <si>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</si>
  <si>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</si>
  <si>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</si>
  <si>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</si>
  <si>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</si>
  <si>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</si>
  <si>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</si>
  <si>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</si>
  <si>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</si>
  <si>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</si>
  <si>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</si>
  <si>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</si>
  <si>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</si>
  <si>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</si>
  <si>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</si>
  <si>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</si>
  <si>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</si>
  <si>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</si>
  <si>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</si>
  <si>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</si>
  <si>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</si>
  <si>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</si>
  <si>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</si>
  <si>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</si>
  <si>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</si>
  <si>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</si>
  <si>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</si>
  <si>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</si>
  <si>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</si>
  <si>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</si>
  <si>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</si>
  <si>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</si>
  <si>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</si>
  <si>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</si>
  <si>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</si>
  <si>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</si>
  <si>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</si>
  <si>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</si>
  <si>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</si>
  <si>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</si>
  <si>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</si>
  <si>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</si>
  <si>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</si>
  <si>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</si>
  <si>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</si>
  <si>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</si>
  <si>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</si>
  <si>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</si>
  <si>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</si>
  <si>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</si>
  <si>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</si>
  <si>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</si>
  <si>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</si>
  <si>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</si>
  <si>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</si>
  <si>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</si>
  <si>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</si>
  <si>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</si>
  <si>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</si>
  <si>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</si>
  <si>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</si>
  <si>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</si>
  <si>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</si>
  <si>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</si>
  <si>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</si>
  <si>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</si>
  <si>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</si>
  <si>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</si>
  <si>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</si>
  <si>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</si>
  <si>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</si>
  <si>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</si>
  <si>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</si>
  <si>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</si>
  <si>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</si>
  <si>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</si>
  <si>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</si>
  <si>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</si>
  <si>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</si>
  <si>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</si>
  <si>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</si>
  <si>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</si>
  <si>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</si>
  <si>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</si>
  <si>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</si>
  <si>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</si>
  <si>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</si>
  <si>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</si>
  <si>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</si>
  <si>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</si>
  <si>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</si>
  <si>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</si>
  <si>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</si>
  <si>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</si>
  <si>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</si>
  <si>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</si>
  <si>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</si>
  <si>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</si>
  <si>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</si>
  <si>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</si>
  <si>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</si>
  <si>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</si>
  <si>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</si>
  <si>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</si>
  <si>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</si>
  <si>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</si>
  <si>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</si>
  <si>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</si>
  <si>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</si>
  <si>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</si>
  <si>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</si>
  <si>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</si>
  <si>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</si>
  <si>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</si>
  <si>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</si>
  <si>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</si>
  <si>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</si>
  <si>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</si>
  <si>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</si>
  <si>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</si>
  <si>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</si>
  <si>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</si>
  <si>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</si>
  <si>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</si>
  <si>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</si>
  <si>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</si>
  <si>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</si>
  <si>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</si>
  <si>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</si>
  <si>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</si>
  <si>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</si>
  <si>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</si>
  <si>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</si>
  <si>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</si>
  <si>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</si>
  <si>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</si>
  <si>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</si>
  <si>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</si>
  <si>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</si>
  <si>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</si>
  <si>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</si>
  <si>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</si>
  <si>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</si>
  <si>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</si>
  <si>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</si>
  <si>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</si>
  <si>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</si>
  <si>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</si>
  <si>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</si>
  <si>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</si>
  <si>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</si>
  <si>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</si>
  <si>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</si>
  <si>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</si>
  <si>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</si>
  <si>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</si>
  <si>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</si>
  <si>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</si>
  <si>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</si>
  <si>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</si>
  <si>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</si>
  <si>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</si>
  <si>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</si>
  <si>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</si>
  <si>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</si>
  <si>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</si>
  <si>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</si>
  <si>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</si>
  <si>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</si>
  <si>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</si>
  <si>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</si>
  <si>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</si>
  <si>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</si>
  <si>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</si>
  <si>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</si>
  <si>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</si>
  <si>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</si>
  <si>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</si>
  <si>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</si>
  <si>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</si>
  <si>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</si>
  <si>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</si>
  <si>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</si>
  <si>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</si>
  <si>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</si>
  <si>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</si>
  <si>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</si>
  <si>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</si>
  <si>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</si>
  <si>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</si>
  <si>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</si>
  <si>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</si>
  <si>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</si>
  <si>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</si>
  <si>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</si>
  <si>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</si>
  <si>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</si>
  <si>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</si>
  <si>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</si>
  <si>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</si>
  <si>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</si>
  <si>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</si>
  <si>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</si>
  <si>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</si>
  <si>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</si>
  <si>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</si>
  <si>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</si>
  <si>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</si>
  <si>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</si>
  <si>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</si>
  <si>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</si>
  <si>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</si>
  <si>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</si>
  <si>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</si>
  <si>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</si>
  <si>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</si>
  <si>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</si>
  <si>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</si>
  <si>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</si>
  <si>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</si>
  <si>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</si>
  <si>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</si>
  <si>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</si>
  <si>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</si>
  <si>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</si>
  <si>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</si>
  <si>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</si>
  <si>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</si>
  <si>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</si>
  <si>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</si>
  <si>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</si>
  <si>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</si>
  <si>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</si>
  <si>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</si>
  <si>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</si>
  <si>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</si>
  <si>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</si>
  <si>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</si>
  <si>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</si>
  <si>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</si>
  <si>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</si>
  <si>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</si>
  <si>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</si>
  <si>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</si>
  <si>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</si>
  <si>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</si>
  <si>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</si>
  <si>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</si>
  <si>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</si>
  <si>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</si>
  <si>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</si>
  <si>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</si>
  <si>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</si>
  <si>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</si>
  <si>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</si>
  <si>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</si>
  <si>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</si>
  <si>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</si>
  <si>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</si>
  <si>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</si>
  <si>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</si>
  <si>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</si>
  <si>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</si>
  <si>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</si>
  <si>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</si>
  <si>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</si>
  <si>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</si>
  <si>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</si>
  <si>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</si>
  <si>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</si>
  <si>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</si>
  <si>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</si>
  <si>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</si>
  <si>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</si>
  <si>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</si>
  <si>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</si>
  <si>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</si>
  <si>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</si>
  <si>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</si>
  <si>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</si>
  <si>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</si>
  <si>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</si>
  <si>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</si>
  <si>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</si>
  <si>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</si>
  <si>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</si>
  <si>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</si>
  <si>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</si>
  <si>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</si>
  <si>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</si>
  <si>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</si>
  <si>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</si>
  <si>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</si>
  <si>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</si>
  <si>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</si>
  <si>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</si>
  <si>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</si>
  <si>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</si>
  <si>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</si>
  <si>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</si>
  <si>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</si>
  <si>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</si>
  <si>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</si>
  <si>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</si>
  <si>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</si>
  <si>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</si>
  <si>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</si>
  <si>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</si>
  <si>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</si>
  <si>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</si>
  <si>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</si>
  <si>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</si>
  <si>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</si>
  <si>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</si>
  <si>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</si>
  <si>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</si>
  <si>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</si>
  <si>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</si>
  <si>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</si>
  <si>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</si>
  <si>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</si>
  <si>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</si>
  <si>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</si>
  <si>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</si>
  <si>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</si>
  <si>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</si>
  <si>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</si>
  <si>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</si>
  <si>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</si>
  <si>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</si>
  <si>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</si>
  <si>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</si>
  <si>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</si>
  <si>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</si>
  <si>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</si>
  <si>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</si>
  <si>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</si>
  <si>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</si>
  <si>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</si>
  <si>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</si>
  <si>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</si>
  <si>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</si>
  <si>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</si>
  <si>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</si>
  <si>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</si>
  <si>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</si>
  <si>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</si>
  <si>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</si>
  <si>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</si>
  <si>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</si>
  <si>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</si>
  <si>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</si>
  <si>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</si>
  <si>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</si>
  <si>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</si>
  <si>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</si>
  <si>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</si>
  <si>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</si>
  <si>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</si>
  <si>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</si>
  <si>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</si>
  <si>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</si>
  <si>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</si>
  <si>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</si>
  <si>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</si>
  <si>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</si>
  <si>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</si>
  <si>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</si>
  <si>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</si>
  <si>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</si>
  <si>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</si>
  <si>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</si>
  <si>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</si>
  <si>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</si>
  <si>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</si>
  <si>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</si>
  <si>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</si>
  <si>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</si>
  <si>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</si>
  <si>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</si>
  <si>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</si>
  <si>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</si>
  <si>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</si>
  <si>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</si>
  <si>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</si>
  <si>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</si>
  <si>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</si>
  <si>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</si>
  <si>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</si>
  <si>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</si>
  <si>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</si>
  <si>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</si>
  <si>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</si>
  <si>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</si>
  <si>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</si>
  <si>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</si>
  <si>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</si>
  <si>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</si>
  <si>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</si>
  <si>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</si>
  <si>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</si>
  <si>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</si>
  <si>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</si>
  <si>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</si>
  <si>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</si>
  <si>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</si>
  <si>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</si>
  <si>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</si>
  <si>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</si>
  <si>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</si>
  <si>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</si>
  <si>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</si>
  <si>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</si>
  <si>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</si>
  <si>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</si>
  <si>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</si>
  <si>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</si>
  <si>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</si>
  <si>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</si>
  <si>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</si>
  <si>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</si>
  <si>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</si>
  <si>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</si>
  <si>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</si>
  <si>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</si>
  <si>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</si>
  <si>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</si>
  <si>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</si>
  <si>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</si>
  <si>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</si>
  <si>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</si>
  <si>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</si>
  <si>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</si>
  <si>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</si>
  <si>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</si>
  <si>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</si>
  <si>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</si>
  <si>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</si>
  <si>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</si>
  <si>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</si>
  <si>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</si>
  <si>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</si>
  <si>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</si>
  <si>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</si>
  <si>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</si>
  <si>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</si>
  <si>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</si>
  <si>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</si>
  <si>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</si>
  <si>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</si>
  <si>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</si>
  <si>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</si>
  <si>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</si>
  <si>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</si>
  <si>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</si>
  <si>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</si>
  <si>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</si>
  <si>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</si>
  <si>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</si>
  <si>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</si>
  <si>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</si>
  <si>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</si>
  <si>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</si>
  <si>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</si>
  <si>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</si>
  <si>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</si>
  <si>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</si>
  <si>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</si>
  <si>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</si>
  <si>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</si>
  <si>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</si>
  <si>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</si>
  <si>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</si>
  <si>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</si>
  <si>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</si>
  <si>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</si>
  <si>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</si>
  <si>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</si>
  <si>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</si>
  <si>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</si>
  <si>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</si>
  <si>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</si>
  <si>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</si>
  <si>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</si>
  <si>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</si>
  <si>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</si>
  <si>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</si>
  <si>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</si>
  <si>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</si>
  <si>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</si>
  <si>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</si>
  <si>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</si>
  <si>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</si>
  <si>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</si>
  <si>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</si>
  <si>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</si>
  <si>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</si>
  <si>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</si>
  <si>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</si>
  <si>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</si>
  <si>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</si>
  <si>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</si>
  <si>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</si>
  <si>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</si>
  <si>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</si>
  <si>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</si>
  <si>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</si>
  <si>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</si>
  <si>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</si>
  <si>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</si>
  <si>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</si>
  <si>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</si>
  <si>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</si>
  <si>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</si>
  <si>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</si>
  <si>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</si>
  <si>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</si>
  <si>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</si>
  <si>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</si>
  <si>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</si>
  <si>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</si>
  <si>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</si>
  <si>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</si>
  <si>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</si>
  <si>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</si>
  <si>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</si>
  <si>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</si>
  <si>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</si>
  <si>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</si>
  <si>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</si>
  <si>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</si>
  <si>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</si>
  <si>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</si>
  <si>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</si>
  <si>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</si>
  <si>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</si>
  <si>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</si>
  <si>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</si>
  <si>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</si>
  <si>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</si>
  <si>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</si>
  <si>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</si>
  <si>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</si>
  <si>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</si>
  <si>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</si>
  <si>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</si>
  <si>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</si>
  <si>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</si>
  <si>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</si>
  <si>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</si>
  <si>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</si>
  <si>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</si>
  <si>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</si>
  <si>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</si>
  <si>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</si>
  <si>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</si>
  <si>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</si>
  <si>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</si>
  <si>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</si>
  <si>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</si>
  <si>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</si>
  <si>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</si>
  <si>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</si>
  <si>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</si>
  <si>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</si>
  <si>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</si>
  <si>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</si>
  <si>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</si>
  <si>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</si>
  <si>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</si>
  <si>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</si>
  <si>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</si>
  <si>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</si>
  <si>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</si>
  <si>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</si>
  <si>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</si>
  <si>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</si>
  <si>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</si>
  <si>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</si>
  <si>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</si>
  <si>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</si>
  <si>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</si>
  <si>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</si>
  <si>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</si>
  <si>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</si>
  <si>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</si>
  <si>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</si>
  <si>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</si>
  <si>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</si>
  <si>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</si>
  <si>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</si>
  <si>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</si>
  <si>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</si>
  <si>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</si>
  <si>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</si>
  <si>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</si>
  <si>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</si>
  <si>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</si>
  <si>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</si>
  <si>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</si>
  <si>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</si>
  <si>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</si>
  <si>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</si>
  <si>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</si>
  <si>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</si>
  <si>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</si>
  <si>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</si>
  <si>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</si>
  <si>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</si>
  <si>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</si>
  <si>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</si>
  <si>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</si>
  <si>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</si>
  <si>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</si>
  <si>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</si>
  <si>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</si>
  <si>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</si>
  <si>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</si>
  <si>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</si>
  <si>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</si>
  <si>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</si>
  <si>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</si>
  <si>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</si>
  <si>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</si>
  <si>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</si>
  <si>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</si>
  <si>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</si>
  <si>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</si>
  <si>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</si>
  <si>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</si>
  <si>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</si>
  <si>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</si>
  <si>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</si>
  <si>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</si>
  <si>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</si>
  <si>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</si>
  <si>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</si>
  <si>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</si>
  <si>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</si>
  <si>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</si>
  <si>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</si>
  <si>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</si>
  <si>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</si>
  <si>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</si>
  <si>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</si>
  <si>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</si>
  <si>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</si>
  <si>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</si>
  <si>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</si>
  <si>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</si>
  <si>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</si>
  <si>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</si>
  <si>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</si>
  <si>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</si>
  <si>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</si>
  <si>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</si>
  <si>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</si>
  <si>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</si>
  <si>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</si>
  <si>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</si>
  <si>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</si>
  <si>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</si>
  <si>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</si>
  <si>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</si>
  <si>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</si>
  <si>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</si>
  <si>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</si>
  <si>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</si>
  <si>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</si>
  <si>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</si>
  <si>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</si>
  <si>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</si>
  <si>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</si>
  <si>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</si>
  <si>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</si>
  <si>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</si>
  <si>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</si>
  <si>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</si>
  <si>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</si>
  <si>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</si>
  <si>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</si>
  <si>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</si>
  <si>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</si>
  <si>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</si>
  <si>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</si>
  <si>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</si>
  <si>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</si>
  <si>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</si>
  <si>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</si>
  <si>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</si>
  <si>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</si>
  <si>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</si>
  <si>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</si>
  <si>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</si>
  <si>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</si>
  <si>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</si>
  <si>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</si>
  <si>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</si>
  <si>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</si>
  <si>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</si>
  <si>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</si>
  <si>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</si>
  <si>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</si>
  <si>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</si>
  <si>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</si>
  <si>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</si>
  <si>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</si>
  <si>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</si>
  <si>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</si>
  <si>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</si>
  <si>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</si>
  <si>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</si>
  <si>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</si>
  <si>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</si>
  <si>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</si>
  <si>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</si>
  <si>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</si>
  <si>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</si>
  <si>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</si>
  <si>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</si>
  <si>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</si>
  <si>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</si>
  <si>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</si>
  <si>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</si>
  <si>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</si>
  <si>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</si>
  <si>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</si>
  <si>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</si>
  <si>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</si>
  <si>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</si>
  <si>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</si>
  <si>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</si>
  <si>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</si>
  <si>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</si>
  <si>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</si>
  <si>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</si>
  <si>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</si>
  <si>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</si>
  <si>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</si>
  <si>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</si>
  <si>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</si>
  <si>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</si>
  <si>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</si>
  <si>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</si>
  <si>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</si>
  <si>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</si>
  <si>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</si>
  <si>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</si>
  <si>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</si>
  <si>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</si>
  <si>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</si>
  <si>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</si>
  <si>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</si>
  <si>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</si>
  <si>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</si>
  <si>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</si>
  <si>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</si>
  <si>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</si>
  <si>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</si>
  <si>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</si>
  <si>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</si>
  <si>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</si>
  <si>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</si>
  <si>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</si>
  <si>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</si>
  <si>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</si>
  <si>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</si>
  <si>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</si>
  <si>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</si>
  <si>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</si>
  <si>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</si>
  <si>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</si>
  <si>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</si>
  <si>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</si>
  <si>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</si>
  <si>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</si>
  <si>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</si>
  <si>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</si>
  <si>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</si>
  <si>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</si>
  <si>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</si>
  <si>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</si>
  <si>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</si>
  <si>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</si>
  <si>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</si>
  <si>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</si>
  <si>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</si>
  <si>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</si>
  <si>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</si>
  <si>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</si>
  <si>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</si>
  <si>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</si>
  <si>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</si>
  <si>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</si>
  <si>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</si>
  <si>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</si>
  <si>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</si>
  <si>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</si>
  <si>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</si>
  <si>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</si>
  <si>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</si>
  <si>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</si>
  <si>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</si>
  <si>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</si>
  <si>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</si>
  <si>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</si>
  <si>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</si>
  <si>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</si>
  <si>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</si>
  <si>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</si>
  <si>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</si>
  <si>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</si>
  <si>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</si>
  <si>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</si>
  <si>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</si>
  <si>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</si>
  <si>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</si>
  <si>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</si>
  <si>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</si>
  <si>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</si>
  <si>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</si>
  <si>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</si>
  <si>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</si>
  <si>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</si>
  <si>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</si>
  <si>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</si>
  <si>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</si>
  <si>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</si>
  <si>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</si>
  <si>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</si>
  <si>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</si>
  <si>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</si>
  <si>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</si>
  <si>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</si>
  <si>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</si>
  <si>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</si>
  <si>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</si>
  <si>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</si>
  <si>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</si>
  <si>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</si>
  <si>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</si>
  <si>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</si>
  <si>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</si>
  <si>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</si>
  <si>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</si>
  <si>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</si>
  <si>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</si>
  <si>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</si>
  <si>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</si>
  <si>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</si>
  <si>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</si>
  <si>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</si>
  <si>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</si>
  <si>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</si>
  <si>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</si>
  <si>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</si>
  <si>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</si>
  <si>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</si>
  <si>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</si>
  <si>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</si>
  <si>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</si>
  <si>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</si>
  <si>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</si>
  <si>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</si>
  <si>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</si>
  <si>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</si>
  <si>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</si>
  <si>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</si>
  <si>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</si>
  <si>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</si>
  <si>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</si>
  <si>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</si>
  <si>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</si>
  <si>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</si>
  <si>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</si>
  <si>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</si>
  <si>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</si>
  <si>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</si>
  <si>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</si>
  <si>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</si>
  <si>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</si>
  <si>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</si>
  <si>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</si>
  <si>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</si>
  <si>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</si>
  <si>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</si>
  <si>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</si>
  <si>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</si>
  <si>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</si>
  <si>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</si>
  <si>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</si>
  <si>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</si>
  <si>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</si>
  <si>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</si>
  <si>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</si>
  <si>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</si>
  <si>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</si>
  <si>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</si>
  <si>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</si>
  <si>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</si>
  <si>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</si>
  <si>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</si>
  <si>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</si>
  <si>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</si>
  <si>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</si>
  <si>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</si>
  <si>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</si>
  <si>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</si>
  <si>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</si>
  <si>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</si>
  <si>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</si>
  <si>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</si>
  <si>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</si>
  <si>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</si>
  <si>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</si>
  <si>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</si>
  <si>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</si>
  <si>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</si>
  <si>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</si>
  <si>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</si>
  <si>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</si>
  <si>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</si>
  <si>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</si>
  <si>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</si>
  <si>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</si>
  <si>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</si>
  <si>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</si>
  <si>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</si>
  <si>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</si>
  <si>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</si>
  <si>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</si>
  <si>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</si>
  <si>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</si>
  <si>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</si>
  <si>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</si>
  <si>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</si>
  <si>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</si>
  <si>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</si>
  <si>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</si>
  <si>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</si>
  <si>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</si>
  <si>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</si>
  <si>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</si>
  <si>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</si>
  <si>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</si>
  <si>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</si>
  <si>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</si>
  <si>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</si>
  <si>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</si>
  <si>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</si>
  <si>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</si>
  <si>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</si>
  <si>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</si>
  <si>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</si>
  <si>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</si>
  <si>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</si>
  <si>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</si>
  <si>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</si>
  <si>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</si>
  <si>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</si>
  <si>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</si>
  <si>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</si>
  <si>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</si>
  <si>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</si>
  <si>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</si>
  <si>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</si>
  <si>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</si>
  <si>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</si>
  <si>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</si>
  <si>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</si>
  <si>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</si>
  <si>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</si>
  <si>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</si>
  <si>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</si>
  <si>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</si>
  <si>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</si>
  <si>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</si>
  <si>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</si>
  <si>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</si>
  <si>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</si>
  <si>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</si>
  <si>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</si>
  <si>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</si>
  <si>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</si>
  <si>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</si>
  <si>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</si>
  <si>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</si>
  <si>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</si>
  <si>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</si>
  <si>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</si>
  <si>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</si>
  <si>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</si>
  <si>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</si>
  <si>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</si>
  <si>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</si>
  <si>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</si>
  <si>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</si>
  <si>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</si>
  <si>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</si>
  <si>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</si>
  <si>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</si>
  <si>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</si>
  <si>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</si>
  <si>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</si>
  <si>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</si>
  <si>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</si>
  <si>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</si>
  <si>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</si>
  <si>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</si>
  <si>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</si>
  <si>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</si>
  <si>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</si>
  <si>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</si>
  <si>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</si>
  <si>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</si>
  <si>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</si>
  <si>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</si>
  <si>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</si>
  <si>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</si>
  <si>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</si>
  <si>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</si>
  <si>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</si>
  <si>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</si>
  <si>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</si>
  <si>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</si>
  <si>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</si>
  <si>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</si>
  <si>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</si>
  <si>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</si>
  <si>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</si>
  <si>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</si>
  <si>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</si>
  <si>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</si>
  <si>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</si>
  <si>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</si>
  <si>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</si>
  <si>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</si>
  <si>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</si>
  <si>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</si>
  <si>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</si>
  <si>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</si>
  <si>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</si>
  <si>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</si>
  <si>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</si>
  <si>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</si>
  <si>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</si>
  <si>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</si>
  <si>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</si>
  <si>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</si>
  <si>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</si>
  <si>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</si>
  <si>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</si>
  <si>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</si>
  <si>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</si>
  <si>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</si>
  <si>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</si>
  <si>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</si>
  <si>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</si>
  <si>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</si>
  <si>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</si>
  <si>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</si>
  <si>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</si>
  <si>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</si>
  <si>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</si>
  <si>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</si>
  <si>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</si>
  <si>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</si>
  <si>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</si>
  <si>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</si>
  <si>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</si>
  <si>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</si>
  <si>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</si>
  <si>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</si>
  <si>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</si>
  <si>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</si>
  <si>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</si>
  <si>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</si>
  <si>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</si>
  <si>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</si>
  <si>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</si>
  <si>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</si>
  <si>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</si>
  <si>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</si>
  <si>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</si>
  <si>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</si>
  <si>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</si>
  <si>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</si>
  <si>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</si>
  <si>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</si>
  <si>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</si>
  <si>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</si>
  <si>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</si>
  <si>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</si>
  <si>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</si>
  <si>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</si>
  <si>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</si>
  <si>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</si>
  <si>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</si>
  <si>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</si>
  <si>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</si>
  <si>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</si>
  <si>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</si>
  <si>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</si>
  <si>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</si>
  <si>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</si>
  <si>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</si>
  <si>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</si>
  <si>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</si>
  <si>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</si>
  <si>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</si>
  <si>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</si>
  <si>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</si>
  <si>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</si>
  <si>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</si>
  <si>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</si>
  <si>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</si>
  <si>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</si>
  <si>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</si>
  <si>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</si>
  <si>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</si>
  <si>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</si>
  <si>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</si>
  <si>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</si>
  <si>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</si>
  <si>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</si>
  <si>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</si>
  <si>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</si>
  <si>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</si>
  <si>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</si>
  <si>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</si>
  <si>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</si>
  <si>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</si>
  <si>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</si>
  <si>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</si>
  <si>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</si>
  <si>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</si>
  <si>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</si>
  <si>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</si>
  <si>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</si>
  <si>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</si>
  <si>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</si>
  <si>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</si>
  <si>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</si>
  <si>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</si>
  <si>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</si>
  <si>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</si>
  <si>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</si>
  <si>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</si>
  <si>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</si>
  <si>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</si>
  <si>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</si>
  <si>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</si>
  <si>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</si>
  <si>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</si>
  <si>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</si>
  <si>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</si>
  <si>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</si>
  <si>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</si>
  <si>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</si>
  <si>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</si>
  <si>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</si>
  <si>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</si>
  <si>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</si>
  <si>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</si>
  <si>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</si>
  <si>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</si>
  <si>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</si>
  <si>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</si>
  <si>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</si>
  <si>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</si>
  <si>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</si>
  <si>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</si>
  <si>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</si>
  <si>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</si>
  <si>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</si>
  <si>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</si>
  <si>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</si>
  <si>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</si>
  <si>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</si>
  <si>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</si>
  <si>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</si>
  <si>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</si>
  <si>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</si>
  <si>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</si>
  <si>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</si>
  <si>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</si>
  <si>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</si>
  <si>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</si>
  <si>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</si>
  <si>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</si>
  <si>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</si>
  <si>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</si>
  <si>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</si>
  <si>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</si>
  <si>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</si>
  <si>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</si>
  <si>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</si>
  <si>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</si>
  <si>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</si>
  <si>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</si>
  <si>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</si>
  <si>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</si>
  <si>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</si>
  <si>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</si>
  <si>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</si>
  <si>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</si>
  <si>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</si>
  <si>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</si>
  <si>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</si>
  <si>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</si>
  <si>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</si>
  <si>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</si>
  <si>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</si>
  <si>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</si>
  <si>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</si>
  <si>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</si>
  <si>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</si>
  <si>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</si>
  <si>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</si>
  <si>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</si>
  <si>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</si>
  <si>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</si>
  <si>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</si>
  <si>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</si>
  <si>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</si>
  <si>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</si>
  <si>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</si>
  <si>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</si>
  <si>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</si>
  <si>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</si>
  <si>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</si>
  <si>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</si>
  <si>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</si>
  <si>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</si>
  <si>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</si>
  <si>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</si>
  <si>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</si>
  <si>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</si>
  <si>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</si>
  <si>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</si>
  <si>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</si>
  <si>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</si>
  <si>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</si>
  <si>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</si>
  <si>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</si>
  <si>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</si>
  <si>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</si>
  <si>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</si>
  <si>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</si>
  <si>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</si>
  <si>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</si>
  <si>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</si>
  <si>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</si>
  <si>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</si>
  <si>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</si>
  <si>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</si>
  <si>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</si>
  <si>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</si>
  <si>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</si>
  <si>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</si>
  <si>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</si>
  <si>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</si>
  <si>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</si>
  <si>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</si>
  <si>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</si>
  <si>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</si>
  <si>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</si>
  <si>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</si>
  <si>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</si>
  <si>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</si>
  <si>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</si>
  <si>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</si>
  <si>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</si>
  <si>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</si>
  <si>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</si>
  <si>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</si>
  <si>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</si>
  <si>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</si>
  <si>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</si>
  <si>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</si>
  <si>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</si>
  <si>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</si>
  <si>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</si>
  <si>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</si>
  <si>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</si>
  <si>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</si>
  <si>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</si>
  <si>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</si>
  <si>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</si>
  <si>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</si>
  <si>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</si>
  <si>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</si>
  <si>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</si>
  <si>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</si>
  <si>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</si>
  <si>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</si>
  <si>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</si>
  <si>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</si>
  <si>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</si>
  <si>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</si>
  <si>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</si>
  <si>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</si>
  <si>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</si>
  <si>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</si>
  <si>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</si>
  <si>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</si>
  <si>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</si>
  <si>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</si>
  <si>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</si>
  <si>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</si>
  <si>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</si>
  <si>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</si>
  <si>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</si>
  <si>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</si>
  <si>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</si>
  <si>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</si>
  <si>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</si>
  <si>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</si>
  <si>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</si>
  <si>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</si>
  <si>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</si>
  <si>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</si>
  <si>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</si>
  <si>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</si>
  <si>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</si>
  <si>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</si>
  <si>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</si>
  <si>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</si>
  <si>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</si>
  <si>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</si>
  <si>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</si>
  <si>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</si>
  <si>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</si>
  <si>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</si>
  <si>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</si>
  <si>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</si>
  <si>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</si>
  <si>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</si>
  <si>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</si>
  <si>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</si>
  <si>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</si>
  <si>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</si>
  <si>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</si>
  <si>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</si>
  <si>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</si>
  <si>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</si>
  <si>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</si>
  <si>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</si>
  <si>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</si>
  <si>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</si>
  <si>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</si>
  <si>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</si>
  <si>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</si>
  <si>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</si>
  <si>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</si>
  <si>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</si>
  <si>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</si>
  <si>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</si>
  <si>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</si>
  <si>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</si>
  <si>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</si>
  <si>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</si>
  <si>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</si>
  <si>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</si>
  <si>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</si>
  <si>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</si>
  <si>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</si>
  <si>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</si>
  <si>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</si>
  <si>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</si>
  <si>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</si>
  <si>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</si>
  <si>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</si>
  <si>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</si>
  <si>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</si>
  <si>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</si>
  <si>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</si>
  <si>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</si>
  <si>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</si>
  <si>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</si>
  <si>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</si>
  <si>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</si>
  <si>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</si>
  <si>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</si>
  <si>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</si>
  <si>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</si>
  <si>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</si>
  <si>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</si>
  <si>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</si>
  <si>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</si>
  <si>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</si>
  <si>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</si>
  <si>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</si>
  <si>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</si>
  <si>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</si>
  <si>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</si>
  <si>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</si>
  <si>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</si>
  <si>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</si>
  <si>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</si>
  <si>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</si>
  <si>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</si>
  <si>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</si>
  <si>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</si>
  <si>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</si>
  <si>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</si>
  <si>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</si>
  <si>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</si>
  <si>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</si>
  <si>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</si>
  <si>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</si>
  <si>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</si>
  <si>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</si>
  <si>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</si>
  <si>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</si>
  <si>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</si>
  <si>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</si>
  <si>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</si>
  <si>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</si>
  <si>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</si>
  <si>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</si>
  <si>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</si>
  <si>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</si>
  <si>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</si>
  <si>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</si>
  <si>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</si>
  <si>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</si>
  <si>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</si>
  <si>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</si>
  <si>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</si>
  <si>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</si>
  <si>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</si>
  <si>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</si>
  <si>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</si>
  <si>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</si>
  <si>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</si>
  <si>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</si>
  <si>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</si>
  <si>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</si>
  <si>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</si>
  <si>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</si>
  <si>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</si>
  <si>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</si>
  <si>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</si>
  <si>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</si>
  <si>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</si>
  <si>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</si>
  <si>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</si>
  <si>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</si>
  <si>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</si>
  <si>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</si>
  <si>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</si>
  <si>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</si>
  <si>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</si>
  <si>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</si>
  <si>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</si>
  <si>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</si>
  <si>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</si>
  <si>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</si>
  <si>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</si>
  <si>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</si>
  <si>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</si>
  <si>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</si>
  <si>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</si>
  <si>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</si>
  <si>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</si>
  <si>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</si>
  <si>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</si>
  <si>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</si>
  <si>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</si>
  <si>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</si>
  <si>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</si>
  <si>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</si>
  <si>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</si>
  <si>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</si>
  <si>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</si>
  <si>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</si>
  <si>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</si>
  <si>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</si>
  <si>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</si>
  <si>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</si>
  <si>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</si>
  <si>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</si>
  <si>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</si>
  <si>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</si>
  <si>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</si>
  <si>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</si>
  <si>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</si>
  <si>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</si>
  <si>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</si>
  <si>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</si>
  <si>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</si>
  <si>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</si>
  <si>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</si>
  <si>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</si>
  <si>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</si>
  <si>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</si>
  <si>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</si>
  <si>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</si>
  <si>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</si>
  <si>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</si>
  <si>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</si>
  <si>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</si>
  <si>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</si>
  <si>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</si>
  <si>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</si>
  <si>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</si>
  <si>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</si>
  <si>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</si>
  <si>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</si>
  <si>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</si>
  <si>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</si>
  <si>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</si>
  <si>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</si>
  <si>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</si>
  <si>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</si>
  <si>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</si>
  <si>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</si>
  <si>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</si>
  <si>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</si>
  <si>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</si>
  <si>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</si>
  <si>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</si>
  <si>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</si>
  <si>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</si>
  <si>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</si>
  <si>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</si>
  <si>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</si>
  <si>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</si>
  <si>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</si>
  <si>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</si>
  <si>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</si>
  <si>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</si>
  <si>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</si>
  <si>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</si>
  <si>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</si>
  <si>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</si>
  <si>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</si>
  <si>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</si>
  <si>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</si>
  <si>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</si>
  <si>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</si>
  <si>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</si>
  <si>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</si>
  <si>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</si>
  <si>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</si>
  <si>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</si>
  <si>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</si>
  <si>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</si>
  <si>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</si>
  <si>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</si>
  <si>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</si>
  <si>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</si>
  <si>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</si>
  <si>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</si>
  <si>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</si>
  <si>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</si>
  <si>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</si>
  <si>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</si>
  <si>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</si>
  <si>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</si>
  <si>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</si>
  <si>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</si>
  <si>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</si>
  <si>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</si>
  <si>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</si>
  <si>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</si>
  <si>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</si>
  <si>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</si>
  <si>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</si>
  <si>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</si>
  <si>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</si>
  <si>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</si>
  <si>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</si>
  <si>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</si>
  <si>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</si>
  <si>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</si>
  <si>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</si>
  <si>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</si>
  <si>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</si>
  <si>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</si>
  <si>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</si>
  <si>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</si>
  <si>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</si>
  <si>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</si>
  <si>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</si>
  <si>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</si>
  <si>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</si>
  <si>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</si>
  <si>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</si>
  <si>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</si>
  <si>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</si>
  <si>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</si>
  <si>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</si>
  <si>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</si>
  <si>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</si>
  <si>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</si>
  <si>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</si>
  <si>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</si>
  <si>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</si>
  <si>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</si>
  <si>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</si>
  <si>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</si>
  <si>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</si>
  <si>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</si>
  <si>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</si>
  <si>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</si>
  <si>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</si>
  <si>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</si>
  <si>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</si>
  <si>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</si>
  <si>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</si>
  <si>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</si>
  <si>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</si>
  <si>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</si>
  <si>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</si>
  <si>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</si>
  <si>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</si>
  <si>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</si>
  <si>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</si>
  <si>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</si>
  <si>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</si>
  <si>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</si>
  <si>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</si>
  <si>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</si>
  <si>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</si>
  <si>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</si>
  <si>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</si>
  <si>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</si>
  <si>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</si>
  <si>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</si>
  <si>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</si>
  <si>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</si>
  <si>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</si>
  <si>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</si>
  <si>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</si>
  <si>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</si>
  <si>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</si>
  <si>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</si>
  <si>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</si>
  <si>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</si>
  <si>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</si>
  <si>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</si>
  <si>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</si>
  <si>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</si>
  <si>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</si>
  <si>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</si>
  <si>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</si>
  <si>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</si>
  <si>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</si>
  <si>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</si>
  <si>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</si>
  <si>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</si>
  <si>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</si>
  <si>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</si>
  <si>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</si>
  <si>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</si>
  <si>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</si>
  <si>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</si>
  <si>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</si>
  <si>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</si>
  <si>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</si>
  <si>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</si>
  <si>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</si>
  <si>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</si>
  <si>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</si>
  <si>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</si>
  <si>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</si>
  <si>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</si>
  <si>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</si>
  <si>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</si>
  <si>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</si>
  <si>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</si>
  <si>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</si>
  <si>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</si>
  <si>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</si>
  <si>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</si>
  <si>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</si>
  <si>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</si>
  <si>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</si>
  <si>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</si>
  <si>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</si>
  <si>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</si>
  <si>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</si>
  <si>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</si>
  <si>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</si>
  <si>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</si>
  <si>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</si>
  <si>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</si>
  <si>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</si>
  <si>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</si>
  <si>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</si>
  <si>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</si>
  <si>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</si>
  <si>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</si>
  <si>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</si>
  <si>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</si>
  <si>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</si>
  <si>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</si>
  <si>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</si>
  <si>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</si>
  <si>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</si>
  <si>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</si>
  <si>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</si>
  <si>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</si>
  <si>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</si>
  <si>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</si>
  <si>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</si>
  <si>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</si>
  <si>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</si>
  <si>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</si>
  <si>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</si>
  <si>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</si>
  <si>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</si>
  <si>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</si>
  <si>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</si>
  <si>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</si>
  <si>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</si>
  <si>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</si>
  <si>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</si>
  <si>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</si>
  <si>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</si>
  <si>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</si>
  <si>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</si>
  <si>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</si>
  <si>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</si>
  <si>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</si>
  <si>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</si>
  <si>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</si>
  <si>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</si>
  <si>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</si>
  <si>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</si>
  <si>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</si>
  <si>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</si>
  <si>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</si>
  <si>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</si>
  <si>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</si>
  <si>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</si>
  <si>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</si>
  <si>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</si>
  <si>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</si>
  <si>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</si>
  <si>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</si>
  <si>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</si>
  <si>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</si>
  <si>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</si>
  <si>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</si>
  <si>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</si>
  <si>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</si>
  <si>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</si>
  <si>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</si>
  <si>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</si>
  <si>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</si>
  <si>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</si>
  <si>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</si>
  <si>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</si>
  <si>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</si>
  <si>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</si>
  <si>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</si>
  <si>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</si>
  <si>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</si>
  <si>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</si>
  <si>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</si>
  <si>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</si>
  <si>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</si>
  <si>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</si>
  <si>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</si>
  <si>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</si>
  <si>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</si>
  <si>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</si>
  <si>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</si>
  <si>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</si>
  <si>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</si>
  <si>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</si>
  <si>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</si>
  <si>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</si>
  <si>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</si>
  <si>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</si>
  <si>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</si>
  <si>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</si>
  <si>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</si>
  <si>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</si>
  <si>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</si>
  <si>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</si>
  <si>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</si>
  <si>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</si>
  <si>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</si>
  <si>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</si>
  <si>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</si>
  <si>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</si>
  <si>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</si>
  <si>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</si>
  <si>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</si>
  <si>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</si>
  <si>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</si>
  <si>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</si>
  <si>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</si>
  <si>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</si>
  <si>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</si>
  <si>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</si>
  <si>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</si>
  <si>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</si>
  <si>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</si>
  <si>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</si>
  <si>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</si>
  <si>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</si>
  <si>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</si>
  <si>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</si>
  <si>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</si>
  <si>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</si>
  <si>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</si>
  <si>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</si>
  <si>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</si>
  <si>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</si>
  <si>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</si>
  <si>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</si>
  <si>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</si>
  <si>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</si>
  <si>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</si>
  <si>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</si>
  <si>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</si>
  <si>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</si>
  <si>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</si>
  <si>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</si>
  <si>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</si>
  <si>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</si>
  <si>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</si>
  <si>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</si>
  <si>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</si>
  <si>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</si>
  <si>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</si>
  <si>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</si>
  <si>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</si>
  <si>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</si>
  <si>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</si>
  <si>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</si>
  <si>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</si>
  <si>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</si>
  <si>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</si>
  <si>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</si>
  <si>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</si>
  <si>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</si>
  <si>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</si>
  <si>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</si>
  <si>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</si>
  <si>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</si>
  <si>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</si>
  <si>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</si>
  <si>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</si>
  <si>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</si>
  <si>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</si>
  <si>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</si>
  <si>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</si>
  <si>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</si>
  <si>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</si>
  <si>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</si>
  <si>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</si>
  <si>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</si>
  <si>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</si>
  <si>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</si>
  <si>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</si>
  <si>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</si>
  <si>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</si>
  <si>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</si>
  <si>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</si>
  <si>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</si>
  <si>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</si>
  <si>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</si>
  <si>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</si>
  <si>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</si>
  <si>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</si>
  <si>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</si>
  <si>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</si>
  <si>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</si>
  <si>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</si>
  <si>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</si>
  <si>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</si>
  <si>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</si>
  <si>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</si>
  <si>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</si>
  <si>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</si>
  <si>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</si>
  <si>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</si>
  <si>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</si>
  <si>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</si>
  <si>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</si>
  <si>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</si>
  <si>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</si>
  <si>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</si>
  <si>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</si>
  <si>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</si>
  <si>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</si>
  <si>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</si>
  <si>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</si>
  <si>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</si>
  <si>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</si>
  <si>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</si>
  <si>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</si>
  <si>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</si>
  <si>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</si>
  <si>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</si>
  <si>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</si>
  <si>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</si>
  <si>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</si>
  <si>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</si>
  <si>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</si>
  <si>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</si>
  <si>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</si>
  <si>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</si>
  <si>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</si>
  <si>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</si>
  <si>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</si>
  <si>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</si>
  <si>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</si>
  <si>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</si>
  <si>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</si>
  <si>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</si>
  <si>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</si>
  <si>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</si>
  <si>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</si>
  <si>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</si>
  <si>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</si>
  <si>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</si>
  <si>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</si>
  <si>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</si>
  <si>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</si>
  <si>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</si>
  <si>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</si>
  <si>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</si>
  <si>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</si>
  <si>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</si>
  <si>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</si>
  <si>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</si>
  <si>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</si>
  <si>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</si>
  <si>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</si>
  <si>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</si>
  <si>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</si>
  <si>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</si>
  <si>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</si>
  <si>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</si>
  <si>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</si>
  <si>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</si>
  <si>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</si>
  <si>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</si>
  <si>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</si>
  <si>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</si>
  <si>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</si>
  <si>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</si>
  <si>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</si>
  <si>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</si>
  <si>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</si>
  <si>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</si>
  <si>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</si>
  <si>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</si>
  <si>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</si>
  <si>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</si>
  <si>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</si>
  <si>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</si>
  <si>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</si>
  <si>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</si>
  <si>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</si>
  <si>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</si>
  <si>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</si>
  <si>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</si>
  <si>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</si>
  <si>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</si>
  <si>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</si>
  <si>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</si>
  <si>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</si>
  <si>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</si>
  <si>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</si>
  <si>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</si>
  <si>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</si>
  <si>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</si>
  <si>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</si>
  <si>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</si>
  <si>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</si>
  <si>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</si>
  <si>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</si>
  <si>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</si>
  <si>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</si>
  <si>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</si>
  <si>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</si>
  <si>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</si>
  <si>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</si>
  <si>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</si>
  <si>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</si>
  <si>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</si>
  <si>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</si>
  <si>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</si>
  <si>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</si>
  <si>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</si>
  <si>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</si>
  <si>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</si>
  <si>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</si>
  <si>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</si>
  <si>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</si>
  <si>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</si>
  <si>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</si>
  <si>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</si>
  <si>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</si>
  <si>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</si>
  <si>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</si>
  <si>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</si>
  <si>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</si>
  <si>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</si>
  <si>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</si>
  <si>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</si>
  <si>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</si>
  <si>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</si>
  <si>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</si>
  <si>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</si>
  <si>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</si>
  <si>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</si>
  <si>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</si>
  <si>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</si>
  <si>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</si>
  <si>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</si>
  <si>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</si>
  <si>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</si>
  <si>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</si>
  <si>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</si>
  <si>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</si>
  <si>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</si>
  <si>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</si>
  <si>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</si>
  <si>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</si>
  <si>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</si>
  <si>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</si>
  <si>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</si>
  <si>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</si>
  <si>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</si>
  <si>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</si>
  <si>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</si>
  <si>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</si>
  <si>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</si>
  <si>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</si>
  <si>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</si>
  <si>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</si>
  <si>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</si>
  <si>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</si>
  <si>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</si>
  <si>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</si>
  <si>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</si>
  <si>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</si>
  <si>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</si>
  <si>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</si>
  <si>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</si>
  <si>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</si>
  <si>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</si>
  <si>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</si>
  <si>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</si>
  <si>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</si>
  <si>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</si>
  <si>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</si>
  <si>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</si>
  <si>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</si>
  <si>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</si>
  <si>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</si>
  <si>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</si>
  <si>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</si>
  <si>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</si>
  <si>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</si>
  <si>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</si>
  <si>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</si>
  <si>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</si>
  <si>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</si>
  <si>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</si>
  <si>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</si>
  <si>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</si>
  <si>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</si>
  <si>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</si>
  <si>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</si>
  <si>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</si>
  <si>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</si>
  <si>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</si>
  <si>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</si>
  <si>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</si>
  <si>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</si>
  <si>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</si>
  <si>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</si>
  <si>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</si>
  <si>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</si>
  <si>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</si>
  <si>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</si>
  <si>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</si>
  <si>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</si>
  <si>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</si>
  <si>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</si>
  <si>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</si>
  <si>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</si>
  <si>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</si>
  <si>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</si>
  <si>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</si>
  <si>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</si>
  <si>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</si>
  <si>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</si>
  <si>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</si>
  <si>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</si>
  <si>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</si>
  <si>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</si>
  <si>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</si>
  <si>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</si>
  <si>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</si>
  <si>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</si>
  <si>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</si>
  <si>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</si>
  <si>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</si>
  <si>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</si>
  <si>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</si>
  <si>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</si>
  <si>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</si>
  <si>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</si>
  <si>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</si>
  <si>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</si>
  <si>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</si>
  <si>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</si>
  <si>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</si>
  <si>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</si>
  <si>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</si>
  <si>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</si>
  <si>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</si>
  <si>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</si>
  <si>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</si>
  <si>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</si>
  <si>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</si>
  <si>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</si>
  <si>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</si>
  <si>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</si>
  <si>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</si>
  <si>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</si>
  <si>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</si>
  <si>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</si>
  <si>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</si>
  <si>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</si>
  <si>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</si>
  <si>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</si>
  <si>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</si>
  <si>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</si>
  <si>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</si>
  <si>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</si>
  <si>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</si>
  <si>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</si>
  <si>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</si>
  <si>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</si>
  <si>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</si>
  <si>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</si>
  <si>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</si>
  <si>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</si>
  <si>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</si>
  <si>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</si>
  <si>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</si>
  <si>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</si>
  <si>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</si>
  <si>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</si>
  <si>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</si>
  <si>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</si>
  <si>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</si>
  <si>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</si>
  <si>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</si>
  <si>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</si>
  <si>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</si>
  <si>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</si>
  <si>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</si>
  <si>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</si>
  <si>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</si>
  <si>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</si>
  <si>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</si>
  <si>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</si>
  <si>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</si>
  <si>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</si>
  <si>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</si>
  <si>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</si>
  <si>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</si>
  <si>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</si>
  <si>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</si>
  <si>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</si>
  <si>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</si>
  <si>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</si>
  <si>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</si>
  <si>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</si>
  <si>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</si>
  <si>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</si>
  <si>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</si>
  <si>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</si>
  <si>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</si>
  <si>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</si>
  <si>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</si>
  <si>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</si>
  <si>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</si>
  <si>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</si>
  <si>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</si>
  <si>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</si>
  <si>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</si>
  <si>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</si>
  <si>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</si>
  <si>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</si>
  <si>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</si>
  <si>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</si>
  <si>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</si>
  <si>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</si>
  <si>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</si>
  <si>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</si>
  <si>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</si>
  <si>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</si>
  <si>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</si>
  <si>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</si>
  <si>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</si>
  <si>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</si>
  <si>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</si>
  <si>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</si>
  <si>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</si>
  <si>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</si>
  <si>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</si>
  <si>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</si>
  <si>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</si>
  <si>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</si>
  <si>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</si>
  <si>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</si>
  <si>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</si>
  <si>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</si>
  <si>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</si>
  <si>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</si>
  <si>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</si>
  <si>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</si>
  <si>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</si>
  <si>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</si>
  <si>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</si>
  <si>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</si>
  <si>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</si>
  <si>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</si>
  <si>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</si>
  <si>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</si>
  <si>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</si>
  <si>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</si>
  <si>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</si>
  <si>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</si>
  <si>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</si>
  <si>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</si>
  <si>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</si>
  <si>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</si>
  <si>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</si>
  <si>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</si>
  <si>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</si>
  <si>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</si>
  <si>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</si>
  <si>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</si>
  <si>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</si>
  <si>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</si>
  <si>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</si>
  <si>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</si>
  <si>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</si>
  <si>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</si>
  <si>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</si>
  <si>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</si>
  <si>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</si>
  <si>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</si>
  <si>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</si>
  <si>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</si>
  <si>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</si>
  <si>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</si>
  <si>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</si>
  <si>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</si>
  <si>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</si>
  <si>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</si>
  <si>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</si>
  <si>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</si>
  <si>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</si>
  <si>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</si>
  <si>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</si>
  <si>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</si>
  <si>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</si>
  <si>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</si>
  <si>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</si>
  <si>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</si>
  <si>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</si>
  <si>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</si>
  <si>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</si>
  <si>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</si>
  <si>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</si>
  <si>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</si>
  <si>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</si>
  <si>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</si>
  <si>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</si>
  <si>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</si>
  <si>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</si>
  <si>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</si>
  <si>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</si>
  <si>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</si>
  <si>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</si>
  <si>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</si>
  <si>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</si>
  <si>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</si>
  <si>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</si>
  <si>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</si>
  <si>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</si>
  <si>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</si>
  <si>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</si>
  <si>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</si>
  <si>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</si>
  <si>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</si>
  <si>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</si>
  <si>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</si>
  <si>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</si>
  <si>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</si>
  <si>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</si>
  <si>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</si>
  <si>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</si>
  <si>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</si>
  <si>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</si>
  <si>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</si>
  <si>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</si>
  <si>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</si>
  <si>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</si>
  <si>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</si>
  <si>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</si>
  <si>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</si>
  <si>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</si>
  <si>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</si>
  <si>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</si>
  <si>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</si>
  <si>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</si>
  <si>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</si>
  <si>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</si>
  <si>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</si>
  <si>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</si>
  <si>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</si>
  <si>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</si>
  <si>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</si>
  <si>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</si>
  <si>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</si>
  <si>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</si>
  <si>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</si>
  <si>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</si>
  <si>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</si>
  <si>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</si>
  <si>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</si>
  <si>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</si>
  <si>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</si>
  <si>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</si>
  <si>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</si>
  <si>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</si>
  <si>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</si>
  <si>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</si>
  <si>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</si>
  <si>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</si>
  <si>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</si>
  <si>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</si>
  <si>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</si>
  <si>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</si>
  <si>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</si>
  <si>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</si>
  <si>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</si>
  <si>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</si>
  <si>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</si>
  <si>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</si>
  <si>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</si>
  <si>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</si>
  <si>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</si>
  <si>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</si>
  <si>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</si>
  <si>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</si>
  <si>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</si>
  <si>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</si>
  <si>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</si>
  <si>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</si>
  <si>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</si>
  <si>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</si>
  <si>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</si>
  <si>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</si>
  <si>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</si>
  <si>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</si>
  <si>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</si>
  <si>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</si>
  <si>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</si>
  <si>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</si>
  <si>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</si>
  <si>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</si>
  <si>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</si>
  <si>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</si>
  <si>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</si>
  <si>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</si>
  <si>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</si>
  <si>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</si>
  <si>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</si>
  <si>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</si>
  <si>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</si>
  <si>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</si>
  <si>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</si>
  <si>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</si>
  <si>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</si>
  <si>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</si>
  <si>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</si>
  <si>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</si>
  <si>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</si>
  <si>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</si>
  <si>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</si>
  <si>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</si>
  <si>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</si>
  <si>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</si>
  <si>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</si>
  <si>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</si>
  <si>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</si>
  <si>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</si>
  <si>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</si>
  <si>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</si>
  <si>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</si>
  <si>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</si>
  <si>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</si>
  <si>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</si>
  <si>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</si>
  <si>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</si>
  <si>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</si>
  <si>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</si>
  <si>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</si>
  <si>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</si>
  <si>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</si>
  <si>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</si>
  <si>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</si>
  <si>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</si>
  <si>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</si>
  <si>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</si>
  <si>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</si>
  <si>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</si>
  <si>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</si>
  <si>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</si>
  <si>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</si>
  <si>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</si>
  <si>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</si>
  <si>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</si>
  <si>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</si>
  <si>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</si>
  <si>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</si>
  <si>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</si>
  <si>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</si>
  <si>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</si>
  <si>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</si>
  <si>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</si>
  <si>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</si>
  <si>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</si>
  <si>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</si>
  <si>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</si>
  <si>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</si>
  <si>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</si>
  <si>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</si>
  <si>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</si>
  <si>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</si>
  <si>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</si>
  <si>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</si>
  <si>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</si>
  <si>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</si>
  <si>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</si>
  <si>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</si>
  <si>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</si>
  <si>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</si>
  <si>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</si>
  <si>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</si>
  <si>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</si>
  <si>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</si>
  <si>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</si>
  <si>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</si>
  <si>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</si>
  <si>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</si>
  <si>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</si>
  <si>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</si>
  <si>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</si>
  <si>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</si>
  <si>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</si>
  <si>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</si>
  <si>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</si>
  <si>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</si>
  <si>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</si>
  <si>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</si>
  <si>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</si>
  <si>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</si>
  <si>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</si>
  <si>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</si>
  <si>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</si>
  <si>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</si>
  <si>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</si>
  <si>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</si>
  <si>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</si>
  <si>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</si>
  <si>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</si>
  <si>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</si>
  <si>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</si>
  <si>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</si>
  <si>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</si>
  <si>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</si>
  <si>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</si>
  <si>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</si>
  <si>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</si>
  <si>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</si>
  <si>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</si>
  <si>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</si>
  <si>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</si>
  <si>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</si>
  <si>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</si>
  <si>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</si>
  <si>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</si>
  <si>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</si>
  <si>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</si>
  <si>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</si>
  <si>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</si>
  <si>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</si>
  <si>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</si>
  <si>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</si>
  <si>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</si>
  <si>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</si>
  <si>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</si>
  <si>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</si>
  <si>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</si>
  <si>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</si>
  <si>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</si>
  <si>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</si>
  <si>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</si>
  <si>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</si>
  <si>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</si>
  <si>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</si>
  <si>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</si>
  <si>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</si>
  <si>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</si>
  <si>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</si>
  <si>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</si>
  <si>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</si>
  <si>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</si>
  <si>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</si>
  <si>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</si>
  <si>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</si>
  <si>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</si>
  <si>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</si>
  <si>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</si>
  <si>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</si>
  <si>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</si>
  <si>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</si>
  <si>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</si>
  <si>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</si>
  <si>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</si>
  <si>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</si>
  <si>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</si>
  <si>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</si>
  <si>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</si>
  <si>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</si>
  <si>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</si>
  <si>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</si>
  <si>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</si>
  <si>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</si>
  <si>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</si>
  <si>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</si>
  <si>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</si>
  <si>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</si>
  <si>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</si>
  <si>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</si>
  <si>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</si>
  <si>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</si>
  <si>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</si>
  <si>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</si>
  <si>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</si>
  <si>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</si>
  <si>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</si>
  <si>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</si>
  <si>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</si>
  <si>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</si>
  <si>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</si>
  <si>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</si>
  <si>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</si>
  <si>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</si>
  <si>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</si>
  <si>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</si>
  <si>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</si>
  <si>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</si>
  <si>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</si>
  <si>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</si>
  <si>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</si>
  <si>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</si>
  <si>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</si>
  <si>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</si>
  <si>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</si>
  <si>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</si>
  <si>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</si>
  <si>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</si>
  <si>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</si>
  <si>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</si>
  <si>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</si>
  <si>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</si>
  <si>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</si>
  <si>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</si>
  <si>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</si>
  <si>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</si>
  <si>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</si>
  <si>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</si>
  <si>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</si>
  <si>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</si>
  <si>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</si>
  <si>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</si>
  <si>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</si>
  <si>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</si>
  <si>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</si>
  <si>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</si>
  <si>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</si>
  <si>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</si>
  <si>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</si>
  <si>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</si>
  <si>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</si>
  <si>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</si>
  <si>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</si>
  <si>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</si>
  <si>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</si>
  <si>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</si>
  <si>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</si>
  <si>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</si>
  <si>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</si>
  <si>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</si>
  <si>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</si>
  <si>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</si>
  <si>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</si>
  <si>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</si>
  <si>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</si>
  <si>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</si>
  <si>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</si>
  <si>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</si>
  <si>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</si>
  <si>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</si>
  <si>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</si>
  <si>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</si>
  <si>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</si>
  <si>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</si>
  <si>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</si>
  <si>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</si>
  <si>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</si>
  <si>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</si>
  <si>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</si>
  <si>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</si>
  <si>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</si>
  <si>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</si>
  <si>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</si>
  <si>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</si>
  <si>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</si>
  <si>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</si>
  <si>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</si>
  <si>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</si>
  <si>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</si>
  <si>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</si>
  <si>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</si>
  <si>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</si>
  <si>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</si>
  <si>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</si>
  <si>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</si>
  <si>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</si>
  <si>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</si>
  <si>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</si>
  <si>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</si>
  <si>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</si>
  <si>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</si>
  <si>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</si>
  <si>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</si>
  <si>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</si>
  <si>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</si>
  <si>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</si>
  <si>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</si>
  <si>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</si>
  <si>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</si>
  <si>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</si>
  <si>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</si>
  <si>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</si>
  <si>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</si>
  <si>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</si>
  <si>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</si>
  <si>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</si>
  <si>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</si>
  <si>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</si>
  <si>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</si>
  <si>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</si>
  <si>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</si>
  <si>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</si>
  <si>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</si>
  <si>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</si>
  <si>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</si>
  <si>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</si>
  <si>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</si>
  <si>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</si>
  <si>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</si>
  <si>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</si>
  <si>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</si>
  <si>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</si>
  <si>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</si>
  <si>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</si>
  <si>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</si>
  <si>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</si>
  <si>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</si>
  <si>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</si>
  <si>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</si>
  <si>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</si>
  <si>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</si>
  <si>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</si>
  <si>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</si>
  <si>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</si>
  <si>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</si>
  <si>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</si>
  <si>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</si>
  <si>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</si>
  <si>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</si>
  <si>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</si>
  <si>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</si>
  <si>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</si>
  <si>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</si>
  <si>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</si>
  <si>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</si>
  <si>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</si>
  <si>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</si>
  <si>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</si>
  <si>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</si>
  <si>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</si>
  <si>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</si>
  <si>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</si>
  <si>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</si>
  <si>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</si>
  <si>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</si>
  <si>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</si>
  <si>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</si>
  <si>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</si>
  <si>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</si>
  <si>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</si>
  <si>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</si>
  <si>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</si>
  <si>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</si>
  <si>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</si>
  <si>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</si>
  <si>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</si>
  <si>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</si>
  <si>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</si>
  <si>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</si>
  <si>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</si>
  <si>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</si>
  <si>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</si>
  <si>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</si>
  <si>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</si>
  <si>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</si>
  <si>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</si>
  <si>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</si>
  <si>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</si>
  <si>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</si>
  <si>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</si>
  <si>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</si>
  <si>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</si>
  <si>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</si>
  <si>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</si>
  <si>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</si>
  <si>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</si>
  <si>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</si>
  <si>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</si>
  <si>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</si>
  <si>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</si>
  <si>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</si>
  <si>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</si>
  <si>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</si>
  <si>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</si>
  <si>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</si>
  <si>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</si>
  <si>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</si>
  <si>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</si>
  <si>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</si>
  <si>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</si>
  <si>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</si>
  <si>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</si>
  <si>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</si>
  <si>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</si>
  <si>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</si>
  <si>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</si>
  <si>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</si>
  <si>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</si>
  <si>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</si>
  <si>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</si>
  <si>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</si>
  <si>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</si>
  <si>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</si>
  <si>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</si>
  <si>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</si>
  <si>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</si>
  <si>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</si>
  <si>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</si>
  <si>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</si>
  <si>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</si>
  <si>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</si>
  <si>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</si>
  <si>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</si>
  <si>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</si>
  <si>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</si>
  <si>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</si>
  <si>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</si>
  <si>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</si>
  <si>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</si>
  <si>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</si>
  <si>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</si>
  <si>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</si>
  <si>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</si>
  <si>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</si>
  <si>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</si>
  <si>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</si>
  <si>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</si>
  <si>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</si>
  <si>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</si>
  <si>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</si>
  <si>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</si>
  <si>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</si>
  <si>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</si>
  <si>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</si>
  <si>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</si>
  <si>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</si>
  <si>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</si>
  <si>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</si>
  <si>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</si>
  <si>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</si>
  <si>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</si>
  <si>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</si>
  <si>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</si>
  <si>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</si>
  <si>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</si>
  <si>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</si>
  <si>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</si>
  <si>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</si>
  <si>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</si>
  <si>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</si>
  <si>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</si>
  <si>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</si>
  <si>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</si>
  <si>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</si>
  <si>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</si>
  <si>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</si>
  <si>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</si>
  <si>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</si>
  <si>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</si>
  <si>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</si>
  <si>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</si>
  <si>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</si>
  <si>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</si>
  <si>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</si>
  <si>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</si>
  <si>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</si>
  <si>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</si>
  <si>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</si>
  <si>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</si>
  <si>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</si>
  <si>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</si>
  <si>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</si>
  <si>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</si>
  <si>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</si>
  <si>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</si>
  <si>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</si>
  <si>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</si>
  <si>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</si>
  <si>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</si>
  <si>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</si>
  <si>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</si>
  <si>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</si>
  <si>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</si>
  <si>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</si>
  <si>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</si>
  <si>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</si>
  <si>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</si>
  <si>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</si>
  <si>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</si>
  <si>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</si>
  <si>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</si>
  <si>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</si>
  <si>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</si>
  <si>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</si>
  <si>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</si>
  <si>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</si>
  <si>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</si>
  <si>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</si>
  <si>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</si>
  <si>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</si>
  <si>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</si>
  <si>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</si>
  <si>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</si>
  <si>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</si>
  <si>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</si>
  <si>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</si>
  <si>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</si>
  <si>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</si>
  <si>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</si>
  <si>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</si>
  <si>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</si>
  <si>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</si>
  <si>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</si>
  <si>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</si>
  <si>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</si>
  <si>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</si>
  <si>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</si>
  <si>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</si>
  <si>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</si>
  <si>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</si>
  <si>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</si>
  <si>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</si>
  <si>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</si>
  <si>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</si>
  <si>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</si>
  <si>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</si>
  <si>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</si>
  <si>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</si>
  <si>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</si>
  <si>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</si>
  <si>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</si>
  <si>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</si>
  <si>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</si>
  <si>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</si>
  <si>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</si>
  <si>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</si>
  <si>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</si>
  <si>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</si>
  <si>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</si>
  <si>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</si>
  <si>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</si>
  <si>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</si>
  <si>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</si>
  <si>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</si>
  <si>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</si>
  <si>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</si>
  <si>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</si>
  <si>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</si>
  <si>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</si>
  <si>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</si>
  <si>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</si>
  <si>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</si>
  <si>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</si>
  <si>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</si>
  <si>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</si>
  <si>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</si>
  <si>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</si>
  <si>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</si>
  <si>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</si>
  <si>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</si>
  <si>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</si>
  <si>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</si>
  <si>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</si>
  <si>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</si>
  <si>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</si>
  <si>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</si>
  <si>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</si>
  <si>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</si>
  <si>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</si>
  <si>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</si>
  <si>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</si>
  <si>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</si>
  <si>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</si>
  <si>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</si>
  <si>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</si>
  <si>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</si>
  <si>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</si>
  <si>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</si>
  <si>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</si>
  <si>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</si>
  <si>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</si>
  <si>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</si>
  <si>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</si>
  <si>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</si>
  <si>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</si>
  <si>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</si>
  <si>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</si>
  <si>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</si>
  <si>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</si>
  <si>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</si>
  <si>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</si>
  <si>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</si>
  <si>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</si>
  <si>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</si>
  <si>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</si>
  <si>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</si>
  <si>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</si>
  <si>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</si>
  <si>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</si>
  <si>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</si>
  <si>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</si>
  <si>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</si>
  <si>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</si>
  <si>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</si>
  <si>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</si>
  <si>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</si>
  <si>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</si>
  <si>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</si>
  <si>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</si>
  <si>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</si>
  <si>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</si>
  <si>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</si>
  <si>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</si>
  <si>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</si>
  <si>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</si>
  <si>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</si>
  <si>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</si>
  <si>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</si>
  <si>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</si>
  <si>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</si>
  <si>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</si>
  <si>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</si>
  <si>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</si>
  <si>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</si>
  <si>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</si>
  <si>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</si>
  <si>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</si>
  <si>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</si>
  <si>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</si>
  <si>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</si>
  <si>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</si>
  <si>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</si>
  <si>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</si>
  <si>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</si>
  <si>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</si>
  <si>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</si>
  <si>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</si>
  <si>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</si>
  <si>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</si>
  <si>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</si>
  <si>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</si>
  <si>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</si>
  <si>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</si>
  <si>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</si>
  <si>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</si>
  <si>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</si>
  <si>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</si>
  <si>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</si>
  <si>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</si>
  <si>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</si>
  <si>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</si>
  <si>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</si>
  <si>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</si>
  <si>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</si>
  <si>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</si>
  <si>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</si>
  <si>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</si>
  <si>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</si>
  <si>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</si>
  <si>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</si>
  <si>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</si>
  <si>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</si>
  <si>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</si>
  <si>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</si>
  <si>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</si>
  <si>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</si>
  <si>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</si>
  <si>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</si>
  <si>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</si>
  <si>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</si>
  <si>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</si>
  <si>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</si>
  <si>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</si>
  <si>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</si>
  <si>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</si>
  <si>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</si>
  <si>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</si>
  <si>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</si>
  <si>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</si>
  <si>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</si>
  <si>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</si>
  <si>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</si>
  <si>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</si>
  <si>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</si>
  <si>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</si>
  <si>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</si>
  <si>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</si>
  <si>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</si>
  <si>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</si>
  <si>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</si>
  <si>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</si>
  <si>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</si>
  <si>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</si>
  <si>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</si>
  <si>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</si>
  <si>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</si>
  <si>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</si>
  <si>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</si>
  <si>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</si>
  <si>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</si>
  <si>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</si>
  <si>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</si>
  <si>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</si>
  <si>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</si>
  <si>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</si>
  <si>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</si>
  <si>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</si>
  <si>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</si>
  <si>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</si>
  <si>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</si>
  <si>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</si>
  <si>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</si>
  <si>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</si>
  <si>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</si>
  <si>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</si>
  <si>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</si>
  <si>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</si>
  <si>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</si>
  <si>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</si>
  <si>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</si>
  <si>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</si>
  <si>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</si>
  <si>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</si>
  <si>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</si>
  <si>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</si>
  <si>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</si>
  <si>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</si>
  <si>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</si>
  <si>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</si>
  <si>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</si>
  <si>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</si>
  <si>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</si>
  <si>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</si>
  <si>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</si>
  <si>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</si>
  <si>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</si>
  <si>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</si>
  <si>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</si>
  <si>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</si>
  <si>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</si>
  <si>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</si>
  <si>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</si>
  <si>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</si>
  <si>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</si>
  <si>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</si>
  <si>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</si>
  <si>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</si>
  <si>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</si>
  <si>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</si>
  <si>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</si>
  <si>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</si>
  <si>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</si>
  <si>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</si>
  <si>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</si>
  <si>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</si>
  <si>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</si>
  <si>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</si>
  <si>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</si>
  <si>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</si>
  <si>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</si>
  <si>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</si>
  <si>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</si>
  <si>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</si>
  <si>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</si>
  <si>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</si>
  <si>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</si>
  <si>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</si>
  <si>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</si>
  <si>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</si>
  <si>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</si>
  <si>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</si>
  <si>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</si>
  <si>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</si>
  <si>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</si>
  <si>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</si>
  <si>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</si>
  <si>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</si>
  <si>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</si>
  <si>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</si>
  <si>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</si>
  <si>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</si>
  <si>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</si>
  <si>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</si>
  <si>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</si>
  <si>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</si>
  <si>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</si>
  <si>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</si>
  <si>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</si>
  <si>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</si>
  <si>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</si>
  <si>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</si>
  <si>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</si>
  <si>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</si>
  <si>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</si>
  <si>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</si>
  <si>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</si>
  <si>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</si>
  <si>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</si>
  <si>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</si>
  <si>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</si>
  <si>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</si>
  <si>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</si>
  <si>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</si>
  <si>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</si>
  <si>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</si>
  <si>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</si>
  <si>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</si>
  <si>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</si>
  <si>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</si>
  <si>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</si>
  <si>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</si>
  <si>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</si>
  <si>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</si>
  <si>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</si>
  <si>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</si>
  <si>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</si>
  <si>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</si>
  <si>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</si>
  <si>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</si>
  <si>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</si>
  <si>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</si>
  <si>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</si>
  <si>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</si>
  <si>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</si>
  <si>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</si>
  <si>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</si>
  <si>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</si>
  <si>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</si>
  <si>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</si>
  <si>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</si>
  <si>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</si>
  <si>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</si>
  <si>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</si>
  <si>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</si>
  <si>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</si>
  <si>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</si>
  <si>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</si>
  <si>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</si>
  <si>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</si>
  <si>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</si>
  <si>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</si>
  <si>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</si>
  <si>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</si>
  <si>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</si>
  <si>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</si>
  <si>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</si>
  <si>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</si>
  <si>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</si>
  <si>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</si>
  <si>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</si>
  <si>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</si>
  <si>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</si>
  <si>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</si>
  <si>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</si>
  <si>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</si>
  <si>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</si>
  <si>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</si>
  <si>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</si>
  <si>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</si>
  <si>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</si>
  <si>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</si>
  <si>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</si>
  <si>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</si>
  <si>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</si>
  <si>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</si>
  <si>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</si>
  <si>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</si>
  <si>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</si>
  <si>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</si>
  <si>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</si>
  <si>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</si>
  <si>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</si>
  <si>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</si>
  <si>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</si>
  <si>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</si>
  <si>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</si>
  <si>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</si>
  <si>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</si>
  <si>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</si>
  <si>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</si>
  <si>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</si>
  <si>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</si>
  <si>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</si>
  <si>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</si>
  <si>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</si>
  <si>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</si>
  <si>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</si>
  <si>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</si>
  <si>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</si>
  <si>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</si>
  <si>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</si>
  <si>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</si>
  <si>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</si>
  <si>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</si>
  <si>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</si>
  <si>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</si>
  <si>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</si>
  <si>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</si>
  <si>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</si>
  <si>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</si>
  <si>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</si>
  <si>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</si>
  <si>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</si>
  <si>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</si>
  <si>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</si>
  <si>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</si>
  <si>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</si>
  <si>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</si>
  <si>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</si>
  <si>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</si>
  <si>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</si>
  <si>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</si>
  <si>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</si>
  <si>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</si>
  <si>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</si>
  <si>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</si>
  <si>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</si>
  <si>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</si>
  <si>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</si>
  <si>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</si>
  <si>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</si>
  <si>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</si>
  <si>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</si>
  <si>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</si>
  <si>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</si>
  <si>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</si>
  <si>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</si>
  <si>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</si>
  <si>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</si>
  <si>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</si>
  <si>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</si>
  <si>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</si>
  <si>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</si>
  <si>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</si>
  <si>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</si>
  <si>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</si>
  <si>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</si>
  <si>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</si>
  <si>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</si>
  <si>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</si>
  <si>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</si>
  <si>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</si>
  <si>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</si>
  <si>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</si>
  <si>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</si>
  <si>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</si>
  <si>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</si>
  <si>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</si>
  <si>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</si>
  <si>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</si>
  <si>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</si>
  <si>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</si>
  <si>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</si>
  <si>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</si>
  <si>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</si>
  <si>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</si>
  <si>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</si>
  <si>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</si>
  <si>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</si>
  <si>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</si>
  <si>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</si>
  <si>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</si>
  <si>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</si>
  <si>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</si>
  <si>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</si>
  <si>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</si>
  <si>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</si>
  <si>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</si>
  <si>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</si>
  <si>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</si>
  <si>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</si>
  <si>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</si>
  <si>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</si>
  <si>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</si>
  <si>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</si>
  <si>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</si>
  <si>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</si>
  <si>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</si>
  <si>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</si>
  <si>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</si>
  <si>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</si>
  <si>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</si>
  <si>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</si>
  <si>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</si>
  <si>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</si>
  <si>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</si>
  <si>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</si>
  <si>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</si>
  <si>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</si>
  <si>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</si>
  <si>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</si>
  <si>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</si>
  <si>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</si>
  <si>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</si>
  <si>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</si>
  <si>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</si>
  <si>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</si>
  <si>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</si>
  <si>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</si>
  <si>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</si>
  <si>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</si>
  <si>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</si>
  <si>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</si>
  <si>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</si>
  <si>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</si>
  <si>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</si>
  <si>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</si>
  <si>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</si>
  <si>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</si>
  <si>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</si>
  <si>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</si>
  <si>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</si>
  <si>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</si>
  <si>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</si>
  <si>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</si>
  <si>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</si>
  <si>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</si>
  <si>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</si>
  <si>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</si>
  <si>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</si>
  <si>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</si>
  <si>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</si>
  <si>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</si>
  <si>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</si>
  <si>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</si>
  <si>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</si>
  <si>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</si>
  <si>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</si>
  <si>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</si>
  <si>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</si>
  <si>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</si>
  <si>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</si>
  <si>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</si>
  <si>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</si>
  <si>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</si>
  <si>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</si>
  <si>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</si>
  <si>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</si>
  <si>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</si>
  <si>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</si>
  <si>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</si>
  <si>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</si>
  <si>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</si>
  <si>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</si>
  <si>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</si>
  <si>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</si>
  <si>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</si>
  <si>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</si>
  <si>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</si>
  <si>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</si>
  <si>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</si>
  <si>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</si>
  <si>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</si>
  <si>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</si>
  <si>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</si>
  <si>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</si>
  <si>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</si>
  <si>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</si>
  <si>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</si>
  <si>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</si>
  <si>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</si>
  <si>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</si>
  <si>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</si>
  <si>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</si>
  <si>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</si>
  <si>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</si>
  <si>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</si>
  <si>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</si>
  <si>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</si>
  <si>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</si>
  <si>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</si>
  <si>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</si>
  <si>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</si>
  <si>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</si>
  <si>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</si>
  <si>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</si>
  <si>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</si>
  <si>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</si>
  <si>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</si>
  <si>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</si>
  <si>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</si>
  <si>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</si>
  <si>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</si>
  <si>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</si>
  <si>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</si>
  <si>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</si>
  <si>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</si>
  <si>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</si>
  <si>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</si>
  <si>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</si>
  <si>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</si>
  <si>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</si>
  <si>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</si>
  <si>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</si>
  <si>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</si>
  <si>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</si>
  <si>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</si>
  <si>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</si>
  <si>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</si>
  <si>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</si>
  <si>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</si>
  <si>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</si>
  <si>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</si>
  <si>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</si>
  <si>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</si>
  <si>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</si>
  <si>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</si>
  <si>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</si>
  <si>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</si>
  <si>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</si>
  <si>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</si>
  <si>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</si>
  <si>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</si>
  <si>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</si>
  <si>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</si>
  <si>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</si>
  <si>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</si>
  <si>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</si>
  <si>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</si>
  <si>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</si>
  <si>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</si>
  <si>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</si>
  <si>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</si>
  <si>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</si>
  <si>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</si>
  <si>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</si>
  <si>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</si>
  <si>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</si>
  <si>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</si>
  <si>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</si>
  <si>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</si>
  <si>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</si>
  <si>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</si>
  <si>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</si>
  <si>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</si>
  <si>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</si>
  <si>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</si>
  <si>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</si>
  <si>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</si>
  <si>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</si>
  <si>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</si>
  <si>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</si>
  <si>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</si>
  <si>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</si>
  <si>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</si>
  <si>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</si>
  <si>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</si>
  <si>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</si>
  <si>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</si>
  <si>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</si>
  <si>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</si>
  <si>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</si>
  <si>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</si>
  <si>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</si>
  <si>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</si>
  <si>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</si>
  <si>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</si>
  <si>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</si>
  <si>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</si>
  <si>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</si>
  <si>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</si>
  <si>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</si>
  <si>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</si>
  <si>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</si>
  <si>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</si>
  <si>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</si>
  <si>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</si>
  <si>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</si>
  <si>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</si>
  <si>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</si>
  <si>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</si>
  <si>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</si>
  <si>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</si>
  <si>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</si>
  <si>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</si>
  <si>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</si>
  <si>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</si>
  <si>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</si>
  <si>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</si>
  <si>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</si>
  <si>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</si>
  <si>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</si>
  <si>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</si>
  <si>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</si>
  <si>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</si>
  <si>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</si>
  <si>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</si>
  <si>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</si>
  <si>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</si>
  <si>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</si>
  <si>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</si>
  <si>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</si>
  <si>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</si>
  <si>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</si>
  <si>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</si>
  <si>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</si>
  <si>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</si>
  <si>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</si>
  <si>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</si>
  <si>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</si>
  <si>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</si>
  <si>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</si>
  <si>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</si>
  <si>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</si>
  <si>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</si>
  <si>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</si>
  <si>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</si>
  <si>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</si>
  <si>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</si>
  <si>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</si>
  <si>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</si>
  <si>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</si>
  <si>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</si>
  <si>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</si>
  <si>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</si>
  <si>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</si>
  <si>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</si>
  <si>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</si>
  <si>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</si>
  <si>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</si>
  <si>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</si>
  <si>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</si>
  <si>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</si>
  <si>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</si>
  <si>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</si>
  <si>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</si>
  <si>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</si>
  <si>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</si>
  <si>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</si>
  <si>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</si>
  <si>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</si>
  <si>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</si>
  <si>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</si>
  <si>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</si>
  <si>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</si>
  <si>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</si>
  <si>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</si>
  <si>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</si>
  <si>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</si>
  <si>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</si>
  <si>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</si>
  <si>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</si>
  <si>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</si>
  <si>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</si>
  <si>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</si>
  <si>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</si>
  <si>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</si>
  <si>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</si>
  <si>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</si>
  <si>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</si>
  <si>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</si>
  <si>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</si>
  <si>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</si>
  <si>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</si>
  <si>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</si>
  <si>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</si>
  <si>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</si>
  <si>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</si>
  <si>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</si>
  <si>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</si>
  <si>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</si>
  <si>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</si>
  <si>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</si>
  <si>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</si>
  <si>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</si>
  <si>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</si>
  <si>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</si>
  <si>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</si>
  <si>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</si>
  <si>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</si>
  <si>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</si>
  <si>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</si>
  <si>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</si>
  <si>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</si>
  <si>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</si>
  <si>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</si>
  <si>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</si>
  <si>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</si>
  <si>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</si>
  <si>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</si>
  <si>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</si>
  <si>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</si>
  <si>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</si>
  <si>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</si>
  <si>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</si>
  <si>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</si>
  <si>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</si>
  <si>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</si>
  <si>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</si>
  <si>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</si>
  <si>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</si>
  <si>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</si>
  <si>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</si>
  <si>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</si>
  <si>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</si>
  <si>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</si>
  <si>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</si>
  <si>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</si>
  <si>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</si>
  <si>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</si>
  <si>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</si>
  <si>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</si>
  <si>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</si>
  <si>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</si>
  <si>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</si>
  <si>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</si>
  <si>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</si>
  <si>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</si>
  <si>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</si>
  <si>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</si>
  <si>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</si>
  <si>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</si>
  <si>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</si>
  <si>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</si>
  <si>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</si>
  <si>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</si>
  <si>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</si>
  <si>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</si>
  <si>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</si>
  <si>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</si>
  <si>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</si>
  <si>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</si>
  <si>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</si>
  <si>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</si>
  <si>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</si>
  <si>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</si>
  <si>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</si>
  <si>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</si>
  <si>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</si>
  <si>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</si>
  <si>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</si>
  <si>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</si>
  <si>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</si>
  <si>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</si>
  <si>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</si>
  <si>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</si>
  <si>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</si>
  <si>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</si>
  <si>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</si>
  <si>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</si>
  <si>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</si>
  <si>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</si>
  <si>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</si>
  <si>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</si>
  <si>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</si>
  <si>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</si>
  <si>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</si>
  <si>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</si>
  <si>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</si>
  <si>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</si>
  <si>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</si>
  <si>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</si>
  <si>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</si>
  <si>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</si>
  <si>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</si>
  <si>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</si>
  <si>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</si>
  <si>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</si>
  <si>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</si>
  <si>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</si>
  <si>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</si>
  <si>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</si>
  <si>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</si>
  <si>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</si>
  <si>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</si>
  <si>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</si>
  <si>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</si>
  <si>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</si>
  <si>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</si>
  <si>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</si>
  <si>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</si>
  <si>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</si>
  <si>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</si>
  <si>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</si>
  <si>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</si>
  <si>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</si>
  <si>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</si>
  <si>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</si>
  <si>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</si>
  <si>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</si>
  <si>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</si>
  <si>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</si>
  <si>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</si>
  <si>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</si>
  <si>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</si>
  <si>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</si>
  <si>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</si>
  <si>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</si>
  <si>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</si>
  <si>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</si>
  <si>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</si>
  <si>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</si>
  <si>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</si>
  <si>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</si>
  <si>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</si>
  <si>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</si>
  <si>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</si>
  <si>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</si>
  <si>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</si>
  <si>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</si>
  <si>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</si>
  <si>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</si>
  <si>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</si>
  <si>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</si>
  <si>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</si>
  <si>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</si>
  <si>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</si>
  <si>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</si>
  <si>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</si>
  <si>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</si>
  <si>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</si>
  <si>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</si>
  <si>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</si>
  <si>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</si>
  <si>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</si>
  <si>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</si>
  <si>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</si>
  <si>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</si>
  <si>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</si>
  <si>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</si>
  <si>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</si>
  <si>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</si>
  <si>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</si>
  <si>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</si>
  <si>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</si>
  <si>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</si>
  <si>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</si>
  <si>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</si>
  <si>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</si>
  <si>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</si>
  <si>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</si>
  <si>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</si>
  <si>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</si>
  <si>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</si>
  <si>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</si>
  <si>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</si>
  <si>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</si>
  <si>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</si>
  <si>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</si>
  <si>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</si>
  <si>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</si>
  <si>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</si>
  <si>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</si>
  <si>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</si>
  <si>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</si>
  <si>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</si>
  <si>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</si>
  <si>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</si>
  <si>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</si>
  <si>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</si>
  <si>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</si>
  <si>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</si>
  <si>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</si>
  <si>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</si>
  <si>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</si>
  <si>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</si>
  <si>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</si>
  <si>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</si>
  <si>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</si>
  <si>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</si>
  <si>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</si>
  <si>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</si>
  <si>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</si>
  <si>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</si>
  <si>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</si>
  <si>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</si>
  <si>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</si>
  <si>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</si>
  <si>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</si>
  <si>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</si>
  <si>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</si>
  <si>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</si>
  <si>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</si>
  <si>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</si>
  <si>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</si>
  <si>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</si>
  <si>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</si>
  <si>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</si>
  <si>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</si>
  <si>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</si>
  <si>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</si>
  <si>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</si>
  <si>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</si>
  <si>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</si>
  <si>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</si>
  <si>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</si>
  <si>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</si>
  <si>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</si>
  <si>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</si>
  <si>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</si>
  <si>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</si>
  <si>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</si>
  <si>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</si>
  <si>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</si>
  <si>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</si>
  <si>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</si>
  <si>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</si>
  <si>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</si>
  <si>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</si>
  <si>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</si>
  <si>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</si>
  <si>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</si>
  <si>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</si>
  <si>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</si>
  <si>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</si>
  <si>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</si>
  <si>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</si>
  <si>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</si>
  <si>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</si>
  <si>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</si>
  <si>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</si>
  <si>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</si>
  <si>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</si>
  <si>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</si>
  <si>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</si>
  <si>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</si>
  <si>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</si>
  <si>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</si>
  <si>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</si>
  <si>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</si>
  <si>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</si>
  <si>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</si>
  <si>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</si>
  <si>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</si>
  <si>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</si>
  <si>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</si>
  <si>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</si>
  <si>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</si>
  <si>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</si>
  <si>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</si>
  <si>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</si>
  <si>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</si>
  <si>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</si>
  <si>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</si>
  <si>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</si>
  <si>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</si>
  <si>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</si>
  <si>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</si>
  <si>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</si>
  <si>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</si>
  <si>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</si>
  <si>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</si>
  <si>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</si>
  <si>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</si>
  <si>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</si>
  <si>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</si>
  <si>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</si>
  <si>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</si>
  <si>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</si>
  <si>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</si>
  <si>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</si>
  <si>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</si>
  <si>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</si>
  <si>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</si>
  <si>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</si>
  <si>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</si>
  <si>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</si>
  <si>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</si>
  <si>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</si>
  <si>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</si>
  <si>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</si>
  <si>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</si>
  <si>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</si>
  <si>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</si>
  <si>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</si>
  <si>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</si>
  <si>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</si>
  <si>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</si>
  <si>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</si>
  <si>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</si>
  <si>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</si>
  <si>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</si>
  <si>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</si>
  <si>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</si>
  <si>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</si>
  <si>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</si>
  <si>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</si>
  <si>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</si>
  <si>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</si>
  <si>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</si>
  <si>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</si>
  <si>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</si>
  <si>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</si>
  <si>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</si>
  <si>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</si>
  <si>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</si>
  <si>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</si>
  <si>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</si>
  <si>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</si>
  <si>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</si>
  <si>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</si>
  <si>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</si>
  <si>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</si>
  <si>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</si>
  <si>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</si>
  <si>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</si>
  <si>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</si>
  <si>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</si>
  <si>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</si>
  <si>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</si>
  <si>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</si>
  <si>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</si>
  <si>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</si>
  <si>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</si>
  <si>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</si>
  <si>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</si>
  <si>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</si>
  <si>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</si>
  <si>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</si>
  <si>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</si>
  <si>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</si>
  <si>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</si>
  <si>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</si>
  <si>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</si>
  <si>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</si>
  <si>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</si>
  <si>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</si>
  <si>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</si>
  <si>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</si>
  <si>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</si>
  <si>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</si>
  <si>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</si>
  <si>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</si>
  <si>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</si>
  <si>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</si>
  <si>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</si>
  <si>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</si>
  <si>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</si>
  <si>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</si>
  <si>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</si>
  <si>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</si>
  <si>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</si>
  <si>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</si>
  <si>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</si>
  <si>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</si>
  <si>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</si>
  <si>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</si>
  <si>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</si>
  <si>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</si>
  <si>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</si>
  <si>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</si>
  <si>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</si>
  <si>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</si>
  <si>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</si>
  <si>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</si>
  <si>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</si>
  <si>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</si>
  <si>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</si>
  <si>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</si>
  <si>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</si>
  <si>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</si>
  <si>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</si>
  <si>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</si>
  <si>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</si>
  <si>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</si>
  <si>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</si>
  <si>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</si>
  <si>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</si>
  <si>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</si>
  <si>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</si>
  <si>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</si>
  <si>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</si>
  <si>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</si>
  <si>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</si>
  <si>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</si>
  <si>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</si>
  <si>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</si>
  <si>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</si>
  <si>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</si>
  <si>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</si>
  <si>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</si>
  <si>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</si>
  <si>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</si>
  <si>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</si>
  <si>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</si>
  <si>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</si>
  <si>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</si>
  <si>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</si>
  <si>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</si>
  <si>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</si>
  <si>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</si>
  <si>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</si>
  <si>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</si>
  <si>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</si>
  <si>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</si>
  <si>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</si>
  <si>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</si>
  <si>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</si>
  <si>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</si>
  <si>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</si>
  <si>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</si>
  <si>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</si>
  <si>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</si>
  <si>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</si>
  <si>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</si>
  <si>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</si>
  <si>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</si>
  <si>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</si>
  <si>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</si>
  <si>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</si>
  <si>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</si>
  <si>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</si>
  <si>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</si>
  <si>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</si>
  <si>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</si>
  <si>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</si>
  <si>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</si>
  <si>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</si>
  <si>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</si>
  <si>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</si>
  <si>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</si>
  <si>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</si>
  <si>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</si>
  <si>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</si>
  <si>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</si>
  <si>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</si>
  <si>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</si>
  <si>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</si>
  <si>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</si>
  <si>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</si>
  <si>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</si>
  <si>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</si>
  <si>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</si>
  <si>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</si>
  <si>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</si>
  <si>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</si>
  <si>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</si>
  <si>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</si>
  <si>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</si>
  <si>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</si>
  <si>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</si>
  <si>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</si>
  <si>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</si>
  <si>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</si>
  <si>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</si>
  <si>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</si>
  <si>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</si>
  <si>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</si>
  <si>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</si>
  <si>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</si>
  <si>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</si>
  <si>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</si>
  <si>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</si>
  <si>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</si>
  <si>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</si>
  <si>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</si>
  <si>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</si>
  <si>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</si>
  <si>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</si>
  <si>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</si>
  <si>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</si>
  <si>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</si>
  <si>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</si>
  <si>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</si>
  <si>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</si>
  <si>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</si>
  <si>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</si>
  <si>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</si>
  <si>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</si>
  <si>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</si>
  <si>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</si>
  <si>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</si>
  <si>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</si>
  <si>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</si>
  <si>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</si>
  <si>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</si>
  <si>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</si>
  <si>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</si>
  <si>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</si>
  <si>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</si>
  <si>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</si>
  <si>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</si>
  <si>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</si>
  <si>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</si>
  <si>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</si>
  <si>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</si>
  <si>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</si>
  <si>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</si>
  <si>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</si>
  <si>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</si>
  <si>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</si>
  <si>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</si>
  <si>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</si>
  <si>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</si>
  <si>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</si>
  <si>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</si>
  <si>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</si>
  <si>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</si>
  <si>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</si>
  <si>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</si>
  <si>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</si>
  <si>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</si>
  <si>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</si>
  <si>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</si>
  <si>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</si>
  <si>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</si>
  <si>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</si>
  <si>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</si>
  <si>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</si>
  <si>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</si>
  <si>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</si>
  <si>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</si>
  <si>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</si>
  <si>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</si>
  <si>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</si>
  <si>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</si>
  <si>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</si>
  <si>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</si>
  <si>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</si>
  <si>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</si>
  <si>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</si>
  <si>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</si>
  <si>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</si>
  <si>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</si>
  <si>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</si>
  <si>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</si>
  <si>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</si>
  <si>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</si>
  <si>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</si>
  <si>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</si>
  <si>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</si>
  <si>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</si>
  <si>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</si>
  <si>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</si>
  <si>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</si>
  <si>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</si>
  <si>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</si>
  <si>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</si>
  <si>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</si>
  <si>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</si>
  <si>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</si>
  <si>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</si>
  <si>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</si>
  <si>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</si>
  <si>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</si>
  <si>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</si>
  <si>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</si>
  <si>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</si>
  <si>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</si>
  <si>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</si>
  <si>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</si>
  <si>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</si>
  <si>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</si>
  <si>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</si>
  <si>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</si>
  <si>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</si>
  <si>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</si>
  <si>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</si>
  <si>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</si>
  <si>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</si>
  <si>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</si>
  <si>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</si>
  <si>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</si>
  <si>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</si>
  <si>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</si>
  <si>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</si>
  <si>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</si>
  <si>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</si>
  <si>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</si>
  <si>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</si>
  <si>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</si>
  <si>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</si>
  <si>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</si>
  <si>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</si>
  <si>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</si>
  <si>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</si>
  <si>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</si>
  <si>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</si>
  <si>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</si>
  <si>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</si>
  <si>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</si>
  <si>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</si>
  <si>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</si>
  <si>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</si>
  <si>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</si>
  <si>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</si>
  <si>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</si>
  <si>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</si>
  <si>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</si>
  <si>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</si>
  <si>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</si>
  <si>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</si>
  <si>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</si>
  <si>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</si>
  <si>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</si>
  <si>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</si>
  <si>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</si>
  <si>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</si>
  <si>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</si>
  <si>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</si>
  <si>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</si>
  <si>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</si>
  <si>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</si>
  <si>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</si>
  <si>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</si>
  <si>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</si>
  <si>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</si>
  <si>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</si>
  <si>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</si>
  <si>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</si>
  <si>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</si>
  <si>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</si>
  <si>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</si>
  <si>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</si>
  <si>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</si>
  <si>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</si>
  <si>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</si>
  <si>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</si>
  <si>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</si>
  <si>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</si>
  <si>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</si>
  <si>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</si>
  <si>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</si>
  <si>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</si>
  <si>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</si>
  <si>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</si>
  <si>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</si>
  <si>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</si>
  <si>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</si>
  <si>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</si>
  <si>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</si>
  <si>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</si>
  <si>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</si>
  <si>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</si>
  <si>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</si>
  <si>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</si>
  <si>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</si>
  <si>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</si>
  <si>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</si>
  <si>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</si>
  <si>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</si>
  <si>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</si>
  <si>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</si>
  <si>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</si>
  <si>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</si>
  <si>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</si>
  <si>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</si>
  <si>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</si>
  <si>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</si>
  <si>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</si>
  <si>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</si>
  <si>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</si>
  <si>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</si>
  <si>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</si>
  <si>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</si>
  <si>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</si>
  <si>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</si>
  <si>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</si>
  <si>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</si>
  <si>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</si>
  <si>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</si>
  <si>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</si>
  <si>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</si>
  <si>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</si>
  <si>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</si>
  <si>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</si>
  <si>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</si>
  <si>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</si>
  <si>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</si>
  <si>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</si>
  <si>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</si>
  <si>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</si>
  <si>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</si>
  <si>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</si>
  <si>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</si>
  <si>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</si>
  <si>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</si>
  <si>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</si>
  <si>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</si>
  <si>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</si>
  <si>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</si>
  <si>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</si>
  <si>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</si>
  <si>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</si>
  <si>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</si>
  <si>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</si>
  <si>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</si>
  <si>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</si>
  <si>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</si>
  <si>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</si>
  <si>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</si>
  <si>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</si>
  <si>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</si>
  <si>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</si>
  <si>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</si>
  <si>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</si>
  <si>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</si>
  <si>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</si>
  <si>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</si>
  <si>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</si>
  <si>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</si>
  <si>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</si>
  <si>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</si>
  <si>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</si>
  <si>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</si>
  <si>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</si>
  <si>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</si>
  <si>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</si>
  <si>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</si>
  <si>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</si>
  <si>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</si>
  <si>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</si>
  <si>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</si>
  <si>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</si>
  <si>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</si>
  <si>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</si>
  <si>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</si>
  <si>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</si>
  <si>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</si>
  <si>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</si>
  <si>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</si>
  <si>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</si>
  <si>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</si>
  <si>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</si>
  <si>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</si>
  <si>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</si>
  <si>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</si>
  <si>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</si>
  <si>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</si>
  <si>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</si>
  <si>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</si>
  <si>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</si>
  <si>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</si>
  <si>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</si>
  <si>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</si>
  <si>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</si>
  <si>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</si>
  <si>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</si>
  <si>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</si>
  <si>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</si>
  <si>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</si>
  <si>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</si>
  <si>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</si>
  <si>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</si>
  <si>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</si>
  <si>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</si>
  <si>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</si>
  <si>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</si>
  <si>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</si>
  <si>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</si>
  <si>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</si>
  <si>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</si>
  <si>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</si>
  <si>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</si>
  <si>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</si>
  <si>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</si>
  <si>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</si>
  <si>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</si>
  <si>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</si>
  <si>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</si>
  <si>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</si>
  <si>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</si>
  <si>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</si>
  <si>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</si>
  <si>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</si>
  <si>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</si>
  <si>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</si>
  <si>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</si>
  <si>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</si>
  <si>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</si>
  <si>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</si>
  <si>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</si>
  <si>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</si>
  <si>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</si>
  <si>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</si>
  <si>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</si>
  <si>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</si>
  <si>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</si>
  <si>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</si>
  <si>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</si>
  <si>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</si>
  <si>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</si>
  <si>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</si>
  <si>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</si>
  <si>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</si>
  <si>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</si>
  <si>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</si>
  <si>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</si>
  <si>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</si>
  <si>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</si>
  <si>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</si>
  <si>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</si>
  <si>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</si>
  <si>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</si>
  <si>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</si>
  <si>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</si>
  <si>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</si>
  <si>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</si>
  <si>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</si>
  <si>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</si>
  <si>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</si>
  <si>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</si>
  <si>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</si>
  <si>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</si>
  <si>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</si>
  <si>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</si>
  <si>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</si>
  <si>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</si>
  <si>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</si>
  <si>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</si>
  <si>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</si>
  <si>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</si>
  <si>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</si>
  <si>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</si>
  <si>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</si>
  <si>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</si>
  <si>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</si>
  <si>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</si>
  <si>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</si>
  <si>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</si>
  <si>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</si>
  <si>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</si>
  <si>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</si>
  <si>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</si>
  <si>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</si>
  <si>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</si>
  <si>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</si>
  <si>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</si>
  <si>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</si>
  <si>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</si>
  <si>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</si>
  <si>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</si>
  <si>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</si>
  <si>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</si>
  <si>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</si>
  <si>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</si>
  <si>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</si>
  <si>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</si>
  <si>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</si>
  <si>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</si>
  <si>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</si>
  <si>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</si>
  <si>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</si>
  <si>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</si>
  <si>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</si>
  <si>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</si>
  <si>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</si>
  <si>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</si>
  <si>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</si>
  <si>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</si>
  <si>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</si>
  <si>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</si>
  <si>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</si>
  <si>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</si>
  <si>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</si>
  <si>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</si>
  <si>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</si>
  <si>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</si>
  <si>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</si>
  <si>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</si>
  <si>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</si>
  <si>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</si>
  <si>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</si>
  <si>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</si>
  <si>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</si>
  <si>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</si>
  <si>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</si>
  <si>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</si>
  <si>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</si>
  <si>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</si>
  <si>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</si>
  <si>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</si>
  <si>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</si>
  <si>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</si>
  <si>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</si>
  <si>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</si>
  <si>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</si>
  <si>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</si>
  <si>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</si>
  <si>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</si>
  <si>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</si>
  <si>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</si>
  <si>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</si>
  <si>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</si>
  <si>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</si>
  <si>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</si>
  <si>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</si>
  <si>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</si>
  <si>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</si>
  <si>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</si>
  <si>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</si>
  <si>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</si>
  <si>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</si>
  <si>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</si>
  <si>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</si>
  <si>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</si>
  <si>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</si>
  <si>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</si>
  <si>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</si>
  <si>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</si>
  <si>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</si>
  <si>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</si>
  <si>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</si>
  <si>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</si>
  <si>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</si>
  <si>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</si>
  <si>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</si>
  <si>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</si>
  <si>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</si>
  <si>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</si>
  <si>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</si>
  <si>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</si>
  <si>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</si>
  <si>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</si>
  <si>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</si>
  <si>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</si>
  <si>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</si>
  <si>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</si>
  <si>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</si>
  <si>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</si>
  <si>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</si>
  <si>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</si>
  <si>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</si>
  <si>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</si>
  <si>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</si>
  <si>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</si>
  <si>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</si>
  <si>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</si>
  <si>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</si>
  <si>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</si>
  <si>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</si>
  <si>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</si>
  <si>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</si>
  <si>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</si>
  <si>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</si>
  <si>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</si>
  <si>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</si>
  <si>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</si>
  <si>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</si>
  <si>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</si>
  <si>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</si>
  <si>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</si>
  <si>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</si>
  <si>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</si>
  <si>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</si>
  <si>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</si>
  <si>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</si>
  <si>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</si>
  <si>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</si>
  <si>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</si>
  <si>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</si>
  <si>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</si>
  <si>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</si>
  <si>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</si>
  <si>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</si>
  <si>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</si>
  <si>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</si>
  <si>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</si>
  <si>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</si>
  <si>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</si>
  <si>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</si>
  <si>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</si>
  <si>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</si>
  <si>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</si>
  <si>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</si>
  <si>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</si>
  <si>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</si>
  <si>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</si>
  <si>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</si>
  <si>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</si>
  <si>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</si>
  <si>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</si>
  <si>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</si>
  <si>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</si>
  <si>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</si>
  <si>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</si>
  <si>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</si>
  <si>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</si>
  <si>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</si>
  <si>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</si>
  <si>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</si>
  <si>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</si>
  <si>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</si>
  <si>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</si>
  <si>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</si>
  <si>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</si>
  <si>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</si>
  <si>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</si>
  <si>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</si>
  <si>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</si>
  <si>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</si>
  <si>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</si>
  <si>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</si>
  <si>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</si>
  <si>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</si>
  <si>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</si>
  <si>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</si>
  <si>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</si>
  <si>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</si>
  <si>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</si>
  <si>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</si>
  <si>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</si>
  <si>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</si>
  <si>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</si>
  <si>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</si>
  <si>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</si>
  <si>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</si>
  <si>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</si>
  <si>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</si>
  <si>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</si>
  <si>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</si>
  <si>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</si>
  <si>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</si>
  <si>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</si>
  <si>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</si>
  <si>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</si>
  <si>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</si>
  <si>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</si>
  <si>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</si>
  <si>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</si>
  <si>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</si>
  <si>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</si>
  <si>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</si>
  <si>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</si>
  <si>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</si>
  <si>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</si>
  <si>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</si>
  <si>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</si>
  <si>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</si>
  <si>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</si>
  <si>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</si>
  <si>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</si>
  <si>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</si>
  <si>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</si>
  <si>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</si>
  <si>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</si>
  <si>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</si>
  <si>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</si>
  <si>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</si>
  <si>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</si>
  <si>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</si>
  <si>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</si>
  <si>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</si>
  <si>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</si>
  <si>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</si>
  <si>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</si>
  <si>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</si>
  <si>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</si>
  <si>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</si>
  <si>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</si>
  <si>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</si>
  <si>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</si>
  <si>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</si>
  <si>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</si>
  <si>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</si>
  <si>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</si>
  <si>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</si>
  <si>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</si>
  <si>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</si>
  <si>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</si>
  <si>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</si>
  <si>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</si>
  <si>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</si>
  <si>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</si>
  <si>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</si>
  <si>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</si>
  <si>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</si>
  <si>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</si>
  <si>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</si>
  <si>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</si>
  <si>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</si>
  <si>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</si>
  <si>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</si>
  <si>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</si>
  <si>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</si>
  <si>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</si>
  <si>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</si>
  <si>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</si>
  <si>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</si>
  <si>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</si>
  <si>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</si>
  <si>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</si>
  <si>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</si>
  <si>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</si>
  <si>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</si>
  <si>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</si>
  <si>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</si>
  <si>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</si>
  <si>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</si>
  <si>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</si>
  <si>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</si>
  <si>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</si>
  <si>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</si>
  <si>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</si>
  <si>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</si>
  <si>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</si>
  <si>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</si>
  <si>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</si>
  <si>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</si>
  <si>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</si>
  <si>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</si>
  <si>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</si>
  <si>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</si>
  <si>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</si>
  <si>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</si>
  <si>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</si>
  <si>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</si>
  <si>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</si>
  <si>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</si>
  <si>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</si>
  <si>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</si>
  <si>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</si>
  <si>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</si>
  <si>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</si>
  <si>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</si>
  <si>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</si>
  <si>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</si>
  <si>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</si>
  <si>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</si>
  <si>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</si>
  <si>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</si>
  <si>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</si>
  <si>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</si>
  <si>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</si>
  <si>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</si>
  <si>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</si>
  <si>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</si>
  <si>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</si>
  <si>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</si>
  <si>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</si>
  <si>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</si>
  <si>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</si>
  <si>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</si>
  <si>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</si>
  <si>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</si>
  <si>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</si>
  <si>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</si>
  <si>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</si>
  <si>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</si>
  <si>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</si>
  <si>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</si>
  <si>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</si>
  <si>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</si>
  <si>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</si>
  <si>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</si>
  <si>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</si>
  <si>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</si>
  <si>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</si>
  <si>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</si>
  <si>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</si>
  <si>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</si>
  <si>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</si>
  <si>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</si>
  <si>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</si>
  <si>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</si>
  <si>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</si>
  <si>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</si>
  <si>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</si>
  <si>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</si>
  <si>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</si>
  <si>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</si>
  <si>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</si>
  <si>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</si>
  <si>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</si>
  <si>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</si>
  <si>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</si>
  <si>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</si>
  <si>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</si>
  <si>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</si>
  <si>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</si>
  <si>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</si>
  <si>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</si>
  <si>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</si>
  <si>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</si>
  <si>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</si>
  <si>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</si>
  <si>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</si>
  <si>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</si>
  <si>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</si>
  <si>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</si>
  <si>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</si>
  <si>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</si>
  <si>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</si>
  <si>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</si>
  <si>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</si>
  <si>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</si>
  <si>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</si>
  <si>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</si>
  <si>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</si>
  <si>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</si>
  <si>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</si>
  <si>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</si>
  <si>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</si>
  <si>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</si>
  <si>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</si>
  <si>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</si>
  <si>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</si>
  <si>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</si>
  <si>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</si>
  <si>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</si>
  <si>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</si>
  <si>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</si>
  <si>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</si>
  <si>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</si>
  <si>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</si>
  <si>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</si>
  <si>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</si>
  <si>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</si>
  <si>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</si>
  <si>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</si>
  <si>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</si>
  <si>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</si>
  <si>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</si>
  <si>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</si>
  <si>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</si>
  <si>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</si>
  <si>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</si>
  <si>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</si>
  <si>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</si>
  <si>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</si>
  <si>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</si>
  <si>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</si>
  <si>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</si>
  <si>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</si>
  <si>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</si>
  <si>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</si>
  <si>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</si>
  <si>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</si>
  <si>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</si>
  <si>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</si>
  <si>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</si>
  <si>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</si>
  <si>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</si>
  <si>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</si>
  <si>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</si>
  <si>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</si>
  <si>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</si>
  <si>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</si>
  <si>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</si>
  <si>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</si>
  <si>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</si>
  <si>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</si>
  <si>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</si>
  <si>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</si>
  <si>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</si>
  <si>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</si>
  <si>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</si>
  <si>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</si>
  <si>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</si>
  <si>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</si>
  <si>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</si>
  <si>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</si>
  <si>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</si>
  <si>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</si>
  <si>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</si>
  <si>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</si>
  <si>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</si>
  <si>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</si>
  <si>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</si>
  <si>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</si>
  <si>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</si>
  <si>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</si>
  <si>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</si>
  <si>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</si>
  <si>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</si>
  <si>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</si>
  <si>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</si>
  <si>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</si>
  <si>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</si>
  <si>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</si>
  <si>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</si>
  <si>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</si>
  <si>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</si>
  <si>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</si>
  <si>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</si>
  <si>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</si>
  <si>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</si>
  <si>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</si>
  <si>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</si>
  <si>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</si>
  <si>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</si>
  <si>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</si>
  <si>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</si>
  <si>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</si>
  <si>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</si>
  <si>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</si>
  <si>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</si>
  <si>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</si>
  <si>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</si>
  <si>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</si>
  <si>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</si>
  <si>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</si>
  <si>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</si>
  <si>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</si>
  <si>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</si>
  <si>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</si>
  <si>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</si>
  <si>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</si>
  <si>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</si>
  <si>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</si>
  <si>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</si>
  <si>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</si>
  <si>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</si>
  <si>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</si>
  <si>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</si>
  <si>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</si>
  <si>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</si>
  <si>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</si>
  <si>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</si>
  <si>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</si>
  <si>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</si>
  <si>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</si>
  <si>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</si>
  <si>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</si>
  <si>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</si>
  <si>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</si>
  <si>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</si>
  <si>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</si>
  <si>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</si>
  <si>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</si>
  <si>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</si>
  <si>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</si>
  <si>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</si>
  <si>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</si>
  <si>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</si>
  <si>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</si>
  <si>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</si>
  <si>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</si>
  <si>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</si>
  <si>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</si>
  <si>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</si>
  <si>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</si>
  <si>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</si>
  <si>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</si>
  <si>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</si>
  <si>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</si>
  <si>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</si>
  <si>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</si>
  <si>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</si>
  <si>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</si>
  <si>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</si>
  <si>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</si>
  <si>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</si>
  <si>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</si>
  <si>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</si>
  <si>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</si>
  <si>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</si>
  <si>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</si>
  <si>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</si>
  <si>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</si>
  <si>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</si>
  <si>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</si>
  <si>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</si>
  <si>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</si>
  <si>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</si>
  <si>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</si>
  <si>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</si>
  <si>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</si>
  <si>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</si>
  <si>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</si>
  <si>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</si>
  <si>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</si>
  <si>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</si>
  <si>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</si>
  <si>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</si>
  <si>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</si>
  <si>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</si>
  <si>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</si>
  <si>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</si>
  <si>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</si>
  <si>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</si>
  <si>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</si>
  <si>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</si>
  <si>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</si>
  <si>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</si>
  <si>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</si>
  <si>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</si>
  <si>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</si>
  <si>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</si>
  <si>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</si>
  <si>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</si>
  <si>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</si>
  <si>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</si>
  <si>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</si>
  <si>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</si>
  <si>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</si>
  <si>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</si>
  <si>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</si>
  <si>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</si>
  <si>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</si>
  <si>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</si>
  <si>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</si>
  <si>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</si>
  <si>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</si>
  <si>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</si>
  <si>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</si>
  <si>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</si>
  <si>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</si>
  <si>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</si>
  <si>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</si>
  <si>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</si>
  <si>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</si>
  <si>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</si>
  <si>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</si>
  <si>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</si>
  <si>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</si>
  <si>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</si>
  <si>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</si>
  <si>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</si>
  <si>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</si>
  <si>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</si>
  <si>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</si>
  <si>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</si>
  <si>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</si>
  <si>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</si>
  <si>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</si>
  <si>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</si>
  <si>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</si>
  <si>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</si>
  <si>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</si>
  <si>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</si>
  <si>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</si>
  <si>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</si>
  <si>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</si>
  <si>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</si>
  <si>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</si>
  <si>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</si>
  <si>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</si>
  <si>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</si>
  <si>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</si>
  <si>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</si>
  <si>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</si>
  <si>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</si>
  <si>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</si>
  <si>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</si>
  <si>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</si>
  <si>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</si>
  <si>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</si>
  <si>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</si>
  <si>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</si>
  <si>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</si>
  <si>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</si>
  <si>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</si>
  <si>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</si>
  <si>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</si>
  <si>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</si>
  <si>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</si>
  <si>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</si>
  <si>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</si>
  <si>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</si>
  <si>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</si>
  <si>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</si>
  <si>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</si>
  <si>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</si>
  <si>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</si>
  <si>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</si>
  <si>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</si>
  <si>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</si>
  <si>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</si>
  <si>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</si>
  <si>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</si>
  <si>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</si>
  <si>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</si>
  <si>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</si>
  <si>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</si>
  <si>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</si>
  <si>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</si>
  <si>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</si>
  <si>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</si>
  <si>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</si>
  <si>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</si>
  <si>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</si>
  <si>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</si>
  <si>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</si>
  <si>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</si>
  <si>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</si>
  <si>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</si>
  <si>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</si>
  <si>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</si>
  <si>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</si>
  <si>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</si>
  <si>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</si>
  <si>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</si>
  <si>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</si>
  <si>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</si>
  <si>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</si>
  <si>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</si>
  <si>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</si>
  <si>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</si>
  <si>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</si>
  <si>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</si>
  <si>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</si>
  <si>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</si>
  <si>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</si>
  <si>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</si>
  <si>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</si>
  <si>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</si>
  <si>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</si>
  <si>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</si>
  <si>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</si>
  <si>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</si>
  <si>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</si>
  <si>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</si>
  <si>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</si>
  <si>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</si>
  <si>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</si>
  <si>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</si>
  <si>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</si>
  <si>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</si>
  <si>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</si>
  <si>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</si>
  <si>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</si>
  <si>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</si>
  <si>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</si>
  <si>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</si>
  <si>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</si>
  <si>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</si>
  <si>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</si>
  <si>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</si>
  <si>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</si>
  <si>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</si>
  <si>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</si>
  <si>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</si>
  <si>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</si>
  <si>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</si>
  <si>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</si>
  <si>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</si>
  <si>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</si>
  <si>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</si>
  <si>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</si>
  <si>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</si>
  <si>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</si>
  <si>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</si>
  <si>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</si>
  <si>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</si>
  <si>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</si>
  <si>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</si>
  <si>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</si>
  <si>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</si>
  <si>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</si>
  <si>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</si>
  <si>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</si>
  <si>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</si>
  <si>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</si>
  <si>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</si>
  <si>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</si>
  <si>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</si>
  <si>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</si>
  <si>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</si>
  <si>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</si>
  <si>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</si>
  <si>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</si>
  <si>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</si>
  <si>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</si>
  <si>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</si>
  <si>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</si>
  <si>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</si>
  <si>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</si>
  <si>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</si>
  <si>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</si>
  <si>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</si>
  <si>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</si>
  <si>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</si>
  <si>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</si>
  <si>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</si>
  <si>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</si>
  <si>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</si>
  <si>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</si>
  <si>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</si>
  <si>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</si>
  <si>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</si>
  <si>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</si>
  <si>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</si>
  <si>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</si>
  <si>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</si>
  <si>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</si>
  <si>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</si>
  <si>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</si>
  <si>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</si>
  <si>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</si>
  <si>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</si>
  <si>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</si>
  <si>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</si>
  <si>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</si>
  <si>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</si>
  <si>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</si>
  <si>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</si>
  <si>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</si>
  <si>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</si>
  <si>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</si>
  <si>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</si>
  <si>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</si>
  <si>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</si>
  <si>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</si>
  <si>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</si>
  <si>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</si>
  <si>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</si>
  <si>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</si>
  <si>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</si>
  <si>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</si>
  <si>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</si>
  <si>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</si>
  <si>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</si>
  <si>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</si>
  <si>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</si>
  <si>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</si>
  <si>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</si>
  <si>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</si>
  <si>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</si>
  <si>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</si>
  <si>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</si>
  <si>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</si>
  <si>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</si>
  <si>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</si>
  <si>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</si>
  <si>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</si>
  <si>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</si>
  <si>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</si>
  <si>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</si>
  <si>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</si>
  <si>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</si>
  <si>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</si>
  <si>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</si>
  <si>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</si>
  <si>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</si>
  <si>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</si>
  <si>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</si>
  <si>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</si>
  <si>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</si>
  <si>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</si>
  <si>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</si>
  <si>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</si>
  <si>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</si>
  <si>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</si>
  <si>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</si>
  <si>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</si>
  <si>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</si>
  <si>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</si>
  <si>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</si>
  <si>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</si>
  <si>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</si>
  <si>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</si>
  <si>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</si>
  <si>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</si>
  <si>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</si>
  <si>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</si>
  <si>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</si>
  <si>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</si>
  <si>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</si>
  <si>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</si>
  <si>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</si>
  <si>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</si>
  <si>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</si>
  <si>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</si>
  <si>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</si>
  <si>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</si>
  <si>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</si>
  <si>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</si>
  <si>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</si>
  <si>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</si>
  <si>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</si>
  <si>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</si>
  <si>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</si>
  <si>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</si>
  <si>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</si>
  <si>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</si>
  <si>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</si>
  <si>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</si>
  <si>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</si>
  <si>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</si>
  <si>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</si>
  <si>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</si>
  <si>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</si>
  <si>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</si>
  <si>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</si>
  <si>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</si>
  <si>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</si>
  <si>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</si>
  <si>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</si>
  <si>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</si>
  <si>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</si>
  <si>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</si>
  <si>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</si>
  <si>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</si>
  <si>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</si>
  <si>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</si>
  <si>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</si>
  <si>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</si>
  <si>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</si>
  <si>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</si>
  <si>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</si>
  <si>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</si>
  <si>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</si>
  <si>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</si>
  <si>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</si>
  <si>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</si>
  <si>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</si>
  <si>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</si>
  <si>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</si>
  <si>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</si>
  <si>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</si>
  <si>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</si>
  <si>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</si>
  <si>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</si>
  <si>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</si>
  <si>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</si>
  <si>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</si>
  <si>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</si>
  <si>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</si>
  <si>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</si>
  <si>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</si>
  <si>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</si>
  <si>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</si>
  <si>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</si>
  <si>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</si>
  <si>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</si>
  <si>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</si>
  <si>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</si>
  <si>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</si>
  <si>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</si>
  <si>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</si>
  <si>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</si>
  <si>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</si>
  <si>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</si>
  <si>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</si>
  <si>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</si>
  <si>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</si>
  <si>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</si>
  <si>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</si>
  <si>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</si>
  <si>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</si>
  <si>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</si>
  <si>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</si>
  <si>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</si>
  <si>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</si>
  <si>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</si>
  <si>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</si>
  <si>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</si>
  <si>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</si>
  <si>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</si>
  <si>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</si>
  <si>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</si>
  <si>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</si>
  <si>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</si>
  <si>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</si>
  <si>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</si>
  <si>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</si>
  <si>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</si>
  <si>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</si>
  <si>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</si>
  <si>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</si>
  <si>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</si>
  <si>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</si>
  <si>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</si>
  <si>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</si>
  <si>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</si>
  <si>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</si>
  <si>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</si>
  <si>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</si>
  <si>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</si>
  <si>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</si>
  <si>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</si>
  <si>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</si>
  <si>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</si>
  <si>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</si>
  <si>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</si>
  <si>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</si>
  <si>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</si>
  <si>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</si>
  <si>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</si>
  <si>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</si>
  <si>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</si>
  <si>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</si>
  <si>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</si>
  <si>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</si>
  <si>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</si>
  <si>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</si>
  <si>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</si>
  <si>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</si>
  <si>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</si>
  <si>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</si>
  <si>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</si>
  <si>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</si>
  <si>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</si>
  <si>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</si>
  <si>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</si>
  <si>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</si>
  <si>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</si>
  <si>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</si>
  <si>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</si>
  <si>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</si>
  <si>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</si>
  <si>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</si>
  <si>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</si>
  <si>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</si>
  <si>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</si>
  <si>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</si>
  <si>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</si>
  <si>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</si>
  <si>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</si>
  <si>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</si>
  <si>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</si>
  <si>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</si>
  <si>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</si>
  <si>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</si>
  <si>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</si>
  <si>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</si>
  <si>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</si>
  <si>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</si>
  <si>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</si>
  <si>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</si>
  <si>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</si>
  <si>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</si>
  <si>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</si>
  <si>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</si>
  <si>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</si>
  <si>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</si>
  <si>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</si>
  <si>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</si>
  <si>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</si>
  <si>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</si>
  <si>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</si>
  <si>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</si>
  <si>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</si>
  <si>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</si>
  <si>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</si>
  <si>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</si>
  <si>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</si>
  <si>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</si>
  <si>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</si>
  <si>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</si>
  <si>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</si>
  <si>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</si>
  <si>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</si>
  <si>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</si>
  <si>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</si>
  <si>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</si>
  <si>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</si>
  <si>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</si>
  <si>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</si>
  <si>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</si>
  <si>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</si>
  <si>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</si>
  <si>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</si>
  <si>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</si>
  <si>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</si>
  <si>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</si>
  <si>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</si>
  <si>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</si>
  <si>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</si>
  <si>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</si>
  <si>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</si>
  <si>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</si>
  <si>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</si>
  <si>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</si>
  <si>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</si>
  <si>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</si>
  <si>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</si>
  <si>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</si>
  <si>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</si>
  <si>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</si>
  <si>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</si>
  <si>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</si>
  <si>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</si>
  <si>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</si>
  <si>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</si>
  <si>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</si>
  <si>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</si>
  <si>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</si>
  <si>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</si>
  <si>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</si>
  <si>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</si>
  <si>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</si>
  <si>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</si>
  <si>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</si>
  <si>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</si>
  <si>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</si>
  <si>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</si>
  <si>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</si>
  <si>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</si>
  <si>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</si>
  <si>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</si>
  <si>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</si>
  <si>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</si>
  <si>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</si>
  <si>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</si>
  <si>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</si>
  <si>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</si>
  <si>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</si>
  <si>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</si>
  <si>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</si>
  <si>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</si>
  <si>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</si>
  <si>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</si>
  <si>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</si>
  <si>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</si>
  <si>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</si>
  <si>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</si>
  <si>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</si>
  <si>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</si>
  <si>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</si>
  <si>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</si>
  <si>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</si>
  <si>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</si>
  <si>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</si>
  <si>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</si>
  <si>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</si>
  <si>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</si>
  <si>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</si>
  <si>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</si>
  <si>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</si>
  <si>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</si>
  <si>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</si>
  <si>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</si>
  <si>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</si>
  <si>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</si>
  <si>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</si>
  <si>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</si>
  <si>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</si>
  <si>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</si>
  <si>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</si>
  <si>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</si>
  <si>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</si>
  <si>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</si>
  <si>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</si>
  <si>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</si>
  <si>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</si>
  <si>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</si>
  <si>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</si>
  <si>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</si>
  <si>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</si>
  <si>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</si>
  <si>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</si>
  <si>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</si>
  <si>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</si>
  <si>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</si>
  <si>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</si>
  <si>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</si>
  <si>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</si>
  <si>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</si>
  <si>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</si>
  <si>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</si>
  <si>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</si>
  <si>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</si>
  <si>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</si>
  <si>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</si>
  <si>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</si>
  <si>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</si>
  <si>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</si>
  <si>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</si>
  <si>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</si>
  <si>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</si>
  <si>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</si>
  <si>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</si>
  <si>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</si>
  <si>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</si>
  <si>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</si>
  <si>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</si>
  <si>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</si>
  <si>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</si>
  <si>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</si>
  <si>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</si>
  <si>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</si>
  <si>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</si>
  <si>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</si>
  <si>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</si>
  <si>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</si>
  <si>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</si>
  <si>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</si>
  <si>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</si>
  <si>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</si>
  <si>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</si>
  <si>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</si>
  <si>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</si>
  <si>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</si>
  <si>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</si>
  <si>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</si>
  <si>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</si>
  <si>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</si>
  <si>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</si>
  <si>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</si>
  <si>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</si>
  <si>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</si>
  <si>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</si>
  <si>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</si>
  <si>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</si>
  <si>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</si>
  <si>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</si>
  <si>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</si>
  <si>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</si>
  <si>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</si>
  <si>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</si>
  <si>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</si>
  <si>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</si>
  <si>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</si>
  <si>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</si>
  <si>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</si>
  <si>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</si>
  <si>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</si>
  <si>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</si>
  <si>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</si>
  <si>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</si>
  <si>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</si>
  <si>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</si>
  <si>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</si>
  <si>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</si>
  <si>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</si>
  <si>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</si>
  <si>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</si>
  <si>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</si>
  <si>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</si>
  <si>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</si>
  <si>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</si>
  <si>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</si>
  <si>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</si>
  <si>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</si>
  <si>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</si>
  <si>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</si>
  <si>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</si>
  <si>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</si>
  <si>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</si>
  <si>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</si>
  <si>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</si>
  <si>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</si>
  <si>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</si>
  <si>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</si>
  <si>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</si>
  <si>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</si>
  <si>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</si>
  <si>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</si>
  <si>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</si>
  <si>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</si>
  <si>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</si>
  <si>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</si>
  <si>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</si>
  <si>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</si>
  <si>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</si>
  <si>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</si>
  <si>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</si>
  <si>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</si>
  <si>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</si>
  <si>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</si>
  <si>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</si>
  <si>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</si>
  <si>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</si>
  <si>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</si>
  <si>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</si>
  <si>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</si>
  <si>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</si>
  <si>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</si>
  <si>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</si>
  <si>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</si>
  <si>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</si>
  <si>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</si>
  <si>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</si>
  <si>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</si>
  <si>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</si>
  <si>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</si>
  <si>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</si>
  <si>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</si>
  <si>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</si>
  <si>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</si>
  <si>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</si>
  <si>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</si>
  <si>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</si>
  <si>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</si>
  <si>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</si>
  <si>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</si>
  <si>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</si>
  <si>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</si>
  <si>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</si>
  <si>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</si>
  <si>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</si>
  <si>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</si>
  <si>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</si>
  <si>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</si>
  <si>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</si>
  <si>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</si>
  <si>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</si>
  <si>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</si>
  <si>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</si>
  <si>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</si>
  <si>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</si>
  <si>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</si>
  <si>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</si>
  <si>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</si>
  <si>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</si>
  <si>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</si>
  <si>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</si>
  <si>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</si>
  <si>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</si>
  <si>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</si>
  <si>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</si>
  <si>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</si>
  <si>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</si>
  <si>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</si>
  <si>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</si>
  <si>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</si>
  <si>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</si>
  <si>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</si>
  <si>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</si>
  <si>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</si>
  <si>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</si>
  <si>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</si>
  <si>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</si>
  <si>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</si>
  <si>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</si>
  <si>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</si>
  <si>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</si>
  <si>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</si>
  <si>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</si>
  <si>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</si>
  <si>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</si>
  <si>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</si>
  <si>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</si>
  <si>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</si>
  <si>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</si>
  <si>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</si>
  <si>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</si>
  <si>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</si>
  <si>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</si>
  <si>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</si>
  <si>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</si>
  <si>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</si>
  <si>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</si>
  <si>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</si>
  <si>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</si>
  <si>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</si>
  <si>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</si>
  <si>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</si>
  <si>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</si>
  <si>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</si>
  <si>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</si>
  <si>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</si>
  <si>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</si>
  <si>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</si>
  <si>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</si>
  <si>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</si>
  <si>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</si>
  <si>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</si>
  <si>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</si>
  <si>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</si>
  <si>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</si>
  <si>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</si>
  <si>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</si>
  <si>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</si>
  <si>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</si>
  <si>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</si>
  <si>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</si>
  <si>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</si>
  <si>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</si>
  <si>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</si>
  <si>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</si>
  <si>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</si>
  <si>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</si>
  <si>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</si>
  <si>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</si>
  <si>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</si>
  <si>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</si>
  <si>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</si>
  <si>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</si>
  <si>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</si>
  <si>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</si>
  <si>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</si>
  <si>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</si>
  <si>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</si>
  <si>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</si>
  <si>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</si>
  <si>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</si>
  <si>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</si>
  <si>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</si>
  <si>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</si>
  <si>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</si>
  <si>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</si>
  <si>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</si>
  <si>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</si>
  <si>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</si>
  <si>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</si>
  <si>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</si>
  <si>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</si>
  <si>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</si>
  <si>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</si>
  <si>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</si>
  <si>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</si>
  <si>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</si>
  <si>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</si>
  <si>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</si>
  <si>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</si>
  <si>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</si>
  <si>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</si>
  <si>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</si>
  <si>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</si>
  <si>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</si>
  <si>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</si>
  <si>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</si>
  <si>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</si>
  <si>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</si>
  <si>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</si>
  <si>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</si>
  <si>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</si>
  <si>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</si>
  <si>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</si>
  <si>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</si>
  <si>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</si>
  <si>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</si>
  <si>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</si>
  <si>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</si>
  <si>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</si>
  <si>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</si>
  <si>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</si>
  <si>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</si>
  <si>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</si>
  <si>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</si>
  <si>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</si>
  <si>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</si>
  <si>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</si>
  <si>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</si>
  <si>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</si>
  <si>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</si>
  <si>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</si>
  <si>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</si>
  <si>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</si>
  <si>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</si>
  <si>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</si>
  <si>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</si>
  <si>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</si>
  <si>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</si>
  <si>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</si>
  <si>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</si>
  <si>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</si>
  <si>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</si>
  <si>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</si>
  <si>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</si>
  <si>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</si>
  <si>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</si>
  <si>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</si>
  <si>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</si>
  <si>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</si>
  <si>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</si>
  <si>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</si>
  <si>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</si>
  <si>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</si>
  <si>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</si>
  <si>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</si>
  <si>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</si>
  <si>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</si>
  <si>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</si>
  <si>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</si>
  <si>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</si>
  <si>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</si>
  <si>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</si>
  <si>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</si>
  <si>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</si>
  <si>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</si>
  <si>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</si>
  <si>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</si>
  <si>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</si>
  <si>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</si>
  <si>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</si>
  <si>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</si>
  <si>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</si>
  <si>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</si>
  <si>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</si>
  <si>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</si>
  <si>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</si>
  <si>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</si>
  <si>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</si>
  <si>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</si>
  <si>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</si>
  <si>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</si>
  <si>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</si>
  <si>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</si>
  <si>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</si>
  <si>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</si>
  <si>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</si>
  <si>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</si>
  <si>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</si>
  <si>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</si>
  <si>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</si>
  <si>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</si>
  <si>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</si>
  <si>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</si>
  <si>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</si>
  <si>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</si>
  <si>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</si>
  <si>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</si>
  <si>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</si>
  <si>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</si>
  <si>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</si>
  <si>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</si>
  <si>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</si>
  <si>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</si>
  <si>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</si>
  <si>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</si>
  <si>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</si>
  <si>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</si>
  <si>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</si>
  <si>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</si>
  <si>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</si>
  <si>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</si>
  <si>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</si>
  <si>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</si>
  <si>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</si>
  <si>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</si>
  <si>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</si>
  <si>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</si>
  <si>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</si>
  <si>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</si>
  <si>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</si>
  <si>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</si>
  <si>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</si>
  <si>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</si>
  <si>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</si>
  <si>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</si>
  <si>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</si>
  <si>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</si>
  <si>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</si>
  <si>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</si>
  <si>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</si>
  <si>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</si>
  <si>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</si>
  <si>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</si>
  <si>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</si>
  <si>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</si>
  <si>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</si>
  <si>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</si>
  <si>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</si>
  <si>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</si>
  <si>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</si>
  <si>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</si>
  <si>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</si>
  <si>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</si>
  <si>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</si>
  <si>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</si>
  <si>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</si>
  <si>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</si>
  <si>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</si>
  <si>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</si>
  <si>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</si>
  <si>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</si>
  <si>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</si>
  <si>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</si>
  <si>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</si>
  <si>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</si>
  <si>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</si>
  <si>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</si>
  <si>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</si>
  <si>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</si>
  <si>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</si>
  <si>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</si>
  <si>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</si>
  <si>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</si>
  <si>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</si>
  <si>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</si>
  <si>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</si>
  <si>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</si>
  <si>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</si>
  <si>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</si>
  <si>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</si>
  <si>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</si>
  <si>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</si>
  <si>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</si>
  <si>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</si>
  <si>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</si>
  <si>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</si>
  <si>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</si>
  <si>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</si>
  <si>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</si>
  <si>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</si>
  <si>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</si>
  <si>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</si>
  <si>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</si>
  <si>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</si>
  <si>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</si>
  <si>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</si>
  <si>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</si>
  <si>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</si>
  <si>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</si>
  <si>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</si>
  <si>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</si>
  <si>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</si>
  <si>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</si>
  <si>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</si>
  <si>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</si>
  <si>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</si>
  <si>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</si>
  <si>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</si>
  <si>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</si>
  <si>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</si>
  <si>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</si>
  <si>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</si>
  <si>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</si>
  <si>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</si>
  <si>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</si>
  <si>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</si>
  <si>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</si>
  <si>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</si>
  <si>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</si>
  <si>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</si>
  <si>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</si>
  <si>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</si>
  <si>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</si>
  <si>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</si>
  <si>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</si>
  <si>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</si>
  <si>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</si>
  <si>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</si>
  <si>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</si>
  <si>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</si>
  <si>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</si>
  <si>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</si>
  <si>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</si>
  <si>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</si>
  <si>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</si>
  <si>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</si>
  <si>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</si>
  <si>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</si>
  <si>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</si>
  <si>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</si>
  <si>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</si>
  <si>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</si>
  <si>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</si>
  <si>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</si>
  <si>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</si>
  <si>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</si>
  <si>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</si>
  <si>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</si>
  <si>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</si>
  <si>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</si>
  <si>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</si>
  <si>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</si>
  <si>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</si>
  <si>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</si>
  <si>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</si>
  <si>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</si>
  <si>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</si>
  <si>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</si>
  <si>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</si>
  <si>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</si>
  <si>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</si>
  <si>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</si>
  <si>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</si>
  <si>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</si>
  <si>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</si>
  <si>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</si>
  <si>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</si>
  <si>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</si>
  <si>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</si>
  <si>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</si>
  <si>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</si>
  <si>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</si>
  <si>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</si>
  <si>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</si>
  <si>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</si>
  <si>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</si>
  <si>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</si>
  <si>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</si>
  <si>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</si>
  <si>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</si>
  <si>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</si>
  <si>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</si>
  <si>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</si>
  <si>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</si>
  <si>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</si>
  <si>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</si>
  <si>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</si>
  <si>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</si>
  <si>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</si>
  <si>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</si>
  <si>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</si>
  <si>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</si>
  <si>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</si>
  <si>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</si>
  <si>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</si>
  <si>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</si>
  <si>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</si>
  <si>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</si>
  <si>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</si>
  <si>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</si>
  <si>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</si>
  <si>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</si>
  <si>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</si>
  <si>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</si>
  <si>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</si>
  <si>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</si>
  <si>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</si>
  <si>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</si>
  <si>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</si>
  <si>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</si>
  <si>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</si>
  <si>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</si>
  <si>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</si>
  <si>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</si>
  <si>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</si>
  <si>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</si>
  <si>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</si>
  <si>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</si>
  <si>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</si>
  <si>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</si>
  <si>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</si>
  <si>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</si>
  <si>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</si>
  <si>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</si>
  <si>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</si>
  <si>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</si>
  <si>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</si>
  <si>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</si>
  <si>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</si>
  <si>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</si>
  <si>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</si>
  <si>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</si>
  <si>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</si>
  <si>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</si>
  <si>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</si>
  <si>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</si>
  <si>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</si>
  <si>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</si>
  <si>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</si>
  <si>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</si>
  <si>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</si>
  <si>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</si>
  <si>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</si>
  <si>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</si>
  <si>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</si>
  <si>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</si>
  <si>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</si>
  <si>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</si>
  <si>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</si>
  <si>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</si>
  <si>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</si>
  <si>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</si>
  <si>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</si>
  <si>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</si>
  <si>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</si>
  <si>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</si>
  <si>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</si>
  <si>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</si>
  <si>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</si>
  <si>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</si>
  <si>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</si>
  <si>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</si>
  <si>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</si>
  <si>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</si>
  <si>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</si>
  <si>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</si>
  <si>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</si>
  <si>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</si>
  <si>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</si>
  <si>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</si>
  <si>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</si>
  <si>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</si>
  <si>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</si>
  <si>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</si>
  <si>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</si>
  <si>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</si>
  <si>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</si>
  <si>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</si>
  <si>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</si>
  <si>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</si>
  <si>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</si>
  <si>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</si>
  <si>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</si>
  <si>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</si>
  <si>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</si>
  <si>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</si>
  <si>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</si>
  <si>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</si>
  <si>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</si>
  <si>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</si>
  <si>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</si>
  <si>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</si>
  <si>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</si>
  <si>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</si>
  <si>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</si>
  <si>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</si>
  <si>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</si>
  <si>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</si>
  <si>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</si>
  <si>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</si>
  <si>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</si>
  <si>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</si>
  <si>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</si>
  <si>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</si>
  <si>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</si>
  <si>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</si>
  <si>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</si>
  <si>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</si>
  <si>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</si>
  <si>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</si>
  <si>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</si>
  <si>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</si>
  <si>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</si>
  <si>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</si>
  <si>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</si>
  <si>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</si>
  <si>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</si>
  <si>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</si>
  <si>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</si>
  <si>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</si>
  <si>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</si>
  <si>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</si>
  <si>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</si>
  <si>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</si>
  <si>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</si>
  <si>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</si>
  <si>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</si>
  <si>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</si>
  <si>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</si>
  <si>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</si>
  <si>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</si>
  <si>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</si>
  <si>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</si>
  <si>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</si>
  <si>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</si>
  <si>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</si>
  <si>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</si>
  <si>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</si>
  <si>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</si>
  <si>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</si>
  <si>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</si>
  <si>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</si>
  <si>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</si>
  <si>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</si>
  <si>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</si>
  <si>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</si>
  <si>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</si>
  <si>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</si>
  <si>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</si>
  <si>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</si>
  <si>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</si>
  <si>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</si>
  <si>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</si>
  <si>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</si>
  <si>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</si>
  <si>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</si>
  <si>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</si>
  <si>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</si>
  <si>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</si>
  <si>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</si>
  <si>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</si>
  <si>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</si>
  <si>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</si>
  <si>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</si>
  <si>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</si>
  <si>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</si>
  <si>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</si>
  <si>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</si>
  <si>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</si>
  <si>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</si>
  <si>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</si>
  <si>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</si>
  <si>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</si>
  <si>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</si>
  <si>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</si>
  <si>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</si>
  <si>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</si>
  <si>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</si>
  <si>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</si>
  <si>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</si>
  <si>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</si>
  <si>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</si>
  <si>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</si>
  <si>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</si>
  <si>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</si>
  <si>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</si>
  <si>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</si>
  <si>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</si>
  <si>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</si>
  <si>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</si>
  <si>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</si>
  <si>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</si>
  <si>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</si>
  <si>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</si>
  <si>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</si>
  <si>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</si>
  <si>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</si>
  <si>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</si>
  <si>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</si>
  <si>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</si>
  <si>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</si>
  <si>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</si>
  <si>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</si>
  <si>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</si>
  <si>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</si>
  <si>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</si>
  <si>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</si>
  <si>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</si>
  <si>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</si>
  <si>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</si>
  <si>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</si>
  <si>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</si>
  <si>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</si>
  <si>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</si>
  <si>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</si>
  <si>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</si>
  <si>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</si>
  <si>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</si>
  <si>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</si>
  <si>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</si>
  <si>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</si>
  <si>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</si>
  <si>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</si>
  <si>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</si>
  <si>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</si>
  <si>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</si>
  <si>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</si>
  <si>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</si>
  <si>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</si>
  <si>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</si>
  <si>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</si>
  <si>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</si>
  <si>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</si>
  <si>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</si>
  <si>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</si>
  <si>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</si>
  <si>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</si>
  <si>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</si>
  <si>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</si>
  <si>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</si>
  <si>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</si>
  <si>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</si>
  <si>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</si>
  <si>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</si>
  <si>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</si>
  <si>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</si>
  <si>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</si>
  <si>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</si>
  <si>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</si>
  <si>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</si>
  <si>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</si>
  <si>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</si>
  <si>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</si>
  <si>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</si>
  <si>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</si>
  <si>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</si>
  <si>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</si>
  <si>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</si>
  <si>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</si>
  <si>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</si>
  <si>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</si>
  <si>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</si>
  <si>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</si>
  <si>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</si>
  <si>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</si>
  <si>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</si>
  <si>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</si>
  <si>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</si>
  <si>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</si>
  <si>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</si>
  <si>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</si>
  <si>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</si>
  <si>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</si>
  <si>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</si>
  <si>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</si>
  <si>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</si>
  <si>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</si>
  <si>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</si>
  <si>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</si>
  <si>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</si>
  <si>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</si>
  <si>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</si>
  <si>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</si>
  <si>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</si>
  <si>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</si>
  <si>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</si>
  <si>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</si>
  <si>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</si>
  <si>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</si>
  <si>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</si>
  <si>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</si>
  <si>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</si>
  <si>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</si>
  <si>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</si>
  <si>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</si>
  <si>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</si>
  <si>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</si>
  <si>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</si>
  <si>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</si>
  <si>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</si>
  <si>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</si>
  <si>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</si>
  <si>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</si>
  <si>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</si>
  <si>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</si>
  <si>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</si>
  <si>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</si>
  <si>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</si>
  <si>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</si>
  <si>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</si>
  <si>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</si>
  <si>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</si>
  <si>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</si>
  <si>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</si>
  <si>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</si>
  <si>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</si>
  <si>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</si>
  <si>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</si>
  <si>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</si>
  <si>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</si>
  <si>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</si>
  <si>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</si>
  <si>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</si>
  <si>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</si>
  <si>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</si>
  <si>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</si>
  <si>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</si>
  <si>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</si>
  <si>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</si>
  <si>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</si>
  <si>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</si>
  <si>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</si>
  <si>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</si>
  <si>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</si>
  <si>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</si>
  <si>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</si>
  <si>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</si>
  <si>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</si>
  <si>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</si>
  <si>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</si>
  <si>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</si>
  <si>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</si>
  <si>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</si>
  <si>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</si>
  <si>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</si>
  <si>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</si>
  <si>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</si>
  <si>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</si>
  <si>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</si>
  <si>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</si>
  <si>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</si>
  <si>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</si>
  <si>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</si>
  <si>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</si>
  <si>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</si>
  <si>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</si>
  <si>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</si>
  <si>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</si>
  <si>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</si>
  <si>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</si>
  <si>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</si>
  <si>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</si>
  <si>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</si>
  <si>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</si>
  <si>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</si>
  <si>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</si>
  <si>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</si>
  <si>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</si>
  <si>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</si>
  <si>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</si>
  <si>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</si>
  <si>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</si>
  <si>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</si>
  <si>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</si>
  <si>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</si>
  <si>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</si>
  <si>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</si>
  <si>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</si>
  <si>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</si>
  <si>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</si>
  <si>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</si>
  <si>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</si>
  <si>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</si>
  <si>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</si>
  <si>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</si>
  <si>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</si>
  <si>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</si>
  <si>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</si>
  <si>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</si>
  <si>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</si>
  <si>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</si>
  <si>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</si>
  <si>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</si>
  <si>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</si>
  <si>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</si>
  <si>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</si>
  <si>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</si>
  <si>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</si>
  <si>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</si>
  <si>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</si>
  <si>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</si>
  <si>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</si>
  <si>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</si>
  <si>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</si>
  <si>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</si>
  <si>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</si>
  <si>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</si>
  <si>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</si>
  <si>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</si>
  <si>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</si>
  <si>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</si>
  <si>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</si>
  <si>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</si>
  <si>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</si>
  <si>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</si>
  <si>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</si>
  <si>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</si>
  <si>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</si>
  <si>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</si>
  <si>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</si>
  <si>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</si>
  <si>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</si>
  <si>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</si>
  <si>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</si>
  <si>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</si>
  <si>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</si>
  <si>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</si>
  <si>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</si>
  <si>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</si>
  <si>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</si>
  <si>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</si>
  <si>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</si>
  <si>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</si>
  <si>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</si>
  <si>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</si>
  <si>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</si>
  <si>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</si>
  <si>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</si>
  <si>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</si>
  <si>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</si>
  <si>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</si>
  <si>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</si>
  <si>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</si>
  <si>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</si>
  <si>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</si>
  <si>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</si>
  <si>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</si>
  <si>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</si>
  <si>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</si>
  <si>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</si>
  <si>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</si>
  <si>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</si>
  <si>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</si>
  <si>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</si>
  <si>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</si>
  <si>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</si>
  <si>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</si>
  <si>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</si>
  <si>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</si>
  <si>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</si>
  <si>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</si>
  <si>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</si>
  <si>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</si>
  <si>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</si>
  <si>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</si>
  <si>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</si>
  <si>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</si>
  <si>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</si>
  <si>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</si>
  <si>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</si>
  <si>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</si>
  <si>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</si>
  <si>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</si>
  <si>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</si>
  <si>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</si>
  <si>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</si>
  <si>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</si>
  <si>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</si>
  <si>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</si>
  <si>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</si>
  <si>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</si>
  <si>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</si>
  <si>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</si>
  <si>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</si>
  <si>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</si>
  <si>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</si>
  <si>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</si>
  <si>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</si>
  <si>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</si>
  <si>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</si>
  <si>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</si>
  <si>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</si>
  <si>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</si>
  <si>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</si>
  <si>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</si>
  <si>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</si>
  <si>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</si>
  <si>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</si>
  <si>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</si>
  <si>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</si>
  <si>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</si>
  <si>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</si>
  <si>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</si>
  <si>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</si>
  <si>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</si>
  <si>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</si>
  <si>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</si>
  <si>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</si>
  <si>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</si>
  <si>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</si>
  <si>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</si>
  <si>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</si>
  <si>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</si>
  <si>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</si>
  <si>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</si>
  <si>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</si>
  <si>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</si>
  <si>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</si>
  <si>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</si>
  <si>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</si>
  <si>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</si>
  <si>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</si>
  <si>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</si>
  <si>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</si>
  <si>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</si>
  <si>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</si>
  <si>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</si>
  <si>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</si>
  <si>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</si>
  <si>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</si>
  <si>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</si>
  <si>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</si>
  <si>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</si>
  <si>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</si>
  <si>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</si>
  <si>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</si>
  <si>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</si>
  <si>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</si>
  <si>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</si>
  <si>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</si>
  <si>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</si>
  <si>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</si>
  <si>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</si>
  <si>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</si>
  <si>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</si>
  <si>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</si>
  <si>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</si>
  <si>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</si>
  <si>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</si>
  <si>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</si>
  <si>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</si>
  <si>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</si>
  <si>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</si>
  <si>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</si>
  <si>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</si>
  <si>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</si>
  <si>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</si>
  <si>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</si>
  <si>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</si>
  <si>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</si>
  <si>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</si>
  <si>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</si>
  <si>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</si>
  <si>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</si>
  <si>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</si>
  <si>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</si>
  <si>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</si>
  <si>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</si>
  <si>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</si>
  <si>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</si>
  <si>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</si>
  <si>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</si>
  <si>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</si>
  <si>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</si>
  <si>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</si>
  <si>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</si>
  <si>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</si>
  <si>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</si>
  <si>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</si>
  <si>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</si>
  <si>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</si>
  <si>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</si>
  <si>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</si>
  <si>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</si>
  <si>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</si>
  <si>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</si>
  <si>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</si>
  <si>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</si>
  <si>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</si>
  <si>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</si>
  <si>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</si>
  <si>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</si>
  <si>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</si>
  <si>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</si>
  <si>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</si>
  <si>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</si>
  <si>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</si>
  <si>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</si>
  <si>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</si>
  <si>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</si>
  <si>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</si>
  <si>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</si>
  <si>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</si>
  <si>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</si>
  <si>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</si>
  <si>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</si>
  <si>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</si>
  <si>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</si>
  <si>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</si>
  <si>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</si>
  <si>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</si>
  <si>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</si>
  <si>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</si>
  <si>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</si>
  <si>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</si>
  <si>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</si>
  <si>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</si>
  <si>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</si>
  <si>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</si>
  <si>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</si>
  <si>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</si>
  <si>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</si>
  <si>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</si>
  <si>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</si>
  <si>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</si>
  <si>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</si>
  <si>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</si>
  <si>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</si>
  <si>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</si>
  <si>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</si>
  <si>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</si>
  <si>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</si>
  <si>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</si>
  <si>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</si>
  <si>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</si>
  <si>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</si>
  <si>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</si>
  <si>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</si>
  <si>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</si>
  <si>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</si>
  <si>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</si>
  <si>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</si>
  <si>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</si>
  <si>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</si>
  <si>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</si>
  <si>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</si>
  <si>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</si>
  <si>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</si>
  <si>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</si>
  <si>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</si>
  <si>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</si>
  <si>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</si>
  <si>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</si>
  <si>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</si>
  <si>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</si>
  <si>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</si>
  <si>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</si>
  <si>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</si>
  <si>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</si>
  <si>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</si>
  <si>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</si>
  <si>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</si>
  <si>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</si>
  <si>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</si>
  <si>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</si>
  <si>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</si>
  <si>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</si>
  <si>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</si>
  <si>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</si>
  <si>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</si>
  <si>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</si>
  <si>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</si>
  <si>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</si>
  <si>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</si>
  <si>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</si>
  <si>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</si>
  <si>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</si>
  <si>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</si>
  <si>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</si>
  <si>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</si>
  <si>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</si>
  <si>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</si>
  <si>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</si>
  <si>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</si>
  <si>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</si>
  <si>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</si>
  <si>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</si>
  <si>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</si>
  <si>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</si>
  <si>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</si>
  <si>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</si>
  <si>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</si>
  <si>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</si>
  <si>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</si>
  <si>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</si>
  <si>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</si>
  <si>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</si>
  <si>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</si>
  <si>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</si>
  <si>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</si>
  <si>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</si>
  <si>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</si>
  <si>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</si>
  <si>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</si>
  <si>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</si>
  <si>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</si>
  <si>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</si>
  <si>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</si>
  <si>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</si>
  <si>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</si>
  <si>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</si>
  <si>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</si>
  <si>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</si>
  <si>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</si>
  <si>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</si>
  <si>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</si>
  <si>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</si>
  <si>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</si>
  <si>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</si>
  <si>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</si>
  <si>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</si>
  <si>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</si>
  <si>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</si>
  <si>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</si>
  <si>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</si>
  <si>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</si>
  <si>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</si>
  <si>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</si>
  <si>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</si>
  <si>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</si>
  <si>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</si>
  <si>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</si>
  <si>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</si>
  <si>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</si>
  <si>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</si>
  <si>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</si>
  <si>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</si>
  <si>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</si>
  <si>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</si>
  <si>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</si>
  <si>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</si>
  <si>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</si>
  <si>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</si>
  <si>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</si>
  <si>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</si>
  <si>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</si>
  <si>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</si>
  <si>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</si>
  <si>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</si>
  <si>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</si>
  <si>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</si>
  <si>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</si>
  <si>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</si>
  <si>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</si>
  <si>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</si>
  <si>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</si>
  <si>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</si>
  <si>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</si>
  <si>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</si>
  <si>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</si>
  <si>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</si>
  <si>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</si>
  <si>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</si>
  <si>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</si>
  <si>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</si>
  <si>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</si>
  <si>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</si>
  <si>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</si>
  <si>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</si>
  <si>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</si>
  <si>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</si>
  <si>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</si>
  <si>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</si>
  <si>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</si>
  <si>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</si>
  <si>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</si>
  <si>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</si>
  <si>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</si>
  <si>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</si>
  <si>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</si>
  <si>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</si>
  <si>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</si>
  <si>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</si>
  <si>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</si>
  <si>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</si>
  <si>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</si>
  <si>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</si>
  <si>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</si>
  <si>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</si>
  <si>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</si>
  <si>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</si>
  <si>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</si>
  <si>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</si>
  <si>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</si>
  <si>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</si>
  <si>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</si>
  <si>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</si>
  <si>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</si>
  <si>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</si>
  <si>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</si>
  <si>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</si>
  <si>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</si>
  <si>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</si>
  <si>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</si>
  <si>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</si>
  <si>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</si>
  <si>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</si>
  <si>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</si>
  <si>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</si>
  <si>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</si>
  <si>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</si>
  <si>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</si>
  <si>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</si>
  <si>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</si>
  <si>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</si>
  <si>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</si>
  <si>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</si>
  <si>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</si>
  <si>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</si>
  <si>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</si>
  <si>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</si>
  <si>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</si>
  <si>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</si>
  <si>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</si>
  <si>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</si>
  <si>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</si>
  <si>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</si>
  <si>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</si>
  <si>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</si>
  <si>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</si>
  <si>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</si>
  <si>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</si>
  <si>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</si>
  <si>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</si>
  <si>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</si>
  <si>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</si>
  <si>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</si>
  <si>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</si>
  <si>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</si>
  <si>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</si>
  <si>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</si>
  <si>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</si>
  <si>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</si>
  <si>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</si>
  <si>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</si>
  <si>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</si>
  <si>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</si>
  <si>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</si>
  <si>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</si>
  <si>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</si>
  <si>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</si>
  <si>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</si>
  <si>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</si>
  <si>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</si>
  <si>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</si>
  <si>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</si>
  <si>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</si>
  <si>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</si>
  <si>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</si>
  <si>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</si>
  <si>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</si>
  <si>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</si>
  <si>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</si>
  <si>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</si>
  <si>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</si>
  <si>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</si>
  <si>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</si>
  <si>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</si>
  <si>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</si>
  <si>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</si>
  <si>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</si>
  <si>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</si>
  <si>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</si>
  <si>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</si>
  <si>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</si>
  <si>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</si>
  <si>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</si>
  <si>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</si>
  <si>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</si>
  <si>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</si>
  <si>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</si>
  <si>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</si>
  <si>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</si>
  <si>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</si>
  <si>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</si>
  <si>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</si>
  <si>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</si>
  <si>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</si>
  <si>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</si>
  <si>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</si>
  <si>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</si>
  <si>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</si>
  <si>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</si>
  <si>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</si>
  <si>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</si>
  <si>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</si>
  <si>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</si>
  <si>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</si>
  <si>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</si>
  <si>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</si>
  <si>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</si>
  <si>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</si>
  <si>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</si>
  <si>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</si>
  <si>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</si>
  <si>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</si>
  <si>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</si>
  <si>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</si>
  <si>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</si>
  <si>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</si>
  <si>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</si>
  <si>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</si>
  <si>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</si>
  <si>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</si>
  <si>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</si>
  <si>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</si>
  <si>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</si>
  <si>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</si>
  <si>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</si>
  <si>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</si>
  <si>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</si>
  <si>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</si>
  <si>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</si>
  <si>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</si>
  <si>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</si>
  <si>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</si>
  <si>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</si>
  <si>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</si>
  <si>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</si>
  <si>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</si>
  <si>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</si>
  <si>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</si>
  <si>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</si>
  <si>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</si>
  <si>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</si>
  <si>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</si>
  <si>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</si>
  <si>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</si>
  <si>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</si>
  <si>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</si>
  <si>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</si>
  <si>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</si>
  <si>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</si>
  <si>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</si>
  <si>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</si>
  <si>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</si>
  <si>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</si>
  <si>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</si>
  <si>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</si>
  <si>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</si>
  <si>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</si>
  <si>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</si>
  <si>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</si>
  <si>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</si>
  <si>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</si>
  <si>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</si>
  <si>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</si>
  <si>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</si>
  <si>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</si>
  <si>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</si>
  <si>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</si>
  <si>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</si>
  <si>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</si>
  <si>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</si>
  <si>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</si>
  <si>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</si>
  <si>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</si>
  <si>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</si>
  <si>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</si>
  <si>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</si>
  <si>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</si>
  <si>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</si>
  <si>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</si>
  <si>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</si>
  <si>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</si>
  <si>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</si>
  <si>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</si>
  <si>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</si>
  <si>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</si>
  <si>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</si>
  <si>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</si>
  <si>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</si>
  <si>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</si>
  <si>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</si>
  <si>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</si>
  <si>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</si>
  <si>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</si>
  <si>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</si>
  <si>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</si>
  <si>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</si>
  <si>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</si>
  <si>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</si>
  <si>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</si>
  <si>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</si>
  <si>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</si>
  <si>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</si>
  <si>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</si>
  <si>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</si>
  <si>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</si>
  <si>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</si>
  <si>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</si>
  <si>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</si>
  <si>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</si>
  <si>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</si>
  <si>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</si>
  <si>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</si>
  <si>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</si>
  <si>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</si>
  <si>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</si>
  <si>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</si>
  <si>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</si>
  <si>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</si>
  <si>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</si>
  <si>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</si>
  <si>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</si>
  <si>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</si>
  <si>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</si>
  <si>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</si>
  <si>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</si>
  <si>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</si>
  <si>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</si>
  <si>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</si>
  <si>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</si>
  <si>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</si>
  <si>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</si>
  <si>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</si>
  <si>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</si>
  <si>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</si>
  <si>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</si>
  <si>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</si>
  <si>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</si>
  <si>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</si>
  <si>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</si>
  <si>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</si>
  <si>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</si>
  <si>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</si>
  <si>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</si>
  <si>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</si>
  <si>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</si>
  <si>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</si>
  <si>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</si>
  <si>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</si>
  <si>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</si>
  <si>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</si>
  <si>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</si>
  <si>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</si>
  <si>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</si>
  <si>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</si>
  <si>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</si>
  <si>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</si>
  <si>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</si>
  <si>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</si>
  <si>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</si>
  <si>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</si>
  <si>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</si>
  <si>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</si>
  <si>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</si>
  <si>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</si>
  <si>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</si>
  <si>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</si>
  <si>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</si>
  <si>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</si>
  <si>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</si>
  <si>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</si>
  <si>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</si>
  <si>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</si>
  <si>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</si>
  <si>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</si>
  <si>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</si>
  <si>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</si>
  <si>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Backers</t>
  </si>
  <si>
    <t>Upper Quartile of Backers</t>
  </si>
  <si>
    <t>Lower Quartile of Backers</t>
  </si>
  <si>
    <t>IQR of Backers</t>
  </si>
  <si>
    <t>Standard Deviation of Avg Donation</t>
  </si>
  <si>
    <t>Upper Quartile of Avg Donation</t>
  </si>
  <si>
    <t>Lower Quartile of Avg Donation</t>
  </si>
  <si>
    <t>IQR of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</si>
</sst>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0" applyFont="1"/>
    <xf numFmtId="165" fontId="0" fillId="0" borderId="0" xfId="2" applyNumberFormat="1" applyFont="1"/>
    <xf numFmtId="165" fontId="0" fillId="0" borderId="0" xfId="0" applyNumberFormat="1"/>
    <xf numFmtId="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622707786526684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9-4D97-9840-BDFDB821F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9-4D97-9840-BDFDB821FB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9-4D97-9840-BDFDB821FB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9-4D97-9840-BDFDB821F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651320"/>
        <c:axId val="658650008"/>
      </c:barChart>
      <c:catAx>
        <c:axId val="65865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0008"/>
        <c:crosses val="autoZero"/>
        <c:auto val="1"/>
        <c:lblAlgn val="ctr"/>
        <c:lblOffset val="100"/>
        <c:noMultiLvlLbl val="0"/>
      </c:catAx>
      <c:valAx>
        <c:axId val="6586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5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3-4701-817B-133BD612C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3-4701-817B-133BD612C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E3-4701-817B-133BD612C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610024"/>
        <c:axId val="518612648"/>
      </c:barChart>
      <c:catAx>
        <c:axId val="51861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2648"/>
        <c:crosses val="autoZero"/>
        <c:auto val="1"/>
        <c:lblAlgn val="ctr"/>
        <c:lblOffset val="100"/>
        <c:noMultiLvlLbl val="0"/>
      </c:catAx>
      <c:valAx>
        <c:axId val="51861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1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9-4A37-B7AA-B8DA850CE32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9-4A37-B7AA-B8DA850CE32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9-4A37-B7AA-B8DA850CE32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79-4A37-B7AA-B8DA850CE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42736"/>
        <c:axId val="436141424"/>
      </c:lineChart>
      <c:catAx>
        <c:axId val="4361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1424"/>
        <c:crosses val="autoZero"/>
        <c:auto val="1"/>
        <c:lblAlgn val="ctr"/>
        <c:lblOffset val="100"/>
        <c:noMultiLvlLbl val="0"/>
      </c:catAx>
      <c:valAx>
        <c:axId val="4361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323A639-C884-4DBA-8AC9-2C590024B32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8620C2-3FD6-4BAE-A74B-41F7155AA16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9FE437-ECF6-4339-8422-19FFCA86B71A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9C474A-47DB-49F2-B203-DDD9B2A98D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3FA287-DC9A-4A78-B87C-76DB195445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209556</xdr:colOff>
      <xdr:row>2</xdr:row>
      <xdr:rowOff>0</xdr:rowOff>
    </xdr:from>
    <xdr:to>
      <xdr:col>13</xdr:col>
      <xdr:colOff>438156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19F6E-94E1-48FF-8EC2-EC4BE7470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114300</xdr:rowOff>
    </xdr:from>
    <xdr:to>
      <xdr:col>13</xdr:col>
      <xdr:colOff>400050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9B1E6-B81E-44DD-B1AC-E289F8A8C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0</xdr:rowOff>
    </xdr:from>
    <xdr:to>
      <xdr:col>13</xdr:col>
      <xdr:colOff>409575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E5934-C0CD-49E2-AE4E-22F4444E7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474178356482" createdVersion="7" refreshedVersion="7" minRefreshableVersion="3" recordCount="4114" xr:uid="{28667532-A020-4D41-9815-D9DE6982A1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471.563939120373" createdVersion="7" refreshedVersion="7" minRefreshableVersion="3" recordCount="4114" xr:uid="{04042C50-2346-43B3-A7B0-03D8B9FA61F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2B590-7222-4BD7-B9D7-5D0C8D21F4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8ADBC-9ADF-43B3-86A3-FB62E893433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D8C0D-654C-4AA1-AEC5-F5654763054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21"/>
    <field x="20"/>
    <field x="18"/>
    <field x="16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style="19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8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9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9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9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9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9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9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9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9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9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9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9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9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9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9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9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9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9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9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9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9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9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9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9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9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9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9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9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9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9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9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9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9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9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9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9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9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9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9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9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9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9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9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9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9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9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9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9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9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9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9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9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9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9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9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9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9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9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9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9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9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9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9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9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9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9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9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9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9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9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9">
        <f t="shared" ref="P2819:P2847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9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9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9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9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9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9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9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9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9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9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9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9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9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9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9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9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9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9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9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9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9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9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9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9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9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9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9">
        <f>IFERROR(ROUND(E2848/L2848,2),0)</f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9">
        <f t="shared" ref="P2849:P2912" si="180">IFERROR(ROUND(E2849/L2849,2),0)</f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9">
        <f t="shared" si="180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9">
        <f t="shared" si="180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9">
        <f t="shared" si="180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9">
        <f t="shared" si="180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9">
        <f t="shared" si="180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9">
        <f t="shared" si="180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9">
        <f t="shared" si="180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9">
        <f t="shared" si="180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9">
        <f t="shared" si="180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9">
        <f t="shared" si="180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9">
        <f t="shared" si="180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9">
        <f t="shared" si="180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9">
        <f t="shared" si="180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9">
        <f t="shared" si="180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9">
        <f t="shared" si="180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9">
        <f t="shared" si="180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9">
        <f t="shared" si="180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9">
        <f t="shared" si="180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9">
        <f t="shared" si="180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9">
        <f t="shared" si="180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9">
        <f t="shared" si="180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9">
        <f t="shared" si="180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9">
        <f t="shared" si="180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9">
        <f t="shared" si="180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9">
        <f t="shared" si="180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9">
        <f t="shared" si="180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9">
        <f t="shared" si="180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9">
        <f t="shared" si="180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9">
        <f t="shared" si="180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9">
        <f t="shared" si="180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9">
        <f t="shared" si="180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9">
        <f t="shared" si="180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1">ROUND(E2882/D2882*100,0)</f>
        <v>23</v>
      </c>
      <c r="P2882" s="19">
        <f t="shared" si="180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1"/>
        <v>0</v>
      </c>
      <c r="P2883" s="19">
        <f t="shared" si="180"/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 s="19">
        <f t="shared" si="180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 s="19">
        <f t="shared" si="180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 s="19">
        <f t="shared" si="180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 s="19">
        <f t="shared" si="180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 s="19">
        <f t="shared" si="180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 s="19">
        <f t="shared" si="180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 s="19">
        <f t="shared" si="180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 s="19">
        <f t="shared" si="180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 s="19">
        <f t="shared" si="180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 s="19">
        <f t="shared" si="180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 s="19">
        <f t="shared" si="180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 s="19">
        <f t="shared" si="180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 s="19">
        <f t="shared" si="180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 s="19">
        <f t="shared" si="180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 s="19">
        <f t="shared" si="180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 s="19">
        <f t="shared" si="180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 s="19">
        <f t="shared" si="180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 s="19">
        <f t="shared" si="180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 s="19">
        <f t="shared" si="180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 s="19">
        <f t="shared" si="180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 s="19">
        <f t="shared" si="180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 s="19">
        <f t="shared" si="180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 s="19">
        <f t="shared" si="180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 s="19">
        <f t="shared" si="180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 s="19">
        <f t="shared" si="180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 s="19">
        <f t="shared" si="180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 s="19">
        <f t="shared" si="180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 s="19">
        <f t="shared" si="180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 s="19">
        <f t="shared" si="180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 s="19">
        <f t="shared" ref="P2913:P2976" si="184">IFERROR(ROUND(E2913/L2913,2),0)</f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 s="19">
        <f t="shared" si="184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 s="19">
        <f t="shared" si="184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 s="19">
        <f t="shared" si="184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 s="19">
        <f t="shared" si="184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 s="19">
        <f t="shared" si="184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 s="19">
        <f t="shared" si="184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 s="19">
        <f t="shared" si="184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 s="19">
        <f t="shared" si="184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 s="19">
        <f t="shared" si="184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>
        <f t="shared" si="184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>
        <f t="shared" si="184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>
        <f t="shared" si="184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>
        <f t="shared" si="184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>
        <f t="shared" si="184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>
        <f t="shared" si="184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>
        <f t="shared" si="184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>
        <f t="shared" si="184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>
        <f t="shared" si="184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>
        <f t="shared" si="184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>
        <f t="shared" si="184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>
        <f t="shared" si="184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>
        <f t="shared" si="184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>
        <f t="shared" si="184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>
        <f t="shared" si="184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>
        <f t="shared" si="184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>
        <f t="shared" si="184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>
        <f t="shared" si="184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>
        <f t="shared" si="184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>
        <f t="shared" si="184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>
        <f t="shared" si="184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>
        <f t="shared" si="184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>
        <f t="shared" si="184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5">ROUND(E2946/D2946*100,0)</f>
        <v>1</v>
      </c>
      <c r="P2946">
        <f t="shared" si="184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5"/>
        <v>0</v>
      </c>
      <c r="P2947">
        <f t="shared" si="184"/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5"/>
        <v>0</v>
      </c>
      <c r="P2948">
        <f t="shared" si="184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5"/>
        <v>4</v>
      </c>
      <c r="P2949">
        <f t="shared" si="184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5"/>
        <v>0</v>
      </c>
      <c r="P2950">
        <f t="shared" si="184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5"/>
        <v>3</v>
      </c>
      <c r="P2951">
        <f t="shared" si="184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5"/>
        <v>0</v>
      </c>
      <c r="P2952">
        <f t="shared" si="184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5"/>
        <v>2</v>
      </c>
      <c r="P2953">
        <f t="shared" si="184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5"/>
        <v>8</v>
      </c>
      <c r="P2954">
        <f t="shared" si="184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5"/>
        <v>0</v>
      </c>
      <c r="P2955">
        <f t="shared" si="184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5"/>
        <v>0</v>
      </c>
      <c r="P2956">
        <f t="shared" si="184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5"/>
        <v>60</v>
      </c>
      <c r="P2957">
        <f t="shared" si="184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5"/>
        <v>17</v>
      </c>
      <c r="P2958">
        <f t="shared" si="184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5"/>
        <v>2</v>
      </c>
      <c r="P2959">
        <f t="shared" si="184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5"/>
        <v>0</v>
      </c>
      <c r="P2960">
        <f t="shared" si="184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>
        <f t="shared" si="184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>
        <f t="shared" si="184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5"/>
        <v>110</v>
      </c>
      <c r="P2963" s="19">
        <f t="shared" si="184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5"/>
        <v>122</v>
      </c>
      <c r="P2964" s="19">
        <f t="shared" si="184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5"/>
        <v>107</v>
      </c>
      <c r="P2965" s="19">
        <f t="shared" si="184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5"/>
        <v>101</v>
      </c>
      <c r="P2966" s="19">
        <f t="shared" si="184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5"/>
        <v>109</v>
      </c>
      <c r="P2967" s="19">
        <f t="shared" si="184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5"/>
        <v>114</v>
      </c>
      <c r="P2968" s="19">
        <f t="shared" si="184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5"/>
        <v>114</v>
      </c>
      <c r="P2969" s="19">
        <f t="shared" si="184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5"/>
        <v>106</v>
      </c>
      <c r="P2970" s="19">
        <f t="shared" si="184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5"/>
        <v>163</v>
      </c>
      <c r="P2971" s="19">
        <f t="shared" si="184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5"/>
        <v>106</v>
      </c>
      <c r="P2972" s="19">
        <f t="shared" si="184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5"/>
        <v>100</v>
      </c>
      <c r="P2973" s="19">
        <f t="shared" si="184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5"/>
        <v>105</v>
      </c>
      <c r="P2974" s="19">
        <f t="shared" si="184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5"/>
        <v>175</v>
      </c>
      <c r="P2975" s="19">
        <f t="shared" si="184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5"/>
        <v>102</v>
      </c>
      <c r="P2976" s="19">
        <f t="shared" si="184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5"/>
        <v>100</v>
      </c>
      <c r="P2977" s="19">
        <f t="shared" ref="P2977:P3040" si="188">IFERROR(ROUND(E2977/L2977,2),0)</f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5"/>
        <v>171</v>
      </c>
      <c r="P2978" s="19">
        <f t="shared" si="188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5"/>
        <v>114</v>
      </c>
      <c r="P2979" s="19">
        <f t="shared" si="188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5"/>
        <v>129</v>
      </c>
      <c r="P2980" s="19">
        <f t="shared" si="188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5"/>
        <v>101</v>
      </c>
      <c r="P2981" s="19">
        <f t="shared" si="188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5"/>
        <v>109</v>
      </c>
      <c r="P2982" s="19">
        <f t="shared" si="188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5"/>
        <v>129</v>
      </c>
      <c r="P2983">
        <f t="shared" si="188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5"/>
        <v>102</v>
      </c>
      <c r="P2984">
        <f t="shared" si="188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5"/>
        <v>147</v>
      </c>
      <c r="P2985">
        <f t="shared" si="188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5"/>
        <v>100</v>
      </c>
      <c r="P2986">
        <f t="shared" si="188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5"/>
        <v>122</v>
      </c>
      <c r="P2987">
        <f t="shared" si="188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5"/>
        <v>106</v>
      </c>
      <c r="P2988">
        <f t="shared" si="188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5"/>
        <v>110</v>
      </c>
      <c r="P2989">
        <f t="shared" si="188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5"/>
        <v>100</v>
      </c>
      <c r="P2990">
        <f t="shared" si="188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5"/>
        <v>177</v>
      </c>
      <c r="P2991">
        <f t="shared" si="188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5"/>
        <v>100</v>
      </c>
      <c r="P2992">
        <f t="shared" si="188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5"/>
        <v>103</v>
      </c>
      <c r="P2993">
        <f t="shared" si="188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5"/>
        <v>105</v>
      </c>
      <c r="P2994">
        <f t="shared" si="188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5"/>
        <v>100</v>
      </c>
      <c r="P2995">
        <f t="shared" si="188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5"/>
        <v>458</v>
      </c>
      <c r="P2996">
        <f t="shared" si="188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5"/>
        <v>105</v>
      </c>
      <c r="P2997">
        <f t="shared" si="188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5"/>
        <v>172</v>
      </c>
      <c r="P2998">
        <f t="shared" si="188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5"/>
        <v>104</v>
      </c>
      <c r="P2999">
        <f t="shared" si="188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5"/>
        <v>103</v>
      </c>
      <c r="P3000">
        <f t="shared" si="188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5"/>
        <v>119</v>
      </c>
      <c r="P3001">
        <f t="shared" si="188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5"/>
        <v>100</v>
      </c>
      <c r="P3002">
        <f t="shared" si="188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5"/>
        <v>319</v>
      </c>
      <c r="P3003">
        <f t="shared" si="188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5"/>
        <v>109</v>
      </c>
      <c r="P3004">
        <f t="shared" si="188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5"/>
        <v>101</v>
      </c>
      <c r="P3005">
        <f t="shared" si="188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5"/>
        <v>113</v>
      </c>
      <c r="P3006">
        <f t="shared" si="188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5"/>
        <v>120</v>
      </c>
      <c r="P3007">
        <f t="shared" si="188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5"/>
        <v>108</v>
      </c>
      <c r="P3008">
        <f t="shared" si="188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5"/>
        <v>180</v>
      </c>
      <c r="P3009">
        <f t="shared" si="188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9">ROUND(E3010/D3010*100,0)</f>
        <v>101</v>
      </c>
      <c r="P3010">
        <f t="shared" si="188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9"/>
        <v>120</v>
      </c>
      <c r="P3011">
        <f t="shared" si="188"/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9"/>
        <v>158</v>
      </c>
      <c r="P3012">
        <f t="shared" si="188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9"/>
        <v>124</v>
      </c>
      <c r="P3013">
        <f t="shared" si="188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9"/>
        <v>117</v>
      </c>
      <c r="P3014">
        <f t="shared" si="188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9"/>
        <v>157</v>
      </c>
      <c r="P3015">
        <f t="shared" si="188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9"/>
        <v>113</v>
      </c>
      <c r="P3016">
        <f t="shared" si="188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9"/>
        <v>103</v>
      </c>
      <c r="P3017">
        <f t="shared" si="188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9"/>
        <v>103</v>
      </c>
      <c r="P3018">
        <f t="shared" si="188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9"/>
        <v>106</v>
      </c>
      <c r="P3019">
        <f t="shared" si="188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9"/>
        <v>101</v>
      </c>
      <c r="P3020">
        <f t="shared" si="188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9"/>
        <v>121</v>
      </c>
      <c r="P3021">
        <f t="shared" si="188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9"/>
        <v>101</v>
      </c>
      <c r="P3022">
        <f t="shared" si="188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9"/>
        <v>116</v>
      </c>
      <c r="P3023">
        <f t="shared" si="188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9"/>
        <v>101</v>
      </c>
      <c r="P3024">
        <f t="shared" si="188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9"/>
        <v>103</v>
      </c>
      <c r="P3025">
        <f t="shared" si="188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9"/>
        <v>246</v>
      </c>
      <c r="P3026">
        <f t="shared" si="188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9"/>
        <v>302</v>
      </c>
      <c r="P3027">
        <f t="shared" si="188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9"/>
        <v>143</v>
      </c>
      <c r="P3028">
        <f t="shared" si="188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9"/>
        <v>131</v>
      </c>
      <c r="P3029">
        <f t="shared" si="188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9"/>
        <v>168</v>
      </c>
      <c r="P3030">
        <f t="shared" si="188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9"/>
        <v>110</v>
      </c>
      <c r="P3031">
        <f t="shared" si="188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9"/>
        <v>107</v>
      </c>
      <c r="P3032">
        <f t="shared" si="188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9"/>
        <v>100</v>
      </c>
      <c r="P3033">
        <f t="shared" si="188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9"/>
        <v>127</v>
      </c>
      <c r="P3034">
        <f t="shared" si="188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9"/>
        <v>147</v>
      </c>
      <c r="P3035">
        <f t="shared" si="188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9"/>
        <v>113</v>
      </c>
      <c r="P3036">
        <f t="shared" si="188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9"/>
        <v>109</v>
      </c>
      <c r="P3037">
        <f t="shared" si="188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9"/>
        <v>127</v>
      </c>
      <c r="P3038">
        <f t="shared" si="188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9"/>
        <v>213</v>
      </c>
      <c r="P3039">
        <f t="shared" si="188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9"/>
        <v>101</v>
      </c>
      <c r="P3040">
        <f t="shared" si="188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9"/>
        <v>109</v>
      </c>
      <c r="P3041">
        <f t="shared" ref="P3041:P3104" si="192">IFERROR(ROUND(E3041/L3041,2),0)</f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9"/>
        <v>108</v>
      </c>
      <c r="P3042">
        <f t="shared" si="192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9"/>
        <v>110</v>
      </c>
      <c r="P3043">
        <f t="shared" si="192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9"/>
        <v>128</v>
      </c>
      <c r="P3044">
        <f t="shared" si="192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9"/>
        <v>110</v>
      </c>
      <c r="P3045">
        <f t="shared" si="192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9"/>
        <v>109</v>
      </c>
      <c r="P3046">
        <f t="shared" si="192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9"/>
        <v>133</v>
      </c>
      <c r="P3047">
        <f t="shared" si="192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9"/>
        <v>191</v>
      </c>
      <c r="P3048">
        <f t="shared" si="192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9"/>
        <v>149</v>
      </c>
      <c r="P3049">
        <f t="shared" si="192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9"/>
        <v>166</v>
      </c>
      <c r="P3050">
        <f t="shared" si="192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9"/>
        <v>107</v>
      </c>
      <c r="P3051">
        <f t="shared" si="192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9"/>
        <v>106</v>
      </c>
      <c r="P3052">
        <f t="shared" si="192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9"/>
        <v>24</v>
      </c>
      <c r="P3053">
        <f t="shared" si="192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9"/>
        <v>0</v>
      </c>
      <c r="P3054">
        <f t="shared" si="192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9"/>
        <v>0</v>
      </c>
      <c r="P3055">
        <f t="shared" si="192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9"/>
        <v>0</v>
      </c>
      <c r="P3056">
        <f t="shared" si="192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9"/>
        <v>0</v>
      </c>
      <c r="P3057">
        <f t="shared" si="192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9"/>
        <v>0</v>
      </c>
      <c r="P3058">
        <f t="shared" si="192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>
        <f t="shared" si="192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9"/>
        <v>0</v>
      </c>
      <c r="P3060">
        <f t="shared" si="192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9"/>
        <v>3</v>
      </c>
      <c r="P3061">
        <f t="shared" si="192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9"/>
        <v>0</v>
      </c>
      <c r="P3062">
        <f t="shared" si="192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9"/>
        <v>0</v>
      </c>
      <c r="P3063">
        <f t="shared" si="192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9"/>
        <v>67</v>
      </c>
      <c r="P3064">
        <f t="shared" si="192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9"/>
        <v>20</v>
      </c>
      <c r="P3065">
        <f t="shared" si="192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9"/>
        <v>11</v>
      </c>
      <c r="P3066">
        <f t="shared" si="192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9"/>
        <v>0</v>
      </c>
      <c r="P3067">
        <f t="shared" si="192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9"/>
        <v>12</v>
      </c>
      <c r="P3068">
        <f t="shared" si="192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9"/>
        <v>3</v>
      </c>
      <c r="P3069">
        <f t="shared" si="192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9"/>
        <v>0</v>
      </c>
      <c r="P3070">
        <f t="shared" si="192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9"/>
        <v>14</v>
      </c>
      <c r="P3071">
        <f t="shared" si="192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9"/>
        <v>3</v>
      </c>
      <c r="P3072">
        <f t="shared" si="192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9"/>
        <v>60</v>
      </c>
      <c r="P3073">
        <f t="shared" si="192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3">ROUND(E3074/D3074*100,0)</f>
        <v>0</v>
      </c>
      <c r="P3074">
        <f t="shared" si="192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3"/>
        <v>0</v>
      </c>
      <c r="P3075">
        <f t="shared" si="192"/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3"/>
        <v>0</v>
      </c>
      <c r="P3076">
        <f t="shared" si="192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3"/>
        <v>9</v>
      </c>
      <c r="P3077">
        <f t="shared" si="192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3"/>
        <v>15</v>
      </c>
      <c r="P3078">
        <f t="shared" si="192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3"/>
        <v>0</v>
      </c>
      <c r="P3079">
        <f t="shared" si="192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3"/>
        <v>0</v>
      </c>
      <c r="P3080">
        <f t="shared" si="192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3"/>
        <v>1</v>
      </c>
      <c r="P3081">
        <f t="shared" si="192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3"/>
        <v>0</v>
      </c>
      <c r="P3082">
        <f t="shared" si="192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3"/>
        <v>0</v>
      </c>
      <c r="P3083">
        <f t="shared" si="192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3"/>
        <v>0</v>
      </c>
      <c r="P3084">
        <f t="shared" si="192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3"/>
        <v>0</v>
      </c>
      <c r="P3085">
        <f t="shared" si="192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3"/>
        <v>12</v>
      </c>
      <c r="P3086">
        <f t="shared" si="192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3"/>
        <v>2</v>
      </c>
      <c r="P3087">
        <f t="shared" si="192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3"/>
        <v>0</v>
      </c>
      <c r="P3088">
        <f t="shared" si="192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1</v>
      </c>
      <c r="P3089">
        <f t="shared" si="192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3"/>
        <v>0</v>
      </c>
      <c r="P3090">
        <f t="shared" si="192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3"/>
        <v>23</v>
      </c>
      <c r="P3091">
        <f t="shared" si="192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3"/>
        <v>5</v>
      </c>
      <c r="P3092">
        <f t="shared" si="192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16</v>
      </c>
      <c r="P3093">
        <f t="shared" si="192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3"/>
        <v>1</v>
      </c>
      <c r="P3094">
        <f t="shared" si="192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3"/>
        <v>23</v>
      </c>
      <c r="P3095">
        <f t="shared" si="192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3"/>
        <v>0</v>
      </c>
      <c r="P3096">
        <f t="shared" si="192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2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3"/>
        <v>4</v>
      </c>
      <c r="P3098">
        <f t="shared" si="192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3"/>
        <v>17</v>
      </c>
      <c r="P3099">
        <f t="shared" si="192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3"/>
        <v>4</v>
      </c>
      <c r="P3100">
        <f t="shared" si="192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3"/>
        <v>14</v>
      </c>
      <c r="P3101">
        <f t="shared" si="192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3"/>
        <v>15</v>
      </c>
      <c r="P3102">
        <f t="shared" si="192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3"/>
        <v>12</v>
      </c>
      <c r="P3103">
        <f t="shared" si="192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3"/>
        <v>39</v>
      </c>
      <c r="P3104">
        <f t="shared" si="192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3"/>
        <v>0</v>
      </c>
      <c r="P3105">
        <f t="shared" ref="P3105:P3168" si="196">IFERROR(ROUND(E3105/L3105,2),0)</f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3"/>
        <v>30</v>
      </c>
      <c r="P3106">
        <f t="shared" si="196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3"/>
        <v>42</v>
      </c>
      <c r="P3107">
        <f t="shared" si="196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3"/>
        <v>4</v>
      </c>
      <c r="P3108">
        <f t="shared" si="196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3"/>
        <v>20</v>
      </c>
      <c r="P3109">
        <f t="shared" si="196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3"/>
        <v>0</v>
      </c>
      <c r="P3110">
        <f t="shared" si="196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3"/>
        <v>25</v>
      </c>
      <c r="P3111">
        <f t="shared" si="196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3"/>
        <v>0</v>
      </c>
      <c r="P3112">
        <f t="shared" si="196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3"/>
        <v>27</v>
      </c>
      <c r="P3113">
        <f t="shared" si="196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3"/>
        <v>5</v>
      </c>
      <c r="P3114">
        <f t="shared" si="196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3"/>
        <v>4</v>
      </c>
      <c r="P3115">
        <f t="shared" si="196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3"/>
        <v>0</v>
      </c>
      <c r="P3116">
        <f t="shared" si="196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3"/>
        <v>3</v>
      </c>
      <c r="P3117">
        <f t="shared" si="196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3"/>
        <v>57</v>
      </c>
      <c r="P3118">
        <f t="shared" si="196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3"/>
        <v>0</v>
      </c>
      <c r="P3119">
        <f t="shared" si="196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3"/>
        <v>0</v>
      </c>
      <c r="P3120">
        <f t="shared" si="196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3"/>
        <v>0</v>
      </c>
      <c r="P3121">
        <f t="shared" si="196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3"/>
        <v>0</v>
      </c>
      <c r="P3122">
        <f t="shared" si="196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3"/>
        <v>1</v>
      </c>
      <c r="P3123">
        <f t="shared" si="196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3"/>
        <v>58</v>
      </c>
      <c r="P3124">
        <f t="shared" si="196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3"/>
        <v>68</v>
      </c>
      <c r="P3125">
        <f t="shared" si="196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3"/>
        <v>0</v>
      </c>
      <c r="P3126">
        <f t="shared" si="196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3"/>
        <v>0</v>
      </c>
      <c r="P3127">
        <f t="shared" si="196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3"/>
        <v>4</v>
      </c>
      <c r="P3128">
        <f t="shared" si="196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3"/>
        <v>0</v>
      </c>
      <c r="P3129">
        <f t="shared" si="196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3"/>
        <v>109</v>
      </c>
      <c r="P3130" s="19">
        <f t="shared" si="196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3"/>
        <v>1</v>
      </c>
      <c r="P3131" s="19">
        <f t="shared" si="196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3"/>
        <v>4</v>
      </c>
      <c r="P3132" s="19">
        <f t="shared" si="196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3"/>
        <v>16</v>
      </c>
      <c r="P3133" s="19">
        <f t="shared" si="196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3"/>
        <v>0</v>
      </c>
      <c r="P3134" s="19">
        <f t="shared" si="196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3"/>
        <v>108</v>
      </c>
      <c r="P3135" s="19">
        <f t="shared" si="196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3"/>
        <v>23</v>
      </c>
      <c r="P3136" s="19">
        <f t="shared" si="196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3"/>
        <v>21</v>
      </c>
      <c r="P3137" s="19">
        <f t="shared" si="196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7">ROUND(E3138/D3138*100,0)</f>
        <v>128</v>
      </c>
      <c r="P3138" s="19">
        <f t="shared" si="196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7"/>
        <v>3</v>
      </c>
      <c r="P3139" s="19">
        <f t="shared" si="196"/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7"/>
        <v>0</v>
      </c>
      <c r="P3140" s="19">
        <f t="shared" si="196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7"/>
        <v>5</v>
      </c>
      <c r="P3141" s="19">
        <f t="shared" si="196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7"/>
        <v>1</v>
      </c>
      <c r="P3142" s="19">
        <f t="shared" si="196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7"/>
        <v>52</v>
      </c>
      <c r="P3143" s="19">
        <f t="shared" si="196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7"/>
        <v>2</v>
      </c>
      <c r="P3144" s="19">
        <f t="shared" si="196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7"/>
        <v>0</v>
      </c>
      <c r="P3145" s="19">
        <f t="shared" si="196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7"/>
        <v>75</v>
      </c>
      <c r="P3146" s="19">
        <f t="shared" si="196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7"/>
        <v>0</v>
      </c>
      <c r="P3147" s="19">
        <f t="shared" si="196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7"/>
        <v>11</v>
      </c>
      <c r="P3148" s="19">
        <f t="shared" si="196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7"/>
        <v>118</v>
      </c>
      <c r="P3149" s="19">
        <f t="shared" si="196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7"/>
        <v>131</v>
      </c>
      <c r="P3150" s="19">
        <f t="shared" si="196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7"/>
        <v>104</v>
      </c>
      <c r="P3151" s="19">
        <f t="shared" si="196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7"/>
        <v>101</v>
      </c>
      <c r="P3152" s="19">
        <f t="shared" si="196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7"/>
        <v>100</v>
      </c>
      <c r="P3153" s="19">
        <f t="shared" si="196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7"/>
        <v>106</v>
      </c>
      <c r="P3154" s="19">
        <f t="shared" si="196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7"/>
        <v>336</v>
      </c>
      <c r="P3155" s="19">
        <f t="shared" si="196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7"/>
        <v>113</v>
      </c>
      <c r="P3156" s="19">
        <f t="shared" si="196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7"/>
        <v>189</v>
      </c>
      <c r="P3157" s="19">
        <f t="shared" si="196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7"/>
        <v>102</v>
      </c>
      <c r="P3158" s="19">
        <f t="shared" si="196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7"/>
        <v>101</v>
      </c>
      <c r="P3159" s="19">
        <f t="shared" si="196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7"/>
        <v>114</v>
      </c>
      <c r="P3160" s="19">
        <f t="shared" si="196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7"/>
        <v>133</v>
      </c>
      <c r="P3161" s="19">
        <f t="shared" si="196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7"/>
        <v>102</v>
      </c>
      <c r="P3162" s="19">
        <f t="shared" si="196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7"/>
        <v>105</v>
      </c>
      <c r="P3163" s="19">
        <f t="shared" si="196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7"/>
        <v>127</v>
      </c>
      <c r="P3164" s="19">
        <f t="shared" si="196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7"/>
        <v>111</v>
      </c>
      <c r="P3165" s="19">
        <f t="shared" si="196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7"/>
        <v>107</v>
      </c>
      <c r="P3166" s="19">
        <f t="shared" si="196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7"/>
        <v>163</v>
      </c>
      <c r="P3167" s="19">
        <f t="shared" si="196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7"/>
        <v>160</v>
      </c>
      <c r="P3168" s="19">
        <f t="shared" si="196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7"/>
        <v>116</v>
      </c>
      <c r="P3169" s="19">
        <f t="shared" ref="P3169:P3232" si="200">IFERROR(ROUND(E3169/L3169,2),0)</f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7"/>
        <v>124</v>
      </c>
      <c r="P3170" s="19">
        <f t="shared" si="200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7"/>
        <v>103</v>
      </c>
      <c r="P3171" s="19">
        <f t="shared" si="200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7"/>
        <v>112</v>
      </c>
      <c r="P3172" s="19">
        <f t="shared" si="200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7"/>
        <v>109</v>
      </c>
      <c r="P3173" s="19">
        <f t="shared" si="200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7"/>
        <v>115</v>
      </c>
      <c r="P3174" s="19">
        <f t="shared" si="200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7"/>
        <v>103</v>
      </c>
      <c r="P3175" s="19">
        <f t="shared" si="200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7"/>
        <v>101</v>
      </c>
      <c r="P3176" s="19">
        <f t="shared" si="200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7"/>
        <v>110</v>
      </c>
      <c r="P3177" s="19">
        <f t="shared" si="200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7"/>
        <v>115</v>
      </c>
      <c r="P3178" s="19">
        <f t="shared" si="200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7"/>
        <v>117</v>
      </c>
      <c r="P3179" s="19">
        <f t="shared" si="200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7"/>
        <v>172</v>
      </c>
      <c r="P3180" s="19">
        <f t="shared" si="200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7"/>
        <v>114</v>
      </c>
      <c r="P3181" s="19">
        <f t="shared" si="200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7"/>
        <v>120</v>
      </c>
      <c r="P3182" s="19">
        <f t="shared" si="200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7"/>
        <v>109</v>
      </c>
      <c r="P3183" s="19">
        <f t="shared" si="200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7"/>
        <v>101</v>
      </c>
      <c r="P3184" s="19">
        <f t="shared" si="200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7"/>
        <v>109</v>
      </c>
      <c r="P3185" s="19">
        <f t="shared" si="200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7"/>
        <v>107</v>
      </c>
      <c r="P3186" s="19">
        <f t="shared" si="200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7"/>
        <v>100</v>
      </c>
      <c r="P3187" s="19">
        <f t="shared" si="200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7"/>
        <v>102</v>
      </c>
      <c r="P3188" s="19">
        <f t="shared" si="200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7"/>
        <v>116</v>
      </c>
      <c r="P3189" s="19">
        <f t="shared" si="200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7"/>
        <v>65</v>
      </c>
      <c r="P3190">
        <f t="shared" si="200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7"/>
        <v>12</v>
      </c>
      <c r="P3191">
        <f t="shared" si="200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7"/>
        <v>0</v>
      </c>
      <c r="P3192">
        <f t="shared" si="200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7"/>
        <v>4</v>
      </c>
      <c r="P3193">
        <f t="shared" si="200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7"/>
        <v>1</v>
      </c>
      <c r="P3194">
        <f t="shared" si="200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7"/>
        <v>12</v>
      </c>
      <c r="P3195">
        <f t="shared" si="200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7"/>
        <v>0</v>
      </c>
      <c r="P3196">
        <f t="shared" si="200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7"/>
        <v>59</v>
      </c>
      <c r="P3197">
        <f t="shared" si="200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7"/>
        <v>0</v>
      </c>
      <c r="P3198">
        <f t="shared" si="200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7"/>
        <v>11</v>
      </c>
      <c r="P3199">
        <f t="shared" si="200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7"/>
        <v>0</v>
      </c>
      <c r="P3200">
        <f t="shared" si="200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7"/>
        <v>52</v>
      </c>
      <c r="P3201">
        <f t="shared" si="200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>
        <f t="shared" si="200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>
        <f t="shared" si="200"/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0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0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0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0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0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0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 s="19">
        <f t="shared" si="200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 s="19">
        <f t="shared" si="200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 s="19">
        <f t="shared" si="200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 s="19">
        <f t="shared" si="200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 s="19">
        <f t="shared" si="200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 s="19">
        <f t="shared" si="200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 s="19">
        <f t="shared" si="200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 s="19">
        <f t="shared" si="200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 s="19">
        <f t="shared" si="200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 s="19">
        <f t="shared" si="200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 s="19">
        <f t="shared" si="200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 s="19">
        <f t="shared" si="200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 s="19">
        <f t="shared" si="200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 s="19">
        <f t="shared" si="200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 s="19">
        <f t="shared" si="200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 s="19">
        <f t="shared" si="200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 s="19">
        <f t="shared" si="200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 s="19">
        <f t="shared" si="200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 s="19">
        <f t="shared" si="200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 s="19">
        <f t="shared" si="200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 s="19">
        <f t="shared" si="200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 s="19">
        <f t="shared" si="200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 s="19">
        <f t="shared" si="200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 s="19">
        <f t="shared" ref="P3233:P3296" si="204">IFERROR(ROUND(E3233/L3233,2),0)</f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 s="19">
        <f t="shared" si="204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 s="19">
        <f t="shared" si="204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 s="19">
        <f t="shared" si="204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 s="19">
        <f t="shared" si="204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 s="19">
        <f t="shared" si="204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 s="19">
        <f t="shared" si="204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 s="19">
        <f t="shared" si="204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 s="19">
        <f t="shared" si="204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 s="19">
        <f t="shared" si="204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 s="19">
        <f t="shared" si="204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 s="19">
        <f t="shared" si="204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 s="19">
        <f t="shared" si="204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 s="19">
        <f t="shared" si="204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 s="19">
        <f t="shared" si="204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 s="19">
        <f t="shared" si="204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 s="19">
        <f t="shared" si="204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 s="19">
        <f t="shared" si="204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 s="19">
        <f t="shared" si="204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 s="19">
        <f t="shared" si="204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 s="19">
        <f t="shared" si="204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 s="19">
        <f t="shared" si="204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 s="19">
        <f t="shared" si="204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 s="19">
        <f t="shared" si="204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 s="19">
        <f t="shared" si="204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 s="19">
        <f t="shared" si="204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 s="19">
        <f t="shared" si="204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 s="19">
        <f t="shared" si="204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 s="19">
        <f t="shared" si="204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 s="19">
        <f t="shared" si="204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 s="19">
        <f t="shared" si="204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 s="19">
        <f t="shared" si="204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 s="19">
        <f t="shared" si="204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 s="19">
        <f t="shared" si="204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 s="19">
        <f t="shared" si="204"/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 s="19">
        <f t="shared" si="204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 s="19">
        <f t="shared" si="204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 s="19">
        <f t="shared" si="204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 s="19">
        <f t="shared" si="204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 s="19">
        <f t="shared" si="204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 s="19">
        <f t="shared" si="204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 s="19">
        <f t="shared" si="204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 s="19">
        <f t="shared" si="204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 s="19">
        <f t="shared" si="204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 s="19">
        <f t="shared" si="204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 s="19">
        <f t="shared" si="204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 s="19">
        <f t="shared" si="204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 s="19">
        <f t="shared" si="204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 s="19">
        <f t="shared" si="204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 s="19">
        <f t="shared" si="204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 s="19">
        <f t="shared" si="204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 s="19">
        <f t="shared" si="204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 s="19">
        <f t="shared" si="204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 s="19">
        <f t="shared" si="204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 s="19">
        <f t="shared" si="204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 s="19">
        <f t="shared" si="204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 s="19">
        <f t="shared" si="204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 s="19">
        <f t="shared" si="204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 s="19">
        <f t="shared" si="204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 s="19">
        <f t="shared" si="204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 s="19">
        <f t="shared" si="204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 s="19">
        <f t="shared" si="204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 s="19">
        <f t="shared" si="204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 s="19">
        <f t="shared" si="204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 s="19">
        <f t="shared" ref="P3297:P3360" si="208">IFERROR(ROUND(E3297/L3297,2),0)</f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 s="19">
        <f t="shared" si="208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 s="19">
        <f t="shared" si="208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 s="19">
        <f t="shared" si="208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 s="19">
        <f t="shared" si="208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 s="19">
        <f t="shared" si="208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 s="19">
        <f t="shared" si="208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 s="19">
        <f t="shared" si="208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 s="19">
        <f t="shared" si="208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 s="19">
        <f t="shared" si="208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 s="19">
        <f t="shared" si="208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 s="19">
        <f t="shared" si="208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 s="19">
        <f t="shared" si="208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 s="19">
        <f t="shared" si="208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 s="19">
        <f t="shared" si="208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 s="19">
        <f t="shared" si="208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 s="19">
        <f t="shared" si="208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 s="19">
        <f t="shared" si="208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 s="19">
        <f t="shared" si="208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 s="19">
        <f t="shared" si="208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 s="19">
        <f t="shared" si="208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 s="19">
        <f t="shared" si="208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 s="19">
        <f t="shared" si="208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 s="19">
        <f t="shared" si="208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 s="19">
        <f t="shared" si="208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 s="19">
        <f t="shared" si="208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 s="19">
        <f t="shared" si="208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 s="19">
        <f t="shared" si="208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 s="19">
        <f t="shared" si="208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 s="19">
        <f t="shared" si="208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 s="19">
        <f t="shared" si="208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 s="19">
        <f t="shared" si="208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 s="19">
        <f t="shared" si="208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 s="19">
        <f t="shared" si="208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 s="19">
        <f t="shared" si="208"/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 s="19">
        <f t="shared" si="208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 s="19">
        <f t="shared" si="208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 s="19">
        <f t="shared" si="208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 s="19">
        <f t="shared" si="208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 s="19">
        <f t="shared" si="208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 s="19">
        <f t="shared" si="208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 s="19">
        <f t="shared" si="208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 s="19">
        <f t="shared" si="208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 s="19">
        <f t="shared" si="208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 s="19">
        <f t="shared" si="208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 s="19">
        <f t="shared" si="208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 s="19">
        <f t="shared" si="208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 s="19">
        <f t="shared" si="208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 s="19">
        <f t="shared" si="208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 s="19">
        <f t="shared" si="208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 s="19">
        <f t="shared" si="208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 s="19">
        <f t="shared" si="208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 s="19">
        <f t="shared" si="208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 s="19">
        <f t="shared" si="208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 s="19">
        <f t="shared" si="208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 s="19">
        <f t="shared" si="208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 s="19">
        <f t="shared" si="208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 s="19">
        <f t="shared" si="208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 s="19">
        <f t="shared" si="208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 s="19">
        <f t="shared" si="208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 s="19">
        <f t="shared" si="208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 s="19">
        <f t="shared" si="208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 s="19">
        <f t="shared" si="208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 s="19">
        <f t="shared" si="208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 s="19">
        <f t="shared" ref="P3361:P3424" si="212">IFERROR(ROUND(E3361/L3361,2),0)</f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 s="19">
        <f t="shared" si="212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 s="19">
        <f t="shared" si="212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 s="19">
        <f t="shared" si="212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 s="19">
        <f t="shared" si="212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 s="19">
        <f t="shared" si="212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 s="19">
        <f t="shared" si="212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 s="19">
        <f t="shared" si="212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 s="19">
        <f t="shared" si="212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 s="19">
        <f t="shared" si="212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 s="19">
        <f t="shared" si="212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 s="19">
        <f t="shared" si="212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 s="19">
        <f t="shared" si="212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 s="19">
        <f t="shared" si="212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 s="19">
        <f t="shared" si="212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 s="19">
        <f t="shared" si="212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 s="19">
        <f t="shared" si="212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 s="19">
        <f t="shared" si="212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 s="19">
        <f t="shared" si="212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 s="19">
        <f t="shared" si="212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 s="19">
        <f t="shared" si="212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 s="19">
        <f t="shared" si="212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 s="19">
        <f t="shared" si="212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 s="19">
        <f t="shared" si="212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 s="19">
        <f t="shared" si="212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 s="19">
        <f t="shared" si="212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 s="19">
        <f t="shared" si="212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 s="19">
        <f t="shared" si="212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 s="19">
        <f t="shared" si="212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 s="19">
        <f t="shared" si="212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 s="19">
        <f t="shared" si="212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 s="19">
        <f t="shared" si="212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 s="19">
        <f t="shared" si="212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 s="19">
        <f t="shared" si="212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 s="19">
        <f t="shared" si="212"/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 s="19">
        <f t="shared" si="212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 s="19">
        <f t="shared" si="212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 s="19">
        <f t="shared" si="212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 s="19">
        <f t="shared" si="212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 s="19">
        <f t="shared" si="212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 s="19">
        <f t="shared" si="212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 s="19">
        <f t="shared" si="212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 s="19">
        <f t="shared" si="212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 s="19">
        <f t="shared" si="212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 s="19">
        <f t="shared" si="212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 s="19">
        <f t="shared" si="212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 s="19">
        <f t="shared" si="212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 s="19">
        <f t="shared" si="212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 s="19">
        <f t="shared" si="212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 s="19">
        <f t="shared" si="212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 s="19">
        <f t="shared" si="212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 s="19">
        <f t="shared" si="212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 s="19">
        <f t="shared" si="212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 s="19">
        <f t="shared" si="212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 s="19">
        <f t="shared" si="212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 s="19">
        <f t="shared" si="212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 s="19">
        <f t="shared" si="212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 s="19">
        <f t="shared" si="212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 s="19">
        <f t="shared" si="212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 s="19">
        <f t="shared" si="212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 s="19">
        <f t="shared" si="212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 s="19">
        <f t="shared" si="212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 s="19">
        <f t="shared" si="212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 s="19">
        <f t="shared" si="212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 s="19">
        <f t="shared" ref="P3425:P3488" si="216">IFERROR(ROUND(E3425/L3425,2),0)</f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 s="19">
        <f t="shared" si="216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 s="19">
        <f t="shared" si="216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 s="19">
        <f t="shared" si="216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 s="19">
        <f t="shared" si="216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 s="19">
        <f t="shared" si="216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 s="19">
        <f t="shared" si="216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 s="19">
        <f t="shared" si="216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 s="19">
        <f t="shared" si="216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 s="19">
        <f t="shared" si="216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 s="19">
        <f t="shared" si="216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 s="19">
        <f t="shared" si="216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 s="19">
        <f t="shared" si="216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 s="19">
        <f t="shared" si="216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 s="19">
        <f t="shared" si="216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 s="19">
        <f t="shared" si="216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 s="19">
        <f t="shared" si="216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 s="19">
        <f t="shared" si="216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 s="19">
        <f t="shared" si="216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 s="19">
        <f t="shared" si="216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 s="19">
        <f t="shared" si="216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 s="19">
        <f t="shared" si="216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 s="19">
        <f t="shared" si="216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 s="19">
        <f t="shared" si="216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 s="19">
        <f t="shared" si="216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 s="19">
        <f t="shared" si="216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 s="19">
        <f t="shared" si="216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 s="19">
        <f t="shared" si="216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 s="19">
        <f t="shared" si="216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 s="19">
        <f t="shared" si="216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 s="19">
        <f t="shared" si="216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 s="19">
        <f t="shared" si="216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 s="19">
        <f t="shared" si="216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 s="19">
        <f t="shared" si="216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 s="19">
        <f t="shared" si="216"/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 s="19">
        <f t="shared" si="216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 s="19">
        <f t="shared" si="216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 s="19">
        <f t="shared" si="216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 s="19">
        <f t="shared" si="216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 s="19">
        <f t="shared" si="216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 s="19">
        <f t="shared" si="216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 s="19">
        <f t="shared" si="216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 s="19">
        <f t="shared" si="216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 s="19">
        <f t="shared" si="216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 s="19">
        <f t="shared" si="216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 s="19">
        <f t="shared" si="216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 s="19">
        <f t="shared" si="216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 s="19">
        <f t="shared" si="216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 s="19">
        <f t="shared" si="216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 s="19">
        <f t="shared" si="216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 s="19">
        <f t="shared" si="216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 s="19">
        <f t="shared" si="216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 s="19">
        <f t="shared" si="216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 s="19">
        <f t="shared" si="216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 s="19">
        <f t="shared" si="216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 s="19">
        <f t="shared" si="216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 s="19">
        <f t="shared" si="216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 s="19">
        <f t="shared" si="216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 s="19">
        <f t="shared" si="216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 s="19">
        <f t="shared" si="216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 s="19">
        <f t="shared" si="216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 s="19">
        <f t="shared" si="216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 s="19">
        <f t="shared" si="216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 s="19">
        <f t="shared" si="216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 s="19">
        <f t="shared" ref="P3489:P3552" si="220">IFERROR(ROUND(E3489/L3489,2),0)</f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 s="19">
        <f t="shared" si="220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 s="19">
        <f t="shared" si="220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 s="19">
        <f t="shared" si="220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 s="19">
        <f t="shared" si="220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 s="19">
        <f t="shared" si="220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 s="19">
        <f t="shared" si="220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 s="19">
        <f t="shared" si="220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 s="19">
        <f t="shared" si="220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 s="19">
        <f t="shared" si="220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 s="19">
        <f t="shared" si="220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 s="19">
        <f t="shared" si="220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 s="19">
        <f t="shared" si="220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 s="19">
        <f t="shared" si="220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 s="19">
        <f t="shared" si="220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 s="19">
        <f t="shared" si="220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 s="19">
        <f t="shared" si="220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 s="19">
        <f t="shared" si="220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 s="19">
        <f t="shared" si="220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 s="19">
        <f t="shared" si="220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 s="19">
        <f t="shared" si="220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 s="19">
        <f t="shared" si="220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 s="19">
        <f t="shared" si="220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 s="19">
        <f t="shared" si="220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 s="19">
        <f t="shared" si="220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 s="19">
        <f t="shared" si="220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 s="19">
        <f t="shared" si="220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 s="19">
        <f t="shared" si="220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 s="19">
        <f t="shared" si="220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 s="19">
        <f t="shared" si="220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 s="19">
        <f t="shared" si="220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 s="19">
        <f t="shared" si="220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 s="19">
        <f t="shared" si="220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 s="19">
        <f t="shared" si="220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 s="19">
        <f t="shared" si="220"/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 s="19">
        <f t="shared" si="220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 s="19">
        <f t="shared" si="220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 s="19">
        <f t="shared" si="220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 s="19">
        <f t="shared" si="220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 s="19">
        <f t="shared" si="220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 s="19">
        <f t="shared" si="220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 s="19">
        <f t="shared" si="220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 s="19">
        <f t="shared" si="220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 s="19">
        <f t="shared" si="220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 s="19">
        <f t="shared" si="220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 s="19">
        <f t="shared" si="220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 s="19">
        <f t="shared" si="220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 s="19">
        <f t="shared" si="220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 s="19">
        <f t="shared" si="220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 s="19">
        <f t="shared" si="220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 s="19">
        <f t="shared" si="220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 s="19">
        <f t="shared" si="220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 s="19">
        <f t="shared" si="220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 s="19">
        <f t="shared" si="220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 s="19">
        <f t="shared" si="220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 s="19">
        <f t="shared" si="220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 s="19">
        <f t="shared" si="220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 s="19">
        <f t="shared" si="220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 s="19">
        <f t="shared" si="220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 s="19">
        <f t="shared" si="220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 s="19">
        <f t="shared" si="220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 s="19">
        <f t="shared" si="220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 s="19">
        <f t="shared" si="220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 s="19">
        <f t="shared" si="220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 s="19">
        <f t="shared" ref="P3553:P3616" si="224">IFERROR(ROUND(E3553/L3553,2),0)</f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 s="19">
        <f t="shared" si="224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 s="19">
        <f t="shared" si="224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 s="19">
        <f t="shared" si="224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 s="19">
        <f t="shared" si="224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 s="19">
        <f t="shared" si="224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 s="19">
        <f t="shared" si="224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 s="19">
        <f t="shared" si="224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 s="19">
        <f t="shared" si="224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 s="19">
        <f t="shared" si="224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 s="19">
        <f t="shared" si="224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 s="19">
        <f t="shared" si="224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 s="19">
        <f t="shared" si="224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 s="19">
        <f t="shared" si="224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 s="19">
        <f t="shared" si="224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 s="19">
        <f t="shared" si="224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 s="19">
        <f t="shared" si="224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 s="19">
        <f t="shared" si="224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 s="19">
        <f t="shared" si="224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 s="19">
        <f t="shared" si="224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 s="19">
        <f t="shared" si="224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 s="19">
        <f t="shared" si="224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 s="19">
        <f t="shared" si="224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 s="19">
        <f t="shared" si="224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 s="19">
        <f t="shared" si="224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 s="19">
        <f t="shared" si="224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 s="19">
        <f t="shared" si="224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 s="19">
        <f t="shared" si="224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 s="19">
        <f t="shared" si="224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 s="19">
        <f t="shared" si="224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 s="19">
        <f t="shared" si="224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 s="19">
        <f t="shared" si="224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 s="19">
        <f t="shared" si="224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 s="19">
        <f t="shared" si="224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 s="19">
        <f t="shared" si="224"/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 s="19">
        <f t="shared" si="224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 s="19">
        <f t="shared" si="224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 s="19">
        <f t="shared" si="224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 s="19">
        <f t="shared" si="224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 s="19">
        <f t="shared" si="224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 s="19">
        <f t="shared" si="224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 s="19">
        <f t="shared" si="224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 s="19">
        <f t="shared" si="224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 s="19">
        <f t="shared" si="224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 s="19">
        <f t="shared" si="224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 s="19">
        <f t="shared" si="224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 s="19">
        <f t="shared" si="224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 s="19">
        <f t="shared" si="224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 s="19">
        <f t="shared" si="224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 s="19">
        <f t="shared" si="224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 s="19">
        <f t="shared" si="224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 s="19">
        <f t="shared" si="224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 s="19">
        <f t="shared" si="224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 s="19">
        <f t="shared" si="224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 s="19">
        <f t="shared" si="224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 s="19">
        <f t="shared" si="224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 s="19">
        <f t="shared" si="224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 s="19">
        <f t="shared" si="224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 s="19">
        <f t="shared" si="224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 s="19">
        <f t="shared" si="224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 s="19">
        <f t="shared" si="224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 s="19">
        <f t="shared" si="224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 s="19">
        <f t="shared" si="224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 s="19">
        <f t="shared" si="224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 s="19">
        <f t="shared" ref="P3617:P3680" si="228">IFERROR(ROUND(E3617/L3617,2),0)</f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 s="19">
        <f t="shared" si="228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 s="19">
        <f t="shared" si="228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 s="19">
        <f t="shared" si="228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 s="19">
        <f t="shared" si="228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 s="19">
        <f t="shared" si="228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 s="19">
        <f t="shared" si="228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 s="19">
        <f t="shared" si="228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 s="19">
        <f t="shared" si="228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 s="19">
        <f t="shared" si="228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 s="19">
        <f t="shared" si="228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 s="19">
        <f t="shared" si="228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 s="19">
        <f t="shared" si="228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8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8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8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8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8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8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8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8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8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8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8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8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8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8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8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8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8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8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8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8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 s="19">
        <f t="shared" si="228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 s="19">
        <f t="shared" si="228"/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 s="19">
        <f t="shared" si="228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 s="19">
        <f t="shared" si="228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 s="19">
        <f t="shared" si="228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 s="19">
        <f t="shared" si="228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 s="19">
        <f t="shared" si="228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 s="19">
        <f t="shared" si="228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 s="19">
        <f t="shared" si="228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 s="19">
        <f t="shared" si="228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 s="19">
        <f t="shared" si="228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 s="19">
        <f t="shared" si="228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 s="19">
        <f t="shared" si="228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 s="19">
        <f t="shared" si="228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 s="19">
        <f t="shared" si="228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 s="19">
        <f t="shared" si="228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 s="19">
        <f t="shared" si="228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 s="19">
        <f t="shared" si="228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 s="19">
        <f t="shared" si="228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 s="19">
        <f t="shared" si="228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 s="19">
        <f t="shared" si="228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 s="19">
        <f t="shared" si="228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 s="19">
        <f t="shared" si="228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 s="19">
        <f t="shared" si="228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 s="19">
        <f t="shared" si="228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 s="19">
        <f t="shared" si="228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 s="19">
        <f t="shared" si="228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 s="19">
        <f t="shared" si="228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 s="19">
        <f t="shared" si="228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 s="19">
        <f t="shared" si="228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 s="19">
        <f t="shared" si="228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 s="19">
        <f t="shared" ref="P3681:P3744" si="232">IFERROR(ROUND(E3681/L3681,2),0)</f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 s="19">
        <f t="shared" si="232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 s="19">
        <f t="shared" si="232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 s="19">
        <f t="shared" si="232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 s="19">
        <f t="shared" si="232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 s="19">
        <f t="shared" si="232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 s="19">
        <f t="shared" si="232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 s="19">
        <f t="shared" si="232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 s="19">
        <f t="shared" si="232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 s="19">
        <f t="shared" si="232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 s="19">
        <f t="shared" si="232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 s="19">
        <f t="shared" si="232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 s="19">
        <f t="shared" si="232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 s="19">
        <f t="shared" si="232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 s="19">
        <f t="shared" si="232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 s="19">
        <f t="shared" si="232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 s="19">
        <f t="shared" si="232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 s="19">
        <f t="shared" si="232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 s="19">
        <f t="shared" si="232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 s="19">
        <f t="shared" si="232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 s="19">
        <f t="shared" si="232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 s="19">
        <f t="shared" si="232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 s="19">
        <f t="shared" si="232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 s="19">
        <f t="shared" si="232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 s="19">
        <f t="shared" si="232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 s="19">
        <f t="shared" si="232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 s="19">
        <f t="shared" si="232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 s="19">
        <f t="shared" si="232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 s="19">
        <f t="shared" si="232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 s="19">
        <f t="shared" si="232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 s="19">
        <f t="shared" si="232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 s="19">
        <f t="shared" si="232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 s="19">
        <f t="shared" si="232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 s="19">
        <f t="shared" si="232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 s="19">
        <f t="shared" si="232"/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 s="19">
        <f t="shared" si="232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 s="19">
        <f t="shared" si="232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 s="19">
        <f t="shared" si="232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 s="19">
        <f t="shared" si="232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 s="19">
        <f t="shared" si="232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 s="19">
        <f t="shared" si="232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 s="19">
        <f t="shared" si="232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 s="19">
        <f t="shared" si="232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 s="19">
        <f t="shared" si="232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 s="19">
        <f t="shared" si="232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 s="19">
        <f t="shared" si="232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 s="19">
        <f t="shared" si="232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 s="19">
        <f t="shared" si="232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 s="19">
        <f t="shared" si="232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 s="19">
        <f t="shared" si="232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 s="19">
        <f t="shared" si="232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 s="19">
        <f t="shared" si="232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 s="19">
        <f t="shared" si="232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 s="19">
        <f t="shared" si="232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 s="19">
        <f t="shared" si="232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 s="19">
        <f t="shared" si="232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 s="19">
        <f t="shared" si="232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 s="19">
        <f t="shared" si="232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 s="19">
        <f t="shared" si="232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 s="19">
        <f t="shared" si="232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 s="19">
        <f t="shared" si="232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 s="19">
        <f t="shared" si="232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 s="19">
        <f t="shared" si="232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 s="19">
        <f t="shared" si="232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 s="19">
        <f t="shared" ref="P3745:P3808" si="236">IFERROR(ROUND(E3745/L3745,2),0)</f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 s="19">
        <f t="shared" si="236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 s="19">
        <f t="shared" si="236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 s="19">
        <f t="shared" si="236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 s="19">
        <f t="shared" si="236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6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6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6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6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6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6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6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6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6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6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6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6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6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6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6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6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6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6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6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6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6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6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6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6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6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6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6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6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7">ROUND(E3778/D3778*100,0)</f>
        <v>107</v>
      </c>
      <c r="P3778">
        <f t="shared" si="236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7"/>
        <v>143</v>
      </c>
      <c r="P3779">
        <f t="shared" si="236"/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6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6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6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6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6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6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6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6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6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6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6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6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>
        <f t="shared" si="236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6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6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6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6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6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6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6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6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6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6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6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>
        <f t="shared" si="236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6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>
        <f t="shared" si="236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6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6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ref="P3809:P3872" si="240">IFERROR(ROUND(E3809/L3809,2),0)</f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 s="19">
        <f t="shared" si="240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 s="19">
        <f t="shared" si="240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 s="19">
        <f t="shared" si="240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 s="19">
        <f t="shared" si="240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 s="19">
        <f t="shared" si="240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 s="19">
        <f t="shared" si="240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 s="19">
        <f t="shared" si="240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 s="19">
        <f t="shared" si="240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 s="19">
        <f t="shared" si="240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 s="19">
        <f t="shared" si="240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 s="19">
        <f t="shared" si="240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 s="19">
        <f t="shared" si="240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 s="19">
        <f t="shared" si="240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 s="19">
        <f t="shared" si="240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 s="19">
        <f t="shared" si="240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 s="19">
        <f t="shared" si="240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 s="19">
        <f t="shared" si="240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 s="19">
        <f t="shared" si="240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 s="19">
        <f t="shared" si="240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 s="19">
        <f t="shared" si="240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 s="19">
        <f t="shared" si="240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 s="19">
        <f t="shared" si="240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 s="19">
        <f t="shared" si="240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 s="19">
        <f t="shared" si="240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 s="19">
        <f t="shared" si="240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 s="19">
        <f t="shared" si="240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 s="19">
        <f t="shared" si="240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 s="19">
        <f t="shared" si="240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 s="19">
        <f t="shared" si="240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 s="19">
        <f t="shared" si="240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 s="19">
        <f t="shared" si="240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 s="19">
        <f t="shared" si="240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1">ROUND(E3842/D3842*100,0)</f>
        <v>6500</v>
      </c>
      <c r="P3842" s="19">
        <f t="shared" si="240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1"/>
        <v>9</v>
      </c>
      <c r="P3843" s="19">
        <f t="shared" si="240"/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1"/>
        <v>22</v>
      </c>
      <c r="P3844" s="19">
        <f t="shared" si="240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1"/>
        <v>21</v>
      </c>
      <c r="P3845" s="19">
        <f t="shared" si="240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1"/>
        <v>41</v>
      </c>
      <c r="P3846" s="19">
        <f t="shared" si="240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1"/>
        <v>2</v>
      </c>
      <c r="P3847" s="19">
        <f t="shared" si="240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1"/>
        <v>3</v>
      </c>
      <c r="P3848" s="19">
        <f t="shared" si="240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1"/>
        <v>16</v>
      </c>
      <c r="P3849" s="19">
        <f t="shared" si="240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1"/>
        <v>16</v>
      </c>
      <c r="P3850" s="19">
        <f t="shared" si="240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1"/>
        <v>7</v>
      </c>
      <c r="P3851" s="19">
        <f t="shared" si="240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1"/>
        <v>4</v>
      </c>
      <c r="P3852" s="19">
        <f t="shared" si="240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1"/>
        <v>34</v>
      </c>
      <c r="P3853" s="19">
        <f t="shared" si="240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1"/>
        <v>0</v>
      </c>
      <c r="P3854" s="19">
        <f t="shared" si="240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 s="19">
        <f t="shared" si="240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1"/>
        <v>16</v>
      </c>
      <c r="P3856" s="19">
        <f t="shared" si="240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1"/>
        <v>3</v>
      </c>
      <c r="P3857" s="19">
        <f t="shared" si="240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0</v>
      </c>
      <c r="P3858" s="19">
        <f t="shared" si="240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1"/>
        <v>5</v>
      </c>
      <c r="P3859" s="19">
        <f t="shared" si="240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1"/>
        <v>2</v>
      </c>
      <c r="P3860" s="19">
        <f t="shared" si="240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0</v>
      </c>
      <c r="P3861" s="19">
        <f t="shared" si="240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1"/>
        <v>18</v>
      </c>
      <c r="P3862" s="19">
        <f t="shared" si="240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1"/>
        <v>5</v>
      </c>
      <c r="P3863" s="19">
        <f t="shared" si="240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0</v>
      </c>
      <c r="P3864" s="19">
        <f t="shared" si="240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1"/>
        <v>0</v>
      </c>
      <c r="P3865" s="19">
        <f t="shared" si="240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1"/>
        <v>1</v>
      </c>
      <c r="P3866" s="19">
        <f t="shared" si="240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1"/>
        <v>27</v>
      </c>
      <c r="P3867" s="19">
        <f t="shared" si="240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1"/>
        <v>1</v>
      </c>
      <c r="P3868" s="19">
        <f t="shared" si="240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1"/>
        <v>13</v>
      </c>
      <c r="P3869" s="19">
        <f t="shared" si="240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1"/>
        <v>0</v>
      </c>
      <c r="P3870">
        <f t="shared" si="240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1"/>
        <v>3</v>
      </c>
      <c r="P3871">
        <f t="shared" si="240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1"/>
        <v>15</v>
      </c>
      <c r="P3872">
        <f t="shared" si="240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1"/>
        <v>3</v>
      </c>
      <c r="P3873">
        <f t="shared" ref="P3873:P3936" si="244">IFERROR(ROUND(E3873/L3873,2),0)</f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1"/>
        <v>0</v>
      </c>
      <c r="P3874">
        <f t="shared" si="244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>
        <f t="shared" si="244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>
        <f t="shared" si="244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>
        <f t="shared" si="244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1"/>
        <v>53</v>
      </c>
      <c r="P3878">
        <f t="shared" si="244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1"/>
        <v>5</v>
      </c>
      <c r="P3879">
        <f t="shared" si="244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1"/>
        <v>0</v>
      </c>
      <c r="P3880">
        <f t="shared" si="244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1"/>
        <v>0</v>
      </c>
      <c r="P3881">
        <f t="shared" si="244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1"/>
        <v>13</v>
      </c>
      <c r="P3882">
        <f t="shared" si="244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1"/>
        <v>5</v>
      </c>
      <c r="P3883">
        <f t="shared" si="244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1"/>
        <v>0</v>
      </c>
      <c r="P3884">
        <f t="shared" si="244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>
        <f t="shared" si="244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>
        <f t="shared" si="244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>
        <f t="shared" si="244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>
        <f t="shared" si="244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1"/>
        <v>2</v>
      </c>
      <c r="P3889">
        <f t="shared" si="244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1"/>
        <v>27</v>
      </c>
      <c r="P3890" s="19">
        <f t="shared" si="244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1"/>
        <v>1</v>
      </c>
      <c r="P3891" s="19">
        <f t="shared" si="244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1"/>
        <v>17</v>
      </c>
      <c r="P3892" s="19">
        <f t="shared" si="244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1"/>
        <v>33</v>
      </c>
      <c r="P3893" s="19">
        <f t="shared" si="244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1"/>
        <v>0</v>
      </c>
      <c r="P3894" s="19">
        <f t="shared" si="244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1"/>
        <v>22</v>
      </c>
      <c r="P3895" s="19">
        <f t="shared" si="244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1"/>
        <v>3</v>
      </c>
      <c r="P3896" s="19">
        <f t="shared" si="244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1"/>
        <v>5</v>
      </c>
      <c r="P3897" s="19">
        <f t="shared" si="244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1"/>
        <v>11</v>
      </c>
      <c r="P3898" s="19">
        <f t="shared" si="244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1"/>
        <v>18</v>
      </c>
      <c r="P3899" s="19">
        <f t="shared" si="244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1"/>
        <v>33</v>
      </c>
      <c r="P3900" s="19">
        <f t="shared" si="244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1"/>
        <v>1</v>
      </c>
      <c r="P3901" s="19">
        <f t="shared" si="244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1"/>
        <v>5</v>
      </c>
      <c r="P3902" s="19">
        <f t="shared" si="244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1"/>
        <v>1</v>
      </c>
      <c r="P3903" s="19">
        <f t="shared" si="244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1"/>
        <v>49</v>
      </c>
      <c r="P3904" s="19">
        <f t="shared" si="244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1"/>
        <v>0</v>
      </c>
      <c r="P3905" s="19">
        <f t="shared" si="244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5">ROUND(E3906/D3906*100,0)</f>
        <v>0</v>
      </c>
      <c r="P3906" s="19">
        <f t="shared" si="244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5"/>
        <v>12</v>
      </c>
      <c r="P3907" s="19">
        <f t="shared" si="244"/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5"/>
        <v>67</v>
      </c>
      <c r="P3908" s="19">
        <f t="shared" si="244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5"/>
        <v>15</v>
      </c>
      <c r="P3909" s="19">
        <f t="shared" si="244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9</v>
      </c>
      <c r="P3910" s="19">
        <f t="shared" si="244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0</v>
      </c>
      <c r="P3911" s="19">
        <f t="shared" si="244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5"/>
        <v>3</v>
      </c>
      <c r="P3912" s="19">
        <f t="shared" si="244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5"/>
        <v>37</v>
      </c>
      <c r="P3913" s="19">
        <f t="shared" si="244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5"/>
        <v>0</v>
      </c>
      <c r="P3914" s="19">
        <f t="shared" si="244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5"/>
        <v>10</v>
      </c>
      <c r="P3915" s="19">
        <f t="shared" si="244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5"/>
        <v>36</v>
      </c>
      <c r="P3916" s="19">
        <f t="shared" si="244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5"/>
        <v>0</v>
      </c>
      <c r="P3917" s="19">
        <f t="shared" si="244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5"/>
        <v>0</v>
      </c>
      <c r="P3918" s="19">
        <f t="shared" si="244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5"/>
        <v>0</v>
      </c>
      <c r="P3919" s="19">
        <f t="shared" si="244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5"/>
        <v>0</v>
      </c>
      <c r="P3920" s="19">
        <f t="shared" si="244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2</v>
      </c>
      <c r="P3921" s="19">
        <f t="shared" si="244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5</v>
      </c>
      <c r="P3922" s="19">
        <f t="shared" si="244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5"/>
        <v>0</v>
      </c>
      <c r="P3923" s="19">
        <f t="shared" si="244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5"/>
        <v>8</v>
      </c>
      <c r="P3924" s="19">
        <f t="shared" si="244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5"/>
        <v>12</v>
      </c>
      <c r="P3925" s="19">
        <f t="shared" si="244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5"/>
        <v>15</v>
      </c>
      <c r="P3926" s="19">
        <f t="shared" si="244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5"/>
        <v>10</v>
      </c>
      <c r="P3927" s="19">
        <f t="shared" si="244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5"/>
        <v>0</v>
      </c>
      <c r="P3928" s="19">
        <f t="shared" si="244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5"/>
        <v>1</v>
      </c>
      <c r="P3929" s="19">
        <f t="shared" si="244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5"/>
        <v>13</v>
      </c>
      <c r="P3930" s="19">
        <f t="shared" si="244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5"/>
        <v>2</v>
      </c>
      <c r="P3931" s="19">
        <f t="shared" si="244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5"/>
        <v>0</v>
      </c>
      <c r="P3932" s="19">
        <f t="shared" si="244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 s="19">
        <f t="shared" si="244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5"/>
        <v>0</v>
      </c>
      <c r="P3934" s="19">
        <f t="shared" si="244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5"/>
        <v>16</v>
      </c>
      <c r="P3935" s="19">
        <f t="shared" si="244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11</v>
      </c>
      <c r="P3936" s="19">
        <f t="shared" si="244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5"/>
        <v>44</v>
      </c>
      <c r="P3937" s="19">
        <f t="shared" ref="P3937:P4000" si="248">IFERROR(ROUND(E3937/L3937,2),0)</f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5"/>
        <v>0</v>
      </c>
      <c r="P3938" s="19">
        <f t="shared" si="248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5"/>
        <v>86</v>
      </c>
      <c r="P3939" s="19">
        <f t="shared" si="248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5"/>
        <v>12</v>
      </c>
      <c r="P3940" s="19">
        <f t="shared" si="248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5"/>
        <v>0</v>
      </c>
      <c r="P3941" s="19">
        <f t="shared" si="248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5"/>
        <v>0</v>
      </c>
      <c r="P3942" s="19">
        <f t="shared" si="248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1</v>
      </c>
      <c r="P3943" s="19">
        <f t="shared" si="248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5"/>
        <v>0</v>
      </c>
      <c r="P3944" s="19">
        <f t="shared" si="248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5"/>
        <v>36</v>
      </c>
      <c r="P3945" s="19">
        <f t="shared" si="248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5"/>
        <v>0</v>
      </c>
      <c r="P3946" s="19">
        <f t="shared" si="248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5"/>
        <v>0</v>
      </c>
      <c r="P3947" s="19">
        <f t="shared" si="248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5"/>
        <v>3</v>
      </c>
      <c r="P3948" s="19">
        <f t="shared" si="248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5"/>
        <v>3</v>
      </c>
      <c r="P3949" s="19">
        <f t="shared" si="248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5"/>
        <v>0</v>
      </c>
      <c r="P3950" s="19">
        <f t="shared" si="248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5"/>
        <v>16</v>
      </c>
      <c r="P3951" s="19">
        <f t="shared" si="248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5"/>
        <v>1</v>
      </c>
      <c r="P3952" s="19">
        <f t="shared" si="248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0</v>
      </c>
      <c r="P3953" s="19">
        <f t="shared" si="248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 s="19">
        <f t="shared" si="248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5"/>
        <v>0</v>
      </c>
      <c r="P3955" s="19">
        <f t="shared" si="248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 s="19">
        <f t="shared" si="248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5"/>
        <v>24</v>
      </c>
      <c r="P3957" s="19">
        <f t="shared" si="248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5"/>
        <v>0</v>
      </c>
      <c r="P3958" s="19">
        <f t="shared" si="248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5"/>
        <v>0</v>
      </c>
      <c r="P3959" s="19">
        <f t="shared" si="248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5"/>
        <v>32</v>
      </c>
      <c r="P3960" s="19">
        <f t="shared" si="248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5"/>
        <v>24</v>
      </c>
      <c r="P3961" s="19">
        <f t="shared" si="248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5"/>
        <v>2</v>
      </c>
      <c r="P3962" s="19">
        <f t="shared" si="248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5"/>
        <v>0</v>
      </c>
      <c r="P3963" s="19">
        <f t="shared" si="248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5"/>
        <v>3</v>
      </c>
      <c r="P3964" s="19">
        <f t="shared" si="248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5"/>
        <v>0</v>
      </c>
      <c r="P3965" s="19">
        <f t="shared" si="248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5"/>
        <v>6</v>
      </c>
      <c r="P3966" s="19">
        <f t="shared" si="248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5"/>
        <v>14</v>
      </c>
      <c r="P3967" s="19">
        <f t="shared" si="248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5"/>
        <v>1</v>
      </c>
      <c r="P3968" s="19">
        <f t="shared" si="248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5"/>
        <v>24</v>
      </c>
      <c r="P3969" s="19">
        <f t="shared" si="248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9">ROUND(E3970/D3970*100,0)</f>
        <v>11</v>
      </c>
      <c r="P3970" s="19">
        <f t="shared" si="248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9"/>
        <v>7</v>
      </c>
      <c r="P3971" s="19">
        <f t="shared" si="248"/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9"/>
        <v>0</v>
      </c>
      <c r="P3972" s="19">
        <f t="shared" si="248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9"/>
        <v>1</v>
      </c>
      <c r="P3973" s="19">
        <f t="shared" si="248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9"/>
        <v>21</v>
      </c>
      <c r="P3974" s="19">
        <f t="shared" si="248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9"/>
        <v>78</v>
      </c>
      <c r="P3975" s="19">
        <f t="shared" si="248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9"/>
        <v>32</v>
      </c>
      <c r="P3976" s="19">
        <f t="shared" si="248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9"/>
        <v>0</v>
      </c>
      <c r="P3977" s="19">
        <f t="shared" si="248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9"/>
        <v>48</v>
      </c>
      <c r="P3978" s="19">
        <f t="shared" si="248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9"/>
        <v>1</v>
      </c>
      <c r="P3979" s="19">
        <f t="shared" si="248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9"/>
        <v>11</v>
      </c>
      <c r="P3980" s="19">
        <f t="shared" si="248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9"/>
        <v>2</v>
      </c>
      <c r="P3981" s="19">
        <f t="shared" si="248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9"/>
        <v>18</v>
      </c>
      <c r="P3982" s="19">
        <f t="shared" si="248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4</v>
      </c>
      <c r="P3983" s="19">
        <f t="shared" si="248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9"/>
        <v>20</v>
      </c>
      <c r="P3984" s="19">
        <f t="shared" si="248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9"/>
        <v>35</v>
      </c>
      <c r="P3985" s="19">
        <f t="shared" si="248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9"/>
        <v>6</v>
      </c>
      <c r="P3986" s="19">
        <f t="shared" si="248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9"/>
        <v>32</v>
      </c>
      <c r="P3987" s="19">
        <f t="shared" si="248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9"/>
        <v>10</v>
      </c>
      <c r="P3988" s="19">
        <f t="shared" si="248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38</v>
      </c>
      <c r="P3989" s="19">
        <f t="shared" si="248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9"/>
        <v>2</v>
      </c>
      <c r="P3990" s="19">
        <f t="shared" si="248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9"/>
        <v>0</v>
      </c>
      <c r="P3991" s="19">
        <f t="shared" si="248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9"/>
        <v>4</v>
      </c>
      <c r="P3992" s="19">
        <f t="shared" si="248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9"/>
        <v>20</v>
      </c>
      <c r="P3993" s="19">
        <f t="shared" si="248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9"/>
        <v>5</v>
      </c>
      <c r="P3994" s="19">
        <f t="shared" si="248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9"/>
        <v>0</v>
      </c>
      <c r="P3995" s="19">
        <f t="shared" si="248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 s="19">
        <f t="shared" si="248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9"/>
        <v>35</v>
      </c>
      <c r="P3997" s="19">
        <f t="shared" si="248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9"/>
        <v>17</v>
      </c>
      <c r="P3998" s="19">
        <f t="shared" si="248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9"/>
        <v>0</v>
      </c>
      <c r="P3999" s="19">
        <f t="shared" si="248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9"/>
        <v>57</v>
      </c>
      <c r="P4000" s="19">
        <f t="shared" si="248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9"/>
        <v>17</v>
      </c>
      <c r="P4001" s="19">
        <f t="shared" ref="P4001:P4064" si="252">IFERROR(ROUND(E4001/L4001,2),0)</f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9"/>
        <v>0</v>
      </c>
      <c r="P4002" s="19">
        <f t="shared" si="252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9"/>
        <v>38</v>
      </c>
      <c r="P4003" s="19">
        <f t="shared" si="252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9"/>
        <v>2</v>
      </c>
      <c r="P4004" s="19">
        <f t="shared" si="252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9"/>
        <v>10</v>
      </c>
      <c r="P4005" s="19">
        <f t="shared" si="252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9"/>
        <v>0</v>
      </c>
      <c r="P4006" s="19">
        <f t="shared" si="252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9"/>
        <v>1</v>
      </c>
      <c r="P4007" s="19">
        <f t="shared" si="252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9"/>
        <v>0</v>
      </c>
      <c r="P4008" s="19">
        <f t="shared" si="252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 s="19">
        <f t="shared" si="252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9"/>
        <v>6</v>
      </c>
      <c r="P4010" s="19">
        <f t="shared" si="252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9"/>
        <v>4</v>
      </c>
      <c r="P4011" s="19">
        <f t="shared" si="252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9"/>
        <v>24</v>
      </c>
      <c r="P4012" s="19">
        <f t="shared" si="252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9"/>
        <v>8</v>
      </c>
      <c r="P4013" s="19">
        <f t="shared" si="252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9"/>
        <v>0</v>
      </c>
      <c r="P4014" s="19">
        <f t="shared" si="252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9"/>
        <v>1</v>
      </c>
      <c r="P4015" s="19">
        <f t="shared" si="252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9"/>
        <v>0</v>
      </c>
      <c r="P4016" s="19">
        <f t="shared" si="252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9"/>
        <v>0</v>
      </c>
      <c r="P4017" s="19">
        <f t="shared" si="252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9"/>
        <v>14</v>
      </c>
      <c r="P4018" s="19">
        <f t="shared" si="252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9"/>
        <v>1</v>
      </c>
      <c r="P4019" s="19">
        <f t="shared" si="252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9"/>
        <v>9</v>
      </c>
      <c r="P4020" s="19">
        <f t="shared" si="252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1</v>
      </c>
      <c r="P4021" s="19">
        <f t="shared" si="252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9"/>
        <v>17</v>
      </c>
      <c r="P4022" s="19">
        <f t="shared" si="252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9"/>
        <v>1</v>
      </c>
      <c r="P4023" s="19">
        <f t="shared" si="252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9"/>
        <v>70</v>
      </c>
      <c r="P4024" s="19">
        <f t="shared" si="252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 s="19">
        <f t="shared" si="252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9"/>
        <v>1</v>
      </c>
      <c r="P4026" s="19">
        <f t="shared" si="252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9"/>
        <v>5</v>
      </c>
      <c r="P4027" s="19">
        <f t="shared" si="252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 s="19">
        <f t="shared" si="252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9"/>
        <v>7</v>
      </c>
      <c r="P4029" s="19">
        <f t="shared" si="252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9"/>
        <v>28</v>
      </c>
      <c r="P4030" s="19">
        <f t="shared" si="252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 s="19">
        <f t="shared" si="252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9"/>
        <v>16</v>
      </c>
      <c r="P4032" s="19">
        <f t="shared" si="252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 s="19">
        <f t="shared" si="252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3">ROUND(E4034/D4034*100,0)</f>
        <v>7</v>
      </c>
      <c r="P4034" s="19">
        <f t="shared" si="252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3"/>
        <v>26</v>
      </c>
      <c r="P4035" s="19">
        <f t="shared" si="252"/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3"/>
        <v>1</v>
      </c>
      <c r="P4036" s="19">
        <f t="shared" si="252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3"/>
        <v>37</v>
      </c>
      <c r="P4037" s="19">
        <f t="shared" si="252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3"/>
        <v>47</v>
      </c>
      <c r="P4038" s="19">
        <f t="shared" si="252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3"/>
        <v>11</v>
      </c>
      <c r="P4039" s="19">
        <f t="shared" si="252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3"/>
        <v>12</v>
      </c>
      <c r="P4040" s="19">
        <f t="shared" si="252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3"/>
        <v>60</v>
      </c>
      <c r="P4041" s="19">
        <f t="shared" si="252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3"/>
        <v>31</v>
      </c>
      <c r="P4042" s="19">
        <f t="shared" si="252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0</v>
      </c>
      <c r="P4043" s="19">
        <f t="shared" si="252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3"/>
        <v>0</v>
      </c>
      <c r="P4044" s="19">
        <f t="shared" si="252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3"/>
        <v>0</v>
      </c>
      <c r="P4045" s="19">
        <f t="shared" si="252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3"/>
        <v>38</v>
      </c>
      <c r="P4046" s="19">
        <f t="shared" si="252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3"/>
        <v>0</v>
      </c>
      <c r="P4047" s="19">
        <f t="shared" si="252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3"/>
        <v>8</v>
      </c>
      <c r="P4048" s="19">
        <f t="shared" si="252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3"/>
        <v>2</v>
      </c>
      <c r="P4049" s="19">
        <f t="shared" si="252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3"/>
        <v>18</v>
      </c>
      <c r="P4050" s="19">
        <f t="shared" si="252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3"/>
        <v>0</v>
      </c>
      <c r="P4051" s="19">
        <f t="shared" si="252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 s="19">
        <f t="shared" si="252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3"/>
        <v>0</v>
      </c>
      <c r="P4053" s="19">
        <f t="shared" si="252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3"/>
        <v>38</v>
      </c>
      <c r="P4054" s="19">
        <f t="shared" si="252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3"/>
        <v>22</v>
      </c>
      <c r="P4055" s="19">
        <f t="shared" si="252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3"/>
        <v>0</v>
      </c>
      <c r="P4056" s="19">
        <f t="shared" si="252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3"/>
        <v>18</v>
      </c>
      <c r="P4057" s="19">
        <f t="shared" si="252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3"/>
        <v>53</v>
      </c>
      <c r="P4058" s="19">
        <f t="shared" si="252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3"/>
        <v>22</v>
      </c>
      <c r="P4059" s="19">
        <f t="shared" si="252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3"/>
        <v>3</v>
      </c>
      <c r="P4060" s="19">
        <f t="shared" si="252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3"/>
        <v>3</v>
      </c>
      <c r="P4061" s="19">
        <f t="shared" si="252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3"/>
        <v>3</v>
      </c>
      <c r="P4062" s="19">
        <f t="shared" si="252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 s="19">
        <f t="shared" si="252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3"/>
        <v>2</v>
      </c>
      <c r="P4064" s="19">
        <f t="shared" si="252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3"/>
        <v>1</v>
      </c>
      <c r="P4065" s="19">
        <f t="shared" ref="P4065:P4115" si="256">IFERROR(ROUND(E4065/L4065,2),0)</f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3"/>
        <v>19</v>
      </c>
      <c r="P4066" s="19">
        <f t="shared" si="256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3"/>
        <v>1</v>
      </c>
      <c r="P4067" s="19">
        <f t="shared" si="256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3"/>
        <v>0</v>
      </c>
      <c r="P4068" s="19">
        <f t="shared" si="256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3"/>
        <v>61</v>
      </c>
      <c r="P4069" s="19">
        <f t="shared" si="256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3"/>
        <v>1</v>
      </c>
      <c r="P4070" s="19">
        <f t="shared" si="256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3"/>
        <v>34</v>
      </c>
      <c r="P4071" s="19">
        <f t="shared" si="256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3"/>
        <v>17</v>
      </c>
      <c r="P4072" s="19">
        <f t="shared" si="256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3"/>
        <v>0</v>
      </c>
      <c r="P4073" s="19">
        <f t="shared" si="256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3"/>
        <v>0</v>
      </c>
      <c r="P4074" s="19">
        <f t="shared" si="256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1</v>
      </c>
      <c r="P4075" s="19">
        <f t="shared" si="256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3"/>
        <v>27</v>
      </c>
      <c r="P4076" s="19">
        <f t="shared" si="256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3"/>
        <v>29</v>
      </c>
      <c r="P4077" s="19">
        <f t="shared" si="256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3"/>
        <v>0</v>
      </c>
      <c r="P4078" s="19">
        <f t="shared" si="256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3"/>
        <v>9</v>
      </c>
      <c r="P4079" s="19">
        <f t="shared" si="256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 s="19">
        <f t="shared" si="256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3"/>
        <v>0</v>
      </c>
      <c r="P4081" s="19">
        <f t="shared" si="256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 s="19">
        <f t="shared" si="256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3"/>
        <v>16</v>
      </c>
      <c r="P4083" s="19">
        <f t="shared" si="256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3"/>
        <v>2</v>
      </c>
      <c r="P4084" s="19">
        <f t="shared" si="256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3"/>
        <v>22</v>
      </c>
      <c r="P4085" s="19">
        <f t="shared" si="256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3"/>
        <v>0</v>
      </c>
      <c r="P4086" s="19">
        <f t="shared" si="256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 s="19">
        <f t="shared" si="256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3"/>
        <v>5</v>
      </c>
      <c r="P4088" s="19">
        <f t="shared" si="256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 s="19">
        <f t="shared" si="256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3"/>
        <v>11</v>
      </c>
      <c r="P4090" s="19">
        <f t="shared" si="256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3"/>
        <v>5</v>
      </c>
      <c r="P4091" s="19">
        <f t="shared" si="256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3"/>
        <v>3</v>
      </c>
      <c r="P4092" s="19">
        <f t="shared" si="256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3"/>
        <v>13</v>
      </c>
      <c r="P4093" s="19">
        <f t="shared" si="256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3"/>
        <v>0</v>
      </c>
      <c r="P4094" s="19">
        <f t="shared" si="256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3"/>
        <v>2</v>
      </c>
      <c r="P4095" s="19">
        <f t="shared" si="256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3"/>
        <v>37</v>
      </c>
      <c r="P4096" s="19">
        <f t="shared" si="256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3"/>
        <v>3</v>
      </c>
      <c r="P4097" s="19">
        <f t="shared" si="256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7">ROUND(E4098/D4098*100,0)</f>
        <v>11</v>
      </c>
      <c r="P4098" s="19">
        <f t="shared" si="256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7"/>
        <v>0</v>
      </c>
      <c r="P4099" s="19">
        <f t="shared" si="256"/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 s="19">
        <f t="shared" si="256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7"/>
        <v>1</v>
      </c>
      <c r="P4101" s="19">
        <f t="shared" si="256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 s="19">
        <f t="shared" si="256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 s="19">
        <f t="shared" si="256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7"/>
        <v>27</v>
      </c>
      <c r="P4104" s="19">
        <f t="shared" si="256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10</v>
      </c>
      <c r="P4105" s="19">
        <f t="shared" si="256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7"/>
        <v>21</v>
      </c>
      <c r="P4106" s="19">
        <f t="shared" si="256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7"/>
        <v>7</v>
      </c>
      <c r="P4107" s="19">
        <f t="shared" si="256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7"/>
        <v>71</v>
      </c>
      <c r="P4108" s="19">
        <f t="shared" si="256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7"/>
        <v>2</v>
      </c>
      <c r="P4109" s="19">
        <f t="shared" si="256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7"/>
        <v>2</v>
      </c>
      <c r="P4110" s="19">
        <f t="shared" si="256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 s="19">
        <f t="shared" si="256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7"/>
        <v>29</v>
      </c>
      <c r="P4112" s="19">
        <f t="shared" si="256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3</v>
      </c>
      <c r="P4113" s="19">
        <f t="shared" si="256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7"/>
        <v>0</v>
      </c>
      <c r="P4114" s="19">
        <f t="shared" si="256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7"/>
        <v>0</v>
      </c>
      <c r="P4115" s="19">
        <f t="shared" si="256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B7FEE-3A4D-405E-AA50-EB68599DCAE6}">
  <dimension ref="A1:T251"/>
  <sheetViews>
    <sheetView workbookViewId="0">
      <selection activeCell="R1" sqref="R1"/>
    </sheetView>
  </sheetViews>
  <sheetFormatPr defaultRowHeight="15" x14ac:dyDescent="0.25"/>
  <cols>
    <col min="1" max="1" width="5" bestFit="1" customWidth="1"/>
    <col min="3" max="3" width="31.14062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8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9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9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9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9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9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9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9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9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9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9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9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9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9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9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9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9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9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9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9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9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9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9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9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9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9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9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9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9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9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9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9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9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9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9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9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9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9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9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9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9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9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9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9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9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9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9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9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9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9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9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9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9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9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9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9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9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9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9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9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9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9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9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9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9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9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9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9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9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9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9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9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9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9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9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9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9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9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9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9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9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9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9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9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9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9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9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9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9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9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9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9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9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9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9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9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9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9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9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9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9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9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9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9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9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9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9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9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9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9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9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9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9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9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9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9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9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9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9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9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9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9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9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9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9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9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9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9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9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9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9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9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9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9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9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9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9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9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9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9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9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9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9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9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9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9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9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9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9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9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9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9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9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9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9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9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9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9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9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9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9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9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9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9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9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9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9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9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9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9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9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9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9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9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9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9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9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9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9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9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9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9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9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9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9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9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9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9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9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9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9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9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9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9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9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9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9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9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9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9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9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9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9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9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9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9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9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9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9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9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9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9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9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9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9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9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9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9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9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9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9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9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9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9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9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9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9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9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9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87FA2-A511-4115-A7F5-DFA2E63FA6E4}">
  <dimension ref="A1:T413"/>
  <sheetViews>
    <sheetView workbookViewId="0">
      <selection activeCell="A15" sqref="A15:XFD15"/>
    </sheetView>
  </sheetViews>
  <sheetFormatPr defaultRowHeight="15" x14ac:dyDescent="0.25"/>
  <cols>
    <col min="1" max="1" width="5" bestFit="1" customWidth="1"/>
    <col min="2" max="2" width="32.85546875" customWidth="1"/>
    <col min="3" max="3" width="2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8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9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9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9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9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9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9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9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9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9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9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9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9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9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9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9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9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9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9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9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9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9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9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9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9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9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9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9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9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9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9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9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9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9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9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9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9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9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9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9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9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7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9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9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9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9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9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9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9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9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9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9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9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9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9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9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9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9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9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9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9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9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9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9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9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9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9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9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9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10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9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9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9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9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9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9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9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9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9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9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9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9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9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9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9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9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9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9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9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9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9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9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9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9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9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9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9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9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9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9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9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9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9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9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9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9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9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9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9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9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9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9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9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9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9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9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9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9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9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9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9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9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9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9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9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9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9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9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9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9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9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9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9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9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9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9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9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9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9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9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9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9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9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9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9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9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9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9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9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9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9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9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9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9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9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9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9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9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9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9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9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9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9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9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9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9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9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9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9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9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9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9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9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9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9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9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7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9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9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9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9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9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9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9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9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9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9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9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9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9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9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9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9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9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9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9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9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9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9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9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9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9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9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9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9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9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9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9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9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9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9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9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9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9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9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9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9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9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9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9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9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9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9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7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9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9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9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9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9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9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9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9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9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9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9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9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9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9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9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9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9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9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9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9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9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9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9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9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9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9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9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9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9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9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9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9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9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9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9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9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9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9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9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9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9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9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9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9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9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9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9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9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9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9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9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9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9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9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9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9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9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9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9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9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9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9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9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9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9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9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9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9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9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9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9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9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9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9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9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9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9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9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9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9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9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9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9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9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9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9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9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9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9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9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9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9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9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9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9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9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9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9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9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9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9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9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9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9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9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9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9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9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9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9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7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9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9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9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9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9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7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9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9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9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9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9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9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9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9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9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9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9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9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9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9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9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9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9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9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9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9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9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9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9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9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6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9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9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9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9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9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9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9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9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9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9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9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9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9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9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9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9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9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9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9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9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9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9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9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9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9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9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9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9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9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9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9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9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9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9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9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9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9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9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9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9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9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9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9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9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9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9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9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9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9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9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7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9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9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9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9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9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9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9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7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9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9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9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9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95F0F-393E-40AD-8ED5-09749DE0D09C}">
  <dimension ref="A1:C28"/>
  <sheetViews>
    <sheetView topLeftCell="A7" workbookViewId="0">
      <selection activeCell="A45" sqref="A45"/>
    </sheetView>
  </sheetViews>
  <sheetFormatPr defaultRowHeight="15" x14ac:dyDescent="0.25"/>
  <cols>
    <col min="1" max="1" width="33.140625" bestFit="1" customWidth="1"/>
    <col min="2" max="3" width="11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8383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8393</v>
      </c>
      <c r="B7" s="22">
        <f>B5-B6</f>
        <v>3500</v>
      </c>
      <c r="C7" s="22">
        <f>C5-C6</f>
        <v>8000</v>
      </c>
    </row>
    <row r="9" spans="1:3" x14ac:dyDescent="0.25">
      <c r="A9" t="s">
        <v>8384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8385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  <row r="16" spans="1:3" x14ac:dyDescent="0.25">
      <c r="A16" t="s">
        <v>8386</v>
      </c>
      <c r="B16" s="23">
        <f>AVERAGE('Successful US Kickstarters'!L:L)</f>
        <v>63.092233009708735</v>
      </c>
      <c r="C16" s="23">
        <f>AVERAGE('Failed US Kickstarters'!L:L)</f>
        <v>7.7880000000000003</v>
      </c>
    </row>
    <row r="17" spans="1:3" x14ac:dyDescent="0.25">
      <c r="A17" t="s">
        <v>8387</v>
      </c>
      <c r="B17">
        <f>MEDIAN('Successful US Kickstarters'!L:L)</f>
        <v>41</v>
      </c>
      <c r="C17">
        <f>MEDIAN('Failed US Kickstarters'!L:L)</f>
        <v>4</v>
      </c>
    </row>
    <row r="18" spans="1:3" x14ac:dyDescent="0.25">
      <c r="A18" t="s">
        <v>8398</v>
      </c>
      <c r="B18" s="23">
        <f>_xlfn.STDEV.P('Successful US Kickstarters'!L:L)</f>
        <v>75.089307590569405</v>
      </c>
      <c r="C18" s="23">
        <f>_xlfn.STDEV.P('Failed US Kickstarters'!L:L)</f>
        <v>15.976453173342323</v>
      </c>
    </row>
    <row r="19" spans="1:3" x14ac:dyDescent="0.25">
      <c r="A19" t="s">
        <v>8399</v>
      </c>
      <c r="B19" s="23">
        <f>_xlfn.QUARTILE.EXC('Successful US Kickstarters'!L:L, 3)</f>
        <v>72.75</v>
      </c>
      <c r="C19" s="23">
        <f>_xlfn.QUARTILE.EXC('Failed US Kickstarters'!L:L, 3)</f>
        <v>8.25</v>
      </c>
    </row>
    <row r="20" spans="1:3" x14ac:dyDescent="0.25">
      <c r="A20" t="s">
        <v>8400</v>
      </c>
      <c r="B20">
        <f>_xlfn.QUARTILE.EXC('Successful US Kickstarters'!L:L, 1)</f>
        <v>23</v>
      </c>
      <c r="C20">
        <f>_xlfn.QUARTILE.EXC('Failed US Kickstarters'!L:L, 1)</f>
        <v>1</v>
      </c>
    </row>
    <row r="21" spans="1:3" x14ac:dyDescent="0.25">
      <c r="A21" t="s">
        <v>8401</v>
      </c>
      <c r="B21" s="23">
        <f>B19-B20</f>
        <v>49.75</v>
      </c>
      <c r="C21" s="23">
        <f>C19-C20</f>
        <v>7.25</v>
      </c>
    </row>
    <row r="23" spans="1:3" x14ac:dyDescent="0.25">
      <c r="A23" t="s">
        <v>8388</v>
      </c>
      <c r="B23" s="6">
        <f>AVERAGE('Successful US Kickstarters'!P:P)</f>
        <v>92.758932038834843</v>
      </c>
      <c r="C23" s="6">
        <f>AVERAGE('Failed US Kickstarters'!P:P)</f>
        <v>49.612119999999997</v>
      </c>
    </row>
    <row r="24" spans="1:3" x14ac:dyDescent="0.25">
      <c r="A24" t="s">
        <v>8389</v>
      </c>
      <c r="B24" s="6">
        <f>MEDIAN('Successful US Kickstarters'!P:P)</f>
        <v>69.08</v>
      </c>
      <c r="C24" s="6">
        <f>MEDIAN('Failed US Kickstarters'!P:P)</f>
        <v>26.164999999999999</v>
      </c>
    </row>
    <row r="25" spans="1:3" x14ac:dyDescent="0.25">
      <c r="A25" t="s">
        <v>8402</v>
      </c>
      <c r="B25" s="19">
        <f>_xlfn.STDEV.P('Successful US Kickstarters'!P:P)</f>
        <v>88.314901096335888</v>
      </c>
      <c r="C25" s="19">
        <f>_xlfn.STDEV.P('Failed US Kickstarters'!P:P)</f>
        <v>97.124876586308233</v>
      </c>
    </row>
    <row r="26" spans="1:3" x14ac:dyDescent="0.25">
      <c r="A26" t="s">
        <v>8403</v>
      </c>
      <c r="B26" s="19">
        <f>_xlfn.QUARTILE.EXC('Successful US Kickstarters'!P:P, 3)</f>
        <v>105.4425</v>
      </c>
      <c r="C26" s="19">
        <f>_xlfn.QUARTILE.EXC('Failed US Kickstarters'!P:P, 3)</f>
        <v>60.752499999999998</v>
      </c>
    </row>
    <row r="27" spans="1:3" x14ac:dyDescent="0.25">
      <c r="A27" t="s">
        <v>8404</v>
      </c>
      <c r="B27" s="19">
        <f>_xlfn.QUARTILE.EXC('Successful US Kickstarters'!P:P, 1)</f>
        <v>52.28</v>
      </c>
      <c r="C27" s="19">
        <f>_xlfn.QUARTILE.EXC('Failed US Kickstarters'!P:P, 1)</f>
        <v>5.375</v>
      </c>
    </row>
    <row r="28" spans="1:3" x14ac:dyDescent="0.25">
      <c r="A28" t="s">
        <v>8405</v>
      </c>
      <c r="B28" s="19">
        <f>B26-B27</f>
        <v>53.162499999999994</v>
      </c>
      <c r="C28" s="19">
        <f>C26-C27</f>
        <v>55.377499999999998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4FB8-8DF5-49AA-AF61-2D5B7F5FB6F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20" t="s">
        <v>8375</v>
      </c>
      <c r="B1" s="20" t="s">
        <v>8376</v>
      </c>
      <c r="C1" s="20" t="s">
        <v>8377</v>
      </c>
      <c r="D1" s="20" t="s">
        <v>8378</v>
      </c>
      <c r="E1" s="20" t="s">
        <v>8307</v>
      </c>
      <c r="F1" s="20" t="s">
        <v>8379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F1F8-E62F-4EB8-83A0-AA0FAB140303}">
  <dimension ref="A1:F6"/>
  <sheetViews>
    <sheetView workbookViewId="0">
      <selection activeCell="B1" sqref="B1:B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39FB-4ACD-43EE-A55A-1C33DB09DE32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346E-1EAD-42BB-80FC-E88B2D16B165}">
  <dimension ref="A3:F13"/>
  <sheetViews>
    <sheetView topLeftCell="A7"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8367</v>
      </c>
      <c r="B5" s="14"/>
      <c r="C5" s="14"/>
      <c r="D5" s="14"/>
      <c r="E5" s="14">
        <v>3</v>
      </c>
      <c r="F5" s="14">
        <v>3</v>
      </c>
    </row>
    <row r="6" spans="1:6" x14ac:dyDescent="0.25">
      <c r="A6" s="15" t="s">
        <v>8368</v>
      </c>
      <c r="B6" s="14"/>
      <c r="C6" s="14"/>
      <c r="D6" s="14"/>
      <c r="E6" s="14">
        <v>4</v>
      </c>
      <c r="F6" s="14">
        <v>4</v>
      </c>
    </row>
    <row r="7" spans="1:6" x14ac:dyDescent="0.25">
      <c r="A7" s="15" t="s">
        <v>8369</v>
      </c>
      <c r="B7" s="14"/>
      <c r="C7" s="14"/>
      <c r="D7" s="14"/>
      <c r="E7" s="14">
        <v>8</v>
      </c>
      <c r="F7" s="14">
        <v>8</v>
      </c>
    </row>
    <row r="8" spans="1:6" x14ac:dyDescent="0.25">
      <c r="A8" s="15" t="s">
        <v>8370</v>
      </c>
      <c r="B8" s="14"/>
      <c r="C8" s="14"/>
      <c r="D8" s="14"/>
      <c r="E8" s="14">
        <v>11</v>
      </c>
      <c r="F8" s="14">
        <v>11</v>
      </c>
    </row>
    <row r="9" spans="1:6" x14ac:dyDescent="0.25">
      <c r="A9" s="15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5">
      <c r="A10" s="15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5">
      <c r="A11" s="15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5">
      <c r="A12" s="15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5">
      <c r="A13" s="15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2021-10-03T16:26:01Z</dcterms:modified>
</cp:coreProperties>
</file>