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adrian/Documents/GitHub/Autocast/"/>
    </mc:Choice>
  </mc:AlternateContent>
  <xr:revisionPtr revIDLastSave="0" documentId="13_ncr:1_{3C23F900-2F0F-5E41-8198-49111E084A2A}" xr6:coauthVersionLast="47" xr6:coauthVersionMax="47" xr10:uidLastSave="{00000000-0000-0000-0000-000000000000}"/>
  <bookViews>
    <workbookView xWindow="0" yWindow="500" windowWidth="51180" windowHeight="27220" xr2:uid="{2AE823D1-DE5C-554E-9C01-9B45D57F0842}"/>
  </bookViews>
  <sheets>
    <sheet name="Tabelle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0" i="1" l="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9" i="1"/>
  <c r="H10" i="1"/>
  <c r="H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9" i="1"/>
</calcChain>
</file>

<file path=xl/sharedStrings.xml><?xml version="1.0" encoding="utf-8"?>
<sst xmlns="http://schemas.openxmlformats.org/spreadsheetml/2006/main" count="32" uniqueCount="24">
  <si>
    <t>1 großes Register</t>
  </si>
  <si>
    <t>1 Digit auf einmal</t>
  </si>
  <si>
    <t>1 Reihe auf einmal</t>
  </si>
  <si>
    <t>Zu aktualisierende Digits</t>
  </si>
  <si>
    <t>Taktzyklen</t>
  </si>
  <si>
    <t>* 287 wenn sich alle zu aktualisierenden Digits in derselben Reihe befinden. Das wird meistens dann der Fall sein, wenn etwas abgespielt oder die Lautstärke visualisiert wird. Beim Laden neuer Medien dauert des 574 Zyklen, beispielsweise.</t>
  </si>
  <si>
    <t>1 kHz</t>
  </si>
  <si>
    <t>20 kHz</t>
  </si>
  <si>
    <t>500 kHz</t>
  </si>
  <si>
    <t>1MHz</t>
  </si>
  <si>
    <t>Update-Zeiten für ein großes Register, s</t>
  </si>
  <si>
    <t>Update-Zeiten für ein Digit auf einmal, s</t>
  </si>
  <si>
    <t>Update-Zeiten für eine Reihe auf einmal, s</t>
  </si>
  <si>
    <t>Bis zum zehnten Digit ist die einzelne Ansteuerung schneller als ein großes Register.</t>
  </si>
  <si>
    <t>Ab dem sechsten Digit ist die einzelne Ansteuerung langsamer als der best-case der Reihenansteuerung.</t>
  </si>
  <si>
    <t>Ab dem elften Digit ist die Einzelansteuerung langsamer als der worst-case der Reihenansteuerung.</t>
  </si>
  <si>
    <t>Sobald mehr als zehn Digits auf einmal aktualisiert werden, ist die Einzelansteuerung am langsamsten.</t>
  </si>
  <si>
    <t>Wenn eine Reihe (ca. 19 Digits) aktualisiert werden soll, z.B. beim Titelwechsel oder beim Scrollen, ist die Einzelansteuerung am langsamsten.</t>
  </si>
  <si>
    <t>Die Reihenansteuerung ist am schnellsten, wenn alle zu aktualisierenden Digits sich in derselben Reihe befinden.</t>
  </si>
  <si>
    <t>Wenn beide Zeilen geändert werden sollen, ist die Gesamtansteuerung am schnellsten.</t>
  </si>
  <si>
    <t>In den meisten Fällen ist der Song- oder Künstlername kürzer als 19 Zeichen.</t>
  </si>
  <si>
    <t>In manchen Fällen aber nicht.</t>
  </si>
  <si>
    <t>Bei YouTube (Music) sind die Titel von Videos oder Amateurcontent meistens länger, aber die Kanalnamen kurz, also wieder nur eine Zeile.</t>
  </si>
  <si>
    <t>Die Gesamtansteuerung hat womöglich den geringsten Hardware-Aufwand und die Software dafür ist einfacher zu implementieren.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</si>
</sst>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Taktzyklen</a:t>
            </a:r>
            <a:r>
              <a:rPr lang="de-DE" baseline="0"/>
              <a:t> für Anzahl an Digits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Tabelle1!$F$8</c:f>
              <c:strCache>
                <c:ptCount val="1"/>
                <c:pt idx="0">
                  <c:v>1 großes Register</c:v>
                </c:pt>
              </c:strCache>
            </c:strRef>
          </c:tx>
          <c:spPr>
            <a:ln w="28575" cap="rnd">
              <a:solidFill>
                <a:schemeClr val="accent1"/>
              </a:solidFill>
              <a:round/>
            </a:ln>
            <a:effectLst/>
          </c:spPr>
          <c:marker>
            <c:symbol val="none"/>
          </c:marker>
          <c:val>
            <c:numRef>
              <c:f>Tabelle1!$F$9:$F$46</c:f>
              <c:numCache>
                <c:formatCode>General</c:formatCode>
                <c:ptCount val="38"/>
                <c:pt idx="0">
                  <c:v>571</c:v>
                </c:pt>
                <c:pt idx="1">
                  <c:v>571</c:v>
                </c:pt>
                <c:pt idx="2">
                  <c:v>571</c:v>
                </c:pt>
                <c:pt idx="3">
                  <c:v>571</c:v>
                </c:pt>
                <c:pt idx="4">
                  <c:v>571</c:v>
                </c:pt>
                <c:pt idx="5">
                  <c:v>571</c:v>
                </c:pt>
                <c:pt idx="6">
                  <c:v>571</c:v>
                </c:pt>
                <c:pt idx="7">
                  <c:v>571</c:v>
                </c:pt>
                <c:pt idx="8">
                  <c:v>571</c:v>
                </c:pt>
                <c:pt idx="9">
                  <c:v>571</c:v>
                </c:pt>
                <c:pt idx="10">
                  <c:v>571</c:v>
                </c:pt>
                <c:pt idx="11">
                  <c:v>571</c:v>
                </c:pt>
                <c:pt idx="12">
                  <c:v>571</c:v>
                </c:pt>
                <c:pt idx="13">
                  <c:v>571</c:v>
                </c:pt>
                <c:pt idx="14">
                  <c:v>571</c:v>
                </c:pt>
                <c:pt idx="15">
                  <c:v>571</c:v>
                </c:pt>
                <c:pt idx="16">
                  <c:v>571</c:v>
                </c:pt>
                <c:pt idx="17">
                  <c:v>571</c:v>
                </c:pt>
                <c:pt idx="18">
                  <c:v>571</c:v>
                </c:pt>
                <c:pt idx="19">
                  <c:v>571</c:v>
                </c:pt>
                <c:pt idx="20">
                  <c:v>571</c:v>
                </c:pt>
                <c:pt idx="21">
                  <c:v>571</c:v>
                </c:pt>
                <c:pt idx="22">
                  <c:v>571</c:v>
                </c:pt>
                <c:pt idx="23">
                  <c:v>571</c:v>
                </c:pt>
                <c:pt idx="24">
                  <c:v>571</c:v>
                </c:pt>
                <c:pt idx="25">
                  <c:v>571</c:v>
                </c:pt>
                <c:pt idx="26">
                  <c:v>571</c:v>
                </c:pt>
                <c:pt idx="27">
                  <c:v>571</c:v>
                </c:pt>
                <c:pt idx="28">
                  <c:v>571</c:v>
                </c:pt>
                <c:pt idx="29">
                  <c:v>571</c:v>
                </c:pt>
                <c:pt idx="30">
                  <c:v>571</c:v>
                </c:pt>
                <c:pt idx="31">
                  <c:v>571</c:v>
                </c:pt>
                <c:pt idx="32">
                  <c:v>571</c:v>
                </c:pt>
                <c:pt idx="33">
                  <c:v>571</c:v>
                </c:pt>
                <c:pt idx="34">
                  <c:v>571</c:v>
                </c:pt>
                <c:pt idx="35">
                  <c:v>571</c:v>
                </c:pt>
                <c:pt idx="36">
                  <c:v>571</c:v>
                </c:pt>
                <c:pt idx="37">
                  <c:v>571</c:v>
                </c:pt>
              </c:numCache>
            </c:numRef>
          </c:val>
          <c:smooth val="0"/>
          <c:extLst>
            <c:ext xmlns:c16="http://schemas.microsoft.com/office/drawing/2014/chart" uri="{C3380CC4-5D6E-409C-BE32-E72D297353CC}">
              <c16:uniqueId val="{00000000-3FEA-A848-9D47-60811475CE67}"/>
            </c:ext>
          </c:extLst>
        </c:ser>
        <c:ser>
          <c:idx val="1"/>
          <c:order val="1"/>
          <c:tx>
            <c:strRef>
              <c:f>Tabelle1!$G$8</c:f>
              <c:strCache>
                <c:ptCount val="1"/>
                <c:pt idx="0">
                  <c:v>1 Digit auf einmal</c:v>
                </c:pt>
              </c:strCache>
            </c:strRef>
          </c:tx>
          <c:spPr>
            <a:ln w="28575" cap="rnd">
              <a:solidFill>
                <a:schemeClr val="accent2"/>
              </a:solidFill>
              <a:round/>
            </a:ln>
            <a:effectLst/>
          </c:spPr>
          <c:marker>
            <c:symbol val="none"/>
          </c:marker>
          <c:val>
            <c:numRef>
              <c:f>Tabelle1!$G$9:$G$46</c:f>
              <c:numCache>
                <c:formatCode>General</c:formatCode>
                <c:ptCount val="38"/>
                <c:pt idx="0">
                  <c:v>54</c:v>
                </c:pt>
                <c:pt idx="1">
                  <c:v>107</c:v>
                </c:pt>
                <c:pt idx="2">
                  <c:v>160</c:v>
                </c:pt>
                <c:pt idx="3">
                  <c:v>213</c:v>
                </c:pt>
                <c:pt idx="4">
                  <c:v>266</c:v>
                </c:pt>
                <c:pt idx="5">
                  <c:v>319</c:v>
                </c:pt>
                <c:pt idx="6">
                  <c:v>372</c:v>
                </c:pt>
                <c:pt idx="7">
                  <c:v>425</c:v>
                </c:pt>
                <c:pt idx="8">
                  <c:v>478</c:v>
                </c:pt>
                <c:pt idx="9">
                  <c:v>531</c:v>
                </c:pt>
                <c:pt idx="10">
                  <c:v>584</c:v>
                </c:pt>
                <c:pt idx="11">
                  <c:v>637</c:v>
                </c:pt>
                <c:pt idx="12">
                  <c:v>690</c:v>
                </c:pt>
                <c:pt idx="13">
                  <c:v>743</c:v>
                </c:pt>
                <c:pt idx="14">
                  <c:v>796</c:v>
                </c:pt>
                <c:pt idx="15">
                  <c:v>849</c:v>
                </c:pt>
                <c:pt idx="16">
                  <c:v>902</c:v>
                </c:pt>
                <c:pt idx="17">
                  <c:v>955</c:v>
                </c:pt>
                <c:pt idx="18">
                  <c:v>1008</c:v>
                </c:pt>
                <c:pt idx="19">
                  <c:v>1061</c:v>
                </c:pt>
                <c:pt idx="20">
                  <c:v>1114</c:v>
                </c:pt>
                <c:pt idx="21">
                  <c:v>1167</c:v>
                </c:pt>
                <c:pt idx="22">
                  <c:v>1220</c:v>
                </c:pt>
                <c:pt idx="23">
                  <c:v>1273</c:v>
                </c:pt>
                <c:pt idx="24">
                  <c:v>1326</c:v>
                </c:pt>
                <c:pt idx="25">
                  <c:v>1379</c:v>
                </c:pt>
                <c:pt idx="26">
                  <c:v>1432</c:v>
                </c:pt>
                <c:pt idx="27">
                  <c:v>1485</c:v>
                </c:pt>
                <c:pt idx="28">
                  <c:v>1538</c:v>
                </c:pt>
                <c:pt idx="29">
                  <c:v>1591</c:v>
                </c:pt>
                <c:pt idx="30">
                  <c:v>1644</c:v>
                </c:pt>
                <c:pt idx="31">
                  <c:v>1697</c:v>
                </c:pt>
                <c:pt idx="32">
                  <c:v>1750</c:v>
                </c:pt>
                <c:pt idx="33">
                  <c:v>1803</c:v>
                </c:pt>
                <c:pt idx="34">
                  <c:v>1856</c:v>
                </c:pt>
                <c:pt idx="35">
                  <c:v>1909</c:v>
                </c:pt>
                <c:pt idx="36">
                  <c:v>1962</c:v>
                </c:pt>
                <c:pt idx="37">
                  <c:v>2015</c:v>
                </c:pt>
              </c:numCache>
            </c:numRef>
          </c:val>
          <c:smooth val="0"/>
          <c:extLst>
            <c:ext xmlns:c16="http://schemas.microsoft.com/office/drawing/2014/chart" uri="{C3380CC4-5D6E-409C-BE32-E72D297353CC}">
              <c16:uniqueId val="{00000001-3FEA-A848-9D47-60811475CE67}"/>
            </c:ext>
          </c:extLst>
        </c:ser>
        <c:ser>
          <c:idx val="2"/>
          <c:order val="2"/>
          <c:tx>
            <c:strRef>
              <c:f>Tabelle1!$H$8</c:f>
              <c:strCache>
                <c:ptCount val="1"/>
                <c:pt idx="0">
                  <c:v>1 Reihe auf einmal</c:v>
                </c:pt>
              </c:strCache>
            </c:strRef>
          </c:tx>
          <c:spPr>
            <a:ln w="28575" cap="rnd">
              <a:solidFill>
                <a:schemeClr val="accent3"/>
              </a:solidFill>
              <a:round/>
            </a:ln>
            <a:effectLst/>
          </c:spPr>
          <c:marker>
            <c:symbol val="none"/>
          </c:marker>
          <c:val>
            <c:numRef>
              <c:f>Tabelle1!$H$9:$H$46</c:f>
              <c:numCache>
                <c:formatCode>General</c:formatCode>
                <c:ptCount val="38"/>
                <c:pt idx="0">
                  <c:v>287</c:v>
                </c:pt>
                <c:pt idx="1">
                  <c:v>574</c:v>
                </c:pt>
                <c:pt idx="2">
                  <c:v>574</c:v>
                </c:pt>
                <c:pt idx="3">
                  <c:v>574</c:v>
                </c:pt>
                <c:pt idx="4">
                  <c:v>574</c:v>
                </c:pt>
                <c:pt idx="5">
                  <c:v>574</c:v>
                </c:pt>
                <c:pt idx="6">
                  <c:v>574</c:v>
                </c:pt>
                <c:pt idx="7">
                  <c:v>574</c:v>
                </c:pt>
                <c:pt idx="8">
                  <c:v>574</c:v>
                </c:pt>
                <c:pt idx="9">
                  <c:v>574</c:v>
                </c:pt>
                <c:pt idx="10">
                  <c:v>574</c:v>
                </c:pt>
                <c:pt idx="11">
                  <c:v>574</c:v>
                </c:pt>
                <c:pt idx="12">
                  <c:v>574</c:v>
                </c:pt>
                <c:pt idx="13">
                  <c:v>574</c:v>
                </c:pt>
                <c:pt idx="14">
                  <c:v>574</c:v>
                </c:pt>
                <c:pt idx="15">
                  <c:v>574</c:v>
                </c:pt>
                <c:pt idx="16">
                  <c:v>574</c:v>
                </c:pt>
                <c:pt idx="17">
                  <c:v>574</c:v>
                </c:pt>
                <c:pt idx="18">
                  <c:v>574</c:v>
                </c:pt>
                <c:pt idx="19">
                  <c:v>574</c:v>
                </c:pt>
                <c:pt idx="20">
                  <c:v>574</c:v>
                </c:pt>
                <c:pt idx="21">
                  <c:v>574</c:v>
                </c:pt>
                <c:pt idx="22">
                  <c:v>574</c:v>
                </c:pt>
                <c:pt idx="23">
                  <c:v>574</c:v>
                </c:pt>
                <c:pt idx="24">
                  <c:v>574</c:v>
                </c:pt>
                <c:pt idx="25">
                  <c:v>574</c:v>
                </c:pt>
                <c:pt idx="26">
                  <c:v>574</c:v>
                </c:pt>
                <c:pt idx="27">
                  <c:v>574</c:v>
                </c:pt>
                <c:pt idx="28">
                  <c:v>574</c:v>
                </c:pt>
                <c:pt idx="29">
                  <c:v>574</c:v>
                </c:pt>
                <c:pt idx="30">
                  <c:v>574</c:v>
                </c:pt>
                <c:pt idx="31">
                  <c:v>574</c:v>
                </c:pt>
                <c:pt idx="32">
                  <c:v>574</c:v>
                </c:pt>
                <c:pt idx="33">
                  <c:v>574</c:v>
                </c:pt>
                <c:pt idx="34">
                  <c:v>574</c:v>
                </c:pt>
                <c:pt idx="35">
                  <c:v>574</c:v>
                </c:pt>
                <c:pt idx="36">
                  <c:v>574</c:v>
                </c:pt>
                <c:pt idx="37">
                  <c:v>574</c:v>
                </c:pt>
              </c:numCache>
            </c:numRef>
          </c:val>
          <c:smooth val="0"/>
          <c:extLst>
            <c:ext xmlns:c16="http://schemas.microsoft.com/office/drawing/2014/chart" uri="{C3380CC4-5D6E-409C-BE32-E72D297353CC}">
              <c16:uniqueId val="{00000002-3FEA-A848-9D47-60811475CE67}"/>
            </c:ext>
          </c:extLst>
        </c:ser>
        <c:dLbls>
          <c:showLegendKey val="0"/>
          <c:showVal val="0"/>
          <c:showCatName val="0"/>
          <c:showSerName val="0"/>
          <c:showPercent val="0"/>
          <c:showBubbleSize val="0"/>
        </c:dLbls>
        <c:smooth val="0"/>
        <c:axId val="331818176"/>
        <c:axId val="9112400"/>
      </c:lineChart>
      <c:catAx>
        <c:axId val="331818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112400"/>
        <c:crosses val="autoZero"/>
        <c:auto val="1"/>
        <c:lblAlgn val="ctr"/>
        <c:lblOffset val="100"/>
        <c:noMultiLvlLbl val="0"/>
      </c:catAx>
      <c:valAx>
        <c:axId val="911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181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503253</xdr:colOff>
      <xdr:row>50</xdr:row>
      <xdr:rowOff>34896</xdr:rowOff>
    </xdr:from>
    <xdr:to>
      <xdr:col>7</xdr:col>
      <xdr:colOff>1194038</xdr:colOff>
      <xdr:row>63</xdr:row>
      <xdr:rowOff>155012</xdr:rowOff>
    </xdr:to>
    <xdr:graphicFrame macro="">
      <xdr:nvGraphicFramePr>
        <xdr:cNvPr id="4" name="Diagramm 3">
          <a:extLst>
            <a:ext uri="{FF2B5EF4-FFF2-40B4-BE49-F238E27FC236}">
              <a16:creationId xmlns:a16="http://schemas.microsoft.com/office/drawing/2014/main" id="{7566CE09-C18A-F35E-BA04-DB6EE5B69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599F4-A54D-D74B-B4D5-86DCC387F4B2}">
  <dimension ref="E7:X82"/>
  <sheetViews>
    <sheetView tabSelected="1" topLeftCell="A7" workbookViewId="0">
      <selection activeCell="E83" sqref="E83"/>
    </sheetView>
  </sheetViews>
  <sheetFormatPr baseColWidth="10" defaultRowHeight="16" x14ac:dyDescent="0.2"/>
  <cols>
    <col min="5" max="5" width="21.1640625" bestFit="1" customWidth="1"/>
    <col min="6" max="6" width="14.83203125" bestFit="1" customWidth="1"/>
    <col min="7" max="7" width="15" bestFit="1" customWidth="1"/>
    <col min="8" max="8" width="15.83203125" bestFit="1" customWidth="1"/>
    <col min="10" max="10" width="10.83203125" customWidth="1"/>
    <col min="14" max="14" width="16" customWidth="1"/>
    <col min="19" max="19" width="13.83203125" customWidth="1"/>
    <col min="24" max="24" width="16.1640625" customWidth="1"/>
  </cols>
  <sheetData>
    <row r="7" spans="5:24" x14ac:dyDescent="0.2">
      <c r="F7" s="1" t="s">
        <v>4</v>
      </c>
      <c r="G7" s="1"/>
      <c r="H7" s="1"/>
      <c r="K7" s="1" t="s">
        <v>10</v>
      </c>
      <c r="L7" s="1"/>
      <c r="M7" s="1"/>
      <c r="N7" s="1"/>
      <c r="P7" s="1" t="s">
        <v>11</v>
      </c>
      <c r="Q7" s="1"/>
      <c r="R7" s="1"/>
      <c r="S7" s="1"/>
      <c r="U7" s="1" t="s">
        <v>12</v>
      </c>
      <c r="V7" s="1"/>
      <c r="W7" s="1"/>
      <c r="X7" s="1"/>
    </row>
    <row r="8" spans="5:24" x14ac:dyDescent="0.2">
      <c r="E8" t="s">
        <v>3</v>
      </c>
      <c r="F8" t="s">
        <v>0</v>
      </c>
      <c r="G8" t="s">
        <v>1</v>
      </c>
      <c r="H8" t="s">
        <v>2</v>
      </c>
      <c r="K8" t="s">
        <v>6</v>
      </c>
      <c r="L8" t="s">
        <v>7</v>
      </c>
      <c r="M8" t="s">
        <v>8</v>
      </c>
      <c r="N8" t="s">
        <v>9</v>
      </c>
      <c r="P8" t="s">
        <v>6</v>
      </c>
      <c r="Q8" t="s">
        <v>7</v>
      </c>
      <c r="R8" t="s">
        <v>8</v>
      </c>
      <c r="S8" t="s">
        <v>9</v>
      </c>
      <c r="U8" t="s">
        <v>6</v>
      </c>
      <c r="V8" t="s">
        <v>7</v>
      </c>
      <c r="W8" t="s">
        <v>8</v>
      </c>
      <c r="X8" t="s">
        <v>9</v>
      </c>
    </row>
    <row r="9" spans="5:24" x14ac:dyDescent="0.2">
      <c r="E9">
        <v>1</v>
      </c>
      <c r="F9">
        <v>571</v>
      </c>
      <c r="G9">
        <f>E9*(15+38)+1</f>
        <v>54</v>
      </c>
      <c r="H9">
        <f>E9*(15*19+1+1)</f>
        <v>287</v>
      </c>
      <c r="K9">
        <f>1/1000*F9</f>
        <v>0.57100000000000006</v>
      </c>
      <c r="L9">
        <f>(1/20000)*F9</f>
        <v>2.8550000000000002E-2</v>
      </c>
      <c r="M9">
        <f>1/500000*F9</f>
        <v>1.142E-3</v>
      </c>
      <c r="N9">
        <f>1/1000000*F9</f>
        <v>5.71E-4</v>
      </c>
      <c r="P9">
        <f>1/1000*G9</f>
        <v>5.3999999999999999E-2</v>
      </c>
      <c r="Q9">
        <f>1/20000*G9</f>
        <v>2.7000000000000001E-3</v>
      </c>
      <c r="R9">
        <f>1/500000*G9</f>
        <v>1.08E-4</v>
      </c>
      <c r="S9">
        <f>1/1000000*G9</f>
        <v>5.3999999999999998E-5</v>
      </c>
      <c r="U9">
        <f>1/1000*H9</f>
        <v>0.28700000000000003</v>
      </c>
      <c r="V9">
        <f>1/20000*H9</f>
        <v>1.435E-2</v>
      </c>
      <c r="W9">
        <f>1/500000*H9</f>
        <v>5.7399999999999997E-4</v>
      </c>
      <c r="X9">
        <f>1/1000000*H9</f>
        <v>2.8699999999999998E-4</v>
      </c>
    </row>
    <row r="10" spans="5:24" x14ac:dyDescent="0.2">
      <c r="E10">
        <v>2</v>
      </c>
      <c r="F10">
        <v>571</v>
      </c>
      <c r="G10">
        <f>E10*(15+38)+1</f>
        <v>107</v>
      </c>
      <c r="H10">
        <f>E10*(15*19+1+1)</f>
        <v>574</v>
      </c>
      <c r="K10">
        <f t="shared" ref="K10:K46" si="0">1/1000*F10</f>
        <v>0.57100000000000006</v>
      </c>
      <c r="L10">
        <f t="shared" ref="L10:L46" si="1">(1/20000)*F10</f>
        <v>2.8550000000000002E-2</v>
      </c>
      <c r="M10">
        <f t="shared" ref="M10:M46" si="2">1/500000*F10</f>
        <v>1.142E-3</v>
      </c>
      <c r="N10">
        <f t="shared" ref="N10:N46" si="3">1/1000000*F10</f>
        <v>5.71E-4</v>
      </c>
      <c r="P10">
        <f t="shared" ref="P10:P46" si="4">1/1000*G10</f>
        <v>0.107</v>
      </c>
      <c r="Q10">
        <f t="shared" ref="Q10:Q46" si="5">1/20000*G10</f>
        <v>5.3500000000000006E-3</v>
      </c>
      <c r="R10">
        <f t="shared" ref="R10:R46" si="6">1/500000*G10</f>
        <v>2.14E-4</v>
      </c>
      <c r="S10">
        <f t="shared" ref="S10:S46" si="7">1/1000000*G10</f>
        <v>1.07E-4</v>
      </c>
      <c r="U10">
        <f t="shared" ref="U10:U46" si="8">1/1000*H10</f>
        <v>0.57400000000000007</v>
      </c>
      <c r="V10">
        <f t="shared" ref="V10:V46" si="9">1/20000*H10</f>
        <v>2.87E-2</v>
      </c>
      <c r="W10">
        <f t="shared" ref="W10:W46" si="10">1/500000*H10</f>
        <v>1.1479999999999999E-3</v>
      </c>
      <c r="X10">
        <f t="shared" ref="X10:X46" si="11">1/1000000*H10</f>
        <v>5.7399999999999997E-4</v>
      </c>
    </row>
    <row r="11" spans="5:24" x14ac:dyDescent="0.2">
      <c r="E11">
        <v>3</v>
      </c>
      <c r="F11">
        <v>571</v>
      </c>
      <c r="G11">
        <f>E11*(15+38)+1</f>
        <v>160</v>
      </c>
      <c r="H11">
        <v>574</v>
      </c>
      <c r="K11">
        <f t="shared" si="0"/>
        <v>0.57100000000000006</v>
      </c>
      <c r="L11">
        <f t="shared" si="1"/>
        <v>2.8550000000000002E-2</v>
      </c>
      <c r="M11">
        <f t="shared" si="2"/>
        <v>1.142E-3</v>
      </c>
      <c r="N11">
        <f t="shared" si="3"/>
        <v>5.71E-4</v>
      </c>
      <c r="P11">
        <f t="shared" si="4"/>
        <v>0.16</v>
      </c>
      <c r="Q11">
        <f t="shared" si="5"/>
        <v>8.0000000000000002E-3</v>
      </c>
      <c r="R11">
        <f t="shared" si="6"/>
        <v>3.1999999999999997E-4</v>
      </c>
      <c r="S11">
        <f t="shared" si="7"/>
        <v>1.5999999999999999E-4</v>
      </c>
      <c r="U11">
        <f t="shared" si="8"/>
        <v>0.57400000000000007</v>
      </c>
      <c r="V11">
        <f t="shared" si="9"/>
        <v>2.87E-2</v>
      </c>
      <c r="W11">
        <f t="shared" si="10"/>
        <v>1.1479999999999999E-3</v>
      </c>
      <c r="X11">
        <f t="shared" si="11"/>
        <v>5.7399999999999997E-4</v>
      </c>
    </row>
    <row r="12" spans="5:24" x14ac:dyDescent="0.2">
      <c r="E12">
        <v>4</v>
      </c>
      <c r="F12">
        <v>571</v>
      </c>
      <c r="G12">
        <f>E12*(15+38)+1</f>
        <v>213</v>
      </c>
      <c r="H12">
        <v>574</v>
      </c>
      <c r="K12">
        <f t="shared" si="0"/>
        <v>0.57100000000000006</v>
      </c>
      <c r="L12">
        <f t="shared" si="1"/>
        <v>2.8550000000000002E-2</v>
      </c>
      <c r="M12">
        <f t="shared" si="2"/>
        <v>1.142E-3</v>
      </c>
      <c r="N12">
        <f t="shared" si="3"/>
        <v>5.71E-4</v>
      </c>
      <c r="P12">
        <f t="shared" si="4"/>
        <v>0.21299999999999999</v>
      </c>
      <c r="Q12">
        <f t="shared" si="5"/>
        <v>1.065E-2</v>
      </c>
      <c r="R12">
        <f t="shared" si="6"/>
        <v>4.26E-4</v>
      </c>
      <c r="S12">
        <f t="shared" si="7"/>
        <v>2.13E-4</v>
      </c>
      <c r="U12">
        <f t="shared" si="8"/>
        <v>0.57400000000000007</v>
      </c>
      <c r="V12">
        <f t="shared" si="9"/>
        <v>2.87E-2</v>
      </c>
      <c r="W12">
        <f t="shared" si="10"/>
        <v>1.1479999999999999E-3</v>
      </c>
      <c r="X12">
        <f t="shared" si="11"/>
        <v>5.7399999999999997E-4</v>
      </c>
    </row>
    <row r="13" spans="5:24" x14ac:dyDescent="0.2">
      <c r="E13">
        <v>5</v>
      </c>
      <c r="F13">
        <v>571</v>
      </c>
      <c r="G13">
        <f>E13*(15+38)+1</f>
        <v>266</v>
      </c>
      <c r="H13">
        <v>574</v>
      </c>
      <c r="K13">
        <f t="shared" si="0"/>
        <v>0.57100000000000006</v>
      </c>
      <c r="L13">
        <f t="shared" si="1"/>
        <v>2.8550000000000002E-2</v>
      </c>
      <c r="M13">
        <f t="shared" si="2"/>
        <v>1.142E-3</v>
      </c>
      <c r="N13">
        <f t="shared" si="3"/>
        <v>5.71E-4</v>
      </c>
      <c r="P13">
        <f t="shared" si="4"/>
        <v>0.26600000000000001</v>
      </c>
      <c r="Q13">
        <f t="shared" si="5"/>
        <v>1.3300000000000001E-2</v>
      </c>
      <c r="R13">
        <f t="shared" si="6"/>
        <v>5.3200000000000003E-4</v>
      </c>
      <c r="S13">
        <f t="shared" si="7"/>
        <v>2.6600000000000001E-4</v>
      </c>
      <c r="U13">
        <f t="shared" si="8"/>
        <v>0.57400000000000007</v>
      </c>
      <c r="V13">
        <f t="shared" si="9"/>
        <v>2.87E-2</v>
      </c>
      <c r="W13">
        <f t="shared" si="10"/>
        <v>1.1479999999999999E-3</v>
      </c>
      <c r="X13">
        <f t="shared" si="11"/>
        <v>5.7399999999999997E-4</v>
      </c>
    </row>
    <row r="14" spans="5:24" x14ac:dyDescent="0.2">
      <c r="E14">
        <v>6</v>
      </c>
      <c r="F14">
        <v>571</v>
      </c>
      <c r="G14">
        <f>E14*(15+38)+1</f>
        <v>319</v>
      </c>
      <c r="H14">
        <v>574</v>
      </c>
      <c r="K14">
        <f t="shared" si="0"/>
        <v>0.57100000000000006</v>
      </c>
      <c r="L14">
        <f t="shared" si="1"/>
        <v>2.8550000000000002E-2</v>
      </c>
      <c r="M14">
        <f t="shared" si="2"/>
        <v>1.142E-3</v>
      </c>
      <c r="N14">
        <f t="shared" si="3"/>
        <v>5.71E-4</v>
      </c>
      <c r="P14">
        <f t="shared" si="4"/>
        <v>0.31900000000000001</v>
      </c>
      <c r="Q14">
        <f t="shared" si="5"/>
        <v>1.5950000000000002E-2</v>
      </c>
      <c r="R14">
        <f t="shared" si="6"/>
        <v>6.38E-4</v>
      </c>
      <c r="S14">
        <f t="shared" si="7"/>
        <v>3.19E-4</v>
      </c>
      <c r="U14">
        <f t="shared" si="8"/>
        <v>0.57400000000000007</v>
      </c>
      <c r="V14">
        <f t="shared" si="9"/>
        <v>2.87E-2</v>
      </c>
      <c r="W14">
        <f t="shared" si="10"/>
        <v>1.1479999999999999E-3</v>
      </c>
      <c r="X14">
        <f t="shared" si="11"/>
        <v>5.7399999999999997E-4</v>
      </c>
    </row>
    <row r="15" spans="5:24" x14ac:dyDescent="0.2">
      <c r="E15">
        <v>7</v>
      </c>
      <c r="F15">
        <v>571</v>
      </c>
      <c r="G15">
        <f>E15*(15+38)+1</f>
        <v>372</v>
      </c>
      <c r="H15">
        <v>574</v>
      </c>
      <c r="K15">
        <f t="shared" si="0"/>
        <v>0.57100000000000006</v>
      </c>
      <c r="L15">
        <f t="shared" si="1"/>
        <v>2.8550000000000002E-2</v>
      </c>
      <c r="M15">
        <f t="shared" si="2"/>
        <v>1.142E-3</v>
      </c>
      <c r="N15">
        <f t="shared" si="3"/>
        <v>5.71E-4</v>
      </c>
      <c r="P15">
        <f t="shared" si="4"/>
        <v>0.372</v>
      </c>
      <c r="Q15">
        <f t="shared" si="5"/>
        <v>1.8600000000000002E-2</v>
      </c>
      <c r="R15">
        <f t="shared" si="6"/>
        <v>7.4399999999999998E-4</v>
      </c>
      <c r="S15">
        <f t="shared" si="7"/>
        <v>3.7199999999999999E-4</v>
      </c>
      <c r="U15">
        <f t="shared" si="8"/>
        <v>0.57400000000000007</v>
      </c>
      <c r="V15">
        <f t="shared" si="9"/>
        <v>2.87E-2</v>
      </c>
      <c r="W15">
        <f t="shared" si="10"/>
        <v>1.1479999999999999E-3</v>
      </c>
      <c r="X15">
        <f t="shared" si="11"/>
        <v>5.7399999999999997E-4</v>
      </c>
    </row>
    <row r="16" spans="5:24" x14ac:dyDescent="0.2">
      <c r="E16">
        <v>8</v>
      </c>
      <c r="F16">
        <v>571</v>
      </c>
      <c r="G16">
        <f>E16*(15+38)+1</f>
        <v>425</v>
      </c>
      <c r="H16">
        <v>574</v>
      </c>
      <c r="K16">
        <f t="shared" si="0"/>
        <v>0.57100000000000006</v>
      </c>
      <c r="L16">
        <f t="shared" si="1"/>
        <v>2.8550000000000002E-2</v>
      </c>
      <c r="M16">
        <f t="shared" si="2"/>
        <v>1.142E-3</v>
      </c>
      <c r="N16">
        <f t="shared" si="3"/>
        <v>5.71E-4</v>
      </c>
      <c r="P16">
        <f t="shared" si="4"/>
        <v>0.42499999999999999</v>
      </c>
      <c r="Q16">
        <f t="shared" si="5"/>
        <v>2.1250000000000002E-2</v>
      </c>
      <c r="R16">
        <f t="shared" si="6"/>
        <v>8.4999999999999995E-4</v>
      </c>
      <c r="S16">
        <f t="shared" si="7"/>
        <v>4.2499999999999998E-4</v>
      </c>
      <c r="U16">
        <f t="shared" si="8"/>
        <v>0.57400000000000007</v>
      </c>
      <c r="V16">
        <f t="shared" si="9"/>
        <v>2.87E-2</v>
      </c>
      <c r="W16">
        <f t="shared" si="10"/>
        <v>1.1479999999999999E-3</v>
      </c>
      <c r="X16">
        <f t="shared" si="11"/>
        <v>5.7399999999999997E-4</v>
      </c>
    </row>
    <row r="17" spans="5:24" x14ac:dyDescent="0.2">
      <c r="E17">
        <v>9</v>
      </c>
      <c r="F17">
        <v>571</v>
      </c>
      <c r="G17">
        <f>E17*(15+38)+1</f>
        <v>478</v>
      </c>
      <c r="H17">
        <v>574</v>
      </c>
      <c r="K17">
        <f t="shared" si="0"/>
        <v>0.57100000000000006</v>
      </c>
      <c r="L17">
        <f t="shared" si="1"/>
        <v>2.8550000000000002E-2</v>
      </c>
      <c r="M17">
        <f t="shared" si="2"/>
        <v>1.142E-3</v>
      </c>
      <c r="N17">
        <f t="shared" si="3"/>
        <v>5.71E-4</v>
      </c>
      <c r="P17">
        <f t="shared" si="4"/>
        <v>0.47800000000000004</v>
      </c>
      <c r="Q17">
        <f t="shared" si="5"/>
        <v>2.3900000000000001E-2</v>
      </c>
      <c r="R17">
        <f t="shared" si="6"/>
        <v>9.5599999999999993E-4</v>
      </c>
      <c r="S17">
        <f t="shared" si="7"/>
        <v>4.7799999999999996E-4</v>
      </c>
      <c r="U17">
        <f t="shared" si="8"/>
        <v>0.57400000000000007</v>
      </c>
      <c r="V17">
        <f t="shared" si="9"/>
        <v>2.87E-2</v>
      </c>
      <c r="W17">
        <f t="shared" si="10"/>
        <v>1.1479999999999999E-3</v>
      </c>
      <c r="X17">
        <f t="shared" si="11"/>
        <v>5.7399999999999997E-4</v>
      </c>
    </row>
    <row r="18" spans="5:24" x14ac:dyDescent="0.2">
      <c r="E18">
        <v>10</v>
      </c>
      <c r="F18">
        <v>571</v>
      </c>
      <c r="G18">
        <f>E18*(15+38)+1</f>
        <v>531</v>
      </c>
      <c r="H18">
        <v>574</v>
      </c>
      <c r="K18">
        <f t="shared" si="0"/>
        <v>0.57100000000000006</v>
      </c>
      <c r="L18">
        <f t="shared" si="1"/>
        <v>2.8550000000000002E-2</v>
      </c>
      <c r="M18">
        <f t="shared" si="2"/>
        <v>1.142E-3</v>
      </c>
      <c r="N18">
        <f t="shared" si="3"/>
        <v>5.71E-4</v>
      </c>
      <c r="P18">
        <f t="shared" si="4"/>
        <v>0.53100000000000003</v>
      </c>
      <c r="Q18">
        <f t="shared" si="5"/>
        <v>2.6550000000000001E-2</v>
      </c>
      <c r="R18">
        <f t="shared" si="6"/>
        <v>1.062E-3</v>
      </c>
      <c r="S18">
        <f t="shared" si="7"/>
        <v>5.31E-4</v>
      </c>
      <c r="U18">
        <f t="shared" si="8"/>
        <v>0.57400000000000007</v>
      </c>
      <c r="V18">
        <f t="shared" si="9"/>
        <v>2.87E-2</v>
      </c>
      <c r="W18">
        <f t="shared" si="10"/>
        <v>1.1479999999999999E-3</v>
      </c>
      <c r="X18">
        <f t="shared" si="11"/>
        <v>5.7399999999999997E-4</v>
      </c>
    </row>
    <row r="19" spans="5:24" x14ac:dyDescent="0.2">
      <c r="E19">
        <v>11</v>
      </c>
      <c r="F19">
        <v>571</v>
      </c>
      <c r="G19">
        <f>E19*(15+38)+1</f>
        <v>584</v>
      </c>
      <c r="H19">
        <v>574</v>
      </c>
      <c r="K19">
        <f t="shared" si="0"/>
        <v>0.57100000000000006</v>
      </c>
      <c r="L19">
        <f t="shared" si="1"/>
        <v>2.8550000000000002E-2</v>
      </c>
      <c r="M19">
        <f t="shared" si="2"/>
        <v>1.142E-3</v>
      </c>
      <c r="N19">
        <f t="shared" si="3"/>
        <v>5.71E-4</v>
      </c>
      <c r="P19">
        <f t="shared" si="4"/>
        <v>0.58399999999999996</v>
      </c>
      <c r="Q19">
        <f t="shared" si="5"/>
        <v>2.92E-2</v>
      </c>
      <c r="R19">
        <f t="shared" si="6"/>
        <v>1.168E-3</v>
      </c>
      <c r="S19">
        <f t="shared" si="7"/>
        <v>5.8399999999999999E-4</v>
      </c>
      <c r="U19">
        <f t="shared" si="8"/>
        <v>0.57400000000000007</v>
      </c>
      <c r="V19">
        <f t="shared" si="9"/>
        <v>2.87E-2</v>
      </c>
      <c r="W19">
        <f t="shared" si="10"/>
        <v>1.1479999999999999E-3</v>
      </c>
      <c r="X19">
        <f t="shared" si="11"/>
        <v>5.7399999999999997E-4</v>
      </c>
    </row>
    <row r="20" spans="5:24" x14ac:dyDescent="0.2">
      <c r="E20">
        <v>12</v>
      </c>
      <c r="F20">
        <v>571</v>
      </c>
      <c r="G20">
        <f>E20*(15+38)+1</f>
        <v>637</v>
      </c>
      <c r="H20">
        <v>574</v>
      </c>
      <c r="K20">
        <f t="shared" si="0"/>
        <v>0.57100000000000006</v>
      </c>
      <c r="L20">
        <f t="shared" si="1"/>
        <v>2.8550000000000002E-2</v>
      </c>
      <c r="M20">
        <f t="shared" si="2"/>
        <v>1.142E-3</v>
      </c>
      <c r="N20">
        <f t="shared" si="3"/>
        <v>5.71E-4</v>
      </c>
      <c r="P20">
        <f t="shared" si="4"/>
        <v>0.63700000000000001</v>
      </c>
      <c r="Q20">
        <f t="shared" si="5"/>
        <v>3.1850000000000003E-2</v>
      </c>
      <c r="R20">
        <f t="shared" si="6"/>
        <v>1.274E-3</v>
      </c>
      <c r="S20">
        <f t="shared" si="7"/>
        <v>6.3699999999999998E-4</v>
      </c>
      <c r="U20">
        <f t="shared" si="8"/>
        <v>0.57400000000000007</v>
      </c>
      <c r="V20">
        <f t="shared" si="9"/>
        <v>2.87E-2</v>
      </c>
      <c r="W20">
        <f t="shared" si="10"/>
        <v>1.1479999999999999E-3</v>
      </c>
      <c r="X20">
        <f t="shared" si="11"/>
        <v>5.7399999999999997E-4</v>
      </c>
    </row>
    <row r="21" spans="5:24" x14ac:dyDescent="0.2">
      <c r="E21">
        <v>13</v>
      </c>
      <c r="F21">
        <v>571</v>
      </c>
      <c r="G21">
        <f>E21*(15+38)+1</f>
        <v>690</v>
      </c>
      <c r="H21">
        <v>574</v>
      </c>
      <c r="K21">
        <f t="shared" si="0"/>
        <v>0.57100000000000006</v>
      </c>
      <c r="L21">
        <f t="shared" si="1"/>
        <v>2.8550000000000002E-2</v>
      </c>
      <c r="M21">
        <f t="shared" si="2"/>
        <v>1.142E-3</v>
      </c>
      <c r="N21">
        <f t="shared" si="3"/>
        <v>5.71E-4</v>
      </c>
      <c r="P21">
        <f t="shared" si="4"/>
        <v>0.69000000000000006</v>
      </c>
      <c r="Q21">
        <f t="shared" si="5"/>
        <v>3.4500000000000003E-2</v>
      </c>
      <c r="R21">
        <f t="shared" si="6"/>
        <v>1.3799999999999999E-3</v>
      </c>
      <c r="S21">
        <f t="shared" si="7"/>
        <v>6.8999999999999997E-4</v>
      </c>
      <c r="U21">
        <f t="shared" si="8"/>
        <v>0.57400000000000007</v>
      </c>
      <c r="V21">
        <f t="shared" si="9"/>
        <v>2.87E-2</v>
      </c>
      <c r="W21">
        <f t="shared" si="10"/>
        <v>1.1479999999999999E-3</v>
      </c>
      <c r="X21">
        <f t="shared" si="11"/>
        <v>5.7399999999999997E-4</v>
      </c>
    </row>
    <row r="22" spans="5:24" x14ac:dyDescent="0.2">
      <c r="E22">
        <v>14</v>
      </c>
      <c r="F22">
        <v>571</v>
      </c>
      <c r="G22">
        <f>E22*(15+38)+1</f>
        <v>743</v>
      </c>
      <c r="H22">
        <v>574</v>
      </c>
      <c r="K22">
        <f t="shared" si="0"/>
        <v>0.57100000000000006</v>
      </c>
      <c r="L22">
        <f t="shared" si="1"/>
        <v>2.8550000000000002E-2</v>
      </c>
      <c r="M22">
        <f t="shared" si="2"/>
        <v>1.142E-3</v>
      </c>
      <c r="N22">
        <f t="shared" si="3"/>
        <v>5.71E-4</v>
      </c>
      <c r="P22">
        <f t="shared" si="4"/>
        <v>0.74299999999999999</v>
      </c>
      <c r="Q22">
        <f t="shared" si="5"/>
        <v>3.7150000000000002E-2</v>
      </c>
      <c r="R22">
        <f t="shared" si="6"/>
        <v>1.4859999999999999E-3</v>
      </c>
      <c r="S22">
        <f t="shared" si="7"/>
        <v>7.4299999999999995E-4</v>
      </c>
      <c r="U22">
        <f t="shared" si="8"/>
        <v>0.57400000000000007</v>
      </c>
      <c r="V22">
        <f t="shared" si="9"/>
        <v>2.87E-2</v>
      </c>
      <c r="W22">
        <f t="shared" si="10"/>
        <v>1.1479999999999999E-3</v>
      </c>
      <c r="X22">
        <f t="shared" si="11"/>
        <v>5.7399999999999997E-4</v>
      </c>
    </row>
    <row r="23" spans="5:24" x14ac:dyDescent="0.2">
      <c r="E23">
        <v>15</v>
      </c>
      <c r="F23">
        <v>571</v>
      </c>
      <c r="G23">
        <f>E23*(15+38)+1</f>
        <v>796</v>
      </c>
      <c r="H23">
        <v>574</v>
      </c>
      <c r="K23">
        <f t="shared" si="0"/>
        <v>0.57100000000000006</v>
      </c>
      <c r="L23">
        <f t="shared" si="1"/>
        <v>2.8550000000000002E-2</v>
      </c>
      <c r="M23">
        <f t="shared" si="2"/>
        <v>1.142E-3</v>
      </c>
      <c r="N23">
        <f t="shared" si="3"/>
        <v>5.71E-4</v>
      </c>
      <c r="P23">
        <f t="shared" si="4"/>
        <v>0.79600000000000004</v>
      </c>
      <c r="Q23">
        <f t="shared" si="5"/>
        <v>3.9800000000000002E-2</v>
      </c>
      <c r="R23">
        <f t="shared" si="6"/>
        <v>1.5919999999999999E-3</v>
      </c>
      <c r="S23">
        <f t="shared" si="7"/>
        <v>7.9599999999999994E-4</v>
      </c>
      <c r="U23">
        <f t="shared" si="8"/>
        <v>0.57400000000000007</v>
      </c>
      <c r="V23">
        <f t="shared" si="9"/>
        <v>2.87E-2</v>
      </c>
      <c r="W23">
        <f t="shared" si="10"/>
        <v>1.1479999999999999E-3</v>
      </c>
      <c r="X23">
        <f t="shared" si="11"/>
        <v>5.7399999999999997E-4</v>
      </c>
    </row>
    <row r="24" spans="5:24" x14ac:dyDescent="0.2">
      <c r="E24">
        <v>16</v>
      </c>
      <c r="F24">
        <v>571</v>
      </c>
      <c r="G24">
        <f>E24*(15+38)+1</f>
        <v>849</v>
      </c>
      <c r="H24">
        <v>574</v>
      </c>
      <c r="K24">
        <f t="shared" si="0"/>
        <v>0.57100000000000006</v>
      </c>
      <c r="L24">
        <f t="shared" si="1"/>
        <v>2.8550000000000002E-2</v>
      </c>
      <c r="M24">
        <f t="shared" si="2"/>
        <v>1.142E-3</v>
      </c>
      <c r="N24">
        <f t="shared" si="3"/>
        <v>5.71E-4</v>
      </c>
      <c r="P24">
        <f t="shared" si="4"/>
        <v>0.84899999999999998</v>
      </c>
      <c r="Q24">
        <f t="shared" si="5"/>
        <v>4.2450000000000002E-2</v>
      </c>
      <c r="R24">
        <f t="shared" si="6"/>
        <v>1.6979999999999999E-3</v>
      </c>
      <c r="S24">
        <f t="shared" si="7"/>
        <v>8.4899999999999993E-4</v>
      </c>
      <c r="U24">
        <f t="shared" si="8"/>
        <v>0.57400000000000007</v>
      </c>
      <c r="V24">
        <f t="shared" si="9"/>
        <v>2.87E-2</v>
      </c>
      <c r="W24">
        <f t="shared" si="10"/>
        <v>1.1479999999999999E-3</v>
      </c>
      <c r="X24">
        <f t="shared" si="11"/>
        <v>5.7399999999999997E-4</v>
      </c>
    </row>
    <row r="25" spans="5:24" x14ac:dyDescent="0.2">
      <c r="E25">
        <v>17</v>
      </c>
      <c r="F25">
        <v>571</v>
      </c>
      <c r="G25">
        <f>E25*(15+38)+1</f>
        <v>902</v>
      </c>
      <c r="H25">
        <v>574</v>
      </c>
      <c r="K25">
        <f t="shared" si="0"/>
        <v>0.57100000000000006</v>
      </c>
      <c r="L25">
        <f t="shared" si="1"/>
        <v>2.8550000000000002E-2</v>
      </c>
      <c r="M25">
        <f t="shared" si="2"/>
        <v>1.142E-3</v>
      </c>
      <c r="N25">
        <f t="shared" si="3"/>
        <v>5.71E-4</v>
      </c>
      <c r="P25">
        <f t="shared" si="4"/>
        <v>0.90200000000000002</v>
      </c>
      <c r="Q25">
        <f t="shared" si="5"/>
        <v>4.5100000000000001E-2</v>
      </c>
      <c r="R25">
        <f t="shared" si="6"/>
        <v>1.8039999999999998E-3</v>
      </c>
      <c r="S25">
        <f t="shared" si="7"/>
        <v>9.0199999999999992E-4</v>
      </c>
      <c r="U25">
        <f t="shared" si="8"/>
        <v>0.57400000000000007</v>
      </c>
      <c r="V25">
        <f t="shared" si="9"/>
        <v>2.87E-2</v>
      </c>
      <c r="W25">
        <f t="shared" si="10"/>
        <v>1.1479999999999999E-3</v>
      </c>
      <c r="X25">
        <f t="shared" si="11"/>
        <v>5.7399999999999997E-4</v>
      </c>
    </row>
    <row r="26" spans="5:24" x14ac:dyDescent="0.2">
      <c r="E26">
        <v>18</v>
      </c>
      <c r="F26">
        <v>571</v>
      </c>
      <c r="G26">
        <f>E26*(15+38)+1</f>
        <v>955</v>
      </c>
      <c r="H26">
        <v>574</v>
      </c>
      <c r="K26">
        <f t="shared" si="0"/>
        <v>0.57100000000000006</v>
      </c>
      <c r="L26">
        <f t="shared" si="1"/>
        <v>2.8550000000000002E-2</v>
      </c>
      <c r="M26">
        <f t="shared" si="2"/>
        <v>1.142E-3</v>
      </c>
      <c r="N26">
        <f t="shared" si="3"/>
        <v>5.71E-4</v>
      </c>
      <c r="P26">
        <f t="shared" si="4"/>
        <v>0.95500000000000007</v>
      </c>
      <c r="Q26">
        <f t="shared" si="5"/>
        <v>4.7750000000000001E-2</v>
      </c>
      <c r="R26">
        <f t="shared" si="6"/>
        <v>1.9099999999999998E-3</v>
      </c>
      <c r="S26">
        <f t="shared" si="7"/>
        <v>9.549999999999999E-4</v>
      </c>
      <c r="U26">
        <f t="shared" si="8"/>
        <v>0.57400000000000007</v>
      </c>
      <c r="V26">
        <f t="shared" si="9"/>
        <v>2.87E-2</v>
      </c>
      <c r="W26">
        <f t="shared" si="10"/>
        <v>1.1479999999999999E-3</v>
      </c>
      <c r="X26">
        <f t="shared" si="11"/>
        <v>5.7399999999999997E-4</v>
      </c>
    </row>
    <row r="27" spans="5:24" x14ac:dyDescent="0.2">
      <c r="E27">
        <v>19</v>
      </c>
      <c r="F27">
        <v>571</v>
      </c>
      <c r="G27">
        <f>E27*(15+38)+1</f>
        <v>1008</v>
      </c>
      <c r="H27">
        <v>574</v>
      </c>
      <c r="K27">
        <f t="shared" si="0"/>
        <v>0.57100000000000006</v>
      </c>
      <c r="L27">
        <f t="shared" si="1"/>
        <v>2.8550000000000002E-2</v>
      </c>
      <c r="M27">
        <f t="shared" si="2"/>
        <v>1.142E-3</v>
      </c>
      <c r="N27">
        <f t="shared" si="3"/>
        <v>5.71E-4</v>
      </c>
      <c r="P27">
        <f t="shared" si="4"/>
        <v>1.008</v>
      </c>
      <c r="Q27">
        <f t="shared" si="5"/>
        <v>5.04E-2</v>
      </c>
      <c r="R27">
        <f t="shared" si="6"/>
        <v>2.016E-3</v>
      </c>
      <c r="S27">
        <f t="shared" si="7"/>
        <v>1.008E-3</v>
      </c>
      <c r="U27">
        <f t="shared" si="8"/>
        <v>0.57400000000000007</v>
      </c>
      <c r="V27">
        <f t="shared" si="9"/>
        <v>2.87E-2</v>
      </c>
      <c r="W27">
        <f t="shared" si="10"/>
        <v>1.1479999999999999E-3</v>
      </c>
      <c r="X27">
        <f t="shared" si="11"/>
        <v>5.7399999999999997E-4</v>
      </c>
    </row>
    <row r="28" spans="5:24" x14ac:dyDescent="0.2">
      <c r="E28">
        <v>20</v>
      </c>
      <c r="F28">
        <v>571</v>
      </c>
      <c r="G28">
        <f>E28*(15+38)+1</f>
        <v>1061</v>
      </c>
      <c r="H28">
        <v>574</v>
      </c>
      <c r="K28">
        <f t="shared" si="0"/>
        <v>0.57100000000000006</v>
      </c>
      <c r="L28">
        <f t="shared" si="1"/>
        <v>2.8550000000000002E-2</v>
      </c>
      <c r="M28">
        <f t="shared" si="2"/>
        <v>1.142E-3</v>
      </c>
      <c r="N28">
        <f t="shared" si="3"/>
        <v>5.71E-4</v>
      </c>
      <c r="P28">
        <f t="shared" si="4"/>
        <v>1.0609999999999999</v>
      </c>
      <c r="Q28">
        <f t="shared" si="5"/>
        <v>5.305E-2</v>
      </c>
      <c r="R28">
        <f t="shared" si="6"/>
        <v>2.1219999999999998E-3</v>
      </c>
      <c r="S28">
        <f t="shared" si="7"/>
        <v>1.0609999999999999E-3</v>
      </c>
      <c r="U28">
        <f t="shared" si="8"/>
        <v>0.57400000000000007</v>
      </c>
      <c r="V28">
        <f t="shared" si="9"/>
        <v>2.87E-2</v>
      </c>
      <c r="W28">
        <f t="shared" si="10"/>
        <v>1.1479999999999999E-3</v>
      </c>
      <c r="X28">
        <f t="shared" si="11"/>
        <v>5.7399999999999997E-4</v>
      </c>
    </row>
    <row r="29" spans="5:24" x14ac:dyDescent="0.2">
      <c r="E29">
        <v>21</v>
      </c>
      <c r="F29">
        <v>571</v>
      </c>
      <c r="G29">
        <f>E29*(15+38)+1</f>
        <v>1114</v>
      </c>
      <c r="H29">
        <v>574</v>
      </c>
      <c r="K29">
        <f t="shared" si="0"/>
        <v>0.57100000000000006</v>
      </c>
      <c r="L29">
        <f t="shared" si="1"/>
        <v>2.8550000000000002E-2</v>
      </c>
      <c r="M29">
        <f t="shared" si="2"/>
        <v>1.142E-3</v>
      </c>
      <c r="N29">
        <f t="shared" si="3"/>
        <v>5.71E-4</v>
      </c>
      <c r="P29">
        <f t="shared" si="4"/>
        <v>1.1140000000000001</v>
      </c>
      <c r="Q29">
        <f t="shared" si="5"/>
        <v>5.57E-2</v>
      </c>
      <c r="R29">
        <f t="shared" si="6"/>
        <v>2.2279999999999999E-3</v>
      </c>
      <c r="S29">
        <f t="shared" si="7"/>
        <v>1.114E-3</v>
      </c>
      <c r="U29">
        <f t="shared" si="8"/>
        <v>0.57400000000000007</v>
      </c>
      <c r="V29">
        <f t="shared" si="9"/>
        <v>2.87E-2</v>
      </c>
      <c r="W29">
        <f t="shared" si="10"/>
        <v>1.1479999999999999E-3</v>
      </c>
      <c r="X29">
        <f t="shared" si="11"/>
        <v>5.7399999999999997E-4</v>
      </c>
    </row>
    <row r="30" spans="5:24" x14ac:dyDescent="0.2">
      <c r="E30">
        <v>22</v>
      </c>
      <c r="F30">
        <v>571</v>
      </c>
      <c r="G30">
        <f>E30*(15+38)+1</f>
        <v>1167</v>
      </c>
      <c r="H30">
        <v>574</v>
      </c>
      <c r="K30">
        <f t="shared" si="0"/>
        <v>0.57100000000000006</v>
      </c>
      <c r="L30">
        <f t="shared" si="1"/>
        <v>2.8550000000000002E-2</v>
      </c>
      <c r="M30">
        <f t="shared" si="2"/>
        <v>1.142E-3</v>
      </c>
      <c r="N30">
        <f t="shared" si="3"/>
        <v>5.71E-4</v>
      </c>
      <c r="P30">
        <f t="shared" si="4"/>
        <v>1.167</v>
      </c>
      <c r="Q30">
        <f t="shared" si="5"/>
        <v>5.8350000000000006E-2</v>
      </c>
      <c r="R30">
        <f t="shared" si="6"/>
        <v>2.3339999999999997E-3</v>
      </c>
      <c r="S30">
        <f t="shared" si="7"/>
        <v>1.1669999999999999E-3</v>
      </c>
      <c r="U30">
        <f t="shared" si="8"/>
        <v>0.57400000000000007</v>
      </c>
      <c r="V30">
        <f t="shared" si="9"/>
        <v>2.87E-2</v>
      </c>
      <c r="W30">
        <f t="shared" si="10"/>
        <v>1.1479999999999999E-3</v>
      </c>
      <c r="X30">
        <f t="shared" si="11"/>
        <v>5.7399999999999997E-4</v>
      </c>
    </row>
    <row r="31" spans="5:24" x14ac:dyDescent="0.2">
      <c r="E31">
        <v>23</v>
      </c>
      <c r="F31">
        <v>571</v>
      </c>
      <c r="G31">
        <f>E31*(15+38)+1</f>
        <v>1220</v>
      </c>
      <c r="H31">
        <v>574</v>
      </c>
      <c r="K31">
        <f t="shared" si="0"/>
        <v>0.57100000000000006</v>
      </c>
      <c r="L31">
        <f t="shared" si="1"/>
        <v>2.8550000000000002E-2</v>
      </c>
      <c r="M31">
        <f t="shared" si="2"/>
        <v>1.142E-3</v>
      </c>
      <c r="N31">
        <f t="shared" si="3"/>
        <v>5.71E-4</v>
      </c>
      <c r="P31">
        <f t="shared" si="4"/>
        <v>1.22</v>
      </c>
      <c r="Q31">
        <f t="shared" si="5"/>
        <v>6.1000000000000006E-2</v>
      </c>
      <c r="R31">
        <f t="shared" si="6"/>
        <v>2.4399999999999999E-3</v>
      </c>
      <c r="S31">
        <f t="shared" si="7"/>
        <v>1.2199999999999999E-3</v>
      </c>
      <c r="U31">
        <f t="shared" si="8"/>
        <v>0.57400000000000007</v>
      </c>
      <c r="V31">
        <f t="shared" si="9"/>
        <v>2.87E-2</v>
      </c>
      <c r="W31">
        <f t="shared" si="10"/>
        <v>1.1479999999999999E-3</v>
      </c>
      <c r="X31">
        <f t="shared" si="11"/>
        <v>5.7399999999999997E-4</v>
      </c>
    </row>
    <row r="32" spans="5:24" x14ac:dyDescent="0.2">
      <c r="E32">
        <v>24</v>
      </c>
      <c r="F32">
        <v>571</v>
      </c>
      <c r="G32">
        <f>E32*(15+38)+1</f>
        <v>1273</v>
      </c>
      <c r="H32">
        <v>574</v>
      </c>
      <c r="K32">
        <f t="shared" si="0"/>
        <v>0.57100000000000006</v>
      </c>
      <c r="L32">
        <f t="shared" si="1"/>
        <v>2.8550000000000002E-2</v>
      </c>
      <c r="M32">
        <f t="shared" si="2"/>
        <v>1.142E-3</v>
      </c>
      <c r="N32">
        <f t="shared" si="3"/>
        <v>5.71E-4</v>
      </c>
      <c r="P32">
        <f t="shared" si="4"/>
        <v>1.2730000000000001</v>
      </c>
      <c r="Q32">
        <f t="shared" si="5"/>
        <v>6.3649999999999998E-2</v>
      </c>
      <c r="R32">
        <f t="shared" si="6"/>
        <v>2.5460000000000001E-3</v>
      </c>
      <c r="S32">
        <f t="shared" si="7"/>
        <v>1.273E-3</v>
      </c>
      <c r="U32">
        <f t="shared" si="8"/>
        <v>0.57400000000000007</v>
      </c>
      <c r="V32">
        <f t="shared" si="9"/>
        <v>2.87E-2</v>
      </c>
      <c r="W32">
        <f t="shared" si="10"/>
        <v>1.1479999999999999E-3</v>
      </c>
      <c r="X32">
        <f t="shared" si="11"/>
        <v>5.7399999999999997E-4</v>
      </c>
    </row>
    <row r="33" spans="5:24" x14ac:dyDescent="0.2">
      <c r="E33">
        <v>25</v>
      </c>
      <c r="F33">
        <v>571</v>
      </c>
      <c r="G33">
        <f>E33*(15+38)+1</f>
        <v>1326</v>
      </c>
      <c r="H33">
        <v>574</v>
      </c>
      <c r="K33">
        <f t="shared" si="0"/>
        <v>0.57100000000000006</v>
      </c>
      <c r="L33">
        <f t="shared" si="1"/>
        <v>2.8550000000000002E-2</v>
      </c>
      <c r="M33">
        <f t="shared" si="2"/>
        <v>1.142E-3</v>
      </c>
      <c r="N33">
        <f t="shared" si="3"/>
        <v>5.71E-4</v>
      </c>
      <c r="P33">
        <f t="shared" si="4"/>
        <v>1.3260000000000001</v>
      </c>
      <c r="Q33">
        <f t="shared" si="5"/>
        <v>6.6299999999999998E-2</v>
      </c>
      <c r="R33">
        <f t="shared" si="6"/>
        <v>2.6519999999999998E-3</v>
      </c>
      <c r="S33">
        <f t="shared" si="7"/>
        <v>1.3259999999999999E-3</v>
      </c>
      <c r="U33">
        <f t="shared" si="8"/>
        <v>0.57400000000000007</v>
      </c>
      <c r="V33">
        <f t="shared" si="9"/>
        <v>2.87E-2</v>
      </c>
      <c r="W33">
        <f t="shared" si="10"/>
        <v>1.1479999999999999E-3</v>
      </c>
      <c r="X33">
        <f t="shared" si="11"/>
        <v>5.7399999999999997E-4</v>
      </c>
    </row>
    <row r="34" spans="5:24" x14ac:dyDescent="0.2">
      <c r="E34">
        <v>26</v>
      </c>
      <c r="F34">
        <v>571</v>
      </c>
      <c r="G34">
        <f>E34*(15+38)+1</f>
        <v>1379</v>
      </c>
      <c r="H34">
        <v>574</v>
      </c>
      <c r="K34">
        <f t="shared" si="0"/>
        <v>0.57100000000000006</v>
      </c>
      <c r="L34">
        <f t="shared" si="1"/>
        <v>2.8550000000000002E-2</v>
      </c>
      <c r="M34">
        <f t="shared" si="2"/>
        <v>1.142E-3</v>
      </c>
      <c r="N34">
        <f t="shared" si="3"/>
        <v>5.71E-4</v>
      </c>
      <c r="P34">
        <f t="shared" si="4"/>
        <v>1.379</v>
      </c>
      <c r="Q34">
        <f t="shared" si="5"/>
        <v>6.8949999999999997E-2</v>
      </c>
      <c r="R34">
        <f t="shared" si="6"/>
        <v>2.758E-3</v>
      </c>
      <c r="S34">
        <f t="shared" si="7"/>
        <v>1.379E-3</v>
      </c>
      <c r="U34">
        <f t="shared" si="8"/>
        <v>0.57400000000000007</v>
      </c>
      <c r="V34">
        <f t="shared" si="9"/>
        <v>2.87E-2</v>
      </c>
      <c r="W34">
        <f t="shared" si="10"/>
        <v>1.1479999999999999E-3</v>
      </c>
      <c r="X34">
        <f t="shared" si="11"/>
        <v>5.7399999999999997E-4</v>
      </c>
    </row>
    <row r="35" spans="5:24" x14ac:dyDescent="0.2">
      <c r="E35">
        <v>27</v>
      </c>
      <c r="F35">
        <v>571</v>
      </c>
      <c r="G35">
        <f>E35*(15+38)+1</f>
        <v>1432</v>
      </c>
      <c r="H35">
        <v>574</v>
      </c>
      <c r="K35">
        <f t="shared" si="0"/>
        <v>0.57100000000000006</v>
      </c>
      <c r="L35">
        <f t="shared" si="1"/>
        <v>2.8550000000000002E-2</v>
      </c>
      <c r="M35">
        <f t="shared" si="2"/>
        <v>1.142E-3</v>
      </c>
      <c r="N35">
        <f t="shared" si="3"/>
        <v>5.71E-4</v>
      </c>
      <c r="P35">
        <f t="shared" si="4"/>
        <v>1.4319999999999999</v>
      </c>
      <c r="Q35">
        <f t="shared" si="5"/>
        <v>7.1599999999999997E-2</v>
      </c>
      <c r="R35">
        <f t="shared" si="6"/>
        <v>2.8639999999999998E-3</v>
      </c>
      <c r="S35">
        <f t="shared" si="7"/>
        <v>1.4319999999999999E-3</v>
      </c>
      <c r="U35">
        <f t="shared" si="8"/>
        <v>0.57400000000000007</v>
      </c>
      <c r="V35">
        <f t="shared" si="9"/>
        <v>2.87E-2</v>
      </c>
      <c r="W35">
        <f t="shared" si="10"/>
        <v>1.1479999999999999E-3</v>
      </c>
      <c r="X35">
        <f t="shared" si="11"/>
        <v>5.7399999999999997E-4</v>
      </c>
    </row>
    <row r="36" spans="5:24" x14ac:dyDescent="0.2">
      <c r="E36">
        <v>28</v>
      </c>
      <c r="F36">
        <v>571</v>
      </c>
      <c r="G36">
        <f>E36*(15+38)+1</f>
        <v>1485</v>
      </c>
      <c r="H36">
        <v>574</v>
      </c>
      <c r="K36">
        <f t="shared" si="0"/>
        <v>0.57100000000000006</v>
      </c>
      <c r="L36">
        <f t="shared" si="1"/>
        <v>2.8550000000000002E-2</v>
      </c>
      <c r="M36">
        <f t="shared" si="2"/>
        <v>1.142E-3</v>
      </c>
      <c r="N36">
        <f t="shared" si="3"/>
        <v>5.71E-4</v>
      </c>
      <c r="P36">
        <f t="shared" si="4"/>
        <v>1.4850000000000001</v>
      </c>
      <c r="Q36">
        <f t="shared" si="5"/>
        <v>7.425000000000001E-2</v>
      </c>
      <c r="R36">
        <f t="shared" si="6"/>
        <v>2.97E-3</v>
      </c>
      <c r="S36">
        <f t="shared" si="7"/>
        <v>1.485E-3</v>
      </c>
      <c r="U36">
        <f t="shared" si="8"/>
        <v>0.57400000000000007</v>
      </c>
      <c r="V36">
        <f t="shared" si="9"/>
        <v>2.87E-2</v>
      </c>
      <c r="W36">
        <f t="shared" si="10"/>
        <v>1.1479999999999999E-3</v>
      </c>
      <c r="X36">
        <f t="shared" si="11"/>
        <v>5.7399999999999997E-4</v>
      </c>
    </row>
    <row r="37" spans="5:24" x14ac:dyDescent="0.2">
      <c r="E37">
        <v>29</v>
      </c>
      <c r="F37">
        <v>571</v>
      </c>
      <c r="G37">
        <f>E37*(15+38)+1</f>
        <v>1538</v>
      </c>
      <c r="H37">
        <v>574</v>
      </c>
      <c r="K37">
        <f t="shared" si="0"/>
        <v>0.57100000000000006</v>
      </c>
      <c r="L37">
        <f t="shared" si="1"/>
        <v>2.8550000000000002E-2</v>
      </c>
      <c r="M37">
        <f t="shared" si="2"/>
        <v>1.142E-3</v>
      </c>
      <c r="N37">
        <f t="shared" si="3"/>
        <v>5.71E-4</v>
      </c>
      <c r="P37">
        <f t="shared" si="4"/>
        <v>1.538</v>
      </c>
      <c r="Q37">
        <f t="shared" si="5"/>
        <v>7.690000000000001E-2</v>
      </c>
      <c r="R37">
        <f t="shared" si="6"/>
        <v>3.0759999999999997E-3</v>
      </c>
      <c r="S37">
        <f t="shared" si="7"/>
        <v>1.5379999999999999E-3</v>
      </c>
      <c r="U37">
        <f t="shared" si="8"/>
        <v>0.57400000000000007</v>
      </c>
      <c r="V37">
        <f t="shared" si="9"/>
        <v>2.87E-2</v>
      </c>
      <c r="W37">
        <f t="shared" si="10"/>
        <v>1.1479999999999999E-3</v>
      </c>
      <c r="X37">
        <f t="shared" si="11"/>
        <v>5.7399999999999997E-4</v>
      </c>
    </row>
    <row r="38" spans="5:24" x14ac:dyDescent="0.2">
      <c r="E38">
        <v>30</v>
      </c>
      <c r="F38">
        <v>571</v>
      </c>
      <c r="G38">
        <f>E38*(15+38)+1</f>
        <v>1591</v>
      </c>
      <c r="H38">
        <v>574</v>
      </c>
      <c r="K38">
        <f t="shared" si="0"/>
        <v>0.57100000000000006</v>
      </c>
      <c r="L38">
        <f t="shared" si="1"/>
        <v>2.8550000000000002E-2</v>
      </c>
      <c r="M38">
        <f t="shared" si="2"/>
        <v>1.142E-3</v>
      </c>
      <c r="N38">
        <f t="shared" si="3"/>
        <v>5.71E-4</v>
      </c>
      <c r="P38">
        <f t="shared" si="4"/>
        <v>1.591</v>
      </c>
      <c r="Q38">
        <f t="shared" si="5"/>
        <v>7.955000000000001E-2</v>
      </c>
      <c r="R38">
        <f t="shared" si="6"/>
        <v>3.1819999999999999E-3</v>
      </c>
      <c r="S38">
        <f t="shared" si="7"/>
        <v>1.591E-3</v>
      </c>
      <c r="U38">
        <f t="shared" si="8"/>
        <v>0.57400000000000007</v>
      </c>
      <c r="V38">
        <f t="shared" si="9"/>
        <v>2.87E-2</v>
      </c>
      <c r="W38">
        <f t="shared" si="10"/>
        <v>1.1479999999999999E-3</v>
      </c>
      <c r="X38">
        <f t="shared" si="11"/>
        <v>5.7399999999999997E-4</v>
      </c>
    </row>
    <row r="39" spans="5:24" x14ac:dyDescent="0.2">
      <c r="E39">
        <v>31</v>
      </c>
      <c r="F39">
        <v>571</v>
      </c>
      <c r="G39">
        <f>E39*(15+38)+1</f>
        <v>1644</v>
      </c>
      <c r="H39">
        <v>574</v>
      </c>
      <c r="K39">
        <f t="shared" si="0"/>
        <v>0.57100000000000006</v>
      </c>
      <c r="L39">
        <f t="shared" si="1"/>
        <v>2.8550000000000002E-2</v>
      </c>
      <c r="M39">
        <f t="shared" si="2"/>
        <v>1.142E-3</v>
      </c>
      <c r="N39">
        <f t="shared" si="3"/>
        <v>5.71E-4</v>
      </c>
      <c r="P39">
        <f t="shared" si="4"/>
        <v>1.6440000000000001</v>
      </c>
      <c r="Q39">
        <f t="shared" si="5"/>
        <v>8.2200000000000009E-2</v>
      </c>
      <c r="R39">
        <f t="shared" si="6"/>
        <v>3.2879999999999997E-3</v>
      </c>
      <c r="S39">
        <f t="shared" si="7"/>
        <v>1.6439999999999998E-3</v>
      </c>
      <c r="U39">
        <f t="shared" si="8"/>
        <v>0.57400000000000007</v>
      </c>
      <c r="V39">
        <f t="shared" si="9"/>
        <v>2.87E-2</v>
      </c>
      <c r="W39">
        <f t="shared" si="10"/>
        <v>1.1479999999999999E-3</v>
      </c>
      <c r="X39">
        <f t="shared" si="11"/>
        <v>5.7399999999999997E-4</v>
      </c>
    </row>
    <row r="40" spans="5:24" x14ac:dyDescent="0.2">
      <c r="E40">
        <v>32</v>
      </c>
      <c r="F40">
        <v>571</v>
      </c>
      <c r="G40">
        <f>E40*(15+38)+1</f>
        <v>1697</v>
      </c>
      <c r="H40">
        <v>574</v>
      </c>
      <c r="K40">
        <f t="shared" si="0"/>
        <v>0.57100000000000006</v>
      </c>
      <c r="L40">
        <f t="shared" si="1"/>
        <v>2.8550000000000002E-2</v>
      </c>
      <c r="M40">
        <f t="shared" si="2"/>
        <v>1.142E-3</v>
      </c>
      <c r="N40">
        <f t="shared" si="3"/>
        <v>5.71E-4</v>
      </c>
      <c r="P40">
        <f t="shared" si="4"/>
        <v>1.6970000000000001</v>
      </c>
      <c r="Q40">
        <f t="shared" si="5"/>
        <v>8.4850000000000009E-2</v>
      </c>
      <c r="R40">
        <f t="shared" si="6"/>
        <v>3.3939999999999999E-3</v>
      </c>
      <c r="S40">
        <f t="shared" si="7"/>
        <v>1.6969999999999999E-3</v>
      </c>
      <c r="U40">
        <f t="shared" si="8"/>
        <v>0.57400000000000007</v>
      </c>
      <c r="V40">
        <f t="shared" si="9"/>
        <v>2.87E-2</v>
      </c>
      <c r="W40">
        <f t="shared" si="10"/>
        <v>1.1479999999999999E-3</v>
      </c>
      <c r="X40">
        <f t="shared" si="11"/>
        <v>5.7399999999999997E-4</v>
      </c>
    </row>
    <row r="41" spans="5:24" x14ac:dyDescent="0.2">
      <c r="E41">
        <v>33</v>
      </c>
      <c r="F41">
        <v>571</v>
      </c>
      <c r="G41">
        <f>E41*(15+38)+1</f>
        <v>1750</v>
      </c>
      <c r="H41">
        <v>574</v>
      </c>
      <c r="K41">
        <f t="shared" si="0"/>
        <v>0.57100000000000006</v>
      </c>
      <c r="L41">
        <f t="shared" si="1"/>
        <v>2.8550000000000002E-2</v>
      </c>
      <c r="M41">
        <f t="shared" si="2"/>
        <v>1.142E-3</v>
      </c>
      <c r="N41">
        <f t="shared" si="3"/>
        <v>5.71E-4</v>
      </c>
      <c r="P41">
        <f t="shared" si="4"/>
        <v>1.75</v>
      </c>
      <c r="Q41">
        <f t="shared" si="5"/>
        <v>8.7500000000000008E-2</v>
      </c>
      <c r="R41">
        <f t="shared" si="6"/>
        <v>3.4999999999999996E-3</v>
      </c>
      <c r="S41">
        <f t="shared" si="7"/>
        <v>1.7499999999999998E-3</v>
      </c>
      <c r="U41">
        <f t="shared" si="8"/>
        <v>0.57400000000000007</v>
      </c>
      <c r="V41">
        <f t="shared" si="9"/>
        <v>2.87E-2</v>
      </c>
      <c r="W41">
        <f t="shared" si="10"/>
        <v>1.1479999999999999E-3</v>
      </c>
      <c r="X41">
        <f t="shared" si="11"/>
        <v>5.7399999999999997E-4</v>
      </c>
    </row>
    <row r="42" spans="5:24" x14ac:dyDescent="0.2">
      <c r="E42">
        <v>34</v>
      </c>
      <c r="F42">
        <v>571</v>
      </c>
      <c r="G42">
        <f>E42*(15+38)+1</f>
        <v>1803</v>
      </c>
      <c r="H42">
        <v>574</v>
      </c>
      <c r="K42">
        <f t="shared" si="0"/>
        <v>0.57100000000000006</v>
      </c>
      <c r="L42">
        <f t="shared" si="1"/>
        <v>2.8550000000000002E-2</v>
      </c>
      <c r="M42">
        <f t="shared" si="2"/>
        <v>1.142E-3</v>
      </c>
      <c r="N42">
        <f t="shared" si="3"/>
        <v>5.71E-4</v>
      </c>
      <c r="P42">
        <f t="shared" si="4"/>
        <v>1.8029999999999999</v>
      </c>
      <c r="Q42">
        <f t="shared" si="5"/>
        <v>9.0150000000000008E-2</v>
      </c>
      <c r="R42">
        <f t="shared" si="6"/>
        <v>3.6059999999999998E-3</v>
      </c>
      <c r="S42">
        <f t="shared" si="7"/>
        <v>1.8029999999999999E-3</v>
      </c>
      <c r="U42">
        <f t="shared" si="8"/>
        <v>0.57400000000000007</v>
      </c>
      <c r="V42">
        <f t="shared" si="9"/>
        <v>2.87E-2</v>
      </c>
      <c r="W42">
        <f t="shared" si="10"/>
        <v>1.1479999999999999E-3</v>
      </c>
      <c r="X42">
        <f t="shared" si="11"/>
        <v>5.7399999999999997E-4</v>
      </c>
    </row>
    <row r="43" spans="5:24" x14ac:dyDescent="0.2">
      <c r="E43">
        <v>35</v>
      </c>
      <c r="F43">
        <v>571</v>
      </c>
      <c r="G43">
        <f>E43*(15+38)+1</f>
        <v>1856</v>
      </c>
      <c r="H43">
        <v>574</v>
      </c>
      <c r="K43">
        <f t="shared" si="0"/>
        <v>0.57100000000000006</v>
      </c>
      <c r="L43">
        <f t="shared" si="1"/>
        <v>2.8550000000000002E-2</v>
      </c>
      <c r="M43">
        <f t="shared" si="2"/>
        <v>1.142E-3</v>
      </c>
      <c r="N43">
        <f t="shared" si="3"/>
        <v>5.71E-4</v>
      </c>
      <c r="P43">
        <f t="shared" si="4"/>
        <v>1.8560000000000001</v>
      </c>
      <c r="Q43">
        <f t="shared" si="5"/>
        <v>9.2800000000000007E-2</v>
      </c>
      <c r="R43">
        <f t="shared" si="6"/>
        <v>3.712E-3</v>
      </c>
      <c r="S43">
        <f t="shared" si="7"/>
        <v>1.856E-3</v>
      </c>
      <c r="U43">
        <f t="shared" si="8"/>
        <v>0.57400000000000007</v>
      </c>
      <c r="V43">
        <f t="shared" si="9"/>
        <v>2.87E-2</v>
      </c>
      <c r="W43">
        <f t="shared" si="10"/>
        <v>1.1479999999999999E-3</v>
      </c>
      <c r="X43">
        <f t="shared" si="11"/>
        <v>5.7399999999999997E-4</v>
      </c>
    </row>
    <row r="44" spans="5:24" x14ac:dyDescent="0.2">
      <c r="E44">
        <v>36</v>
      </c>
      <c r="F44">
        <v>571</v>
      </c>
      <c r="G44">
        <f>E44*(15+38)+1</f>
        <v>1909</v>
      </c>
      <c r="H44">
        <v>574</v>
      </c>
      <c r="K44">
        <f t="shared" si="0"/>
        <v>0.57100000000000006</v>
      </c>
      <c r="L44">
        <f t="shared" si="1"/>
        <v>2.8550000000000002E-2</v>
      </c>
      <c r="M44">
        <f t="shared" si="2"/>
        <v>1.142E-3</v>
      </c>
      <c r="N44">
        <f t="shared" si="3"/>
        <v>5.71E-4</v>
      </c>
      <c r="P44">
        <f t="shared" si="4"/>
        <v>1.909</v>
      </c>
      <c r="Q44">
        <f t="shared" si="5"/>
        <v>9.5450000000000007E-2</v>
      </c>
      <c r="R44">
        <f t="shared" si="6"/>
        <v>3.8179999999999998E-3</v>
      </c>
      <c r="S44">
        <f t="shared" si="7"/>
        <v>1.9089999999999999E-3</v>
      </c>
      <c r="U44">
        <f t="shared" si="8"/>
        <v>0.57400000000000007</v>
      </c>
      <c r="V44">
        <f t="shared" si="9"/>
        <v>2.87E-2</v>
      </c>
      <c r="W44">
        <f t="shared" si="10"/>
        <v>1.1479999999999999E-3</v>
      </c>
      <c r="X44">
        <f t="shared" si="11"/>
        <v>5.7399999999999997E-4</v>
      </c>
    </row>
    <row r="45" spans="5:24" x14ac:dyDescent="0.2">
      <c r="E45">
        <v>37</v>
      </c>
      <c r="F45">
        <v>571</v>
      </c>
      <c r="G45">
        <f>E45*(15+38)+1</f>
        <v>1962</v>
      </c>
      <c r="H45">
        <v>574</v>
      </c>
      <c r="K45">
        <f t="shared" si="0"/>
        <v>0.57100000000000006</v>
      </c>
      <c r="L45">
        <f t="shared" si="1"/>
        <v>2.8550000000000002E-2</v>
      </c>
      <c r="M45">
        <f t="shared" si="2"/>
        <v>1.142E-3</v>
      </c>
      <c r="N45">
        <f t="shared" si="3"/>
        <v>5.71E-4</v>
      </c>
      <c r="P45">
        <f t="shared" si="4"/>
        <v>1.962</v>
      </c>
      <c r="Q45">
        <f t="shared" si="5"/>
        <v>9.8100000000000007E-2</v>
      </c>
      <c r="R45">
        <f t="shared" si="6"/>
        <v>3.9239999999999995E-3</v>
      </c>
      <c r="S45">
        <f t="shared" si="7"/>
        <v>1.9619999999999998E-3</v>
      </c>
      <c r="U45">
        <f t="shared" si="8"/>
        <v>0.57400000000000007</v>
      </c>
      <c r="V45">
        <f t="shared" si="9"/>
        <v>2.87E-2</v>
      </c>
      <c r="W45">
        <f t="shared" si="10"/>
        <v>1.1479999999999999E-3</v>
      </c>
      <c r="X45">
        <f t="shared" si="11"/>
        <v>5.7399999999999997E-4</v>
      </c>
    </row>
    <row r="46" spans="5:24" x14ac:dyDescent="0.2">
      <c r="E46">
        <v>38</v>
      </c>
      <c r="F46">
        <v>571</v>
      </c>
      <c r="G46">
        <f>E46*(15+38)+1</f>
        <v>2015</v>
      </c>
      <c r="H46">
        <v>574</v>
      </c>
      <c r="K46">
        <f t="shared" si="0"/>
        <v>0.57100000000000006</v>
      </c>
      <c r="L46">
        <f t="shared" si="1"/>
        <v>2.8550000000000002E-2</v>
      </c>
      <c r="M46">
        <f t="shared" si="2"/>
        <v>1.142E-3</v>
      </c>
      <c r="N46">
        <f t="shared" si="3"/>
        <v>5.71E-4</v>
      </c>
      <c r="P46">
        <f t="shared" si="4"/>
        <v>2.0150000000000001</v>
      </c>
      <c r="Q46">
        <f t="shared" si="5"/>
        <v>0.10075000000000001</v>
      </c>
      <c r="R46">
        <f t="shared" si="6"/>
        <v>4.0299999999999997E-3</v>
      </c>
      <c r="S46">
        <f t="shared" si="7"/>
        <v>2.0149999999999999E-3</v>
      </c>
      <c r="U46">
        <f t="shared" si="8"/>
        <v>0.57400000000000007</v>
      </c>
      <c r="V46">
        <f t="shared" si="9"/>
        <v>2.87E-2</v>
      </c>
      <c r="W46">
        <f t="shared" si="10"/>
        <v>1.1479999999999999E-3</v>
      </c>
      <c r="X46">
        <f t="shared" si="11"/>
        <v>5.7399999999999997E-4</v>
      </c>
    </row>
    <row r="49" spans="8:8" x14ac:dyDescent="0.2">
      <c r="H49" t="s">
        <v>5</v>
      </c>
    </row>
    <row r="67" spans="5:5" x14ac:dyDescent="0.2">
      <c r="E67" t="s">
        <v>13</v>
      </c>
    </row>
    <row r="68" spans="5:5" x14ac:dyDescent="0.2">
      <c r="E68" t="s">
        <v>14</v>
      </c>
    </row>
    <row r="69" spans="5:5" x14ac:dyDescent="0.2">
      <c r="E69" t="s">
        <v>15</v>
      </c>
    </row>
    <row r="71" spans="5:5" x14ac:dyDescent="0.2">
      <c r="E71" t="s">
        <v>16</v>
      </c>
    </row>
    <row r="72" spans="5:5" x14ac:dyDescent="0.2">
      <c r="E72" t="s">
        <v>17</v>
      </c>
    </row>
    <row r="74" spans="5:5" x14ac:dyDescent="0.2">
      <c r="E74" t="s">
        <v>18</v>
      </c>
    </row>
    <row r="75" spans="5:5" x14ac:dyDescent="0.2">
      <c r="E75" t="s">
        <v>19</v>
      </c>
    </row>
    <row r="77" spans="5:5" x14ac:dyDescent="0.2">
      <c r="E77" t="s">
        <v>20</v>
      </c>
    </row>
    <row r="78" spans="5:5" x14ac:dyDescent="0.2">
      <c r="E78" t="s">
        <v>21</v>
      </c>
    </row>
    <row r="80" spans="5:5" x14ac:dyDescent="0.2">
      <c r="E80" t="s">
        <v>22</v>
      </c>
    </row>
    <row r="82" spans="5:5" x14ac:dyDescent="0.2">
      <c r="E82" t="s">
        <v>23</v>
      </c>
    </row>
  </sheetData>
  <mergeCells count="4">
    <mergeCell ref="F7:H7"/>
    <mergeCell ref="K7:N7"/>
    <mergeCell ref="P7:S7"/>
    <mergeCell ref="U7:X7"/>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Helfer Adrian</dc:creator>
  <cp:lastModifiedBy>Helfer Adrian</cp:lastModifiedBy>
  <dcterms:created xsi:type="dcterms:W3CDTF">2025-05-18T14:55:26Z</dcterms:created>
  <dcterms:modified xsi:type="dcterms:W3CDTF">2025-05-18T17:53:02Z</dcterms:modified>
</cp:coreProperties>
</file>