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-241-M\VHF Tracker Documentation\Power Calculator\"/>
    </mc:Choice>
  </mc:AlternateContent>
  <xr:revisionPtr revIDLastSave="0" documentId="13_ncr:1_{EAA65B92-266C-42B9-8C77-AD8662392DDC}" xr6:coauthVersionLast="43" xr6:coauthVersionMax="43" xr10:uidLastSave="{00000000-0000-0000-0000-000000000000}"/>
  <bookViews>
    <workbookView xWindow="-98" yWindow="-98" windowWidth="22695" windowHeight="14595" xr2:uid="{4D702497-0214-5A4F-AA8B-56552AC612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" l="1"/>
  <c r="D9" i="1"/>
  <c r="D11" i="1" s="1"/>
  <c r="E11" i="1" s="1"/>
  <c r="B10" i="1"/>
  <c r="E10" i="1" s="1"/>
  <c r="E9" i="1" l="1"/>
  <c r="E16" i="1" s="1"/>
  <c r="E17" i="1" s="1"/>
  <c r="E14" i="1"/>
  <c r="E15" i="1" l="1"/>
  <c r="E19" i="1" s="1"/>
</calcChain>
</file>

<file path=xl/sharedStrings.xml><?xml version="1.0" encoding="utf-8"?>
<sst xmlns="http://schemas.openxmlformats.org/spreadsheetml/2006/main" count="22" uniqueCount="22">
  <si>
    <t>Component</t>
  </si>
  <si>
    <t>Teensy 3.6</t>
  </si>
  <si>
    <t>HX1</t>
  </si>
  <si>
    <t>GPS</t>
  </si>
  <si>
    <t>Pressure</t>
  </si>
  <si>
    <t>LTC3426</t>
  </si>
  <si>
    <t>Operation</t>
  </si>
  <si>
    <t>Hibernate</t>
  </si>
  <si>
    <t>GPS Acquire</t>
  </si>
  <si>
    <t>Total Current (mA)</t>
  </si>
  <si>
    <t>Beacon Tx</t>
  </si>
  <si>
    <t>Position TX</t>
  </si>
  <si>
    <t>Duration (s)</t>
  </si>
  <si>
    <t>Total mAh / day active</t>
  </si>
  <si>
    <t>Total mAh / day hibernate</t>
  </si>
  <si>
    <t>For 6 months hibernate</t>
  </si>
  <si>
    <t>Total battery capcity @ 3.7V</t>
  </si>
  <si>
    <t>Frequency  /day</t>
  </si>
  <si>
    <t>For 3 months active</t>
  </si>
  <si>
    <t>Current @ 
3.7V Hibernate</t>
  </si>
  <si>
    <t>Current @ 
3.7V 
Active</t>
  </si>
  <si>
    <t>Power (mAh)
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</si>
</sst>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FBB45-9B1F-954A-B6B3-9143B38ACA0E}">
  <dimension ref="A1:E19"/>
  <sheetViews>
    <sheetView tabSelected="1" workbookViewId="0">
      <selection activeCell="G16" sqref="G16"/>
    </sheetView>
  </sheetViews>
  <sheetFormatPr defaultColWidth="11" defaultRowHeight="15.75" x14ac:dyDescent="0.5"/>
  <cols>
    <col min="1" max="1" width="13" customWidth="1"/>
    <col min="2" max="2" width="20.1875" style="3" customWidth="1"/>
    <col min="3" max="3" width="12.125" style="4" customWidth="1"/>
    <col min="4" max="4" width="25.1875" style="3" customWidth="1"/>
    <col min="5" max="5" width="11" style="3"/>
    <col min="7" max="7" width="15.5" customWidth="1"/>
    <col min="8" max="8" width="15" customWidth="1"/>
    <col min="11" max="11" width="14" customWidth="1"/>
    <col min="12" max="12" width="14.5" customWidth="1"/>
  </cols>
  <sheetData>
    <row r="1" spans="1:5" ht="53.65" customHeight="1" x14ac:dyDescent="0.5">
      <c r="A1" t="s">
        <v>0</v>
      </c>
      <c r="B1" s="1" t="s">
        <v>20</v>
      </c>
      <c r="C1" s="2" t="s">
        <v>19</v>
      </c>
    </row>
    <row r="2" spans="1:5" x14ac:dyDescent="0.5">
      <c r="A2" t="s">
        <v>1</v>
      </c>
      <c r="B2" s="3">
        <v>25</v>
      </c>
      <c r="C2" s="4">
        <v>0.09</v>
      </c>
    </row>
    <row r="3" spans="1:5" x14ac:dyDescent="0.5">
      <c r="A3" t="s">
        <v>2</v>
      </c>
      <c r="B3" s="3">
        <v>200</v>
      </c>
      <c r="C3" s="4">
        <v>0</v>
      </c>
    </row>
    <row r="4" spans="1:5" x14ac:dyDescent="0.5">
      <c r="A4" t="s">
        <v>3</v>
      </c>
      <c r="B4" s="3">
        <v>30</v>
      </c>
      <c r="C4" s="4">
        <v>0</v>
      </c>
    </row>
    <row r="5" spans="1:5" x14ac:dyDescent="0.5">
      <c r="A5" t="s">
        <v>4</v>
      </c>
      <c r="B5" s="3">
        <v>2</v>
      </c>
      <c r="C5" s="4">
        <v>0</v>
      </c>
    </row>
    <row r="6" spans="1:5" x14ac:dyDescent="0.5">
      <c r="A6" t="s">
        <v>5</v>
      </c>
      <c r="B6" s="3">
        <v>1</v>
      </c>
      <c r="C6" s="4">
        <v>2E-3</v>
      </c>
    </row>
    <row r="8" spans="1:5" s="3" customFormat="1" ht="54" customHeight="1" x14ac:dyDescent="0.5">
      <c r="A8" s="3" t="s">
        <v>6</v>
      </c>
      <c r="B8" s="3" t="s">
        <v>9</v>
      </c>
      <c r="C8" s="3" t="s">
        <v>12</v>
      </c>
      <c r="D8" s="3" t="s">
        <v>17</v>
      </c>
      <c r="E8" s="1" t="s">
        <v>21</v>
      </c>
    </row>
    <row r="9" spans="1:5" x14ac:dyDescent="0.5">
      <c r="A9" t="s">
        <v>7</v>
      </c>
      <c r="B9" s="3">
        <v>0.5</v>
      </c>
      <c r="C9" s="4">
        <v>1</v>
      </c>
      <c r="D9" s="3">
        <f>24*60*60</f>
        <v>86400</v>
      </c>
      <c r="E9" s="3">
        <f>B9*C9*D9/3600</f>
        <v>12</v>
      </c>
    </row>
    <row r="10" spans="1:5" x14ac:dyDescent="0.5">
      <c r="A10" t="s">
        <v>8</v>
      </c>
      <c r="B10" s="3">
        <f>B2+B4+B5+B6</f>
        <v>58</v>
      </c>
      <c r="C10" s="4">
        <v>90</v>
      </c>
      <c r="D10" s="3">
        <v>1</v>
      </c>
      <c r="E10" s="5">
        <f t="shared" ref="E10:E12" si="0">B10*C10*D10/3600</f>
        <v>1.45</v>
      </c>
    </row>
    <row r="11" spans="1:5" x14ac:dyDescent="0.5">
      <c r="A11" t="s">
        <v>10</v>
      </c>
      <c r="B11" s="3">
        <v>226</v>
      </c>
      <c r="C11" s="4">
        <v>0.03</v>
      </c>
      <c r="D11" s="3">
        <f>D9/3</f>
        <v>28800</v>
      </c>
      <c r="E11" s="5">
        <f t="shared" si="0"/>
        <v>54.239999999999995</v>
      </c>
    </row>
    <row r="12" spans="1:5" x14ac:dyDescent="0.5">
      <c r="A12" t="s">
        <v>11</v>
      </c>
      <c r="B12" s="3">
        <v>226</v>
      </c>
      <c r="C12" s="4">
        <v>2</v>
      </c>
      <c r="D12" s="3">
        <v>96</v>
      </c>
      <c r="E12" s="5">
        <f t="shared" si="0"/>
        <v>12.053333333333333</v>
      </c>
    </row>
    <row r="14" spans="1:5" x14ac:dyDescent="0.5">
      <c r="D14" s="3" t="s">
        <v>13</v>
      </c>
      <c r="E14" s="5">
        <f>SUM(E9:E12)</f>
        <v>79.743333333333325</v>
      </c>
    </row>
    <row r="15" spans="1:5" x14ac:dyDescent="0.5">
      <c r="D15" s="3" t="s">
        <v>18</v>
      </c>
      <c r="E15" s="5">
        <f>E14*30*3</f>
        <v>7176.9</v>
      </c>
    </row>
    <row r="16" spans="1:5" x14ac:dyDescent="0.5">
      <c r="D16" s="3" t="s">
        <v>14</v>
      </c>
      <c r="E16" s="3">
        <f>E9</f>
        <v>12</v>
      </c>
    </row>
    <row r="17" spans="4:5" x14ac:dyDescent="0.5">
      <c r="D17" s="3" t="s">
        <v>15</v>
      </c>
      <c r="E17" s="3">
        <f>E16*30*6</f>
        <v>2160</v>
      </c>
    </row>
    <row r="19" spans="4:5" x14ac:dyDescent="0.5">
      <c r="D19" s="3" t="s">
        <v>16</v>
      </c>
      <c r="E19" s="5">
        <f>E15+E17</f>
        <v>9336.9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Tom Reese</cp:lastModifiedBy>
  <dcterms:created xsi:type="dcterms:W3CDTF">2019-03-06T20:22:49Z</dcterms:created>
  <dcterms:modified xsi:type="dcterms:W3CDTF">2019-05-03T04:46:15Z</dcterms:modified>
</cp:coreProperties>
</file>