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63521ec673b94/Магистратура/Семестр №2/Многопоточное программирование/"/>
    </mc:Choice>
  </mc:AlternateContent>
  <xr:revisionPtr revIDLastSave="3" documentId="13_ncr:1_{5ABA1BE8-A4D8-4387-9D2D-58DE38F7118D}" xr6:coauthVersionLast="47" xr6:coauthVersionMax="47" xr10:uidLastSave="{8684FC69-16E1-4B80-A45F-EAFCE11DC8D3}"/>
  <bookViews>
    <workbookView xWindow="-108" yWindow="-108" windowWidth="23256" windowHeight="12576" xr2:uid="{9C2F224F-73AF-4C4C-A196-97B68D99A5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5" i="1"/>
  <c r="N3" i="1"/>
  <c r="N6" i="1"/>
  <c r="N4" i="1"/>
  <c r="AV8" i="1"/>
  <c r="AS8" i="1"/>
  <c r="AT8" i="1"/>
  <c r="AU8" i="1"/>
  <c r="AR8" i="1"/>
  <c r="AQ8" i="1"/>
  <c r="AL4" i="1"/>
  <c r="AI4" i="1"/>
  <c r="AJ4" i="1"/>
  <c r="AK4" i="1"/>
  <c r="AH4" i="1"/>
  <c r="AG4" i="1"/>
  <c r="AB5" i="1"/>
  <c r="AA5" i="1"/>
  <c r="Y5" i="1"/>
  <c r="Z5" i="1"/>
  <c r="X5" i="1"/>
  <c r="W5" i="1"/>
  <c r="R4" i="1"/>
  <c r="Q4" i="1"/>
  <c r="P4" i="1"/>
  <c r="O4" i="1"/>
  <c r="M4" i="1"/>
  <c r="H194" i="1"/>
  <c r="G194" i="1"/>
  <c r="F194" i="1"/>
  <c r="E194" i="1"/>
  <c r="D194" i="1"/>
  <c r="H190" i="1"/>
  <c r="G190" i="1"/>
  <c r="F190" i="1"/>
  <c r="E190" i="1"/>
  <c r="D190" i="1"/>
  <c r="H186" i="1"/>
  <c r="G186" i="1"/>
  <c r="F186" i="1"/>
  <c r="E186" i="1"/>
  <c r="D186" i="1"/>
  <c r="H182" i="1"/>
  <c r="G182" i="1"/>
  <c r="F182" i="1"/>
  <c r="E182" i="1"/>
  <c r="D182" i="1"/>
  <c r="AV3" i="1"/>
  <c r="AV9" i="1"/>
  <c r="AV7" i="1"/>
  <c r="AV11" i="1"/>
  <c r="AV6" i="1"/>
  <c r="AV12" i="1"/>
  <c r="AV4" i="1"/>
  <c r="AV5" i="1"/>
  <c r="AV10" i="1"/>
  <c r="AV13" i="1"/>
  <c r="AV14" i="1"/>
  <c r="AL3" i="1"/>
  <c r="AL5" i="1"/>
  <c r="AL6" i="1"/>
  <c r="AL7" i="1"/>
  <c r="AL8" i="1"/>
  <c r="AL9" i="1"/>
  <c r="AL10" i="1"/>
  <c r="AL11" i="1"/>
  <c r="AL12" i="1"/>
  <c r="AL13" i="1"/>
  <c r="AL14" i="1"/>
  <c r="AB4" i="1"/>
  <c r="AB6" i="1"/>
  <c r="AB9" i="1"/>
  <c r="AB7" i="1"/>
  <c r="AB3" i="1"/>
  <c r="AB14" i="1"/>
  <c r="AB10" i="1"/>
  <c r="AB8" i="1"/>
  <c r="AB11" i="1"/>
  <c r="AB12" i="1"/>
  <c r="AB13" i="1"/>
  <c r="R3" i="1"/>
  <c r="R6" i="1"/>
  <c r="R5" i="1"/>
  <c r="R8" i="1"/>
  <c r="R7" i="1"/>
  <c r="R9" i="1"/>
  <c r="R10" i="1"/>
  <c r="R14" i="1"/>
  <c r="R13" i="1"/>
  <c r="R11" i="1"/>
  <c r="AQ14" i="1"/>
  <c r="AQ11" i="1"/>
  <c r="AQ13" i="1"/>
  <c r="AQ9" i="1"/>
  <c r="AQ12" i="1"/>
  <c r="AQ6" i="1"/>
  <c r="AQ7" i="1"/>
  <c r="AQ3" i="1"/>
  <c r="AQ10" i="1"/>
  <c r="AQ5" i="1"/>
  <c r="AG9" i="1"/>
  <c r="AG7" i="1"/>
  <c r="AG14" i="1"/>
  <c r="AG12" i="1"/>
  <c r="AG8" i="1"/>
  <c r="AG3" i="1"/>
  <c r="AG13" i="1"/>
  <c r="AG11" i="1"/>
  <c r="AG6" i="1"/>
  <c r="AG5" i="1"/>
  <c r="W7" i="1"/>
  <c r="W14" i="1"/>
  <c r="W8" i="1"/>
  <c r="W3" i="1"/>
  <c r="W12" i="1"/>
  <c r="W6" i="1"/>
  <c r="W10" i="1"/>
  <c r="W4" i="1"/>
  <c r="W13" i="1"/>
  <c r="W9" i="1"/>
  <c r="M14" i="1"/>
  <c r="M8" i="1"/>
  <c r="M10" i="1"/>
  <c r="M5" i="1"/>
  <c r="M6" i="1"/>
  <c r="M9" i="1"/>
  <c r="M3" i="1"/>
  <c r="M13" i="1"/>
  <c r="M11" i="1"/>
  <c r="M7" i="1"/>
  <c r="AS5" i="1"/>
  <c r="AT5" i="1"/>
  <c r="AU5" i="1"/>
  <c r="AS10" i="1"/>
  <c r="AT10" i="1"/>
  <c r="AU10" i="1"/>
  <c r="AS3" i="1"/>
  <c r="AT3" i="1"/>
  <c r="AU3" i="1"/>
  <c r="AS7" i="1"/>
  <c r="AT7" i="1"/>
  <c r="AU7" i="1"/>
  <c r="AS6" i="1"/>
  <c r="AT6" i="1"/>
  <c r="AU6" i="1"/>
  <c r="AS12" i="1"/>
  <c r="AT12" i="1"/>
  <c r="AU12" i="1"/>
  <c r="AS9" i="1"/>
  <c r="AT9" i="1"/>
  <c r="AU9" i="1"/>
  <c r="AS13" i="1"/>
  <c r="AT13" i="1"/>
  <c r="AU13" i="1"/>
  <c r="AS11" i="1"/>
  <c r="AT11" i="1"/>
  <c r="AU11" i="1"/>
  <c r="AS14" i="1"/>
  <c r="AT14" i="1"/>
  <c r="AU14" i="1"/>
  <c r="AR14" i="1"/>
  <c r="AR11" i="1"/>
  <c r="AR13" i="1"/>
  <c r="AR9" i="1"/>
  <c r="AR12" i="1"/>
  <c r="AR6" i="1"/>
  <c r="AR7" i="1"/>
  <c r="AR3" i="1"/>
  <c r="AR10" i="1"/>
  <c r="AR5" i="1"/>
  <c r="AK9" i="1"/>
  <c r="AJ9" i="1"/>
  <c r="AI9" i="1"/>
  <c r="AK7" i="1"/>
  <c r="AJ7" i="1"/>
  <c r="AI7" i="1"/>
  <c r="AK14" i="1"/>
  <c r="AJ14" i="1"/>
  <c r="AI14" i="1"/>
  <c r="AK12" i="1"/>
  <c r="AJ12" i="1"/>
  <c r="AI12" i="1"/>
  <c r="AK8" i="1"/>
  <c r="AJ8" i="1"/>
  <c r="AI8" i="1"/>
  <c r="AK3" i="1"/>
  <c r="AJ3" i="1"/>
  <c r="AI3" i="1"/>
  <c r="AK13" i="1"/>
  <c r="AJ13" i="1"/>
  <c r="AI13" i="1"/>
  <c r="AK11" i="1"/>
  <c r="AJ11" i="1"/>
  <c r="AI11" i="1"/>
  <c r="AK6" i="1"/>
  <c r="AJ6" i="1"/>
  <c r="AI6" i="1"/>
  <c r="AK5" i="1"/>
  <c r="AJ5" i="1"/>
  <c r="AI5" i="1"/>
  <c r="AH7" i="1"/>
  <c r="AH9" i="1"/>
  <c r="AH14" i="1"/>
  <c r="AH12" i="1"/>
  <c r="AH8" i="1"/>
  <c r="AH3" i="1"/>
  <c r="AH13" i="1"/>
  <c r="AH11" i="1"/>
  <c r="AH6" i="1"/>
  <c r="AH5" i="1"/>
  <c r="Y4" i="1"/>
  <c r="Z4" i="1"/>
  <c r="AA4" i="1"/>
  <c r="Y10" i="1"/>
  <c r="Z10" i="1"/>
  <c r="AA10" i="1"/>
  <c r="Y6" i="1"/>
  <c r="Z6" i="1"/>
  <c r="AA6" i="1"/>
  <c r="Y12" i="1"/>
  <c r="Z12" i="1"/>
  <c r="AA12" i="1"/>
  <c r="Y3" i="1"/>
  <c r="Z3" i="1"/>
  <c r="AA3" i="1"/>
  <c r="Y8" i="1"/>
  <c r="Z8" i="1"/>
  <c r="AA8" i="1"/>
  <c r="Y14" i="1"/>
  <c r="Z14" i="1"/>
  <c r="AA14" i="1"/>
  <c r="Y7" i="1"/>
  <c r="Z7" i="1"/>
  <c r="AA7" i="1"/>
  <c r="X7" i="1"/>
  <c r="X14" i="1"/>
  <c r="X8" i="1"/>
  <c r="X3" i="1"/>
  <c r="X12" i="1"/>
  <c r="X6" i="1"/>
  <c r="X10" i="1"/>
  <c r="X4" i="1"/>
  <c r="Y13" i="1"/>
  <c r="Z13" i="1"/>
  <c r="AA13" i="1"/>
  <c r="X13" i="1"/>
  <c r="X9" i="1"/>
  <c r="Y9" i="1"/>
  <c r="Z9" i="1"/>
  <c r="AA9" i="1"/>
  <c r="O7" i="1"/>
  <c r="P7" i="1"/>
  <c r="Q7" i="1"/>
  <c r="H178" i="1"/>
  <c r="G178" i="1"/>
  <c r="F178" i="1"/>
  <c r="E178" i="1"/>
  <c r="D178" i="1"/>
  <c r="H174" i="1"/>
  <c r="G174" i="1"/>
  <c r="F174" i="1"/>
  <c r="E174" i="1"/>
  <c r="D174" i="1"/>
  <c r="H170" i="1"/>
  <c r="G170" i="1"/>
  <c r="F170" i="1"/>
  <c r="E170" i="1"/>
  <c r="D170" i="1"/>
  <c r="H166" i="1"/>
  <c r="G166" i="1"/>
  <c r="F166" i="1"/>
  <c r="E166" i="1"/>
  <c r="D166" i="1"/>
  <c r="O11" i="1"/>
  <c r="P11" i="1"/>
  <c r="Q11" i="1"/>
  <c r="N11" i="1"/>
  <c r="H162" i="1"/>
  <c r="G162" i="1"/>
  <c r="F162" i="1"/>
  <c r="E162" i="1"/>
  <c r="D162" i="1"/>
  <c r="H158" i="1"/>
  <c r="G158" i="1"/>
  <c r="F158" i="1"/>
  <c r="E158" i="1"/>
  <c r="D158" i="1"/>
  <c r="H154" i="1"/>
  <c r="G154" i="1"/>
  <c r="F154" i="1"/>
  <c r="E154" i="1"/>
  <c r="D154" i="1"/>
  <c r="H150" i="1"/>
  <c r="G150" i="1"/>
  <c r="F150" i="1"/>
  <c r="E150" i="1"/>
  <c r="D150" i="1"/>
  <c r="O13" i="1"/>
  <c r="P13" i="1"/>
  <c r="Q13" i="1"/>
  <c r="N13" i="1"/>
  <c r="H146" i="1"/>
  <c r="G146" i="1"/>
  <c r="F146" i="1"/>
  <c r="E146" i="1"/>
  <c r="D146" i="1"/>
  <c r="H142" i="1"/>
  <c r="G142" i="1"/>
  <c r="F142" i="1"/>
  <c r="E142" i="1"/>
  <c r="D142" i="1"/>
  <c r="H138" i="1"/>
  <c r="G138" i="1"/>
  <c r="F138" i="1"/>
  <c r="E138" i="1"/>
  <c r="D138" i="1"/>
  <c r="H134" i="1"/>
  <c r="G134" i="1"/>
  <c r="F134" i="1"/>
  <c r="E134" i="1"/>
  <c r="D134" i="1"/>
  <c r="H130" i="1"/>
  <c r="G130" i="1"/>
  <c r="F130" i="1"/>
  <c r="E130" i="1"/>
  <c r="D130" i="1"/>
  <c r="H126" i="1"/>
  <c r="G126" i="1"/>
  <c r="F126" i="1"/>
  <c r="E126" i="1"/>
  <c r="D126" i="1"/>
  <c r="H122" i="1"/>
  <c r="G122" i="1"/>
  <c r="F122" i="1"/>
  <c r="E122" i="1"/>
  <c r="D122" i="1"/>
  <c r="H118" i="1"/>
  <c r="G118" i="1"/>
  <c r="P3" i="1" s="1"/>
  <c r="F118" i="1"/>
  <c r="O3" i="1" s="1"/>
  <c r="E118" i="1"/>
  <c r="D118" i="1"/>
  <c r="D6" i="1"/>
  <c r="M12" i="1" s="1"/>
  <c r="E6" i="1"/>
  <c r="F6" i="1"/>
  <c r="G6" i="1"/>
  <c r="H6" i="1"/>
  <c r="D10" i="1"/>
  <c r="W11" i="1" s="1"/>
  <c r="E10" i="1"/>
  <c r="X11" i="1" s="1"/>
  <c r="F10" i="1"/>
  <c r="Y11" i="1" s="1"/>
  <c r="G10" i="1"/>
  <c r="Z11" i="1" s="1"/>
  <c r="H10" i="1"/>
  <c r="AA11" i="1" s="1"/>
  <c r="D14" i="1"/>
  <c r="AG10" i="1" s="1"/>
  <c r="E14" i="1"/>
  <c r="AH10" i="1" s="1"/>
  <c r="F14" i="1"/>
  <c r="AI10" i="1" s="1"/>
  <c r="G14" i="1"/>
  <c r="AJ10" i="1" s="1"/>
  <c r="H14" i="1"/>
  <c r="AK10" i="1" s="1"/>
  <c r="D18" i="1"/>
  <c r="AQ4" i="1" s="1"/>
  <c r="E18" i="1"/>
  <c r="F18" i="1"/>
  <c r="G18" i="1"/>
  <c r="H18" i="1"/>
  <c r="D22" i="1"/>
  <c r="E22" i="1"/>
  <c r="F22" i="1"/>
  <c r="G22" i="1"/>
  <c r="H22" i="1"/>
  <c r="D26" i="1"/>
  <c r="E26" i="1"/>
  <c r="F26" i="1"/>
  <c r="G26" i="1"/>
  <c r="H26" i="1"/>
  <c r="D30" i="1"/>
  <c r="E30" i="1"/>
  <c r="F30" i="1"/>
  <c r="G30" i="1"/>
  <c r="H30" i="1"/>
  <c r="D34" i="1"/>
  <c r="E34" i="1"/>
  <c r="F34" i="1"/>
  <c r="G34" i="1"/>
  <c r="H34" i="1"/>
  <c r="D38" i="1"/>
  <c r="E38" i="1"/>
  <c r="F38" i="1"/>
  <c r="G38" i="1"/>
  <c r="H38" i="1"/>
  <c r="D42" i="1"/>
  <c r="E42" i="1"/>
  <c r="F42" i="1"/>
  <c r="G42" i="1"/>
  <c r="H42" i="1"/>
  <c r="D46" i="1"/>
  <c r="E46" i="1"/>
  <c r="F46" i="1"/>
  <c r="G46" i="1"/>
  <c r="H46" i="1"/>
  <c r="D50" i="1"/>
  <c r="E50" i="1"/>
  <c r="F50" i="1"/>
  <c r="G50" i="1"/>
  <c r="H50" i="1"/>
  <c r="D54" i="1"/>
  <c r="E54" i="1"/>
  <c r="F54" i="1"/>
  <c r="G54" i="1"/>
  <c r="H54" i="1"/>
  <c r="D58" i="1"/>
  <c r="E58" i="1"/>
  <c r="F58" i="1"/>
  <c r="G58" i="1"/>
  <c r="H58" i="1"/>
  <c r="D62" i="1"/>
  <c r="E62" i="1"/>
  <c r="F62" i="1"/>
  <c r="G62" i="1"/>
  <c r="H62" i="1"/>
  <c r="D66" i="1"/>
  <c r="E66" i="1"/>
  <c r="F66" i="1"/>
  <c r="G66" i="1"/>
  <c r="H66" i="1"/>
  <c r="D70" i="1"/>
  <c r="E70" i="1"/>
  <c r="F70" i="1"/>
  <c r="G70" i="1"/>
  <c r="H70" i="1"/>
  <c r="Q10" i="1" s="1"/>
  <c r="D74" i="1"/>
  <c r="E74" i="1"/>
  <c r="F74" i="1"/>
  <c r="G74" i="1"/>
  <c r="H74" i="1"/>
  <c r="D78" i="1"/>
  <c r="E78" i="1"/>
  <c r="F78" i="1"/>
  <c r="G78" i="1"/>
  <c r="H78" i="1"/>
  <c r="D82" i="1"/>
  <c r="E82" i="1"/>
  <c r="F82" i="1"/>
  <c r="G82" i="1"/>
  <c r="H82" i="1"/>
  <c r="D86" i="1"/>
  <c r="E86" i="1"/>
  <c r="F86" i="1"/>
  <c r="G86" i="1"/>
  <c r="H86" i="1"/>
  <c r="D90" i="1"/>
  <c r="E90" i="1"/>
  <c r="F90" i="1"/>
  <c r="G90" i="1"/>
  <c r="H90" i="1"/>
  <c r="D94" i="1"/>
  <c r="E94" i="1"/>
  <c r="F94" i="1"/>
  <c r="G94" i="1"/>
  <c r="H94" i="1"/>
  <c r="D98" i="1"/>
  <c r="E98" i="1"/>
  <c r="F98" i="1"/>
  <c r="G98" i="1"/>
  <c r="H98" i="1"/>
  <c r="D102" i="1"/>
  <c r="E102" i="1"/>
  <c r="N14" i="1" s="1"/>
  <c r="F102" i="1"/>
  <c r="O14" i="1" s="1"/>
  <c r="G102" i="1"/>
  <c r="P14" i="1" s="1"/>
  <c r="H102" i="1"/>
  <c r="Q14" i="1" s="1"/>
  <c r="D106" i="1"/>
  <c r="E106" i="1"/>
  <c r="F106" i="1"/>
  <c r="G106" i="1"/>
  <c r="H106" i="1"/>
  <c r="D110" i="1"/>
  <c r="E110" i="1"/>
  <c r="F110" i="1"/>
  <c r="G110" i="1"/>
  <c r="H110" i="1"/>
  <c r="D114" i="1"/>
  <c r="E114" i="1"/>
  <c r="F114" i="1"/>
  <c r="G114" i="1"/>
  <c r="H114" i="1"/>
  <c r="AU4" i="1" l="1"/>
  <c r="AT4" i="1"/>
  <c r="AS4" i="1"/>
  <c r="AR4" i="1"/>
  <c r="O10" i="1"/>
  <c r="Q3" i="1"/>
  <c r="O5" i="1"/>
  <c r="P10" i="1"/>
  <c r="N10" i="1"/>
  <c r="P8" i="1"/>
  <c r="P5" i="1"/>
  <c r="N8" i="1"/>
  <c r="Q8" i="1"/>
  <c r="O8" i="1"/>
  <c r="Q9" i="1"/>
  <c r="Q12" i="1"/>
  <c r="Q5" i="1"/>
  <c r="O12" i="1"/>
  <c r="P9" i="1"/>
  <c r="N12" i="1"/>
  <c r="R12" i="1" s="1"/>
  <c r="Q6" i="1"/>
  <c r="O9" i="1"/>
  <c r="N9" i="1"/>
  <c r="P12" i="1"/>
  <c r="O6" i="1"/>
  <c r="P6" i="1"/>
</calcChain>
</file>

<file path=xl/sharedStrings.xml><?xml version="1.0" encoding="utf-8"?>
<sst xmlns="http://schemas.openxmlformats.org/spreadsheetml/2006/main" count="779" uniqueCount="28">
  <si>
    <t>Test size</t>
  </si>
  <si>
    <t>90K</t>
  </si>
  <si>
    <t>490K</t>
  </si>
  <si>
    <t>1M</t>
  </si>
  <si>
    <t>4M</t>
  </si>
  <si>
    <t>1</t>
  </si>
  <si>
    <t>2</t>
  </si>
  <si>
    <t>4</t>
  </si>
  <si>
    <t>6</t>
  </si>
  <si>
    <t>Threads</t>
  </si>
  <si>
    <t>openmp</t>
  </si>
  <si>
    <t xml:space="preserve">Without </t>
  </si>
  <si>
    <t>static, 20</t>
  </si>
  <si>
    <t>static, 100</t>
  </si>
  <si>
    <t>Schedule, сhunk size</t>
  </si>
  <si>
    <t>matrix</t>
  </si>
  <si>
    <t>det</t>
  </si>
  <si>
    <t>-</t>
  </si>
  <si>
    <t>static, 30/20</t>
  </si>
  <si>
    <t>static, 40/10</t>
  </si>
  <si>
    <t>static, 40</t>
  </si>
  <si>
    <t>guided, 20</t>
  </si>
  <si>
    <t>static, 200</t>
  </si>
  <si>
    <t>static, 130</t>
  </si>
  <si>
    <t>dynamic, 20</t>
  </si>
  <si>
    <t>dynamic, 30</t>
  </si>
  <si>
    <t>Total</t>
  </si>
  <si>
    <t>static,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</si>
</sst>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76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6" tint="0.39997558519241921"/>
        </left>
        <bottom style="thin">
          <color theme="6" tint="0.3999755851924192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0" formatCode="@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</a:t>
            </a:r>
            <a:r>
              <a:rPr lang="en-US" baseline="0"/>
              <a:t>  |  static, 20 / static, 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Лист1!$AH$2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Лист1!$AH$2:$AK$2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Лист1!$AH$9</c:f>
              <c:numCache>
                <c:formatCode>0.00%</c:formatCode>
                <c:ptCount val="1"/>
                <c:pt idx="0">
                  <c:v>-0.13724468621044772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C-46F3-9EF3-4BC264023963}"/>
            </c:ext>
          </c:extLst>
        </c:ser>
        <c:ser>
          <c:idx val="1"/>
          <c:order val="1"/>
          <c:tx>
            <c:strRef>
              <c:f>Лист1!$AI$2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Лист1!$AH$2:$AK$2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Лист1!$AI$9</c:f>
              <c:numCache>
                <c:formatCode>0.00%</c:formatCode>
                <c:ptCount val="1"/>
                <c:pt idx="0">
                  <c:v>-0.52522690196252753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C-46F3-9EF3-4BC264023963}"/>
            </c:ext>
          </c:extLst>
        </c:ser>
        <c:ser>
          <c:idx val="2"/>
          <c:order val="2"/>
          <c:tx>
            <c:strRef>
              <c:f>Лист1!$AJ$2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Лист1!$AH$2:$AK$2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Лист1!$AJ$9</c:f>
              <c:numCache>
                <c:formatCode>0.00%</c:formatCode>
                <c:ptCount val="1"/>
                <c:pt idx="0">
                  <c:v>-0.63125560272338666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C-46F3-9EF3-4BC264023963}"/>
            </c:ext>
          </c:extLst>
        </c:ser>
        <c:ser>
          <c:idx val="3"/>
          <c:order val="3"/>
          <c:tx>
            <c:strRef>
              <c:f>Лист1!$AK$2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Лист1!$AH$2:$AK$2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Лист1!$AK$9</c:f>
              <c:numCache>
                <c:formatCode>0.00%</c:formatCode>
                <c:ptCount val="1"/>
                <c:pt idx="0">
                  <c:v>-0.71879477177931383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C-46F3-9EF3-4BC264023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7414287"/>
        <c:axId val="40434575"/>
      </c:barChart>
      <c:catAx>
        <c:axId val="257414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4575"/>
        <c:crosses val="autoZero"/>
        <c:auto val="1"/>
        <c:lblAlgn val="ctr"/>
        <c:lblOffset val="100"/>
        <c:noMultiLvlLbl val="0"/>
      </c:catAx>
      <c:valAx>
        <c:axId val="4043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</a:t>
            </a:r>
            <a:r>
              <a:rPr lang="en-US" baseline="0"/>
              <a:t>  |  4 </a:t>
            </a:r>
            <a:r>
              <a:rPr lang="ru-RU" baseline="0"/>
              <a:t>потока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Лист1!$AE$3:$AE$14</c:f>
              <c:strCache>
                <c:ptCount val="12"/>
                <c:pt idx="0">
                  <c:v>static, 20</c:v>
                </c:pt>
                <c:pt idx="1">
                  <c:v>static, 1</c:v>
                </c:pt>
                <c:pt idx="2">
                  <c:v>static, 30/20</c:v>
                </c:pt>
                <c:pt idx="3">
                  <c:v>static, 40/10</c:v>
                </c:pt>
                <c:pt idx="4">
                  <c:v>dynamic, 20</c:v>
                </c:pt>
                <c:pt idx="5">
                  <c:v>static, 20</c:v>
                </c:pt>
                <c:pt idx="6">
                  <c:v>dynamic, 30</c:v>
                </c:pt>
                <c:pt idx="7">
                  <c:v>static, 20</c:v>
                </c:pt>
                <c:pt idx="8">
                  <c:v>static, 40</c:v>
                </c:pt>
                <c:pt idx="9">
                  <c:v>static, 20</c:v>
                </c:pt>
                <c:pt idx="10">
                  <c:v>guided, 20</c:v>
                </c:pt>
                <c:pt idx="11">
                  <c:v>static,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Лист1!$AE$3:$AF$14</c:f>
              <c:multiLvlStrCache>
                <c:ptCount val="12"/>
                <c:lvl>
                  <c:pt idx="0">
                    <c:v>static, 20</c:v>
                  </c:pt>
                  <c:pt idx="1">
                    <c:v>static, 1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static, 100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static, 200</c:v>
                  </c:pt>
                  <c:pt idx="10">
                    <c:v>-</c:v>
                  </c:pt>
                  <c:pt idx="11">
                    <c:v>static, 130</c:v>
                  </c:pt>
                </c:lvl>
                <c:lvl>
                  <c:pt idx="0">
                    <c:v>static, 20</c:v>
                  </c:pt>
                  <c:pt idx="1">
                    <c:v>static, 1</c:v>
                  </c:pt>
                  <c:pt idx="2">
                    <c:v>static, 30/20</c:v>
                  </c:pt>
                  <c:pt idx="3">
                    <c:v>static, 40/10</c:v>
                  </c:pt>
                  <c:pt idx="4">
                    <c:v>dynamic, 20</c:v>
                  </c:pt>
                  <c:pt idx="5">
                    <c:v>static, 20</c:v>
                  </c:pt>
                  <c:pt idx="6">
                    <c:v>dynamic, 30</c:v>
                  </c:pt>
                  <c:pt idx="7">
                    <c:v>static, 20</c:v>
                  </c:pt>
                  <c:pt idx="8">
                    <c:v>static, 40</c:v>
                  </c:pt>
                  <c:pt idx="9">
                    <c:v>static, 20</c:v>
                  </c:pt>
                  <c:pt idx="10">
                    <c:v>guided, 20</c:v>
                  </c:pt>
                  <c:pt idx="11">
                    <c:v>static, 20</c:v>
                  </c:pt>
                </c:lvl>
              </c:multiLvlStrCache>
            </c:multiLvlStrRef>
          </c:cat>
          <c:val>
            <c:numRef>
              <c:f>Лист1!$AJ$3:$AJ$14</c:f>
              <c:numCache>
                <c:formatCode>0.00%</c:formatCode>
                <c:ptCount val="12"/>
                <c:pt idx="0">
                  <c:v>-0.55569590187074058</c:v>
                </c:pt>
                <c:pt idx="1">
                  <c:v>-0.59046405403448632</c:v>
                </c:pt>
                <c:pt idx="2">
                  <c:v>-0.61245122583692235</c:v>
                </c:pt>
                <c:pt idx="3">
                  <c:v>-0.62359120089448639</c:v>
                </c:pt>
                <c:pt idx="4">
                  <c:v>-0.62463151401189076</c:v>
                </c:pt>
                <c:pt idx="5">
                  <c:v>-0.62705085265897531</c:v>
                </c:pt>
                <c:pt idx="6">
                  <c:v>-0.63125560272338666</c:v>
                </c:pt>
                <c:pt idx="7">
                  <c:v>-0.63535995472621609</c:v>
                </c:pt>
                <c:pt idx="8">
                  <c:v>-0.6356335586722911</c:v>
                </c:pt>
                <c:pt idx="9">
                  <c:v>-0.64444658540117417</c:v>
                </c:pt>
                <c:pt idx="10">
                  <c:v>-0.65212500325822398</c:v>
                </c:pt>
                <c:pt idx="11">
                  <c:v>-0.73805702516567462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28C-A461-0106EEDCB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7414287"/>
        <c:axId val="40434575"/>
      </c:barChart>
      <c:catAx>
        <c:axId val="25741428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4575"/>
        <c:crosses val="autoZero"/>
        <c:auto val="1"/>
        <c:lblAlgn val="ctr"/>
        <c:lblOffset val="100"/>
        <c:noMultiLvlLbl val="0"/>
      </c:catAx>
      <c:valAx>
        <c:axId val="404345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4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17</xdr:row>
      <xdr:rowOff>0</xdr:rowOff>
    </xdr:from>
    <xdr:to>
      <xdr:col>38</xdr:col>
      <xdr:colOff>0</xdr:colOff>
      <xdr:row>31</xdr:row>
      <xdr:rowOff>10886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614CA2-5D03-EA6A-EB35-A7E06607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28</xdr:col>
      <xdr:colOff>-1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C9F0E5-FC7A-4503-8E33-C0AA140F7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4F8FA-B0F1-4898-BB70-E527E2145E18}" name="Table_main" displayName="Table_main" ref="A2:H197" headerRowDxfId="75" dataDxfId="73" headerRowBorderDxfId="74" tableBorderDxfId="72">
  <autoFilter ref="A2:H197" xr:uid="{4484F8FA-B0F1-4898-BB70-E527E2145E18}"/>
  <tableColumns count="8">
    <tableColumn id="1" xr3:uid="{3BC76F7E-8141-443C-94DB-23241948E276}" name="Test size" totalsRowLabel="Итог" dataDxfId="71" totalsRowDxfId="70"/>
    <tableColumn id="2" xr3:uid="{0F750331-CC78-4E67-A204-75D952451B47}" name="matrix" dataDxfId="69" totalsRowDxfId="68"/>
    <tableColumn id="3" xr3:uid="{E9443B75-3D1A-4FF6-84A1-A3E1AA2B5660}" name="det" dataDxfId="67" totalsRowDxfId="66"/>
    <tableColumn id="4" xr3:uid="{F6769FDC-37C0-4588-B5CD-58A0A2E6E4BA}" name="openmp" dataDxfId="65" totalsRowDxfId="64"/>
    <tableColumn id="5" xr3:uid="{42BA32AB-AE1F-448E-9BC2-153CA6260D29}" name="1" dataDxfId="63" totalsRowDxfId="62"/>
    <tableColumn id="6" xr3:uid="{5482AFE3-6058-4D98-8DCF-9723D24908A1}" name="2" dataDxfId="61" totalsRowDxfId="60"/>
    <tableColumn id="7" xr3:uid="{53592A33-90BC-4ED0-A1E9-E1C078C9477A}" name="4" dataDxfId="59" totalsRowDxfId="58"/>
    <tableColumn id="8" xr3:uid="{041B42A4-AE5A-46DC-A133-D7A35AEE4B29}" name="6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A0706-2898-4DE7-9058-6C9CF321276D}" name="Table_90K" displayName="Table_90K" ref="J2:R15" headerRowDxfId="56" dataDxfId="54" headerRowBorderDxfId="55">
  <autoFilter ref="J2:R15" xr:uid="{E14A0706-2898-4DE7-9058-6C9CF321276D}"/>
  <sortState xmlns:xlrd2="http://schemas.microsoft.com/office/spreadsheetml/2017/richdata2" ref="J3:R15">
    <sortCondition descending="1" ref="R2:R15"/>
  </sortState>
  <tableColumns count="9">
    <tableColumn id="1" xr3:uid="{B7AA9548-E5B0-42C9-B781-7E5557059B0D}" name="Test size" totalsRowLabel="Итог" dataDxfId="53" totalsRowDxfId="52"/>
    <tableColumn id="2" xr3:uid="{1169BEE3-5A8B-46A1-BA4E-7AD4695786F8}" name="matrix" dataDxfId="51" totalsRowDxfId="50"/>
    <tableColumn id="3" xr3:uid="{8CF09CBD-0BE0-4E34-81F8-6CE510B8C870}" name="det" dataDxfId="49" totalsRowDxfId="48"/>
    <tableColumn id="4" xr3:uid="{827E80FD-DB50-49F0-9194-0D21CA7F6BB2}" name="openmp" dataDxfId="47" totalsRowDxfId="46">
      <calculatedColumnFormula>$D$6</calculatedColumnFormula>
    </tableColumn>
    <tableColumn id="5" xr3:uid="{7EB0E241-1926-4430-9701-6FEE3AE09837}" name="1" dataDxfId="45" totalsRowDxfId="44">
      <calculatedColumnFormula>$E$6/$D$6-100%</calculatedColumnFormula>
    </tableColumn>
    <tableColumn id="6" xr3:uid="{775AD30F-8205-468F-AEB6-F6249BA8CC16}" name="2" dataDxfId="43" totalsRowDxfId="42">
      <calculatedColumnFormula>$F$6/$D$6-100%</calculatedColumnFormula>
    </tableColumn>
    <tableColumn id="7" xr3:uid="{FF8E5004-3B1C-49BE-87DF-A6606012F7EE}" name="4" dataDxfId="41" totalsRowDxfId="40">
      <calculatedColumnFormula>$G$6/$D$6-100%</calculatedColumnFormula>
    </tableColumn>
    <tableColumn id="8" xr3:uid="{45B9BBFA-55AF-407A-8D53-D363A479A270}" name="6" totalsRowFunction="sum" dataDxfId="39" totalsRowDxfId="38">
      <calculatedColumnFormula>$H$6/$D$6-100%</calculatedColumnFormula>
    </tableColumn>
    <tableColumn id="9" xr3:uid="{984228B4-6F4F-46C5-AA95-6C4E49519451}" name="Total" dataDxfId="37" totalsRowDxfId="36">
      <calculatedColumnFormula>Table_90K[[#This Row],[1]]*0.1+Table_90K[[#This Row],[2]]*0.35+Table_90K[[#This Row],[4]]*0.35+Table_90K[[#This Row],[6]]*0.2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6A5324-7A3E-4CDD-BB04-590B1C342959}" name="Таблица1517181948" displayName="Таблица1517181948" ref="T2:AB15" totalsRowShown="0" headerRowDxfId="35" dataDxfId="33" headerRowBorderDxfId="34">
  <autoFilter ref="T2:AB15" xr:uid="{376A5324-7A3E-4CDD-BB04-590B1C342959}"/>
  <sortState xmlns:xlrd2="http://schemas.microsoft.com/office/spreadsheetml/2017/richdata2" ref="T3:AB15">
    <sortCondition descending="1" ref="AB2:AB15"/>
  </sortState>
  <tableColumns count="9">
    <tableColumn id="1" xr3:uid="{CA612E37-5127-43A6-AE58-0BF92A6252DF}" name="Test size" dataDxfId="32"/>
    <tableColumn id="2" xr3:uid="{C662E024-C787-467B-B15C-6AD33DEFBA67}" name="matrix" dataDxfId="31"/>
    <tableColumn id="3" xr3:uid="{19D9FFE3-2271-4DDA-BDAA-BDBFC6434C2A}" name="det" dataDxfId="30"/>
    <tableColumn id="4" xr3:uid="{963A3403-380E-4AE2-BAF8-E64A9FD8E793}" name="openmp" dataDxfId="29">
      <calculatedColumnFormula>$D10</calculatedColumnFormula>
    </tableColumn>
    <tableColumn id="5" xr3:uid="{4087BBD3-5BC4-4B37-8148-338D73E22953}" name="1" dataDxfId="28">
      <calculatedColumnFormula>N$6/$D$6-100%</calculatedColumnFormula>
    </tableColumn>
    <tableColumn id="6" xr3:uid="{9FCE2FCB-F0F6-49BE-9556-E2EE295AE1A8}" name="2" dataDxfId="27">
      <calculatedColumnFormula>F$10/$D$10-100%</calculatedColumnFormula>
    </tableColumn>
    <tableColumn id="7" xr3:uid="{84D03F77-ACCC-4CE6-87CD-7FB99C7B9ACE}" name="4" dataDxfId="26">
      <calculatedColumnFormula>G$10/$D$10-100%</calculatedColumnFormula>
    </tableColumn>
    <tableColumn id="8" xr3:uid="{2AF0EB53-F55C-4ADA-94AA-C835FD0F65BB}" name="6" dataDxfId="25">
      <calculatedColumnFormula>Q$6/$D$6-100%</calculatedColumnFormula>
    </tableColumn>
    <tableColumn id="9" xr3:uid="{34A5D4A5-231D-4F25-BC84-052E277CC029}" name="Total" dataDxfId="24">
      <calculatedColumnFormula>Таблица1517181948[[#This Row],[1]]*0.1+Таблица1517181948[[#This Row],[2]]*0.35+Таблица1517181948[[#This Row],[4]]*0.35+Таблица1517181948[[#This Row],[6]]*0.2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8998EF-D395-4598-B992-6C6F3CE32C19}" name="Таблица15171819489" displayName="Таблица15171819489" ref="AD2:AL15" totalsRowShown="0" headerRowDxfId="23" dataDxfId="21" headerRowBorderDxfId="22">
  <autoFilter ref="AD2:AL15" xr:uid="{198998EF-D395-4598-B992-6C6F3CE32C19}"/>
  <sortState xmlns:xlrd2="http://schemas.microsoft.com/office/spreadsheetml/2017/richdata2" ref="AD3:AL15">
    <sortCondition descending="1" ref="AJ3:AJ15"/>
  </sortState>
  <tableColumns count="9">
    <tableColumn id="1" xr3:uid="{7F1D3E91-37B9-412B-A201-FC53C530B2D6}" name="Test size" dataDxfId="20"/>
    <tableColumn id="2" xr3:uid="{882816C7-08F3-4830-800C-302560B16A32}" name="matrix" dataDxfId="19"/>
    <tableColumn id="3" xr3:uid="{C2CC0F5F-0FD0-4BD4-AF21-F0B5F9C07BEE}" name="det" dataDxfId="18"/>
    <tableColumn id="4" xr3:uid="{F822D80B-D8A4-4C54-B5D5-9B599C739AD8}" name="openmp" dataDxfId="17">
      <calculatedColumnFormula>$D10</calculatedColumnFormula>
    </tableColumn>
    <tableColumn id="5" xr3:uid="{C50FBF0A-1131-427B-8709-7FB4A127CE14}" name="1" dataDxfId="16">
      <calculatedColumnFormula>X$6/$D$6-100%</calculatedColumnFormula>
    </tableColumn>
    <tableColumn id="6" xr3:uid="{0200051F-6673-4968-AFAB-BAD4C4ECFEEA}" name="2" dataDxfId="15">
      <calculatedColumnFormula>O$10/$D$10-100%</calculatedColumnFormula>
    </tableColumn>
    <tableColumn id="7" xr3:uid="{3DC4C0F0-7E38-4263-A260-188B6231A7CD}" name="4" dataDxfId="14">
      <calculatedColumnFormula>P$10/$D$10-100%</calculatedColumnFormula>
    </tableColumn>
    <tableColumn id="8" xr3:uid="{250C7A3F-7DEC-48EB-A8A3-B15E29FB3C0B}" name="6" dataDxfId="13">
      <calculatedColumnFormula>AA$6/$D$6-100%</calculatedColumnFormula>
    </tableColumn>
    <tableColumn id="9" xr3:uid="{F0EF729F-CF80-4DB2-8D62-B06C22CD0E7F}" name="Total" dataDxfId="12">
      <calculatedColumnFormula>Таблица15171819489[[#This Row],[1]]*0.1+Таблица15171819489[[#This Row],[2]]*0.35+Таблица15171819489[[#This Row],[4]]*0.35+Таблица15171819489[[#This Row],[6]]*0.2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6E7089-66B4-4091-AEEF-368AB391FA6D}" name="Таблица151718194810" displayName="Таблица151718194810" ref="AN2:AV15" totalsRowShown="0" headerRowDxfId="11" dataDxfId="9" headerRowBorderDxfId="10">
  <autoFilter ref="AN2:AV15" xr:uid="{DC6E7089-66B4-4091-AEEF-368AB391FA6D}"/>
  <sortState xmlns:xlrd2="http://schemas.microsoft.com/office/spreadsheetml/2017/richdata2" ref="AN3:AV15">
    <sortCondition descending="1" ref="AV2:AV15"/>
  </sortState>
  <tableColumns count="9">
    <tableColumn id="1" xr3:uid="{E041FC70-B8EB-49AA-B168-DD442E8CC2BC}" name="Test size" dataDxfId="8"/>
    <tableColumn id="2" xr3:uid="{2387E529-02BC-45CD-B845-6CCC7B3A6662}" name="matrix" dataDxfId="7"/>
    <tableColumn id="3" xr3:uid="{F555FEE2-EFEE-4B98-BF28-BCB3A7A8B5BF}" name="det" dataDxfId="6"/>
    <tableColumn id="4" xr3:uid="{C66DAE5A-DF29-4996-B1A3-1F99777FE121}" name="openmp" dataDxfId="5">
      <calculatedColumnFormula>$D10</calculatedColumnFormula>
    </tableColumn>
    <tableColumn id="5" xr3:uid="{66C3B415-7D64-4E69-B023-99526D016561}" name="1" dataDxfId="4">
      <calculatedColumnFormula>AH$6/$D$6-100%</calculatedColumnFormula>
    </tableColumn>
    <tableColumn id="6" xr3:uid="{BFE84715-831A-4921-946E-8AEE1522A984}" name="2" dataDxfId="3">
      <calculatedColumnFormula>Y$10/$D$10-100%</calculatedColumnFormula>
    </tableColumn>
    <tableColumn id="7" xr3:uid="{D7BC8984-52AB-4316-BD11-AED9ED017D92}" name="4" dataDxfId="2">
      <calculatedColumnFormula>Z$10/$D$10-100%</calculatedColumnFormula>
    </tableColumn>
    <tableColumn id="8" xr3:uid="{429D480B-8F60-40A8-AF95-AA9B0956BF57}" name="6" dataDxfId="1">
      <calculatedColumnFormula>AK$6/$D$6-100%</calculatedColumnFormula>
    </tableColumn>
    <tableColumn id="9" xr3:uid="{0D9C8D75-577F-4F9D-B9D2-C24C1E00E66F}" name="Total" dataDxfId="0">
      <calculatedColumnFormula>Таблица151718194810[[#This Row],[1]]*0.1+Таблица151718194810[[#This Row],[2]]*0.35+Таблица151718194810[[#This Row],[4]]*0.35+Таблица151718194810[[#This Row],[6]]*0.2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0302-A405-4ADB-818A-9D52FC97B1AB}">
  <dimension ref="A1:AV337"/>
  <sheetViews>
    <sheetView tabSelected="1" zoomScale="70" zoomScaleNormal="70" workbookViewId="0">
      <selection activeCell="N17" sqref="N17"/>
    </sheetView>
  </sheetViews>
  <sheetFormatPr defaultRowHeight="14.4" x14ac:dyDescent="0.3"/>
  <cols>
    <col min="1" max="1" width="17.6640625" customWidth="1"/>
    <col min="2" max="2" width="13.109375" bestFit="1" customWidth="1"/>
    <col min="3" max="3" width="10.44140625" bestFit="1" customWidth="1"/>
    <col min="4" max="4" width="14.6640625" customWidth="1"/>
    <col min="5" max="8" width="10.44140625" bestFit="1" customWidth="1"/>
    <col min="9" max="9" width="9.33203125" bestFit="1" customWidth="1"/>
    <col min="10" max="10" width="14.6640625" bestFit="1" customWidth="1"/>
    <col min="11" max="11" width="13.109375" customWidth="1"/>
    <col min="12" max="12" width="10.44140625" bestFit="1" customWidth="1"/>
    <col min="13" max="13" width="14.6640625" bestFit="1" customWidth="1"/>
    <col min="14" max="17" width="10.77734375" customWidth="1"/>
    <col min="18" max="18" width="11.6640625" bestFit="1" customWidth="1"/>
    <col min="19" max="19" width="14.6640625" customWidth="1"/>
    <col min="20" max="21" width="13.109375" bestFit="1" customWidth="1"/>
    <col min="22" max="22" width="10.44140625" bestFit="1" customWidth="1"/>
    <col min="23" max="26" width="10.77734375" customWidth="1"/>
    <col min="28" max="28" width="11.6640625" customWidth="1"/>
    <col min="29" max="29" width="10.77734375" customWidth="1"/>
    <col min="30" max="30" width="14.6640625" bestFit="1" customWidth="1"/>
    <col min="31" max="31" width="13.109375" bestFit="1" customWidth="1"/>
    <col min="32" max="32" width="10.44140625" bestFit="1" customWidth="1"/>
    <col min="33" max="33" width="14.6640625" customWidth="1"/>
    <col min="34" max="37" width="10.77734375" customWidth="1"/>
    <col min="38" max="38" width="11.6640625" bestFit="1" customWidth="1"/>
    <col min="39" max="39" width="10.77734375" customWidth="1"/>
    <col min="40" max="40" width="14.6640625" customWidth="1"/>
    <col min="41" max="41" width="13.109375" bestFit="1" customWidth="1"/>
    <col min="42" max="42" width="10.44140625" bestFit="1" customWidth="1"/>
    <col min="43" max="43" width="14.6640625" bestFit="1" customWidth="1"/>
    <col min="44" max="47" width="10.77734375" customWidth="1"/>
    <col min="48" max="48" width="11.6640625" bestFit="1" customWidth="1"/>
  </cols>
  <sheetData>
    <row r="1" spans="1:48" x14ac:dyDescent="0.3">
      <c r="A1" s="5"/>
      <c r="B1" s="23" t="s">
        <v>14</v>
      </c>
      <c r="C1" s="24"/>
      <c r="D1" s="13" t="s">
        <v>11</v>
      </c>
      <c r="E1" s="25" t="s">
        <v>9</v>
      </c>
      <c r="F1" s="26"/>
      <c r="G1" s="26"/>
      <c r="H1" s="27"/>
      <c r="J1" s="5"/>
      <c r="K1" s="23" t="s">
        <v>14</v>
      </c>
      <c r="L1" s="24"/>
      <c r="M1" s="13" t="s">
        <v>11</v>
      </c>
      <c r="N1" s="25" t="s">
        <v>9</v>
      </c>
      <c r="O1" s="26"/>
      <c r="P1" s="26"/>
      <c r="Q1" s="27"/>
      <c r="R1" s="22"/>
      <c r="T1" s="5"/>
      <c r="U1" s="23" t="s">
        <v>14</v>
      </c>
      <c r="V1" s="24"/>
      <c r="W1" s="13" t="s">
        <v>11</v>
      </c>
      <c r="X1" s="25" t="s">
        <v>9</v>
      </c>
      <c r="Y1" s="26"/>
      <c r="Z1" s="26"/>
      <c r="AA1" s="27"/>
      <c r="AB1" s="22"/>
      <c r="AD1" s="5"/>
      <c r="AE1" s="23" t="s">
        <v>14</v>
      </c>
      <c r="AF1" s="24"/>
      <c r="AG1" s="13" t="s">
        <v>11</v>
      </c>
      <c r="AH1" s="25" t="s">
        <v>9</v>
      </c>
      <c r="AI1" s="26"/>
      <c r="AJ1" s="26"/>
      <c r="AK1" s="27"/>
      <c r="AL1" s="22"/>
      <c r="AN1" s="5"/>
      <c r="AO1" s="23" t="s">
        <v>14</v>
      </c>
      <c r="AP1" s="24"/>
      <c r="AQ1" s="13" t="s">
        <v>11</v>
      </c>
      <c r="AR1" s="25" t="s">
        <v>9</v>
      </c>
      <c r="AS1" s="26"/>
      <c r="AT1" s="26"/>
      <c r="AU1" s="27"/>
      <c r="AV1" s="22"/>
    </row>
    <row r="2" spans="1:48" x14ac:dyDescent="0.3">
      <c r="A2" s="19" t="s">
        <v>0</v>
      </c>
      <c r="B2" s="17" t="s">
        <v>15</v>
      </c>
      <c r="C2" s="19" t="s">
        <v>16</v>
      </c>
      <c r="D2" s="20" t="s">
        <v>10</v>
      </c>
      <c r="E2" s="21" t="s">
        <v>5</v>
      </c>
      <c r="F2" s="22" t="s">
        <v>6</v>
      </c>
      <c r="G2" s="22" t="s">
        <v>7</v>
      </c>
      <c r="H2" s="22" t="s">
        <v>8</v>
      </c>
      <c r="J2" s="6" t="s">
        <v>0</v>
      </c>
      <c r="K2" s="18" t="s">
        <v>15</v>
      </c>
      <c r="L2" s="6" t="s">
        <v>16</v>
      </c>
      <c r="M2" s="14" t="s">
        <v>10</v>
      </c>
      <c r="N2" s="4" t="s">
        <v>5</v>
      </c>
      <c r="O2" s="3" t="s">
        <v>6</v>
      </c>
      <c r="P2" s="3" t="s">
        <v>7</v>
      </c>
      <c r="Q2" s="3" t="s">
        <v>8</v>
      </c>
      <c r="R2" s="18" t="s">
        <v>26</v>
      </c>
      <c r="T2" s="6" t="s">
        <v>0</v>
      </c>
      <c r="U2" s="18" t="s">
        <v>15</v>
      </c>
      <c r="V2" s="6" t="s">
        <v>16</v>
      </c>
      <c r="W2" s="14" t="s">
        <v>10</v>
      </c>
      <c r="X2" s="4" t="s">
        <v>5</v>
      </c>
      <c r="Y2" s="3" t="s">
        <v>6</v>
      </c>
      <c r="Z2" s="3" t="s">
        <v>7</v>
      </c>
      <c r="AA2" s="3" t="s">
        <v>8</v>
      </c>
      <c r="AB2" s="18" t="s">
        <v>26</v>
      </c>
      <c r="AD2" s="6" t="s">
        <v>0</v>
      </c>
      <c r="AE2" s="18" t="s">
        <v>15</v>
      </c>
      <c r="AF2" s="6" t="s">
        <v>16</v>
      </c>
      <c r="AG2" s="14" t="s">
        <v>10</v>
      </c>
      <c r="AH2" s="4" t="s">
        <v>5</v>
      </c>
      <c r="AI2" s="3" t="s">
        <v>6</v>
      </c>
      <c r="AJ2" s="3" t="s">
        <v>7</v>
      </c>
      <c r="AK2" s="3" t="s">
        <v>8</v>
      </c>
      <c r="AL2" s="18" t="s">
        <v>26</v>
      </c>
      <c r="AN2" s="6" t="s">
        <v>0</v>
      </c>
      <c r="AO2" s="18" t="s">
        <v>15</v>
      </c>
      <c r="AP2" s="6" t="s">
        <v>16</v>
      </c>
      <c r="AQ2" s="14" t="s">
        <v>10</v>
      </c>
      <c r="AR2" s="4" t="s">
        <v>5</v>
      </c>
      <c r="AS2" s="3" t="s">
        <v>6</v>
      </c>
      <c r="AT2" s="3" t="s">
        <v>7</v>
      </c>
      <c r="AU2" s="3" t="s">
        <v>8</v>
      </c>
      <c r="AV2" s="18" t="s">
        <v>26</v>
      </c>
    </row>
    <row r="3" spans="1:48" x14ac:dyDescent="0.3">
      <c r="A3" s="2" t="s">
        <v>1</v>
      </c>
      <c r="B3" s="2" t="s">
        <v>12</v>
      </c>
      <c r="C3" s="2" t="s">
        <v>17</v>
      </c>
      <c r="D3" s="8">
        <v>2.1665000000000001</v>
      </c>
      <c r="E3" s="8">
        <v>2.0125999999999999</v>
      </c>
      <c r="F3" s="8">
        <v>1.5354000000000001</v>
      </c>
      <c r="G3" s="8">
        <v>2.3067000000000002</v>
      </c>
      <c r="H3" s="8">
        <v>1.7426999999999999</v>
      </c>
      <c r="J3" s="2" t="s">
        <v>1</v>
      </c>
      <c r="K3" s="1" t="s">
        <v>12</v>
      </c>
      <c r="L3" s="1" t="s">
        <v>22</v>
      </c>
      <c r="M3" s="8">
        <f>$D$118</f>
        <v>2.8050999999999999</v>
      </c>
      <c r="N3" s="16">
        <f>E$118/$D$118-100%</f>
        <v>-0.12144546243152343</v>
      </c>
      <c r="O3" s="16">
        <f>F$118/$D$118-100%</f>
        <v>-2.6927144605658593E-2</v>
      </c>
      <c r="P3" s="16">
        <f>G$118/$D$118-100%</f>
        <v>0.32231768326738197</v>
      </c>
      <c r="Q3" s="16">
        <f>H$118/$D$118-100%</f>
        <v>0.77486245291314626</v>
      </c>
      <c r="R3" s="16">
        <f>Table_90K[[#This Row],[1]]*0.1+Table_90K[[#This Row],[2]]*0.35+Table_90K[[#This Row],[4]]*0.35+Table_90K[[#This Row],[6]]*0.2</f>
        <v>0.24621463287108009</v>
      </c>
      <c r="T3" s="2" t="s">
        <v>2</v>
      </c>
      <c r="U3" s="1" t="s">
        <v>12</v>
      </c>
      <c r="V3" s="1" t="s">
        <v>22</v>
      </c>
      <c r="W3" s="8">
        <f>$D$122</f>
        <v>31.877067</v>
      </c>
      <c r="X3" s="16">
        <f>E$122/$D$122-100%</f>
        <v>-6.0966493561029234E-2</v>
      </c>
      <c r="Y3" s="16">
        <f>F$122/$D$122-100%</f>
        <v>0.33528282260096276</v>
      </c>
      <c r="Z3" s="16">
        <f>G$122/$D$122-100%</f>
        <v>-0.5944493053057025</v>
      </c>
      <c r="AA3" s="16">
        <f>H$122/$D$122-100%</f>
        <v>-0.53611688929850421</v>
      </c>
      <c r="AB3" s="16">
        <f>Таблица1517181948[[#This Row],[1]]*0.1+Таблица1517181948[[#This Row],[2]]*0.35+Таблица1517181948[[#This Row],[4]]*0.35+Таблица1517181948[[#This Row],[6]]*0.2</f>
        <v>-0.20402829616246265</v>
      </c>
      <c r="AD3" s="2" t="s">
        <v>3</v>
      </c>
      <c r="AE3" s="2" t="s">
        <v>12</v>
      </c>
      <c r="AF3" s="2" t="s">
        <v>12</v>
      </c>
      <c r="AG3" s="7">
        <f>$D$94</f>
        <v>87.670433000000003</v>
      </c>
      <c r="AH3" s="16">
        <f>E$94/$D$94-100%</f>
        <v>-0.12801730620706164</v>
      </c>
      <c r="AI3" s="16">
        <f>F$94/$D$94-100%</f>
        <v>-0.43296276408261836</v>
      </c>
      <c r="AJ3" s="16">
        <f>G$94/$D$94-100%</f>
        <v>-0.55569590187074058</v>
      </c>
      <c r="AK3" s="16">
        <f>H$94/$D$94-100%</f>
        <v>-0.68608345605714838</v>
      </c>
      <c r="AL3" s="16">
        <f>Таблица15171819489[[#This Row],[1]]*0.1+Таблица15171819489[[#This Row],[2]]*0.35+Таблица15171819489[[#This Row],[4]]*0.35+Таблица15171819489[[#This Row],[6]]*0.2</f>
        <v>-0.49604895491581147</v>
      </c>
      <c r="AN3" s="2" t="s">
        <v>4</v>
      </c>
      <c r="AO3" s="2" t="s">
        <v>20</v>
      </c>
      <c r="AP3" s="2" t="s">
        <v>17</v>
      </c>
      <c r="AQ3" s="7">
        <f>$D$66</f>
        <v>1225.108358</v>
      </c>
      <c r="AR3" s="16">
        <f>E$66/$D$66-100%</f>
        <v>0.12064279460249994</v>
      </c>
      <c r="AS3" s="16">
        <f>F$66/$D$66-100%</f>
        <v>-0.12006913187674129</v>
      </c>
      <c r="AT3" s="16">
        <f>G$66/$D$66-100%</f>
        <v>-0.25271310082760856</v>
      </c>
      <c r="AU3" s="16">
        <f>H$66/$D$66-100%</f>
        <v>-0.26811845650635913</v>
      </c>
      <c r="AV3" s="16">
        <f>Таблица151718194810[[#This Row],[1]]*0.1+Таблица151718194810[[#This Row],[2]]*0.35+Таблица151718194810[[#This Row],[4]]*0.35+Таблица151718194810[[#This Row],[6]]*0.2</f>
        <v>-0.17203319328754427</v>
      </c>
    </row>
    <row r="4" spans="1:48" x14ac:dyDescent="0.3">
      <c r="A4" s="2" t="s">
        <v>1</v>
      </c>
      <c r="B4" s="2" t="s">
        <v>12</v>
      </c>
      <c r="C4" s="2" t="s">
        <v>17</v>
      </c>
      <c r="D4" s="8">
        <v>2.6038000000000001</v>
      </c>
      <c r="E4" s="8">
        <v>1.9932000000000001</v>
      </c>
      <c r="F4" s="8">
        <v>1.5750999999999999</v>
      </c>
      <c r="G4" s="8">
        <v>1.6177999999999999</v>
      </c>
      <c r="H4" s="8">
        <v>2.4477000000000002</v>
      </c>
      <c r="J4" s="2" t="s">
        <v>1</v>
      </c>
      <c r="K4" s="1" t="s">
        <v>27</v>
      </c>
      <c r="L4" s="1" t="s">
        <v>27</v>
      </c>
      <c r="M4" s="8">
        <f>$D$182</f>
        <v>2.3301333333333334</v>
      </c>
      <c r="N4" s="16">
        <f>E$182/$D$182-100%</f>
        <v>-0.10894941634241251</v>
      </c>
      <c r="O4" s="16">
        <f>F$182/$D$182-100%</f>
        <v>0.19038967727168687</v>
      </c>
      <c r="P4" s="16">
        <f>G$182/$D$182-100%</f>
        <v>-3.0785076676585033E-2</v>
      </c>
      <c r="Q4" s="16">
        <f>H$182/$D$182-100%</f>
        <v>6.6691462577248783E-2</v>
      </c>
      <c r="R4" s="16">
        <f>Table_90K[[#This Row],[1]]*0.1+Table_90K[[#This Row],[2]]*0.35+Table_90K[[#This Row],[4]]*0.35+Table_90K[[#This Row],[6]]*0.2</f>
        <v>5.8304961089494137E-2</v>
      </c>
      <c r="T4" s="2" t="s">
        <v>2</v>
      </c>
      <c r="U4" s="2" t="s">
        <v>20</v>
      </c>
      <c r="V4" s="2" t="s">
        <v>17</v>
      </c>
      <c r="W4" s="8">
        <f>$D$58</f>
        <v>28.969533333333331</v>
      </c>
      <c r="X4" s="16">
        <f>E$58/$D$58-100%</f>
        <v>-0.15341863751113216</v>
      </c>
      <c r="Y4" s="16">
        <f>F$58/$D$58-100%</f>
        <v>-0.46990516473628607</v>
      </c>
      <c r="Z4" s="16">
        <f>G$58/$D$58-100%</f>
        <v>-0.38000843414805896</v>
      </c>
      <c r="AA4" s="16">
        <f>H$58/$D$58-100%</f>
        <v>-0.59967137889691013</v>
      </c>
      <c r="AB4" s="16">
        <f>Таблица1517181948[[#This Row],[1]]*0.1+Таблица1517181948[[#This Row],[2]]*0.35+Таблица1517181948[[#This Row],[4]]*0.35+Таблица1517181948[[#This Row],[6]]*0.2</f>
        <v>-0.43274589914001599</v>
      </c>
      <c r="AD4" s="2" t="s">
        <v>3</v>
      </c>
      <c r="AE4" s="1" t="s">
        <v>27</v>
      </c>
      <c r="AF4" s="1" t="s">
        <v>27</v>
      </c>
      <c r="AG4" s="7">
        <f>$D$190</f>
        <v>78.042800999999997</v>
      </c>
      <c r="AH4" s="16">
        <f>E$190/$D$190-100%</f>
        <v>-0.16986918925851113</v>
      </c>
      <c r="AI4" s="16">
        <f>F$190/$D$190-100%</f>
        <v>-0.4155984526149098</v>
      </c>
      <c r="AJ4" s="16">
        <f>G$190/$D$190-100%</f>
        <v>-0.59046405403448632</v>
      </c>
      <c r="AK4" s="16">
        <f>H$190/$D$190-100%</f>
        <v>-0.65415643312614224</v>
      </c>
      <c r="AL4" s="16">
        <f>Таблица15171819489[[#This Row],[1]]*0.1+Таблица15171819489[[#This Row],[2]]*0.35+Таблица15171819489[[#This Row],[4]]*0.35+Таблица15171819489[[#This Row],[6]]*0.2</f>
        <v>-0.49994008287836822</v>
      </c>
      <c r="AN4" s="2" t="s">
        <v>4</v>
      </c>
      <c r="AO4" s="2" t="s">
        <v>12</v>
      </c>
      <c r="AP4" s="2" t="s">
        <v>17</v>
      </c>
      <c r="AQ4" s="7">
        <f>$D$18</f>
        <v>944.72043866666672</v>
      </c>
      <c r="AR4" s="16">
        <f>E$18/$D$18-100%</f>
        <v>-4.9101388200586071E-2</v>
      </c>
      <c r="AS4" s="16">
        <f>F$18/$D$18-100%</f>
        <v>-0.22074410036863268</v>
      </c>
      <c r="AT4" s="16">
        <f>G$18/$D$18-100%</f>
        <v>-0.21738240463656089</v>
      </c>
      <c r="AU4" s="16">
        <f>H$18/$D$18-100%</f>
        <v>-0.25361991180321364</v>
      </c>
      <c r="AV4" s="16">
        <f>Таблица151718194810[[#This Row],[1]]*0.1+Таблица151718194810[[#This Row],[2]]*0.35+Таблица151718194810[[#This Row],[4]]*0.35+Таблица151718194810[[#This Row],[6]]*0.2</f>
        <v>-0.2089783979325191</v>
      </c>
    </row>
    <row r="5" spans="1:48" ht="15" thickBot="1" x14ac:dyDescent="0.35">
      <c r="A5" s="2" t="s">
        <v>1</v>
      </c>
      <c r="B5" s="2" t="s">
        <v>12</v>
      </c>
      <c r="C5" s="2" t="s">
        <v>17</v>
      </c>
      <c r="D5" s="8">
        <v>2.1787000000000001</v>
      </c>
      <c r="E5" s="8">
        <v>1.9906999999999999</v>
      </c>
      <c r="F5" s="8">
        <v>1.7079</v>
      </c>
      <c r="G5" s="8">
        <v>1.4237</v>
      </c>
      <c r="H5" s="8">
        <v>1.7657</v>
      </c>
      <c r="J5" s="2" t="s">
        <v>1</v>
      </c>
      <c r="K5" s="2" t="s">
        <v>20</v>
      </c>
      <c r="L5" s="2" t="s">
        <v>17</v>
      </c>
      <c r="M5" s="8">
        <f>$D$54</f>
        <v>2.2895000000000003</v>
      </c>
      <c r="N5" s="16">
        <f>E$54/$D$54-100%</f>
        <v>-8.0264977797190218E-2</v>
      </c>
      <c r="O5" s="16">
        <f>F$54/$D$54-100%</f>
        <v>-0.26988425420397477</v>
      </c>
      <c r="P5" s="16">
        <f>G$54/$D$54-100%</f>
        <v>8.087646502147483E-2</v>
      </c>
      <c r="Q5" s="16">
        <f>H$54/$D$54-100%</f>
        <v>0.27231564388148799</v>
      </c>
      <c r="R5" s="16">
        <f>Table_90K[[#This Row],[1]]*0.1+Table_90K[[#This Row],[2]]*0.35+Table_90K[[#This Row],[4]]*0.35+Table_90K[[#This Row],[6]]*0.2</f>
        <v>-1.9716095217296399E-2</v>
      </c>
      <c r="T5" s="2" t="s">
        <v>2</v>
      </c>
      <c r="U5" s="1" t="s">
        <v>27</v>
      </c>
      <c r="V5" s="1" t="s">
        <v>27</v>
      </c>
      <c r="W5" s="8">
        <f>$D$186</f>
        <v>26.343300666666664</v>
      </c>
      <c r="X5" s="16">
        <f>E$186/$D$186-100%</f>
        <v>-0.1170987280232233</v>
      </c>
      <c r="Y5" s="16">
        <f>F$186/$D$186-100%</f>
        <v>-0.35887431569888562</v>
      </c>
      <c r="Z5" s="16">
        <f>G$186/$D$186-100%</f>
        <v>-0.54389162724762075</v>
      </c>
      <c r="AA5" s="16">
        <f>H$186/$D$186-100%</f>
        <v>-0.54121415967338526</v>
      </c>
      <c r="AB5" s="16">
        <f>Таблица1517181948[[#This Row],[1]]*0.1+Таблица1517181948[[#This Row],[2]]*0.35+Таблица1517181948[[#This Row],[4]]*0.35+Таблица1517181948[[#This Row],[6]]*0.2</f>
        <v>-0.43592078476827661</v>
      </c>
      <c r="AD5" s="2" t="s">
        <v>3</v>
      </c>
      <c r="AE5" s="2" t="s">
        <v>18</v>
      </c>
      <c r="AF5" s="2" t="s">
        <v>17</v>
      </c>
      <c r="AG5" s="7">
        <f>$D$30</f>
        <v>84.098230999999998</v>
      </c>
      <c r="AH5" s="16">
        <f>E$30/$D$30-100%</f>
        <v>-0.18279890651524722</v>
      </c>
      <c r="AI5" s="16">
        <f>F$30/$D$30-100%</f>
        <v>-0.51585426729526973</v>
      </c>
      <c r="AJ5" s="16">
        <f>G$30/$D$30-100%</f>
        <v>-0.61245122583692235</v>
      </c>
      <c r="AK5" s="16">
        <f>H$30/$D$30-100%</f>
        <v>-0.69374266623991176</v>
      </c>
      <c r="AL5" s="16">
        <f>Таблица15171819489[[#This Row],[1]]*0.1+Таблица15171819489[[#This Row],[2]]*0.35+Таблица15171819489[[#This Row],[4]]*0.35+Таблица15171819489[[#This Row],[6]]*0.2</f>
        <v>-0.55193534649577436</v>
      </c>
      <c r="AN5" s="2" t="s">
        <v>4</v>
      </c>
      <c r="AO5" s="2" t="s">
        <v>18</v>
      </c>
      <c r="AP5" s="2" t="s">
        <v>17</v>
      </c>
      <c r="AQ5" s="7">
        <f>$D$34</f>
        <v>931.85860199999991</v>
      </c>
      <c r="AR5" s="16">
        <f>E$34/$D$34-100%</f>
        <v>-1.0014603410114065E-2</v>
      </c>
      <c r="AS5" s="16">
        <f>F$34/$D$34-100%</f>
        <v>-0.23019568262782408</v>
      </c>
      <c r="AT5" s="16">
        <f>G$34/$D$34-100%</f>
        <v>-0.20471692979016998</v>
      </c>
      <c r="AU5" s="16">
        <f>H$34/$D$34-100%</f>
        <v>-0.2796851079201248</v>
      </c>
      <c r="AV5" s="16">
        <f>Таблица151718194810[[#This Row],[1]]*0.1+Таблица151718194810[[#This Row],[2]]*0.35+Таблица151718194810[[#This Row],[4]]*0.35+Таблица151718194810[[#This Row],[6]]*0.2</f>
        <v>-0.2091578962713343</v>
      </c>
    </row>
    <row r="6" spans="1:48" ht="15" thickBot="1" x14ac:dyDescent="0.35">
      <c r="A6" s="9" t="s">
        <v>1</v>
      </c>
      <c r="B6" s="10" t="s">
        <v>12</v>
      </c>
      <c r="C6" s="10" t="s">
        <v>17</v>
      </c>
      <c r="D6" s="11">
        <f>AVERAGE(D3:D5)</f>
        <v>2.3163333333333336</v>
      </c>
      <c r="E6" s="11">
        <f>AVERAGE(E3:E5)</f>
        <v>1.998833333333333</v>
      </c>
      <c r="F6" s="11">
        <f>AVERAGE(F3:F5)</f>
        <v>1.6061333333333334</v>
      </c>
      <c r="G6" s="11">
        <f>AVERAGE(G3:G5)</f>
        <v>1.7827333333333335</v>
      </c>
      <c r="H6" s="12">
        <f>AVERAGE(H3:H5)</f>
        <v>1.9853666666666667</v>
      </c>
      <c r="J6" s="2" t="s">
        <v>1</v>
      </c>
      <c r="K6" s="1" t="s">
        <v>19</v>
      </c>
      <c r="L6" s="2" t="s">
        <v>17</v>
      </c>
      <c r="M6" s="8">
        <f>$D$38</f>
        <v>2.1945999999999999</v>
      </c>
      <c r="N6" s="16">
        <f>E$38/$D$38-100%</f>
        <v>-9.2940247273610943E-2</v>
      </c>
      <c r="O6" s="16">
        <f>F$38/$D$38-100%</f>
        <v>-0.32321759470214761</v>
      </c>
      <c r="P6" s="16">
        <f>G$38/$D$38-100%</f>
        <v>-0.16902093016191244</v>
      </c>
      <c r="Q6" s="16">
        <f>H$38/$D$38-100%</f>
        <v>0.16536043014672397</v>
      </c>
      <c r="R6" s="16">
        <f>Table_90K[[#This Row],[1]]*0.1+Table_90K[[#This Row],[2]]*0.35+Table_90K[[#This Row],[4]]*0.35+Table_90K[[#This Row],[6]]*0.2</f>
        <v>-0.14850542240043729</v>
      </c>
      <c r="T6" s="2" t="s">
        <v>2</v>
      </c>
      <c r="U6" s="1" t="s">
        <v>12</v>
      </c>
      <c r="V6" s="1" t="s">
        <v>12</v>
      </c>
      <c r="W6" s="8">
        <f>$D$90</f>
        <v>28.103167333333335</v>
      </c>
      <c r="X6" s="16">
        <f>E$90/$D$90-100%</f>
        <v>1.3601052939441916E-2</v>
      </c>
      <c r="Y6" s="16">
        <f>F$90/$D$90-100%</f>
        <v>-0.46222906167800637</v>
      </c>
      <c r="Z6" s="16">
        <f>G$90/$D$90-100%</f>
        <v>-0.55425190389571988</v>
      </c>
      <c r="AA6" s="16">
        <f>H$90/$D$90-100%</f>
        <v>-0.63004644482421446</v>
      </c>
      <c r="AB6" s="16">
        <f>Таблица1517181948[[#This Row],[1]]*0.1+Таблица1517181948[[#This Row],[2]]*0.35+Таблица1517181948[[#This Row],[4]]*0.35+Таблица1517181948[[#This Row],[6]]*0.2</f>
        <v>-0.48041752162170281</v>
      </c>
      <c r="AD6" s="2" t="s">
        <v>3</v>
      </c>
      <c r="AE6" s="2" t="s">
        <v>19</v>
      </c>
      <c r="AF6" s="2" t="s">
        <v>17</v>
      </c>
      <c r="AG6" s="7">
        <f>$D$46</f>
        <v>74.984697666666662</v>
      </c>
      <c r="AH6" s="16">
        <f>E$46/$D$46-100%</f>
        <v>-9.789815649186695E-2</v>
      </c>
      <c r="AI6" s="16">
        <f>F$46/$D$46-100%</f>
        <v>-0.49123618746514641</v>
      </c>
      <c r="AJ6" s="16">
        <f>G$46/$D$46-100%</f>
        <v>-0.62359120089448639</v>
      </c>
      <c r="AK6" s="16">
        <f>H$46/$D$46-100%</f>
        <v>-0.63757805020244729</v>
      </c>
      <c r="AL6" s="16">
        <f>Таблица15171819489[[#This Row],[1]]*0.1+Таблица15171819489[[#This Row],[2]]*0.35+Таблица15171819489[[#This Row],[4]]*0.35+Таблица15171819489[[#This Row],[6]]*0.2</f>
        <v>-0.52749501161554768</v>
      </c>
      <c r="AN6" s="2" t="s">
        <v>4</v>
      </c>
      <c r="AO6" s="2" t="s">
        <v>12</v>
      </c>
      <c r="AP6" s="2" t="s">
        <v>12</v>
      </c>
      <c r="AQ6" s="7">
        <f>$D$98</f>
        <v>1305.1990560000002</v>
      </c>
      <c r="AR6" s="16">
        <f>E$98/$D$98-100%</f>
        <v>-5.9970684910864325E-2</v>
      </c>
      <c r="AS6" s="16">
        <f>F$98/$D$98-100%</f>
        <v>-0.2113822355793471</v>
      </c>
      <c r="AT6" s="16">
        <f>G$98/$D$98-100%</f>
        <v>-0.26195709108756826</v>
      </c>
      <c r="AU6" s="16">
        <f>H$98/$D$98-100%</f>
        <v>-0.18910045932488007</v>
      </c>
      <c r="AV6" s="16">
        <f>Таблица151718194810[[#This Row],[1]]*0.1+Таблица151718194810[[#This Row],[2]]*0.35+Таблица151718194810[[#This Row],[4]]*0.35+Таблица151718194810[[#This Row],[6]]*0.2</f>
        <v>-0.20948592468948282</v>
      </c>
    </row>
    <row r="7" spans="1:48" x14ac:dyDescent="0.3">
      <c r="A7" s="2" t="s">
        <v>2</v>
      </c>
      <c r="B7" s="2" t="s">
        <v>12</v>
      </c>
      <c r="C7" s="2" t="s">
        <v>17</v>
      </c>
      <c r="D7" s="8">
        <v>26.611899999999999</v>
      </c>
      <c r="E7" s="8">
        <v>22.980699999999999</v>
      </c>
      <c r="F7" s="8">
        <v>13.0284</v>
      </c>
      <c r="G7" s="8">
        <v>11.9277</v>
      </c>
      <c r="H7" s="8">
        <v>10.077999999999999</v>
      </c>
      <c r="J7" s="2" t="s">
        <v>1</v>
      </c>
      <c r="K7" s="1" t="s">
        <v>25</v>
      </c>
      <c r="L7" s="1" t="s">
        <v>17</v>
      </c>
      <c r="M7" s="8">
        <f>$D$166</f>
        <v>2.281166666666667</v>
      </c>
      <c r="N7" s="16">
        <f>E$166/$D$166-100%</f>
        <v>-9.5272886680792035E-2</v>
      </c>
      <c r="O7" s="16">
        <f>F$166/$D$166-100%</f>
        <v>-0.16735588514648947</v>
      </c>
      <c r="P7" s="16">
        <f>G$166/$D$166-100%</f>
        <v>-0.26853218382406685</v>
      </c>
      <c r="Q7" s="16">
        <f>H$166/$D$166-100%</f>
        <v>6.6442609775699379E-2</v>
      </c>
      <c r="R7" s="16">
        <f>Table_90K[[#This Row],[1]]*0.1+Table_90K[[#This Row],[2]]*0.35+Table_90K[[#This Row],[4]]*0.35+Table_90K[[#This Row],[6]]*0.2</f>
        <v>-0.14879959085263403</v>
      </c>
      <c r="T7" s="2" t="s">
        <v>2</v>
      </c>
      <c r="U7" s="1" t="s">
        <v>25</v>
      </c>
      <c r="V7" s="1" t="s">
        <v>17</v>
      </c>
      <c r="W7" s="8">
        <f>$D$170</f>
        <v>28.896766666666664</v>
      </c>
      <c r="X7" s="16">
        <f>E$170/$D$170-100%</f>
        <v>-0.10656323717878458</v>
      </c>
      <c r="Y7" s="16">
        <f>F$170/$D$170-100%</f>
        <v>-0.40672369342360093</v>
      </c>
      <c r="Z7" s="16">
        <f>G$170/$D$170-100%</f>
        <v>-0.59295561325776935</v>
      </c>
      <c r="AA7" s="16">
        <f>H$170/$D$170-100%</f>
        <v>-0.63733774136206689</v>
      </c>
      <c r="AB7" s="16">
        <f>Таблица1517181948[[#This Row],[1]]*0.1+Таблица1517181948[[#This Row],[2]]*0.35+Таблица1517181948[[#This Row],[4]]*0.35+Таблица1517181948[[#This Row],[6]]*0.2</f>
        <v>-0.4880116293287714</v>
      </c>
      <c r="AD7" s="2" t="s">
        <v>3</v>
      </c>
      <c r="AE7" s="2" t="s">
        <v>24</v>
      </c>
      <c r="AF7" s="2" t="s">
        <v>17</v>
      </c>
      <c r="AG7" s="7">
        <f>$D$158</f>
        <v>91.299265333333324</v>
      </c>
      <c r="AH7" s="16">
        <f>E$158/$D$158-100%</f>
        <v>8.9078847498283764E-2</v>
      </c>
      <c r="AI7" s="16">
        <f>F$158/$D$158-100%</f>
        <v>-0.34433207706424918</v>
      </c>
      <c r="AJ7" s="16">
        <f>G$158/$D$158-100%</f>
        <v>-0.62463151401189076</v>
      </c>
      <c r="AK7" s="16">
        <f>H$158/$D$158-100%</f>
        <v>-0.68765210144297761</v>
      </c>
      <c r="AL7" s="16">
        <f>Таблица15171819489[[#This Row],[1]]*0.1+Таблица15171819489[[#This Row],[2]]*0.35+Таблица15171819489[[#This Row],[4]]*0.35+Таблица15171819489[[#This Row],[6]]*0.2</f>
        <v>-0.4677597924154161</v>
      </c>
      <c r="AN7" s="2" t="s">
        <v>4</v>
      </c>
      <c r="AO7" s="2" t="s">
        <v>21</v>
      </c>
      <c r="AP7" s="2" t="s">
        <v>17</v>
      </c>
      <c r="AQ7" s="7">
        <f>$D$82</f>
        <v>1248.5611570000001</v>
      </c>
      <c r="AR7" s="16">
        <f>E$82/$D$82-100%</f>
        <v>-3.5703173809370825E-2</v>
      </c>
      <c r="AS7" s="16">
        <f>F$82/$D$82-100%</f>
        <v>-0.17250686877380306</v>
      </c>
      <c r="AT7" s="16">
        <f>G$82/$D$82-100%</f>
        <v>-0.27977777383314839</v>
      </c>
      <c r="AU7" s="16">
        <f>H$82/$D$82-100%</f>
        <v>-0.26237980187301313</v>
      </c>
      <c r="AV7" s="16">
        <f>Таблица151718194810[[#This Row],[1]]*0.1+Таблица151718194810[[#This Row],[2]]*0.35+Таблица151718194810[[#This Row],[4]]*0.35+Таблица151718194810[[#This Row],[6]]*0.2</f>
        <v>-0.21434590266797271</v>
      </c>
    </row>
    <row r="8" spans="1:48" x14ac:dyDescent="0.3">
      <c r="A8" s="2" t="s">
        <v>2</v>
      </c>
      <c r="B8" s="2" t="s">
        <v>12</v>
      </c>
      <c r="C8" s="2" t="s">
        <v>17</v>
      </c>
      <c r="D8" s="8">
        <v>25.782399999999999</v>
      </c>
      <c r="E8" s="8">
        <v>21.635300000000001</v>
      </c>
      <c r="F8" s="8">
        <v>13.598100000000001</v>
      </c>
      <c r="G8" s="8">
        <v>10.991300000000001</v>
      </c>
      <c r="H8" s="8">
        <v>9.6836000000000002</v>
      </c>
      <c r="J8" s="2" t="s">
        <v>1</v>
      </c>
      <c r="K8" s="1" t="s">
        <v>12</v>
      </c>
      <c r="L8" s="1" t="s">
        <v>12</v>
      </c>
      <c r="M8" s="8">
        <f>$D$86</f>
        <v>2.2317</v>
      </c>
      <c r="N8" s="16">
        <f>E$86/$D$86-100%</f>
        <v>-5.37706681005512E-3</v>
      </c>
      <c r="O8" s="16">
        <f>F$86/$D$86-100%</f>
        <v>-0.20497079953996211</v>
      </c>
      <c r="P8" s="16">
        <f>G$86/$D$86-100%</f>
        <v>-0.2166808561485265</v>
      </c>
      <c r="Q8" s="16">
        <f>H$86/$D$86-100%</f>
        <v>-1.7281295275649367E-2</v>
      </c>
      <c r="R8" s="16">
        <f>Table_90K[[#This Row],[1]]*0.1+Table_90K[[#This Row],[2]]*0.35+Table_90K[[#This Row],[4]]*0.35+Table_90K[[#This Row],[6]]*0.2</f>
        <v>-0.15157204522710638</v>
      </c>
      <c r="T8" s="2" t="s">
        <v>2</v>
      </c>
      <c r="U8" s="1" t="s">
        <v>12</v>
      </c>
      <c r="V8" s="2" t="s">
        <v>23</v>
      </c>
      <c r="W8" s="8">
        <f>$D$138</f>
        <v>26.483367333333334</v>
      </c>
      <c r="X8" s="16">
        <f>E$138/$D$138-100%</f>
        <v>-0.14690103229823415</v>
      </c>
      <c r="Y8" s="16">
        <f>F$138/$D$138-100%</f>
        <v>-0.42478110349059084</v>
      </c>
      <c r="Z8" s="16">
        <f>G$138/$D$138-100%</f>
        <v>-0.61867261038884513</v>
      </c>
      <c r="AA8" s="16">
        <f>H$138/$D$138-100%</f>
        <v>-0.6029029641774406</v>
      </c>
      <c r="AB8" s="16">
        <f>Таблица1517181948[[#This Row],[1]]*0.1+Таблица1517181948[[#This Row],[2]]*0.35+Таблица1517181948[[#This Row],[4]]*0.35+Таблица1517181948[[#This Row],[6]]*0.2</f>
        <v>-0.50047949592311414</v>
      </c>
      <c r="AD8" s="2" t="s">
        <v>3</v>
      </c>
      <c r="AE8" s="2" t="s">
        <v>12</v>
      </c>
      <c r="AF8" s="2" t="s">
        <v>13</v>
      </c>
      <c r="AG8" s="7">
        <f>$D$110</f>
        <v>85.81</v>
      </c>
      <c r="AH8" s="16">
        <f>E$110/$D$110-100%</f>
        <v>-0.13567764829273976</v>
      </c>
      <c r="AI8" s="16">
        <f>F$110/$D$110-100%</f>
        <v>-0.5194367245464786</v>
      </c>
      <c r="AJ8" s="16">
        <f>G$110/$D$110-100%</f>
        <v>-0.62705085265897531</v>
      </c>
      <c r="AK8" s="16">
        <f>H$110/$D$110-100%</f>
        <v>-0.65856699296896237</v>
      </c>
      <c r="AL8" s="16">
        <f>Таблица15171819489[[#This Row],[1]]*0.1+Таблица15171819489[[#This Row],[2]]*0.35+Таблица15171819489[[#This Row],[4]]*0.35+Таблица15171819489[[#This Row],[6]]*0.2</f>
        <v>-0.54655181544497533</v>
      </c>
      <c r="AN8" s="2" t="s">
        <v>4</v>
      </c>
      <c r="AO8" s="1" t="s">
        <v>27</v>
      </c>
      <c r="AP8" s="1" t="s">
        <v>27</v>
      </c>
      <c r="AQ8" s="7">
        <f>$D$194</f>
        <v>927.12563066666678</v>
      </c>
      <c r="AR8" s="16">
        <f>E$194/$D$194-100%</f>
        <v>-2.0245477397171197E-2</v>
      </c>
      <c r="AS8" s="16">
        <f>F$194/$D$194-100%</f>
        <v>-0.23642210514201689</v>
      </c>
      <c r="AT8" s="16">
        <f>G$194/$D$194-100%</f>
        <v>-0.25627346407104612</v>
      </c>
      <c r="AU8" s="16">
        <f>H$194/$D$194-100%</f>
        <v>-0.26030040412085231</v>
      </c>
      <c r="AV8" s="16">
        <f>Таблица151718194810[[#This Row],[1]]*0.1+Таблица151718194810[[#This Row],[2]]*0.35+Таблица151718194810[[#This Row],[4]]*0.35+Таблица151718194810[[#This Row],[6]]*0.2</f>
        <v>-0.22652807778845963</v>
      </c>
    </row>
    <row r="9" spans="1:48" ht="15" thickBot="1" x14ac:dyDescent="0.35">
      <c r="A9" s="2" t="s">
        <v>2</v>
      </c>
      <c r="B9" s="2" t="s">
        <v>12</v>
      </c>
      <c r="C9" s="2" t="s">
        <v>17</v>
      </c>
      <c r="D9" s="8">
        <v>29.577299</v>
      </c>
      <c r="E9" s="8">
        <v>22.789100999999999</v>
      </c>
      <c r="F9" s="8">
        <v>14.217499999999999</v>
      </c>
      <c r="G9" s="8">
        <v>7.8209999999999997</v>
      </c>
      <c r="H9" s="8">
        <v>10.6341</v>
      </c>
      <c r="J9" s="2" t="s">
        <v>1</v>
      </c>
      <c r="K9" s="2" t="s">
        <v>18</v>
      </c>
      <c r="L9" s="2" t="s">
        <v>17</v>
      </c>
      <c r="M9" s="8">
        <f>$D$22</f>
        <v>2.1457000000000002</v>
      </c>
      <c r="N9" s="16">
        <f>E$22/$D$22-100%</f>
        <v>-9.883332556586033E-2</v>
      </c>
      <c r="O9" s="16">
        <f>$F$22/$D$22-100%</f>
        <v>-0.16875611688493275</v>
      </c>
      <c r="P9" s="16">
        <f>G$22/$D$22-100%</f>
        <v>-0.2871324043435709</v>
      </c>
      <c r="Q9" s="16">
        <f>$H$22/$D$22-100%</f>
        <v>3.4580789485948671E-2</v>
      </c>
      <c r="R9" s="16">
        <f>Table_90K[[#This Row],[1]]*0.1+Table_90K[[#This Row],[2]]*0.35+Table_90K[[#This Row],[4]]*0.35+Table_90K[[#This Row],[6]]*0.2</f>
        <v>-0.16252815708937254</v>
      </c>
      <c r="T9" s="2" t="s">
        <v>2</v>
      </c>
      <c r="U9" s="2" t="s">
        <v>18</v>
      </c>
      <c r="V9" s="2" t="s">
        <v>17</v>
      </c>
      <c r="W9" s="8">
        <f>$D$26</f>
        <v>25.876899666666663</v>
      </c>
      <c r="X9" s="16">
        <f>E$26/$D$26-100%</f>
        <v>-0.12385434014963581</v>
      </c>
      <c r="Y9" s="16">
        <f>F$26/$D$26-100%</f>
        <v>-0.49821654961524942</v>
      </c>
      <c r="Z9" s="16">
        <f>G$26/$D$26-100%</f>
        <v>-0.55620907136234843</v>
      </c>
      <c r="AA9" s="16">
        <f>H$26/$D$26-100%</f>
        <v>-0.59587250399484359</v>
      </c>
      <c r="AB9" s="16">
        <f>Таблица1517181948[[#This Row],[1]]*0.1+Таблица1517181948[[#This Row],[2]]*0.35+Таблица1517181948[[#This Row],[4]]*0.35+Таблица1517181948[[#This Row],[6]]*0.2</f>
        <v>-0.50060890215609155</v>
      </c>
      <c r="AD9" s="2" t="s">
        <v>3</v>
      </c>
      <c r="AE9" s="2" t="s">
        <v>25</v>
      </c>
      <c r="AF9" s="2" t="s">
        <v>17</v>
      </c>
      <c r="AG9" s="7">
        <f>$D$174</f>
        <v>89.986000000000004</v>
      </c>
      <c r="AH9" s="16">
        <f>E$174/$D$174-100%</f>
        <v>-0.13724468621044772</v>
      </c>
      <c r="AI9" s="16">
        <f>F$174/$D$174-100%</f>
        <v>-0.52522690196252753</v>
      </c>
      <c r="AJ9" s="16">
        <f>G$174/$D$174-100%</f>
        <v>-0.63125560272338666</v>
      </c>
      <c r="AK9" s="16">
        <f>H$174/$D$174-100%</f>
        <v>-0.71879477177931383</v>
      </c>
      <c r="AL9" s="16">
        <f>Таблица15171819489[[#This Row],[1]]*0.1+Таблица15171819489[[#This Row],[2]]*0.35+Таблица15171819489[[#This Row],[4]]*0.35+Таблица15171819489[[#This Row],[6]]*0.2</f>
        <v>-0.56225229961697742</v>
      </c>
      <c r="AN9" s="2" t="s">
        <v>4</v>
      </c>
      <c r="AO9" s="2" t="s">
        <v>12</v>
      </c>
      <c r="AP9" s="2" t="s">
        <v>22</v>
      </c>
      <c r="AQ9" s="7">
        <f>$D$130</f>
        <v>1533.264445</v>
      </c>
      <c r="AR9" s="16">
        <f>E$130/$D$130-100%</f>
        <v>-7.8328900183077477E-2</v>
      </c>
      <c r="AS9" s="16">
        <f>F$130/$D$130-100%</f>
        <v>-0.16258858768923368</v>
      </c>
      <c r="AT9" s="16">
        <f>G$130/$D$130-100%</f>
        <v>-0.28770744218663902</v>
      </c>
      <c r="AU9" s="16">
        <f>H$130/$D$130-100%</f>
        <v>-0.31361229775772081</v>
      </c>
      <c r="AV9" s="16">
        <f>Таблица151718194810[[#This Row],[1]]*0.1+Таблица151718194810[[#This Row],[2]]*0.35+Таблица151718194810[[#This Row],[4]]*0.35+Таблица151718194810[[#This Row],[6]]*0.2</f>
        <v>-0.22815896002640734</v>
      </c>
    </row>
    <row r="10" spans="1:48" ht="15" thickBot="1" x14ac:dyDescent="0.35">
      <c r="A10" s="9" t="s">
        <v>2</v>
      </c>
      <c r="B10" s="10" t="s">
        <v>12</v>
      </c>
      <c r="C10" s="10" t="s">
        <v>17</v>
      </c>
      <c r="D10" s="11">
        <f>AVERAGE(D7:D9)</f>
        <v>27.323866333333331</v>
      </c>
      <c r="E10" s="11">
        <f>AVERAGE(E7:E9)</f>
        <v>22.468367000000001</v>
      </c>
      <c r="F10" s="11">
        <f>AVERAGE(F7:F9)</f>
        <v>13.614666666666666</v>
      </c>
      <c r="G10" s="11">
        <f>AVERAGE(G7:G9)</f>
        <v>10.246666666666668</v>
      </c>
      <c r="H10" s="12">
        <f>AVERAGE(H7:H9)</f>
        <v>10.1319</v>
      </c>
      <c r="J10" s="2" t="s">
        <v>1</v>
      </c>
      <c r="K10" s="2" t="s">
        <v>21</v>
      </c>
      <c r="L10" s="2" t="s">
        <v>17</v>
      </c>
      <c r="M10" s="8">
        <f>$D$70</f>
        <v>2.4560666666666666</v>
      </c>
      <c r="N10" s="16">
        <f>E$70/$D$70-100%</f>
        <v>-0.14667082869628945</v>
      </c>
      <c r="O10" s="16">
        <f>F$70/$D$70-100%</f>
        <v>-0.31622377242745847</v>
      </c>
      <c r="P10" s="16">
        <f>G$70/$D$70-100%</f>
        <v>-0.29243234439890342</v>
      </c>
      <c r="Q10" s="16">
        <f>H$70/$D$70-100%</f>
        <v>2.3017833392144693E-2</v>
      </c>
      <c r="R10" s="16">
        <f>Table_90K[[#This Row],[1]]*0.1+Table_90K[[#This Row],[2]]*0.35+Table_90K[[#This Row],[4]]*0.35+Table_90K[[#This Row],[6]]*0.2</f>
        <v>-0.22309315708042665</v>
      </c>
      <c r="T10" s="2" t="s">
        <v>2</v>
      </c>
      <c r="U10" s="2" t="s">
        <v>21</v>
      </c>
      <c r="V10" s="2" t="s">
        <v>17</v>
      </c>
      <c r="W10" s="8">
        <f>$D$74</f>
        <v>28.793766666666667</v>
      </c>
      <c r="X10" s="16">
        <f>E$74/$D$74-100%</f>
        <v>-0.1305328931145977</v>
      </c>
      <c r="Y10" s="16">
        <f>F$74/$D$74-100%</f>
        <v>-0.50258215609165413</v>
      </c>
      <c r="Z10" s="16">
        <f>G$74/$D$74-100%</f>
        <v>-0.61441654617376673</v>
      </c>
      <c r="AA10" s="16">
        <f>H$74/$D$74-100%</f>
        <v>-0.63677092148416381</v>
      </c>
      <c r="AB10" s="16">
        <f>Таблица1517181948[[#This Row],[1]]*0.1+Таблица1517181948[[#This Row],[2]]*0.35+Таблица1517181948[[#This Row],[4]]*0.35+Таблица1517181948[[#This Row],[6]]*0.2</f>
        <v>-0.53135701940118985</v>
      </c>
      <c r="AD10" s="2" t="s">
        <v>3</v>
      </c>
      <c r="AE10" s="2" t="s">
        <v>12</v>
      </c>
      <c r="AF10" s="2" t="s">
        <v>17</v>
      </c>
      <c r="AG10" s="7">
        <f>$D$14</f>
        <v>78.72576633333334</v>
      </c>
      <c r="AH10" s="16">
        <f>E$14/$D$14-100%</f>
        <v>-0.18756587185798934</v>
      </c>
      <c r="AI10" s="16">
        <f>F$14/$D$14-100%</f>
        <v>-0.53499001188933071</v>
      </c>
      <c r="AJ10" s="16">
        <f>G$14/$D$14-100%</f>
        <v>-0.63535995472621609</v>
      </c>
      <c r="AK10" s="16">
        <f>H$14/$D$14-100%</f>
        <v>-0.67739574750577536</v>
      </c>
      <c r="AL10" s="16">
        <f>Таблица15171819489[[#This Row],[1]]*0.1+Таблица15171819489[[#This Row],[2]]*0.35+Таблица15171819489[[#This Row],[4]]*0.35+Таблица15171819489[[#This Row],[6]]*0.2</f>
        <v>-0.56385822500239535</v>
      </c>
      <c r="AN10" s="2" t="s">
        <v>4</v>
      </c>
      <c r="AO10" s="2" t="s">
        <v>19</v>
      </c>
      <c r="AP10" s="2" t="s">
        <v>17</v>
      </c>
      <c r="AQ10" s="7">
        <f>$D$50</f>
        <v>935.81105533333323</v>
      </c>
      <c r="AR10" s="16">
        <f>E$50/$D$50-100%</f>
        <v>-3.6491456765813446E-2</v>
      </c>
      <c r="AS10" s="16">
        <f>F$50/$D$50-100%</f>
        <v>-0.24696653491055887</v>
      </c>
      <c r="AT10" s="16">
        <f>G$50/$D$50-100%</f>
        <v>-0.26083692209255593</v>
      </c>
      <c r="AU10" s="16">
        <f>H$50/$D$50-100%</f>
        <v>-0.24393994531871954</v>
      </c>
      <c r="AV10" s="16">
        <f>Таблица151718194810[[#This Row],[1]]*0.1+Таблица151718194810[[#This Row],[2]]*0.35+Таблица151718194810[[#This Row],[4]]*0.35+Таблица151718194810[[#This Row],[6]]*0.2</f>
        <v>-0.23016834469141542</v>
      </c>
    </row>
    <row r="11" spans="1:48" x14ac:dyDescent="0.3">
      <c r="A11" s="2" t="s">
        <v>3</v>
      </c>
      <c r="B11" s="2" t="s">
        <v>12</v>
      </c>
      <c r="C11" s="2" t="s">
        <v>17</v>
      </c>
      <c r="D11" s="8">
        <v>81.495102000000003</v>
      </c>
      <c r="E11" s="8">
        <v>65.191597000000002</v>
      </c>
      <c r="F11" s="8">
        <v>36.828701000000002</v>
      </c>
      <c r="G11" s="8">
        <v>27.0259</v>
      </c>
      <c r="H11" s="8">
        <v>25.395201</v>
      </c>
      <c r="J11" s="2" t="s">
        <v>1</v>
      </c>
      <c r="K11" s="1" t="s">
        <v>24</v>
      </c>
      <c r="L11" s="1" t="s">
        <v>17</v>
      </c>
      <c r="M11" s="8">
        <f>$D$150</f>
        <v>2.5203000000000002</v>
      </c>
      <c r="N11" s="16">
        <f>E$150/$D$150-100%</f>
        <v>-2.7655437844701036E-2</v>
      </c>
      <c r="O11" s="16">
        <f>F$150/$D$150-100%</f>
        <v>-0.25512835773519038</v>
      </c>
      <c r="P11" s="16">
        <f>G$150/$D$150-100%</f>
        <v>-0.43892922800195744</v>
      </c>
      <c r="Q11" s="16">
        <f>H$150/$D$150-100%</f>
        <v>0.10518589056858296</v>
      </c>
      <c r="R11" s="16">
        <f>Table_90K[[#This Row],[1]]*0.1+Table_90K[[#This Row],[2]]*0.35+Table_90K[[#This Row],[4]]*0.35+Table_90K[[#This Row],[6]]*0.2</f>
        <v>-0.22464852067875524</v>
      </c>
      <c r="T11" s="2" t="s">
        <v>2</v>
      </c>
      <c r="U11" s="2" t="s">
        <v>12</v>
      </c>
      <c r="V11" s="2" t="s">
        <v>17</v>
      </c>
      <c r="W11" s="8">
        <f>$D$10</f>
        <v>27.323866333333331</v>
      </c>
      <c r="X11" s="16">
        <f>E$10/$D$10-100%</f>
        <v>-0.17770176716938257</v>
      </c>
      <c r="Y11" s="16">
        <f>F$10/$D$10-100%</f>
        <v>-0.50172986133892539</v>
      </c>
      <c r="Z11" s="16">
        <f>G$10/$D$10-100%</f>
        <v>-0.62499206584953892</v>
      </c>
      <c r="AA11" s="16">
        <f>H$10/$D$10-100%</f>
        <v>-0.62919230110419089</v>
      </c>
      <c r="AB11" s="16">
        <f>Таблица1517181948[[#This Row],[1]]*0.1+Таблица1517181948[[#This Row],[2]]*0.35+Таблица1517181948[[#This Row],[4]]*0.35+Таблица1517181948[[#This Row],[6]]*0.2</f>
        <v>-0.53796131145373893</v>
      </c>
      <c r="AD11" s="2" t="s">
        <v>3</v>
      </c>
      <c r="AE11" s="2" t="s">
        <v>20</v>
      </c>
      <c r="AF11" s="2" t="s">
        <v>17</v>
      </c>
      <c r="AG11" s="7">
        <f>$D$62</f>
        <v>88.307164666666679</v>
      </c>
      <c r="AH11" s="16">
        <f>E$62/$D$62-100%</f>
        <v>-8.5416629124098198E-2</v>
      </c>
      <c r="AI11" s="16">
        <f>F$62/$D$62-100%</f>
        <v>-0.51367555325654335</v>
      </c>
      <c r="AJ11" s="16">
        <f>G$62/$D$62-100%</f>
        <v>-0.6356335586722911</v>
      </c>
      <c r="AK11" s="16">
        <f>H$62/$D$62-100%</f>
        <v>-0.67307559801093375</v>
      </c>
      <c r="AL11" s="16">
        <f>Таблица15171819489[[#This Row],[1]]*0.1+Таблица15171819489[[#This Row],[2]]*0.35+Таблица15171819489[[#This Row],[4]]*0.35+Таблица15171819489[[#This Row],[6]]*0.2</f>
        <v>-0.54541497168968855</v>
      </c>
      <c r="AN11" s="2" t="s">
        <v>4</v>
      </c>
      <c r="AO11" s="2" t="s">
        <v>24</v>
      </c>
      <c r="AP11" s="2" t="s">
        <v>17</v>
      </c>
      <c r="AQ11" s="7">
        <f>$D$162</f>
        <v>1327.6367596666666</v>
      </c>
      <c r="AR11" s="16">
        <f>E$162/$D$162-100%</f>
        <v>-5.8096847729669832E-2</v>
      </c>
      <c r="AS11" s="16">
        <f>F$162/$D$162-100%</f>
        <v>-0.17585144126717589</v>
      </c>
      <c r="AT11" s="16">
        <f>G$162/$D$162-100%</f>
        <v>-0.29578002653270419</v>
      </c>
      <c r="AU11" s="16">
        <f>H$162/$D$162-100%</f>
        <v>-0.30653002640735605</v>
      </c>
      <c r="AV11" s="16">
        <f>Таблица151718194810[[#This Row],[1]]*0.1+Таблица151718194810[[#This Row],[2]]*0.35+Таблица151718194810[[#This Row],[4]]*0.35+Таблица151718194810[[#This Row],[6]]*0.2</f>
        <v>-0.23218670378439621</v>
      </c>
    </row>
    <row r="12" spans="1:48" x14ac:dyDescent="0.3">
      <c r="A12" s="2" t="s">
        <v>3</v>
      </c>
      <c r="B12" s="2" t="s">
        <v>12</v>
      </c>
      <c r="C12" s="2" t="s">
        <v>17</v>
      </c>
      <c r="D12" s="8">
        <v>75.784599</v>
      </c>
      <c r="E12" s="8">
        <v>64.082901000000007</v>
      </c>
      <c r="F12" s="8">
        <v>37.723202000000001</v>
      </c>
      <c r="G12" s="8">
        <v>25.229199999999999</v>
      </c>
      <c r="H12" s="8">
        <v>25.614799000000001</v>
      </c>
      <c r="J12" s="2" t="s">
        <v>1</v>
      </c>
      <c r="K12" s="2" t="s">
        <v>12</v>
      </c>
      <c r="L12" s="2" t="s">
        <v>17</v>
      </c>
      <c r="M12" s="8">
        <f>$D$6</f>
        <v>2.3163333333333336</v>
      </c>
      <c r="N12" s="16">
        <f>E$6/$D$6-100%</f>
        <v>-0.13707008202619109</v>
      </c>
      <c r="O12" s="16">
        <f>F$6/$D$6-100%</f>
        <v>-0.30660526694488421</v>
      </c>
      <c r="P12" s="16">
        <f>G$6/$D$6-100%</f>
        <v>-0.23036408116275719</v>
      </c>
      <c r="Q12" s="16">
        <f>H$6/$D$6-100%</f>
        <v>-0.14288386818247234</v>
      </c>
      <c r="R12" s="16">
        <f>Table_90K[[#This Row],[1]]*0.1+Table_90K[[#This Row],[2]]*0.35+Table_90K[[#This Row],[4]]*0.35+Table_90K[[#This Row],[6]]*0.2</f>
        <v>-0.23022305367678808</v>
      </c>
      <c r="T12" s="2" t="s">
        <v>2</v>
      </c>
      <c r="U12" s="1" t="s">
        <v>12</v>
      </c>
      <c r="V12" s="1" t="s">
        <v>13</v>
      </c>
      <c r="W12" s="8">
        <f>$D$106</f>
        <v>27.135867000000001</v>
      </c>
      <c r="X12" s="16">
        <f>E$106/$D$106-100%</f>
        <v>-0.13443341734145942</v>
      </c>
      <c r="Y12" s="16">
        <f>F$106/$D$106-100%</f>
        <v>-0.52005832968840338</v>
      </c>
      <c r="Z12" s="16">
        <f>G$106/$D$106-100%</f>
        <v>-0.6288946040800294</v>
      </c>
      <c r="AA12" s="16">
        <f>H$106/$D$106-100%</f>
        <v>-0.62063616148079337</v>
      </c>
      <c r="AB12" s="16">
        <f>Таблица1517181948[[#This Row],[1]]*0.1+Таблица1517181948[[#This Row],[2]]*0.35+Таблица1517181948[[#This Row],[4]]*0.35+Таблица1517181948[[#This Row],[6]]*0.2</f>
        <v>-0.53970410084925602</v>
      </c>
      <c r="AD12" s="2" t="s">
        <v>3</v>
      </c>
      <c r="AE12" s="2" t="s">
        <v>12</v>
      </c>
      <c r="AF12" s="2" t="s">
        <v>22</v>
      </c>
      <c r="AG12" s="7">
        <f>$D$126</f>
        <v>100.23210166666668</v>
      </c>
      <c r="AH12" s="16">
        <f>E$126/$D$126-100%</f>
        <v>-9.187379272918017E-3</v>
      </c>
      <c r="AI12" s="16">
        <f>F$126/$D$126-100%</f>
        <v>-0.36053686126937945</v>
      </c>
      <c r="AJ12" s="16">
        <f>G$126/$D$126-100%</f>
        <v>-0.64444658540117417</v>
      </c>
      <c r="AK12" s="16">
        <f>H$126/$D$126-100%</f>
        <v>-0.7097217373522432</v>
      </c>
      <c r="AL12" s="16">
        <f>Таблица15171819489[[#This Row],[1]]*0.1+Таблица15171819489[[#This Row],[2]]*0.35+Таблица15171819489[[#This Row],[4]]*0.35+Таблица15171819489[[#This Row],[6]]*0.2</f>
        <v>-0.49460729173243417</v>
      </c>
      <c r="AN12" s="2" t="s">
        <v>4</v>
      </c>
      <c r="AO12" s="2" t="s">
        <v>12</v>
      </c>
      <c r="AP12" s="2" t="s">
        <v>13</v>
      </c>
      <c r="AQ12" s="7">
        <f>$D$114</f>
        <v>1276.4500733333334</v>
      </c>
      <c r="AR12" s="16">
        <f>E$114/$D$114-100%</f>
        <v>-4.4093253763558882E-2</v>
      </c>
      <c r="AS12" s="16">
        <f>F$114/$D$114-100%</f>
        <v>-0.21575022380689957</v>
      </c>
      <c r="AT12" s="16">
        <f>G$114/$D$114-100%</f>
        <v>-0.30141112060520814</v>
      </c>
      <c r="AU12" s="16">
        <f>H$114/$D$114-100%</f>
        <v>-0.3379388589848018</v>
      </c>
      <c r="AV12" s="16">
        <f>Таблица151718194810[[#This Row],[1]]*0.1+Таблица151718194810[[#This Row],[2]]*0.35+Таблица151718194810[[#This Row],[4]]*0.35+Таблица151718194810[[#This Row],[6]]*0.2</f>
        <v>-0.25300356771755395</v>
      </c>
    </row>
    <row r="13" spans="1:48" ht="15" thickBot="1" x14ac:dyDescent="0.35">
      <c r="A13" s="2" t="s">
        <v>3</v>
      </c>
      <c r="B13" s="2" t="s">
        <v>12</v>
      </c>
      <c r="C13" s="2" t="s">
        <v>17</v>
      </c>
      <c r="D13" s="8">
        <v>78.897598000000002</v>
      </c>
      <c r="E13" s="8">
        <v>62.603999999999999</v>
      </c>
      <c r="F13" s="8">
        <v>35.2729</v>
      </c>
      <c r="G13" s="8">
        <v>33.864601</v>
      </c>
      <c r="H13" s="8">
        <v>25.181801</v>
      </c>
      <c r="J13" s="2" t="s">
        <v>1</v>
      </c>
      <c r="K13" s="1" t="s">
        <v>12</v>
      </c>
      <c r="L13" s="2" t="s">
        <v>23</v>
      </c>
      <c r="M13" s="8">
        <f>$D$134</f>
        <v>2.3294666666666668</v>
      </c>
      <c r="N13" s="16">
        <f>E$134/$D$134-100%</f>
        <v>-9.8520405242974229E-2</v>
      </c>
      <c r="O13" s="16">
        <f>F$134/$D$134-100%</f>
        <v>-0.31130158548451725</v>
      </c>
      <c r="P13" s="16">
        <f>G$134/$D$134-100%</f>
        <v>-0.3995335126781524</v>
      </c>
      <c r="Q13" s="16">
        <f>H$134/$D$134-100%</f>
        <v>-3.0851124720966183E-2</v>
      </c>
      <c r="R13" s="16">
        <f>Table_90K[[#This Row],[1]]*0.1+Table_90K[[#This Row],[2]]*0.35+Table_90K[[#This Row],[4]]*0.35+Table_90K[[#This Row],[6]]*0.2</f>
        <v>-0.26481454982542502</v>
      </c>
      <c r="T13" s="2" t="s">
        <v>2</v>
      </c>
      <c r="U13" s="1" t="s">
        <v>19</v>
      </c>
      <c r="V13" s="2" t="s">
        <v>17</v>
      </c>
      <c r="W13" s="8">
        <f>$D$42</f>
        <v>26.580033666666669</v>
      </c>
      <c r="X13" s="16">
        <f>E$42/$D$42-100%</f>
        <v>-0.16876580078573022</v>
      </c>
      <c r="Y13" s="16">
        <f>F$42/$D$42-100%</f>
        <v>-0.51578064843434301</v>
      </c>
      <c r="Z13" s="16">
        <f>G$42/$D$42-100%</f>
        <v>-0.67382910638650928</v>
      </c>
      <c r="AA13" s="16">
        <f>H$42/$D$42-100%</f>
        <v>-0.61145145778032062</v>
      </c>
      <c r="AB13" s="16">
        <f>Таблица1517181948[[#This Row],[1]]*0.1+Таблица1517181948[[#This Row],[2]]*0.35+Таблица1517181948[[#This Row],[4]]*0.35+Таблица1517181948[[#This Row],[6]]*0.2</f>
        <v>-0.55553028582193542</v>
      </c>
      <c r="AD13" s="2" t="s">
        <v>3</v>
      </c>
      <c r="AE13" s="2" t="s">
        <v>21</v>
      </c>
      <c r="AF13" s="2" t="s">
        <v>17</v>
      </c>
      <c r="AG13" s="7">
        <f>$D$78</f>
        <v>90.169265666666661</v>
      </c>
      <c r="AH13" s="16">
        <f>E$78/$D$78-100%</f>
        <v>-0.16158089520798546</v>
      </c>
      <c r="AI13" s="16">
        <f>F$78/$D$78-100%</f>
        <v>-0.5097050714586242</v>
      </c>
      <c r="AJ13" s="16">
        <f>G$78/$D$78-100%</f>
        <v>-0.65212500325822398</v>
      </c>
      <c r="AK13" s="16">
        <f>H$78/$D$78-100%</f>
        <v>-0.72529960014424277</v>
      </c>
      <c r="AL13" s="16">
        <f>Таблица15171819489[[#This Row],[1]]*0.1+Таблица15171819489[[#This Row],[2]]*0.35+Таблица15171819489[[#This Row],[4]]*0.35+Таблица15171819489[[#This Row],[6]]*0.2</f>
        <v>-0.56785853570054401</v>
      </c>
      <c r="AN13" s="2" t="s">
        <v>4</v>
      </c>
      <c r="AO13" s="2" t="s">
        <v>12</v>
      </c>
      <c r="AP13" s="2" t="s">
        <v>23</v>
      </c>
      <c r="AQ13" s="7">
        <f>$D$146</f>
        <v>984.47802766666666</v>
      </c>
      <c r="AR13" s="16">
        <f>E$146/$D$146-100%</f>
        <v>-9.5193720292690132E-2</v>
      </c>
      <c r="AS13" s="16">
        <f>F$146/$D$146-100%</f>
        <v>-0.2645792447164631</v>
      </c>
      <c r="AT13" s="16">
        <f>G$146/$D$146-100%</f>
        <v>-0.29324789166117304</v>
      </c>
      <c r="AU13" s="16">
        <f>H$146/$D$146-100%</f>
        <v>-0.25271834177583696</v>
      </c>
      <c r="AV13" s="16">
        <f>Таблица151718194810[[#This Row],[1]]*0.1+Таблица151718194810[[#This Row],[2]]*0.35+Таблица151718194810[[#This Row],[4]]*0.35+Таблица151718194810[[#This Row],[6]]*0.2</f>
        <v>-0.25530253811660902</v>
      </c>
    </row>
    <row r="14" spans="1:48" ht="15" thickBot="1" x14ac:dyDescent="0.35">
      <c r="A14" s="9" t="s">
        <v>3</v>
      </c>
      <c r="B14" s="10" t="s">
        <v>12</v>
      </c>
      <c r="C14" s="10" t="s">
        <v>17</v>
      </c>
      <c r="D14" s="11">
        <f>AVERAGE(D11:D13)</f>
        <v>78.72576633333334</v>
      </c>
      <c r="E14" s="11">
        <f>AVERAGE(E11:E13)</f>
        <v>63.959499333333326</v>
      </c>
      <c r="F14" s="11">
        <f>AVERAGE(F11:F13)</f>
        <v>36.60826766666667</v>
      </c>
      <c r="G14" s="11">
        <f>AVERAGE(G11:G13)</f>
        <v>28.706566999999996</v>
      </c>
      <c r="H14" s="12">
        <f>AVERAGE(H11:H13)</f>
        <v>25.397266999999999</v>
      </c>
      <c r="J14" s="2" t="s">
        <v>1</v>
      </c>
      <c r="K14" s="1" t="s">
        <v>12</v>
      </c>
      <c r="L14" s="1" t="s">
        <v>13</v>
      </c>
      <c r="M14" s="8">
        <f>$D$102</f>
        <v>2.1933333333333334</v>
      </c>
      <c r="N14" s="16">
        <f>E$102/$D$102-100%</f>
        <v>-0.12942249240121584</v>
      </c>
      <c r="O14" s="16">
        <f>F$102/$D$102-100%</f>
        <v>-0.35262917933130689</v>
      </c>
      <c r="P14" s="16">
        <f>G$102/$D$102-100%</f>
        <v>-0.36062310030395128</v>
      </c>
      <c r="Q14" s="16">
        <f>H$102/$D$102-100%</f>
        <v>-0.16841945288753801</v>
      </c>
      <c r="R14" s="16">
        <f>Table_90K[[#This Row],[1]]*0.1+Table_90K[[#This Row],[2]]*0.35+Table_90K[[#This Row],[4]]*0.35+Table_90K[[#This Row],[6]]*0.2</f>
        <v>-0.29626443768996952</v>
      </c>
      <c r="T14" s="2" t="s">
        <v>2</v>
      </c>
      <c r="U14" s="1" t="s">
        <v>24</v>
      </c>
      <c r="V14" s="1" t="s">
        <v>17</v>
      </c>
      <c r="W14" s="8">
        <f>$D$154</f>
        <v>33.395900333333337</v>
      </c>
      <c r="X14" s="16">
        <f>E$154/$D$154-100%</f>
        <v>-0.23715886044735179</v>
      </c>
      <c r="Y14" s="16">
        <f>F$154/$D$154-100%</f>
        <v>-0.57341370673831515</v>
      </c>
      <c r="Z14" s="16">
        <f>G$154/$D$154-100%</f>
        <v>-0.60215875200090685</v>
      </c>
      <c r="AA14" s="16">
        <f>H$154/$D$154-100%</f>
        <v>-0.64055368432897763</v>
      </c>
      <c r="AB14" s="16">
        <f>Таблица1517181948[[#This Row],[1]]*0.1+Таблица1517181948[[#This Row],[2]]*0.35+Таблица1517181948[[#This Row],[4]]*0.35+Таблица1517181948[[#This Row],[6]]*0.2</f>
        <v>-0.56327698346925836</v>
      </c>
      <c r="AD14" s="2" t="s">
        <v>3</v>
      </c>
      <c r="AE14" s="2" t="s">
        <v>12</v>
      </c>
      <c r="AF14" s="2" t="s">
        <v>23</v>
      </c>
      <c r="AG14" s="7">
        <f>$D$142</f>
        <v>78.731766000000007</v>
      </c>
      <c r="AH14" s="16">
        <f>E$142/$D$142-100%</f>
        <v>-0.11658065267666773</v>
      </c>
      <c r="AI14" s="16">
        <f>F$142/$D$142-100%</f>
        <v>-0.48157433684391138</v>
      </c>
      <c r="AJ14" s="16">
        <f>G$142/$D$142-100%</f>
        <v>-0.73805702516567462</v>
      </c>
      <c r="AK14" s="16">
        <f>H$142/$D$142-100%</f>
        <v>-0.67056796363490689</v>
      </c>
      <c r="AL14" s="16">
        <f>Таблица15171819489[[#This Row],[1]]*0.1+Таблица15171819489[[#This Row],[2]]*0.35+Таблица15171819489[[#This Row],[4]]*0.35+Таблица15171819489[[#This Row],[6]]*0.2</f>
        <v>-0.57264263469800325</v>
      </c>
      <c r="AN14" s="2" t="s">
        <v>4</v>
      </c>
      <c r="AO14" s="2" t="s">
        <v>25</v>
      </c>
      <c r="AP14" s="2" t="s">
        <v>17</v>
      </c>
      <c r="AQ14" s="7">
        <f>$D$178</f>
        <v>1471.3968913333335</v>
      </c>
      <c r="AR14" s="16">
        <f>E$178/$D$178-100%</f>
        <v>-0.16190370597479997</v>
      </c>
      <c r="AS14" s="16">
        <f>F$178/$D$178-100%</f>
        <v>-0.283468483445942</v>
      </c>
      <c r="AT14" s="16">
        <f>G$178/$D$178-100%</f>
        <v>-0.36747783858871896</v>
      </c>
      <c r="AU14" s="16">
        <f>H$178/$D$178-100%</f>
        <v>-0.37808131960182745</v>
      </c>
      <c r="AV14" s="16">
        <f>Таблица151718194810[[#This Row],[1]]*0.1+Таблица151718194810[[#This Row],[2]]*0.35+Таблица151718194810[[#This Row],[4]]*0.35+Таблица151718194810[[#This Row],[6]]*0.2</f>
        <v>-0.31963784722997679</v>
      </c>
    </row>
    <row r="15" spans="1:48" x14ac:dyDescent="0.3">
      <c r="A15" s="2" t="s">
        <v>4</v>
      </c>
      <c r="B15" s="2" t="s">
        <v>12</v>
      </c>
      <c r="C15" s="2" t="s">
        <v>17</v>
      </c>
      <c r="D15" s="8">
        <v>943.28460700000005</v>
      </c>
      <c r="E15" s="8">
        <v>897.53881799999999</v>
      </c>
      <c r="F15" s="8">
        <v>727.58551</v>
      </c>
      <c r="G15" s="8">
        <v>684.678223</v>
      </c>
      <c r="H15" s="8">
        <v>679.72741699999995</v>
      </c>
      <c r="J15" s="2"/>
      <c r="K15" s="2"/>
      <c r="L15" s="2"/>
      <c r="M15" s="8"/>
      <c r="N15" s="16"/>
      <c r="O15" s="16"/>
      <c r="P15" s="16"/>
      <c r="Q15" s="16"/>
      <c r="R15" s="16"/>
      <c r="T15" s="1"/>
      <c r="U15" s="1"/>
      <c r="V15" s="1"/>
      <c r="W15" s="8"/>
      <c r="X15" s="16"/>
      <c r="Y15" s="16"/>
      <c r="Z15" s="16"/>
      <c r="AA15" s="16"/>
      <c r="AB15" s="16"/>
      <c r="AD15" s="2"/>
      <c r="AE15" s="2"/>
      <c r="AF15" s="2"/>
      <c r="AG15" s="8"/>
      <c r="AH15" s="16"/>
      <c r="AI15" s="16"/>
      <c r="AJ15" s="16"/>
      <c r="AK15" s="16"/>
      <c r="AL15" s="16"/>
      <c r="AN15" s="2"/>
      <c r="AO15" s="2"/>
      <c r="AP15" s="2"/>
      <c r="AQ15" s="7"/>
      <c r="AR15" s="16"/>
      <c r="AS15" s="16"/>
      <c r="AT15" s="16"/>
      <c r="AU15" s="16"/>
      <c r="AV15" s="16"/>
    </row>
    <row r="16" spans="1:48" x14ac:dyDescent="0.3">
      <c r="A16" s="2" t="s">
        <v>4</v>
      </c>
      <c r="B16" s="2" t="s">
        <v>12</v>
      </c>
      <c r="C16" s="2" t="s">
        <v>17</v>
      </c>
      <c r="D16" s="8">
        <v>951.00091599999996</v>
      </c>
      <c r="E16" s="8">
        <v>888.66522199999997</v>
      </c>
      <c r="F16" s="8">
        <v>768.12188700000002</v>
      </c>
      <c r="G16" s="8">
        <v>736.38610800000004</v>
      </c>
      <c r="H16" s="8">
        <v>677.077271</v>
      </c>
      <c r="J16" s="2"/>
      <c r="K16" s="2"/>
      <c r="L16" s="2"/>
      <c r="M16" s="8"/>
      <c r="N16" s="16"/>
      <c r="O16" s="16"/>
      <c r="P16" s="16"/>
      <c r="Q16" s="16"/>
      <c r="R16" s="16"/>
      <c r="T16" s="1"/>
      <c r="U16" s="1"/>
      <c r="V16" s="1"/>
      <c r="W16" s="8"/>
      <c r="X16" s="16"/>
      <c r="Y16" s="16"/>
      <c r="Z16" s="16"/>
      <c r="AA16" s="16"/>
      <c r="AB16" s="16"/>
      <c r="AD16" s="2"/>
      <c r="AE16" s="2"/>
      <c r="AF16" s="2"/>
      <c r="AG16" s="8"/>
      <c r="AH16" s="16"/>
      <c r="AI16" s="16"/>
      <c r="AJ16" s="16"/>
      <c r="AK16" s="16"/>
      <c r="AL16" s="16"/>
      <c r="AN16" s="2"/>
      <c r="AO16" s="2"/>
      <c r="AP16" s="2"/>
      <c r="AQ16" s="7"/>
      <c r="AR16" s="16"/>
      <c r="AS16" s="16"/>
      <c r="AT16" s="16"/>
      <c r="AU16" s="16"/>
      <c r="AV16" s="16"/>
    </row>
    <row r="17" spans="1:8" ht="15" thickBot="1" x14ac:dyDescent="0.35">
      <c r="A17" s="2" t="s">
        <v>4</v>
      </c>
      <c r="B17" s="2" t="s">
        <v>12</v>
      </c>
      <c r="C17" s="2" t="s">
        <v>17</v>
      </c>
      <c r="D17" s="8">
        <v>939.87579300000004</v>
      </c>
      <c r="E17" s="8">
        <v>908.796021</v>
      </c>
      <c r="F17" s="8">
        <v>712.82952899999998</v>
      </c>
      <c r="G17" s="8">
        <v>797.00018299999999</v>
      </c>
      <c r="H17" s="8">
        <v>758.55688499999997</v>
      </c>
    </row>
    <row r="18" spans="1:8" ht="15" thickBot="1" x14ac:dyDescent="0.35">
      <c r="A18" s="9" t="s">
        <v>4</v>
      </c>
      <c r="B18" s="10" t="s">
        <v>12</v>
      </c>
      <c r="C18" s="10" t="s">
        <v>17</v>
      </c>
      <c r="D18" s="11">
        <f>AVERAGE(D15:D17)</f>
        <v>944.72043866666672</v>
      </c>
      <c r="E18" s="11">
        <f>AVERAGE(E15:E17)</f>
        <v>898.33335366666677</v>
      </c>
      <c r="F18" s="11">
        <f>AVERAGE(F15:F17)</f>
        <v>736.17897533333337</v>
      </c>
      <c r="G18" s="11">
        <f>AVERAGE(G15:G17)</f>
        <v>739.35483800000009</v>
      </c>
      <c r="H18" s="12">
        <f>AVERAGE(H15:H17)</f>
        <v>705.12052433333338</v>
      </c>
    </row>
    <row r="19" spans="1:8" x14ac:dyDescent="0.3">
      <c r="A19" s="2" t="s">
        <v>1</v>
      </c>
      <c r="B19" s="1" t="s">
        <v>18</v>
      </c>
      <c r="C19" s="2" t="s">
        <v>17</v>
      </c>
      <c r="D19" s="8">
        <v>2.1756000000000002</v>
      </c>
      <c r="E19" s="8">
        <v>1.8943000000000001</v>
      </c>
      <c r="F19" s="8">
        <v>1.429</v>
      </c>
      <c r="G19" s="8">
        <v>1.6225000000000001</v>
      </c>
      <c r="H19" s="8">
        <v>2.0415000000000001</v>
      </c>
    </row>
    <row r="20" spans="1:8" x14ac:dyDescent="0.3">
      <c r="A20" s="2" t="s">
        <v>1</v>
      </c>
      <c r="B20" s="1" t="s">
        <v>18</v>
      </c>
      <c r="C20" s="2" t="s">
        <v>17</v>
      </c>
      <c r="D20" s="8">
        <v>2.1234000000000002</v>
      </c>
      <c r="E20" s="8">
        <v>2.0531000000000001</v>
      </c>
      <c r="F20" s="8">
        <v>2.4323999999999999</v>
      </c>
      <c r="G20" s="8">
        <v>1.4656</v>
      </c>
      <c r="H20" s="8">
        <v>2.2160000000000002</v>
      </c>
    </row>
    <row r="21" spans="1:8" ht="15" thickBot="1" x14ac:dyDescent="0.35">
      <c r="A21" s="2" t="s">
        <v>1</v>
      </c>
      <c r="B21" s="1" t="s">
        <v>18</v>
      </c>
      <c r="C21" s="2" t="s">
        <v>17</v>
      </c>
      <c r="D21" s="8">
        <v>2.1381000000000001</v>
      </c>
      <c r="E21" s="8">
        <v>1.8534999999999999</v>
      </c>
      <c r="F21" s="8">
        <v>1.4894000000000001</v>
      </c>
      <c r="G21" s="8">
        <v>1.5006999999999999</v>
      </c>
      <c r="H21" s="8">
        <v>2.4022000000000001</v>
      </c>
    </row>
    <row r="22" spans="1:8" ht="15" thickBot="1" x14ac:dyDescent="0.35">
      <c r="A22" s="9" t="s">
        <v>1</v>
      </c>
      <c r="B22" s="15" t="s">
        <v>18</v>
      </c>
      <c r="C22" s="10" t="s">
        <v>17</v>
      </c>
      <c r="D22" s="11">
        <f>AVERAGE(D19:D21)</f>
        <v>2.1457000000000002</v>
      </c>
      <c r="E22" s="11">
        <f>AVERAGE(E19:E21)</f>
        <v>1.9336333333333335</v>
      </c>
      <c r="F22" s="11">
        <f>AVERAGE(F19:F21)</f>
        <v>1.7835999999999999</v>
      </c>
      <c r="G22" s="11">
        <f>AVERAGE(G19:G21)</f>
        <v>1.5296000000000001</v>
      </c>
      <c r="H22" s="12">
        <f>AVERAGE(H19:H21)</f>
        <v>2.2199000000000004</v>
      </c>
    </row>
    <row r="23" spans="1:8" x14ac:dyDescent="0.3">
      <c r="A23" s="2" t="s">
        <v>2</v>
      </c>
      <c r="B23" s="1" t="s">
        <v>18</v>
      </c>
      <c r="C23" s="2" t="s">
        <v>17</v>
      </c>
      <c r="D23" s="8">
        <v>25.777398999999999</v>
      </c>
      <c r="E23" s="8">
        <v>23.941199999999998</v>
      </c>
      <c r="F23" s="8">
        <v>12.4855</v>
      </c>
      <c r="G23" s="8">
        <v>12.583</v>
      </c>
      <c r="H23" s="8">
        <v>10.57</v>
      </c>
    </row>
    <row r="24" spans="1:8" x14ac:dyDescent="0.3">
      <c r="A24" s="2" t="s">
        <v>2</v>
      </c>
      <c r="B24" s="1" t="s">
        <v>18</v>
      </c>
      <c r="C24" s="2" t="s">
        <v>17</v>
      </c>
      <c r="D24" s="8">
        <v>25.363600000000002</v>
      </c>
      <c r="E24" s="8">
        <v>22.644600000000001</v>
      </c>
      <c r="F24" s="8">
        <v>13.187799999999999</v>
      </c>
      <c r="G24" s="8">
        <v>13.1187</v>
      </c>
      <c r="H24" s="8">
        <v>10.489000000000001</v>
      </c>
    </row>
    <row r="25" spans="1:8" ht="15" thickBot="1" x14ac:dyDescent="0.35">
      <c r="A25" s="2" t="s">
        <v>2</v>
      </c>
      <c r="B25" s="1" t="s">
        <v>18</v>
      </c>
      <c r="C25" s="2" t="s">
        <v>17</v>
      </c>
      <c r="D25" s="8">
        <v>26.489699999999999</v>
      </c>
      <c r="E25" s="8">
        <v>21.43</v>
      </c>
      <c r="F25" s="8">
        <v>13.2805</v>
      </c>
      <c r="G25" s="8">
        <v>8.7500999999999998</v>
      </c>
      <c r="H25" s="8">
        <v>10.313700000000001</v>
      </c>
    </row>
    <row r="26" spans="1:8" ht="15" thickBot="1" x14ac:dyDescent="0.35">
      <c r="A26" s="9" t="s">
        <v>2</v>
      </c>
      <c r="B26" s="15" t="s">
        <v>18</v>
      </c>
      <c r="C26" s="10" t="s">
        <v>17</v>
      </c>
      <c r="D26" s="11">
        <f>AVERAGE(D23:D25)</f>
        <v>25.876899666666663</v>
      </c>
      <c r="E26" s="11">
        <f>AVERAGE(E23:E25)</f>
        <v>22.671933333333332</v>
      </c>
      <c r="F26" s="11">
        <f>AVERAGE(F23:F25)</f>
        <v>12.9846</v>
      </c>
      <c r="G26" s="11">
        <f>AVERAGE(G23:G25)</f>
        <v>11.483933333333335</v>
      </c>
      <c r="H26" s="12">
        <f>AVERAGE(H23:H25)</f>
        <v>10.457566666666667</v>
      </c>
    </row>
    <row r="27" spans="1:8" x14ac:dyDescent="0.3">
      <c r="A27" s="2" t="s">
        <v>3</v>
      </c>
      <c r="B27" s="1" t="s">
        <v>18</v>
      </c>
      <c r="C27" s="2" t="s">
        <v>17</v>
      </c>
      <c r="D27" s="8">
        <v>72.579498000000001</v>
      </c>
      <c r="E27" s="8">
        <v>71.978301999999999</v>
      </c>
      <c r="F27" s="8">
        <v>43.283099999999997</v>
      </c>
      <c r="G27" s="8">
        <v>29.519898999999999</v>
      </c>
      <c r="H27" s="8">
        <v>26.106400000000001</v>
      </c>
    </row>
    <row r="28" spans="1:8" x14ac:dyDescent="0.3">
      <c r="A28" s="2" t="s">
        <v>3</v>
      </c>
      <c r="B28" s="1" t="s">
        <v>18</v>
      </c>
      <c r="C28" s="2" t="s">
        <v>17</v>
      </c>
      <c r="D28" s="8">
        <v>95.961997999999994</v>
      </c>
      <c r="E28" s="8">
        <v>65.044701000000003</v>
      </c>
      <c r="F28" s="8">
        <v>44.0839</v>
      </c>
      <c r="G28" s="8">
        <v>34.611499999999999</v>
      </c>
      <c r="H28" s="8">
        <v>24.885000000000002</v>
      </c>
    </row>
    <row r="29" spans="1:8" ht="15" thickBot="1" x14ac:dyDescent="0.35">
      <c r="A29" s="2" t="s">
        <v>3</v>
      </c>
      <c r="B29" s="1" t="s">
        <v>18</v>
      </c>
      <c r="C29" s="2" t="s">
        <v>17</v>
      </c>
      <c r="D29" s="8">
        <v>83.753197</v>
      </c>
      <c r="E29" s="8">
        <v>69.152495999999999</v>
      </c>
      <c r="F29" s="8">
        <v>34.780399000000003</v>
      </c>
      <c r="G29" s="8">
        <v>33.645099999999999</v>
      </c>
      <c r="H29" s="8">
        <v>26.275700000000001</v>
      </c>
    </row>
    <row r="30" spans="1:8" ht="15" thickBot="1" x14ac:dyDescent="0.35">
      <c r="A30" s="9" t="s">
        <v>3</v>
      </c>
      <c r="B30" s="15" t="s">
        <v>18</v>
      </c>
      <c r="C30" s="10" t="s">
        <v>17</v>
      </c>
      <c r="D30" s="11">
        <f>AVERAGE(D27:D29)</f>
        <v>84.098230999999998</v>
      </c>
      <c r="E30" s="11">
        <f>AVERAGE(E27:E29)</f>
        <v>68.725166333333334</v>
      </c>
      <c r="F30" s="11">
        <f>AVERAGE(F27:F29)</f>
        <v>40.715799666666662</v>
      </c>
      <c r="G30" s="11">
        <f>AVERAGE(G27:G29)</f>
        <v>32.592166333333331</v>
      </c>
      <c r="H30" s="12">
        <f>AVERAGE(H27:H29)</f>
        <v>25.755700000000001</v>
      </c>
    </row>
    <row r="31" spans="1:8" x14ac:dyDescent="0.3">
      <c r="A31" s="2" t="s">
        <v>4</v>
      </c>
      <c r="B31" s="1" t="s">
        <v>18</v>
      </c>
      <c r="C31" s="2" t="s">
        <v>17</v>
      </c>
      <c r="D31" s="8">
        <v>952.90081799999996</v>
      </c>
      <c r="E31" s="8">
        <v>877.25689699999998</v>
      </c>
      <c r="F31" s="8">
        <v>747.61261000000002</v>
      </c>
      <c r="G31" s="8">
        <v>895.97869900000001</v>
      </c>
      <c r="H31" s="8">
        <v>664.44970699999999</v>
      </c>
    </row>
    <row r="32" spans="1:8" x14ac:dyDescent="0.3">
      <c r="A32" s="2" t="s">
        <v>4</v>
      </c>
      <c r="B32" s="1" t="s">
        <v>18</v>
      </c>
      <c r="C32" s="2" t="s">
        <v>17</v>
      </c>
      <c r="D32" s="8">
        <v>925.92749000000003</v>
      </c>
      <c r="E32" s="8">
        <v>992.07501200000002</v>
      </c>
      <c r="F32" s="8">
        <v>695.95220900000004</v>
      </c>
      <c r="G32" s="8">
        <v>664.59118699999999</v>
      </c>
      <c r="H32" s="8">
        <v>668.07959000000005</v>
      </c>
    </row>
    <row r="33" spans="1:8" ht="15" thickBot="1" x14ac:dyDescent="0.35">
      <c r="A33" s="2" t="s">
        <v>4</v>
      </c>
      <c r="B33" s="1" t="s">
        <v>18</v>
      </c>
      <c r="C33" s="2" t="s">
        <v>17</v>
      </c>
      <c r="D33" s="8">
        <v>916.74749799999995</v>
      </c>
      <c r="E33" s="8">
        <v>898.24731399999996</v>
      </c>
      <c r="F33" s="8">
        <v>708.48150599999997</v>
      </c>
      <c r="G33" s="8">
        <v>662.70422399999995</v>
      </c>
      <c r="H33" s="8">
        <v>681.16558799999996</v>
      </c>
    </row>
    <row r="34" spans="1:8" ht="15" thickBot="1" x14ac:dyDescent="0.35">
      <c r="A34" s="9" t="s">
        <v>4</v>
      </c>
      <c r="B34" s="15" t="s">
        <v>18</v>
      </c>
      <c r="C34" s="10" t="s">
        <v>17</v>
      </c>
      <c r="D34" s="11">
        <f>AVERAGE(D31:D33)</f>
        <v>931.85860199999991</v>
      </c>
      <c r="E34" s="11">
        <f>AVERAGE(E31:E33)</f>
        <v>922.52640766666661</v>
      </c>
      <c r="F34" s="11">
        <f>AVERAGE(F31:F33)</f>
        <v>717.34877500000005</v>
      </c>
      <c r="G34" s="11">
        <f>AVERAGE(G31:G33)</f>
        <v>741.09136999999998</v>
      </c>
      <c r="H34" s="12">
        <f>AVERAGE(H31:H33)</f>
        <v>671.23162833333333</v>
      </c>
    </row>
    <row r="35" spans="1:8" x14ac:dyDescent="0.3">
      <c r="A35" s="2" t="s">
        <v>1</v>
      </c>
      <c r="B35" s="1" t="s">
        <v>19</v>
      </c>
      <c r="C35" s="2" t="s">
        <v>17</v>
      </c>
      <c r="D35" s="8">
        <v>2.2816999999999998</v>
      </c>
      <c r="E35" s="8">
        <v>2.0373999999999999</v>
      </c>
      <c r="F35" s="8">
        <v>1.5316000000000001</v>
      </c>
      <c r="G35" s="8">
        <v>1.4807999999999999</v>
      </c>
      <c r="H35" s="8">
        <v>1.8818999999999999</v>
      </c>
    </row>
    <row r="36" spans="1:8" x14ac:dyDescent="0.3">
      <c r="A36" s="2" t="s">
        <v>1</v>
      </c>
      <c r="B36" s="1" t="s">
        <v>19</v>
      </c>
      <c r="C36" s="2" t="s">
        <v>17</v>
      </c>
      <c r="D36" s="8">
        <v>2.1025999999999998</v>
      </c>
      <c r="E36" s="8">
        <v>2.0121000000000002</v>
      </c>
      <c r="F36" s="8">
        <v>1.4604999999999999</v>
      </c>
      <c r="G36" s="8">
        <v>1.9802999999999999</v>
      </c>
      <c r="H36" s="8">
        <v>1.7538</v>
      </c>
    </row>
    <row r="37" spans="1:8" ht="15" thickBot="1" x14ac:dyDescent="0.35">
      <c r="A37" s="2" t="s">
        <v>1</v>
      </c>
      <c r="B37" s="1" t="s">
        <v>19</v>
      </c>
      <c r="C37" s="2" t="s">
        <v>17</v>
      </c>
      <c r="D37" s="8">
        <v>2.1995</v>
      </c>
      <c r="E37" s="8">
        <v>1.9224000000000001</v>
      </c>
      <c r="F37" s="8">
        <v>1.4637</v>
      </c>
      <c r="G37" s="8">
        <v>2.0099</v>
      </c>
      <c r="H37" s="8">
        <v>4.0368000000000004</v>
      </c>
    </row>
    <row r="38" spans="1:8" ht="15" thickBot="1" x14ac:dyDescent="0.35">
      <c r="A38" s="9" t="s">
        <v>1</v>
      </c>
      <c r="B38" s="15" t="s">
        <v>19</v>
      </c>
      <c r="C38" s="10" t="s">
        <v>17</v>
      </c>
      <c r="D38" s="11">
        <f>AVERAGE(D35:D37)</f>
        <v>2.1945999999999999</v>
      </c>
      <c r="E38" s="11">
        <f>AVERAGE(E35:E37)</f>
        <v>1.9906333333333333</v>
      </c>
      <c r="F38" s="11">
        <f>AVERAGE(F35:F37)</f>
        <v>1.4852666666666667</v>
      </c>
      <c r="G38" s="11">
        <f>AVERAGE(G35:G37)</f>
        <v>1.8236666666666668</v>
      </c>
      <c r="H38" s="12">
        <f>AVERAGE(H35:H37)</f>
        <v>2.5575000000000001</v>
      </c>
    </row>
    <row r="39" spans="1:8" x14ac:dyDescent="0.3">
      <c r="A39" s="2" t="s">
        <v>2</v>
      </c>
      <c r="B39" s="1" t="s">
        <v>19</v>
      </c>
      <c r="C39" s="2" t="s">
        <v>17</v>
      </c>
      <c r="D39" s="8">
        <v>26.831399999999999</v>
      </c>
      <c r="E39" s="8">
        <v>22.431498999999999</v>
      </c>
      <c r="F39" s="8">
        <v>12.7529</v>
      </c>
      <c r="G39" s="8">
        <v>7.8513000000000002</v>
      </c>
      <c r="H39" s="8">
        <v>10.64</v>
      </c>
    </row>
    <row r="40" spans="1:8" x14ac:dyDescent="0.3">
      <c r="A40" s="2" t="s">
        <v>2</v>
      </c>
      <c r="B40" s="1" t="s">
        <v>19</v>
      </c>
      <c r="C40" s="2" t="s">
        <v>17</v>
      </c>
      <c r="D40" s="8">
        <v>26.372399999999999</v>
      </c>
      <c r="E40" s="8">
        <v>21.7013</v>
      </c>
      <c r="F40" s="8">
        <v>13.003399999999999</v>
      </c>
      <c r="G40" s="8">
        <v>10.306100000000001</v>
      </c>
      <c r="H40" s="8">
        <v>10.5108</v>
      </c>
    </row>
    <row r="41" spans="1:8" ht="15" thickBot="1" x14ac:dyDescent="0.35">
      <c r="A41" s="2" t="s">
        <v>2</v>
      </c>
      <c r="B41" s="1" t="s">
        <v>19</v>
      </c>
      <c r="C41" s="2" t="s">
        <v>17</v>
      </c>
      <c r="D41" s="8">
        <v>26.536301000000002</v>
      </c>
      <c r="E41" s="8">
        <v>22.149899999999999</v>
      </c>
      <c r="F41" s="8">
        <v>12.855399999999999</v>
      </c>
      <c r="G41" s="8">
        <v>7.8514999999999997</v>
      </c>
      <c r="H41" s="8">
        <v>9.8321000000000005</v>
      </c>
    </row>
    <row r="42" spans="1:8" ht="15" thickBot="1" x14ac:dyDescent="0.35">
      <c r="A42" s="9" t="s">
        <v>2</v>
      </c>
      <c r="B42" s="15" t="s">
        <v>19</v>
      </c>
      <c r="C42" s="10" t="s">
        <v>17</v>
      </c>
      <c r="D42" s="11">
        <f>AVERAGE(D39:D41)</f>
        <v>26.580033666666669</v>
      </c>
      <c r="E42" s="11">
        <f>AVERAGE(E39:E41)</f>
        <v>22.094232999999999</v>
      </c>
      <c r="F42" s="11">
        <f>AVERAGE(F39:F41)</f>
        <v>12.870566666666667</v>
      </c>
      <c r="G42" s="11">
        <f>AVERAGE(G39:G41)</f>
        <v>8.6696333333333353</v>
      </c>
      <c r="H42" s="12">
        <f>AVERAGE(H39:H41)</f>
        <v>10.327633333333333</v>
      </c>
    </row>
    <row r="43" spans="1:8" x14ac:dyDescent="0.3">
      <c r="A43" s="2" t="s">
        <v>3</v>
      </c>
      <c r="B43" s="1" t="s">
        <v>19</v>
      </c>
      <c r="C43" s="2" t="s">
        <v>17</v>
      </c>
      <c r="D43" s="8">
        <v>76.587196000000006</v>
      </c>
      <c r="E43" s="8">
        <v>68.244597999999996</v>
      </c>
      <c r="F43" s="8">
        <v>42.129002</v>
      </c>
      <c r="G43" s="8">
        <v>35.785198000000001</v>
      </c>
      <c r="H43" s="8">
        <v>28.156600999999998</v>
      </c>
    </row>
    <row r="44" spans="1:8" x14ac:dyDescent="0.3">
      <c r="A44" s="2" t="s">
        <v>3</v>
      </c>
      <c r="B44" s="1" t="s">
        <v>19</v>
      </c>
      <c r="C44" s="2" t="s">
        <v>17</v>
      </c>
      <c r="D44" s="8">
        <v>72.984099999999998</v>
      </c>
      <c r="E44" s="8">
        <v>68.348701000000005</v>
      </c>
      <c r="F44" s="8">
        <v>37.046799</v>
      </c>
      <c r="G44" s="8">
        <v>20.315901</v>
      </c>
      <c r="H44" s="8">
        <v>26.608699999999999</v>
      </c>
    </row>
    <row r="45" spans="1:8" ht="15" thickBot="1" x14ac:dyDescent="0.35">
      <c r="A45" s="2" t="s">
        <v>3</v>
      </c>
      <c r="B45" s="1" t="s">
        <v>19</v>
      </c>
      <c r="C45" s="2" t="s">
        <v>17</v>
      </c>
      <c r="D45" s="8">
        <v>75.382796999999997</v>
      </c>
      <c r="E45" s="8">
        <v>66.338202999999993</v>
      </c>
      <c r="F45" s="8">
        <v>35.272700999999998</v>
      </c>
      <c r="G45" s="8">
        <v>28.573601</v>
      </c>
      <c r="H45" s="8">
        <v>26.763000000000002</v>
      </c>
    </row>
    <row r="46" spans="1:8" ht="15" thickBot="1" x14ac:dyDescent="0.35">
      <c r="A46" s="9" t="s">
        <v>3</v>
      </c>
      <c r="B46" s="15" t="s">
        <v>19</v>
      </c>
      <c r="C46" s="10" t="s">
        <v>17</v>
      </c>
      <c r="D46" s="11">
        <f>AVERAGE(D43:D45)</f>
        <v>74.984697666666662</v>
      </c>
      <c r="E46" s="11">
        <f>AVERAGE(E43:E45)</f>
        <v>67.643833999999998</v>
      </c>
      <c r="F46" s="11">
        <f>AVERAGE(F43:F45)</f>
        <v>38.149500666666668</v>
      </c>
      <c r="G46" s="11">
        <f>AVERAGE(G43:G45)</f>
        <v>28.224900000000002</v>
      </c>
      <c r="H46" s="12">
        <f>AVERAGE(H43:H45)</f>
        <v>27.176100333333334</v>
      </c>
    </row>
    <row r="47" spans="1:8" x14ac:dyDescent="0.3">
      <c r="A47" s="2" t="s">
        <v>4</v>
      </c>
      <c r="B47" s="1" t="s">
        <v>19</v>
      </c>
      <c r="C47" s="2" t="s">
        <v>17</v>
      </c>
      <c r="D47" s="8">
        <v>922.20562700000005</v>
      </c>
      <c r="E47" s="8">
        <v>918.65399200000002</v>
      </c>
      <c r="F47" s="8">
        <v>698.70159899999999</v>
      </c>
      <c r="G47" s="8">
        <v>701.28802499999995</v>
      </c>
      <c r="H47" s="8">
        <v>667.30908199999999</v>
      </c>
    </row>
    <row r="48" spans="1:8" x14ac:dyDescent="0.3">
      <c r="A48" s="2" t="s">
        <v>4</v>
      </c>
      <c r="B48" s="1" t="s">
        <v>19</v>
      </c>
      <c r="C48" s="2" t="s">
        <v>17</v>
      </c>
      <c r="D48" s="8">
        <v>915.305115</v>
      </c>
      <c r="E48" s="8">
        <v>892.83477800000003</v>
      </c>
      <c r="F48" s="8">
        <v>729.54211399999997</v>
      </c>
      <c r="G48" s="8">
        <v>696.67700200000002</v>
      </c>
      <c r="H48" s="8">
        <v>665.70007299999997</v>
      </c>
    </row>
    <row r="49" spans="1:8" ht="15" thickBot="1" x14ac:dyDescent="0.35">
      <c r="A49" s="2" t="s">
        <v>4</v>
      </c>
      <c r="B49" s="1" t="s">
        <v>19</v>
      </c>
      <c r="C49" s="2" t="s">
        <v>17</v>
      </c>
      <c r="D49" s="8">
        <v>969.92242399999998</v>
      </c>
      <c r="E49" s="8">
        <v>893.49707000000001</v>
      </c>
      <c r="F49" s="8">
        <v>685.84741199999996</v>
      </c>
      <c r="G49" s="8">
        <v>677.18591300000003</v>
      </c>
      <c r="H49" s="8">
        <v>789.57891800000004</v>
      </c>
    </row>
    <row r="50" spans="1:8" ht="15" thickBot="1" x14ac:dyDescent="0.35">
      <c r="A50" s="9" t="s">
        <v>4</v>
      </c>
      <c r="B50" s="15" t="s">
        <v>19</v>
      </c>
      <c r="C50" s="10" t="s">
        <v>17</v>
      </c>
      <c r="D50" s="11">
        <f>AVERAGE(D47:D49)</f>
        <v>935.81105533333323</v>
      </c>
      <c r="E50" s="11">
        <f>AVERAGE(E47:E49)</f>
        <v>901.66194666666661</v>
      </c>
      <c r="F50" s="11">
        <f>AVERAGE(F47:F49)</f>
        <v>704.69704166666668</v>
      </c>
      <c r="G50" s="11">
        <f>AVERAGE(G47:G49)</f>
        <v>691.71698000000004</v>
      </c>
      <c r="H50" s="12">
        <f>AVERAGE(H47:H49)</f>
        <v>707.52935766666667</v>
      </c>
    </row>
    <row r="51" spans="1:8" x14ac:dyDescent="0.3">
      <c r="A51" s="2" t="s">
        <v>1</v>
      </c>
      <c r="B51" s="2" t="s">
        <v>20</v>
      </c>
      <c r="C51" s="2" t="s">
        <v>17</v>
      </c>
      <c r="D51" s="8">
        <v>2.2919</v>
      </c>
      <c r="E51" s="8">
        <v>2.0057999999999998</v>
      </c>
      <c r="F51" s="8">
        <v>1.4527000000000001</v>
      </c>
      <c r="G51" s="8">
        <v>2.4308000000000001</v>
      </c>
      <c r="H51" s="8">
        <v>3.7107000000000001</v>
      </c>
    </row>
    <row r="52" spans="1:8" x14ac:dyDescent="0.3">
      <c r="A52" s="2" t="s">
        <v>1</v>
      </c>
      <c r="B52" s="2" t="s">
        <v>20</v>
      </c>
      <c r="C52" s="2" t="s">
        <v>17</v>
      </c>
      <c r="D52" s="8">
        <v>2.3351000000000002</v>
      </c>
      <c r="E52" s="8">
        <v>2.2738</v>
      </c>
      <c r="F52" s="8">
        <v>1.7838000000000001</v>
      </c>
      <c r="G52" s="8">
        <v>2.2509000000000001</v>
      </c>
      <c r="H52" s="8">
        <v>2.6846000000000001</v>
      </c>
    </row>
    <row r="53" spans="1:8" ht="15" thickBot="1" x14ac:dyDescent="0.35">
      <c r="A53" s="2" t="s">
        <v>1</v>
      </c>
      <c r="B53" s="2" t="s">
        <v>20</v>
      </c>
      <c r="C53" s="2" t="s">
        <v>17</v>
      </c>
      <c r="D53" s="8">
        <v>2.2414999999999998</v>
      </c>
      <c r="E53" s="8">
        <v>2.0375999999999999</v>
      </c>
      <c r="F53" s="8">
        <v>1.7783</v>
      </c>
      <c r="G53" s="8">
        <v>2.7423000000000002</v>
      </c>
      <c r="H53" s="8">
        <v>2.3435999999999999</v>
      </c>
    </row>
    <row r="54" spans="1:8" ht="15" thickBot="1" x14ac:dyDescent="0.35">
      <c r="A54" s="9" t="s">
        <v>1</v>
      </c>
      <c r="B54" s="10" t="s">
        <v>20</v>
      </c>
      <c r="C54" s="10" t="s">
        <v>17</v>
      </c>
      <c r="D54" s="11">
        <f>AVERAGE(D51:D53)</f>
        <v>2.2895000000000003</v>
      </c>
      <c r="E54" s="11">
        <f>AVERAGE(E51:E53)</f>
        <v>2.1057333333333332</v>
      </c>
      <c r="F54" s="11">
        <f>AVERAGE(F51:F53)</f>
        <v>1.6716</v>
      </c>
      <c r="G54" s="11">
        <f>AVERAGE(G51:G53)</f>
        <v>2.4746666666666668</v>
      </c>
      <c r="H54" s="12">
        <f>AVERAGE(H51:H53)</f>
        <v>2.9129666666666671</v>
      </c>
    </row>
    <row r="55" spans="1:8" x14ac:dyDescent="0.3">
      <c r="A55" s="2" t="s">
        <v>2</v>
      </c>
      <c r="B55" s="2" t="s">
        <v>20</v>
      </c>
      <c r="C55" s="2" t="s">
        <v>17</v>
      </c>
      <c r="D55" s="8">
        <v>29.501100999999998</v>
      </c>
      <c r="E55" s="8">
        <v>25.169499999999999</v>
      </c>
      <c r="F55" s="8">
        <v>13.586499999999999</v>
      </c>
      <c r="G55" s="8">
        <v>14.5381</v>
      </c>
      <c r="H55" s="8">
        <v>11.264099999999999</v>
      </c>
    </row>
    <row r="56" spans="1:8" x14ac:dyDescent="0.3">
      <c r="A56" s="2" t="s">
        <v>2</v>
      </c>
      <c r="B56" s="2" t="s">
        <v>20</v>
      </c>
      <c r="C56" s="2" t="s">
        <v>17</v>
      </c>
      <c r="D56" s="8">
        <v>28.827998999999998</v>
      </c>
      <c r="E56" s="8">
        <v>24.044701</v>
      </c>
      <c r="F56" s="8">
        <v>18.1753</v>
      </c>
      <c r="G56" s="8">
        <v>18.918099999999999</v>
      </c>
      <c r="H56" s="8">
        <v>11.386100000000001</v>
      </c>
    </row>
    <row r="57" spans="1:8" ht="15" thickBot="1" x14ac:dyDescent="0.35">
      <c r="A57" s="2" t="s">
        <v>2</v>
      </c>
      <c r="B57" s="2" t="s">
        <v>20</v>
      </c>
      <c r="C57" s="2" t="s">
        <v>17</v>
      </c>
      <c r="D57" s="8">
        <v>28.579499999999999</v>
      </c>
      <c r="E57" s="8">
        <v>24.361000000000001</v>
      </c>
      <c r="F57" s="8">
        <v>14.308</v>
      </c>
      <c r="G57" s="8">
        <v>20.426399</v>
      </c>
      <c r="H57" s="8">
        <v>12.1418</v>
      </c>
    </row>
    <row r="58" spans="1:8" ht="15" thickBot="1" x14ac:dyDescent="0.35">
      <c r="A58" s="9" t="s">
        <v>2</v>
      </c>
      <c r="B58" s="10" t="s">
        <v>20</v>
      </c>
      <c r="C58" s="10" t="s">
        <v>17</v>
      </c>
      <c r="D58" s="11">
        <f>AVERAGE(D55:D57)</f>
        <v>28.969533333333331</v>
      </c>
      <c r="E58" s="11">
        <f>AVERAGE(E55:E57)</f>
        <v>24.525067000000004</v>
      </c>
      <c r="F58" s="11">
        <f>AVERAGE(F55:F57)</f>
        <v>15.3566</v>
      </c>
      <c r="G58" s="11">
        <f>AVERAGE(G55:G57)</f>
        <v>17.960866333333332</v>
      </c>
      <c r="H58" s="12">
        <f>AVERAGE(H55:H57)</f>
        <v>11.597333333333333</v>
      </c>
    </row>
    <row r="59" spans="1:8" x14ac:dyDescent="0.3">
      <c r="A59" s="2" t="s">
        <v>3</v>
      </c>
      <c r="B59" s="2" t="s">
        <v>20</v>
      </c>
      <c r="C59" s="2" t="s">
        <v>17</v>
      </c>
      <c r="D59" s="8">
        <v>90.016197000000005</v>
      </c>
      <c r="E59" s="8">
        <v>74.465896999999998</v>
      </c>
      <c r="F59" s="8">
        <v>44.436501</v>
      </c>
      <c r="G59" s="8">
        <v>34.743400999999999</v>
      </c>
      <c r="H59" s="8">
        <v>29.984300999999999</v>
      </c>
    </row>
    <row r="60" spans="1:8" x14ac:dyDescent="0.3">
      <c r="A60" s="2" t="s">
        <v>3</v>
      </c>
      <c r="B60" s="2" t="s">
        <v>20</v>
      </c>
      <c r="C60" s="2" t="s">
        <v>17</v>
      </c>
      <c r="D60" s="8">
        <v>87.637298999999999</v>
      </c>
      <c r="E60" s="8">
        <v>80.679298000000003</v>
      </c>
      <c r="F60" s="8">
        <v>42.277000000000001</v>
      </c>
      <c r="G60" s="8">
        <v>32.804400999999999</v>
      </c>
      <c r="H60" s="8">
        <v>28.539400000000001</v>
      </c>
    </row>
    <row r="61" spans="1:8" ht="15" thickBot="1" x14ac:dyDescent="0.35">
      <c r="A61" s="2" t="s">
        <v>3</v>
      </c>
      <c r="B61" s="2" t="s">
        <v>20</v>
      </c>
      <c r="C61" s="2" t="s">
        <v>17</v>
      </c>
      <c r="D61" s="8">
        <v>87.267998000000006</v>
      </c>
      <c r="E61" s="8">
        <v>87.147598000000002</v>
      </c>
      <c r="F61" s="8">
        <v>42.124298000000003</v>
      </c>
      <c r="G61" s="8">
        <v>28.980699999999999</v>
      </c>
      <c r="H61" s="8">
        <v>28.085599999999999</v>
      </c>
    </row>
    <row r="62" spans="1:8" ht="15" thickBot="1" x14ac:dyDescent="0.35">
      <c r="A62" s="9" t="s">
        <v>3</v>
      </c>
      <c r="B62" s="10" t="s">
        <v>20</v>
      </c>
      <c r="C62" s="10" t="s">
        <v>17</v>
      </c>
      <c r="D62" s="11">
        <f>AVERAGE(D59:D61)</f>
        <v>88.307164666666679</v>
      </c>
      <c r="E62" s="11">
        <f>AVERAGE(E59:E61)</f>
        <v>80.764264333333344</v>
      </c>
      <c r="F62" s="11">
        <f>AVERAGE(F59:F61)</f>
        <v>42.945933000000004</v>
      </c>
      <c r="G62" s="11">
        <f>AVERAGE(G59:G61)</f>
        <v>32.176167333333332</v>
      </c>
      <c r="H62" s="12">
        <f>AVERAGE(H59:H61)</f>
        <v>28.869767</v>
      </c>
    </row>
    <row r="63" spans="1:8" x14ac:dyDescent="0.3">
      <c r="A63" s="2" t="s">
        <v>4</v>
      </c>
      <c r="B63" s="2" t="s">
        <v>20</v>
      </c>
      <c r="C63" s="2" t="s">
        <v>17</v>
      </c>
      <c r="D63" s="8">
        <v>1225.112427</v>
      </c>
      <c r="E63" s="8">
        <v>1249.601318</v>
      </c>
      <c r="F63" s="8">
        <v>1168.9342039999999</v>
      </c>
      <c r="G63" s="8">
        <v>916.20617700000003</v>
      </c>
      <c r="H63" s="8">
        <v>869.71417199999996</v>
      </c>
    </row>
    <row r="64" spans="1:8" x14ac:dyDescent="0.3">
      <c r="A64" s="2" t="s">
        <v>4</v>
      </c>
      <c r="B64" s="2" t="s">
        <v>20</v>
      </c>
      <c r="C64" s="2" t="s">
        <v>17</v>
      </c>
      <c r="D64" s="8">
        <v>1238.260254</v>
      </c>
      <c r="E64" s="8">
        <v>1311.6839600000001</v>
      </c>
      <c r="F64" s="8">
        <v>1030.077393</v>
      </c>
      <c r="G64" s="8">
        <v>929.35430899999994</v>
      </c>
      <c r="H64" s="8">
        <v>910.95239300000003</v>
      </c>
    </row>
    <row r="65" spans="1:8" ht="15" thickBot="1" x14ac:dyDescent="0.35">
      <c r="A65" s="2" t="s">
        <v>4</v>
      </c>
      <c r="B65" s="2" t="s">
        <v>20</v>
      </c>
      <c r="C65" s="2" t="s">
        <v>17</v>
      </c>
      <c r="D65" s="8">
        <v>1211.952393</v>
      </c>
      <c r="E65" s="8">
        <v>1557.441284</v>
      </c>
      <c r="F65" s="8">
        <v>1035.0203859999999</v>
      </c>
      <c r="G65" s="8">
        <v>900.96179199999995</v>
      </c>
      <c r="H65" s="8">
        <v>909.23602300000005</v>
      </c>
    </row>
    <row r="66" spans="1:8" ht="15" thickBot="1" x14ac:dyDescent="0.35">
      <c r="A66" s="9" t="s">
        <v>4</v>
      </c>
      <c r="B66" s="10" t="s">
        <v>20</v>
      </c>
      <c r="C66" s="10" t="s">
        <v>17</v>
      </c>
      <c r="D66" s="11">
        <f>AVERAGE(D63:D65)</f>
        <v>1225.108358</v>
      </c>
      <c r="E66" s="11">
        <f>AVERAGE(E63:E65)</f>
        <v>1372.908854</v>
      </c>
      <c r="F66" s="11">
        <f>AVERAGE(F63:F65)</f>
        <v>1078.010661</v>
      </c>
      <c r="G66" s="11">
        <f>AVERAGE(G63:G65)</f>
        <v>915.50742600000001</v>
      </c>
      <c r="H66" s="12">
        <f>AVERAGE(H63:H65)</f>
        <v>896.63419599999997</v>
      </c>
    </row>
    <row r="67" spans="1:8" x14ac:dyDescent="0.3">
      <c r="A67" s="2" t="s">
        <v>1</v>
      </c>
      <c r="B67" s="2" t="s">
        <v>21</v>
      </c>
      <c r="C67" s="2" t="s">
        <v>17</v>
      </c>
      <c r="D67" s="8">
        <v>2.5289999999999999</v>
      </c>
      <c r="E67" s="8">
        <v>1.9448000000000001</v>
      </c>
      <c r="F67" s="8">
        <v>1.7414000000000001</v>
      </c>
      <c r="G67" s="8">
        <v>1.8112999999999999</v>
      </c>
      <c r="H67" s="8">
        <v>2.0554000000000001</v>
      </c>
    </row>
    <row r="68" spans="1:8" x14ac:dyDescent="0.3">
      <c r="A68" s="2" t="s">
        <v>1</v>
      </c>
      <c r="B68" s="2" t="s">
        <v>21</v>
      </c>
      <c r="C68" s="2" t="s">
        <v>17</v>
      </c>
      <c r="D68" s="8">
        <v>2.6271</v>
      </c>
      <c r="E68" s="8">
        <v>2.4215</v>
      </c>
      <c r="F68" s="8">
        <v>1.7513000000000001</v>
      </c>
      <c r="G68" s="8">
        <v>1.7292000000000001</v>
      </c>
      <c r="H68" s="8">
        <v>2.7646000000000002</v>
      </c>
    </row>
    <row r="69" spans="1:8" ht="15" thickBot="1" x14ac:dyDescent="0.35">
      <c r="A69" s="2" t="s">
        <v>1</v>
      </c>
      <c r="B69" s="2" t="s">
        <v>21</v>
      </c>
      <c r="C69" s="2" t="s">
        <v>17</v>
      </c>
      <c r="D69" s="8">
        <v>2.2121</v>
      </c>
      <c r="E69" s="8">
        <v>1.9212</v>
      </c>
      <c r="F69" s="8">
        <v>1.5455000000000001</v>
      </c>
      <c r="G69" s="8">
        <v>1.673</v>
      </c>
      <c r="H69" s="8">
        <v>2.7178</v>
      </c>
    </row>
    <row r="70" spans="1:8" ht="15" thickBot="1" x14ac:dyDescent="0.35">
      <c r="A70" s="9" t="s">
        <v>1</v>
      </c>
      <c r="B70" s="10" t="s">
        <v>21</v>
      </c>
      <c r="C70" s="10" t="s">
        <v>17</v>
      </c>
      <c r="D70" s="11">
        <f>AVERAGE(D67:D69)</f>
        <v>2.4560666666666666</v>
      </c>
      <c r="E70" s="11">
        <f>AVERAGE(E67:E69)</f>
        <v>2.0958333333333332</v>
      </c>
      <c r="F70" s="11">
        <f>AVERAGE(F67:F69)</f>
        <v>1.6794</v>
      </c>
      <c r="G70" s="11">
        <f>AVERAGE(G67:G69)</f>
        <v>1.7378333333333333</v>
      </c>
      <c r="H70" s="12">
        <f>AVERAGE(H67:H69)</f>
        <v>2.5126000000000004</v>
      </c>
    </row>
    <row r="71" spans="1:8" x14ac:dyDescent="0.3">
      <c r="A71" s="2" t="s">
        <v>2</v>
      </c>
      <c r="B71" s="2" t="s">
        <v>21</v>
      </c>
      <c r="C71" s="2" t="s">
        <v>17</v>
      </c>
      <c r="D71" s="8">
        <v>28.562999999999999</v>
      </c>
      <c r="E71" s="8">
        <v>26.270399000000001</v>
      </c>
      <c r="F71" s="8">
        <v>13.472099999999999</v>
      </c>
      <c r="G71" s="8">
        <v>9.8485999999999994</v>
      </c>
      <c r="H71" s="8">
        <v>10.8454</v>
      </c>
    </row>
    <row r="72" spans="1:8" x14ac:dyDescent="0.3">
      <c r="A72" s="2" t="s">
        <v>2</v>
      </c>
      <c r="B72" s="2" t="s">
        <v>21</v>
      </c>
      <c r="C72" s="2" t="s">
        <v>17</v>
      </c>
      <c r="D72" s="8">
        <v>28.328500999999999</v>
      </c>
      <c r="E72" s="8">
        <v>24.4223</v>
      </c>
      <c r="F72" s="8">
        <v>14.6751</v>
      </c>
      <c r="G72" s="8">
        <v>12.2195</v>
      </c>
      <c r="H72" s="8">
        <v>9.9799000000000007</v>
      </c>
    </row>
    <row r="73" spans="1:8" ht="15" thickBot="1" x14ac:dyDescent="0.35">
      <c r="A73" s="2" t="s">
        <v>2</v>
      </c>
      <c r="B73" s="2" t="s">
        <v>21</v>
      </c>
      <c r="C73" s="2" t="s">
        <v>17</v>
      </c>
      <c r="D73" s="8">
        <v>29.489799000000001</v>
      </c>
      <c r="E73" s="8">
        <v>24.413</v>
      </c>
      <c r="F73" s="8">
        <v>14.820399999999999</v>
      </c>
      <c r="G73" s="8">
        <v>11.239100000000001</v>
      </c>
      <c r="H73" s="8">
        <v>10.5509</v>
      </c>
    </row>
    <row r="74" spans="1:8" ht="15" thickBot="1" x14ac:dyDescent="0.35">
      <c r="A74" s="9" t="s">
        <v>2</v>
      </c>
      <c r="B74" s="10" t="s">
        <v>21</v>
      </c>
      <c r="C74" s="10" t="s">
        <v>17</v>
      </c>
      <c r="D74" s="11">
        <f>AVERAGE(D71:D73)</f>
        <v>28.793766666666667</v>
      </c>
      <c r="E74" s="11">
        <f>AVERAGE(E71:E73)</f>
        <v>25.035233000000002</v>
      </c>
      <c r="F74" s="11">
        <f>AVERAGE(F71:F73)</f>
        <v>14.322533333333332</v>
      </c>
      <c r="G74" s="11">
        <f>AVERAGE(G71:G73)</f>
        <v>11.102400000000001</v>
      </c>
      <c r="H74" s="12">
        <f>AVERAGE(H71:H73)</f>
        <v>10.458733333333333</v>
      </c>
    </row>
    <row r="75" spans="1:8" x14ac:dyDescent="0.3">
      <c r="A75" s="2" t="s">
        <v>3</v>
      </c>
      <c r="B75" s="2" t="s">
        <v>21</v>
      </c>
      <c r="C75" s="2" t="s">
        <v>17</v>
      </c>
      <c r="D75" s="8">
        <v>90.349297000000007</v>
      </c>
      <c r="E75" s="8">
        <v>74.741401999999994</v>
      </c>
      <c r="F75" s="8">
        <v>40.162201000000003</v>
      </c>
      <c r="G75" s="8">
        <v>27.607700000000001</v>
      </c>
      <c r="H75" s="8">
        <v>24.491301</v>
      </c>
    </row>
    <row r="76" spans="1:8" x14ac:dyDescent="0.3">
      <c r="A76" s="2" t="s">
        <v>3</v>
      </c>
      <c r="B76" s="2" t="s">
        <v>21</v>
      </c>
      <c r="C76" s="2" t="s">
        <v>17</v>
      </c>
      <c r="D76" s="8">
        <v>91.425101999999995</v>
      </c>
      <c r="E76" s="8">
        <v>79.201103000000003</v>
      </c>
      <c r="F76" s="8">
        <v>39.198898</v>
      </c>
      <c r="G76" s="8">
        <v>28.513399</v>
      </c>
      <c r="H76" s="8">
        <v>23.852900000000002</v>
      </c>
    </row>
    <row r="77" spans="1:8" ht="15" thickBot="1" x14ac:dyDescent="0.35">
      <c r="A77" s="2" t="s">
        <v>3</v>
      </c>
      <c r="B77" s="2" t="s">
        <v>21</v>
      </c>
      <c r="C77" s="2" t="s">
        <v>17</v>
      </c>
      <c r="D77" s="8">
        <v>88.733397999999994</v>
      </c>
      <c r="E77" s="8">
        <v>72.856399999999994</v>
      </c>
      <c r="F77" s="8">
        <v>53.267502</v>
      </c>
      <c r="G77" s="8">
        <v>37.9818</v>
      </c>
      <c r="H77" s="8">
        <v>25.964399</v>
      </c>
    </row>
    <row r="78" spans="1:8" ht="15" thickBot="1" x14ac:dyDescent="0.35">
      <c r="A78" s="9" t="s">
        <v>3</v>
      </c>
      <c r="B78" s="10" t="s">
        <v>21</v>
      </c>
      <c r="C78" s="10" t="s">
        <v>17</v>
      </c>
      <c r="D78" s="11">
        <f>AVERAGE(D75:D77)</f>
        <v>90.169265666666661</v>
      </c>
      <c r="E78" s="11">
        <f>AVERAGE(E75:E77)</f>
        <v>75.599634999999992</v>
      </c>
      <c r="F78" s="11">
        <f>AVERAGE(F75:F77)</f>
        <v>44.209533666666665</v>
      </c>
      <c r="G78" s="11">
        <f>AVERAGE(G75:G77)</f>
        <v>31.367633000000001</v>
      </c>
      <c r="H78" s="12">
        <f>AVERAGE(H75:H77)</f>
        <v>24.769533333333332</v>
      </c>
    </row>
    <row r="79" spans="1:8" x14ac:dyDescent="0.3">
      <c r="A79" s="2" t="s">
        <v>4</v>
      </c>
      <c r="B79" s="2" t="s">
        <v>21</v>
      </c>
      <c r="C79" s="2" t="s">
        <v>17</v>
      </c>
      <c r="D79" s="8">
        <v>1212.7136230000001</v>
      </c>
      <c r="E79" s="8">
        <v>1204.017822</v>
      </c>
      <c r="F79" s="8">
        <v>1023.693909</v>
      </c>
      <c r="G79" s="8">
        <v>901.53057899999999</v>
      </c>
      <c r="H79" s="8">
        <v>1020.670288</v>
      </c>
    </row>
    <row r="80" spans="1:8" x14ac:dyDescent="0.3">
      <c r="A80" s="2" t="s">
        <v>4</v>
      </c>
      <c r="B80" s="2" t="s">
        <v>21</v>
      </c>
      <c r="C80" s="2" t="s">
        <v>17</v>
      </c>
      <c r="D80" s="8">
        <v>1255.8579099999999</v>
      </c>
      <c r="E80" s="8">
        <v>1198.3077390000001</v>
      </c>
      <c r="F80" s="8">
        <v>1069.000732</v>
      </c>
      <c r="G80" s="8">
        <v>901.07830799999999</v>
      </c>
      <c r="H80" s="8">
        <v>870.12530500000003</v>
      </c>
    </row>
    <row r="81" spans="1:8" ht="15" thickBot="1" x14ac:dyDescent="0.35">
      <c r="A81" s="2" t="s">
        <v>4</v>
      </c>
      <c r="B81" s="2" t="s">
        <v>21</v>
      </c>
      <c r="C81" s="2" t="s">
        <v>17</v>
      </c>
      <c r="D81" s="8">
        <v>1277.111938</v>
      </c>
      <c r="E81" s="8">
        <v>1209.6251219999999</v>
      </c>
      <c r="F81" s="8">
        <v>1006.832703</v>
      </c>
      <c r="G81" s="8">
        <v>895.11560099999997</v>
      </c>
      <c r="H81" s="8">
        <v>872.09619099999998</v>
      </c>
    </row>
    <row r="82" spans="1:8" ht="15" thickBot="1" x14ac:dyDescent="0.35">
      <c r="A82" s="9" t="s">
        <v>4</v>
      </c>
      <c r="B82" s="10" t="s">
        <v>21</v>
      </c>
      <c r="C82" s="10" t="s">
        <v>17</v>
      </c>
      <c r="D82" s="11">
        <f>AVERAGE(D79:D81)</f>
        <v>1248.5611570000001</v>
      </c>
      <c r="E82" s="11">
        <f>AVERAGE(E79:E81)</f>
        <v>1203.983561</v>
      </c>
      <c r="F82" s="11">
        <f>AVERAGE(F79:F81)</f>
        <v>1033.1757813333334</v>
      </c>
      <c r="G82" s="11">
        <f>AVERAGE(G79:G81)</f>
        <v>899.24149599999998</v>
      </c>
      <c r="H82" s="12">
        <f>AVERAGE(H79:H81)</f>
        <v>920.96392800000001</v>
      </c>
    </row>
    <row r="83" spans="1:8" x14ac:dyDescent="0.3">
      <c r="A83" s="2" t="s">
        <v>1</v>
      </c>
      <c r="B83" s="1" t="s">
        <v>12</v>
      </c>
      <c r="C83" s="1" t="s">
        <v>12</v>
      </c>
      <c r="D83" s="8">
        <v>2.3296999999999999</v>
      </c>
      <c r="E83" s="8">
        <v>2.4095</v>
      </c>
      <c r="F83" s="8">
        <v>1.4427000000000001</v>
      </c>
      <c r="G83" s="8">
        <v>1.5184</v>
      </c>
      <c r="H83" s="8">
        <v>2.1574</v>
      </c>
    </row>
    <row r="84" spans="1:8" x14ac:dyDescent="0.3">
      <c r="A84" s="2" t="s">
        <v>1</v>
      </c>
      <c r="B84" s="1" t="s">
        <v>12</v>
      </c>
      <c r="C84" s="1" t="s">
        <v>12</v>
      </c>
      <c r="D84" s="8">
        <v>2.2351999999999999</v>
      </c>
      <c r="E84" s="8">
        <v>2.1252</v>
      </c>
      <c r="F84" s="8">
        <v>1.5407</v>
      </c>
      <c r="G84" s="8">
        <v>2.1463000000000001</v>
      </c>
      <c r="H84" s="8">
        <v>2.1114999999999999</v>
      </c>
    </row>
    <row r="85" spans="1:8" ht="15" thickBot="1" x14ac:dyDescent="0.35">
      <c r="A85" s="2" t="s">
        <v>1</v>
      </c>
      <c r="B85" s="1" t="s">
        <v>12</v>
      </c>
      <c r="C85" s="1" t="s">
        <v>12</v>
      </c>
      <c r="D85" s="8">
        <v>2.1301999999999999</v>
      </c>
      <c r="E85" s="8">
        <v>2.1244000000000001</v>
      </c>
      <c r="F85" s="8">
        <v>2.3393999999999999</v>
      </c>
      <c r="G85" s="8">
        <v>1.5797000000000001</v>
      </c>
      <c r="H85" s="8">
        <v>2.3105000000000002</v>
      </c>
    </row>
    <row r="86" spans="1:8" ht="15" thickBot="1" x14ac:dyDescent="0.35">
      <c r="A86" s="9" t="s">
        <v>1</v>
      </c>
      <c r="B86" s="15" t="s">
        <v>12</v>
      </c>
      <c r="C86" s="15" t="s">
        <v>12</v>
      </c>
      <c r="D86" s="11">
        <f>AVERAGE(D83:D85)</f>
        <v>2.2317</v>
      </c>
      <c r="E86" s="11">
        <f>AVERAGE(E83:E85)</f>
        <v>2.2197</v>
      </c>
      <c r="F86" s="11">
        <f>AVERAGE(F83:F85)</f>
        <v>1.7742666666666667</v>
      </c>
      <c r="G86" s="11">
        <f>AVERAGE(G83:G85)</f>
        <v>1.7481333333333333</v>
      </c>
      <c r="H86" s="12">
        <f>AVERAGE(H83:H85)</f>
        <v>2.1931333333333334</v>
      </c>
    </row>
    <row r="87" spans="1:8" x14ac:dyDescent="0.3">
      <c r="A87" s="2" t="s">
        <v>2</v>
      </c>
      <c r="B87" s="1" t="s">
        <v>12</v>
      </c>
      <c r="C87" s="1" t="s">
        <v>12</v>
      </c>
      <c r="D87" s="8">
        <v>27.719601000000001</v>
      </c>
      <c r="E87" s="8">
        <v>30.356999999999999</v>
      </c>
      <c r="F87" s="8">
        <v>17.044599999999999</v>
      </c>
      <c r="G87" s="8">
        <v>10.263299999999999</v>
      </c>
      <c r="H87" s="8">
        <v>10.328200000000001</v>
      </c>
    </row>
    <row r="88" spans="1:8" x14ac:dyDescent="0.3">
      <c r="A88" s="2" t="s">
        <v>2</v>
      </c>
      <c r="B88" s="1" t="s">
        <v>12</v>
      </c>
      <c r="C88" s="1" t="s">
        <v>12</v>
      </c>
      <c r="D88" s="8">
        <v>28.792899999999999</v>
      </c>
      <c r="E88" s="8">
        <v>28.2377</v>
      </c>
      <c r="F88" s="8">
        <v>13.9717</v>
      </c>
      <c r="G88" s="8">
        <v>13.6701</v>
      </c>
      <c r="H88" s="8">
        <v>10.539300000000001</v>
      </c>
    </row>
    <row r="89" spans="1:8" ht="15" thickBot="1" x14ac:dyDescent="0.35">
      <c r="A89" s="2" t="s">
        <v>2</v>
      </c>
      <c r="B89" s="1" t="s">
        <v>12</v>
      </c>
      <c r="C89" s="1" t="s">
        <v>12</v>
      </c>
      <c r="D89" s="8">
        <v>27.797001000000002</v>
      </c>
      <c r="E89" s="8">
        <v>26.861499999999999</v>
      </c>
      <c r="F89" s="8">
        <v>14.322900000000001</v>
      </c>
      <c r="G89" s="8">
        <v>13.647399999999999</v>
      </c>
      <c r="H89" s="8">
        <v>10.3231</v>
      </c>
    </row>
    <row r="90" spans="1:8" ht="15" thickBot="1" x14ac:dyDescent="0.35">
      <c r="A90" s="9" t="s">
        <v>2</v>
      </c>
      <c r="B90" s="15" t="s">
        <v>12</v>
      </c>
      <c r="C90" s="15" t="s">
        <v>12</v>
      </c>
      <c r="D90" s="11">
        <f>AVERAGE(D87:D89)</f>
        <v>28.103167333333335</v>
      </c>
      <c r="E90" s="11">
        <f>AVERAGE(E87:E89)</f>
        <v>28.485399999999998</v>
      </c>
      <c r="F90" s="11">
        <f>AVERAGE(F87:F89)</f>
        <v>15.113066666666668</v>
      </c>
      <c r="G90" s="11">
        <f>AVERAGE(G87:G89)</f>
        <v>12.526933333333332</v>
      </c>
      <c r="H90" s="12">
        <f>AVERAGE(H87:H89)</f>
        <v>10.396866666666666</v>
      </c>
    </row>
    <row r="91" spans="1:8" x14ac:dyDescent="0.3">
      <c r="A91" s="2" t="s">
        <v>3</v>
      </c>
      <c r="B91" s="1" t="s">
        <v>12</v>
      </c>
      <c r="C91" s="1" t="s">
        <v>12</v>
      </c>
      <c r="D91" s="8">
        <v>88.707397</v>
      </c>
      <c r="E91" s="8">
        <v>73.386200000000002</v>
      </c>
      <c r="F91" s="8">
        <v>40.674801000000002</v>
      </c>
      <c r="G91" s="8">
        <v>36.154300999999997</v>
      </c>
      <c r="H91" s="8">
        <v>26.890498999999998</v>
      </c>
    </row>
    <row r="92" spans="1:8" x14ac:dyDescent="0.3">
      <c r="A92" s="2" t="s">
        <v>3</v>
      </c>
      <c r="B92" s="1" t="s">
        <v>12</v>
      </c>
      <c r="C92" s="1" t="s">
        <v>12</v>
      </c>
      <c r="D92" s="8">
        <v>87.674003999999996</v>
      </c>
      <c r="E92" s="8">
        <v>77.843001999999998</v>
      </c>
      <c r="F92" s="8">
        <v>39.361598999999998</v>
      </c>
      <c r="G92" s="8">
        <v>37.391998000000001</v>
      </c>
      <c r="H92" s="8">
        <v>27.496599</v>
      </c>
    </row>
    <row r="93" spans="1:8" ht="15" thickBot="1" x14ac:dyDescent="0.35">
      <c r="A93" s="2" t="s">
        <v>3</v>
      </c>
      <c r="B93" s="1" t="s">
        <v>12</v>
      </c>
      <c r="C93" s="1" t="s">
        <v>12</v>
      </c>
      <c r="D93" s="8">
        <v>86.629897999999997</v>
      </c>
      <c r="E93" s="8">
        <v>78.112099000000001</v>
      </c>
      <c r="F93" s="8">
        <v>69.100800000000007</v>
      </c>
      <c r="G93" s="8">
        <v>43.310699</v>
      </c>
      <c r="H93" s="8">
        <v>28.176500000000001</v>
      </c>
    </row>
    <row r="94" spans="1:8" ht="15" thickBot="1" x14ac:dyDescent="0.35">
      <c r="A94" s="9" t="s">
        <v>3</v>
      </c>
      <c r="B94" s="15" t="s">
        <v>12</v>
      </c>
      <c r="C94" s="15" t="s">
        <v>12</v>
      </c>
      <c r="D94" s="11">
        <f>AVERAGE(D91:D93)</f>
        <v>87.670433000000003</v>
      </c>
      <c r="E94" s="11">
        <f>AVERAGE(E91:E93)</f>
        <v>76.447100333333324</v>
      </c>
      <c r="F94" s="11">
        <f>AVERAGE(F91:F93)</f>
        <v>49.712400000000002</v>
      </c>
      <c r="G94" s="11">
        <f>AVERAGE(G91:G93)</f>
        <v>38.95233266666667</v>
      </c>
      <c r="H94" s="12">
        <f>AVERAGE(H91:H93)</f>
        <v>27.521199333333332</v>
      </c>
    </row>
    <row r="95" spans="1:8" x14ac:dyDescent="0.3">
      <c r="A95" s="2" t="s">
        <v>4</v>
      </c>
      <c r="B95" s="1" t="s">
        <v>12</v>
      </c>
      <c r="C95" s="1" t="s">
        <v>12</v>
      </c>
      <c r="D95" s="8">
        <v>1262.506836</v>
      </c>
      <c r="E95" s="8">
        <v>1191.5482179999999</v>
      </c>
      <c r="F95" s="8">
        <v>1019.839417</v>
      </c>
      <c r="G95" s="8">
        <v>1067.5947269999999</v>
      </c>
      <c r="H95" s="8">
        <v>1255.9338379999999</v>
      </c>
    </row>
    <row r="96" spans="1:8" x14ac:dyDescent="0.3">
      <c r="A96" s="2" t="s">
        <v>4</v>
      </c>
      <c r="B96" s="1" t="s">
        <v>12</v>
      </c>
      <c r="C96" s="1" t="s">
        <v>12</v>
      </c>
      <c r="D96" s="8">
        <v>1401.4384769999999</v>
      </c>
      <c r="E96" s="8">
        <v>1198.023682</v>
      </c>
      <c r="F96" s="8">
        <v>1056.7021480000001</v>
      </c>
      <c r="G96" s="8">
        <v>923.16467299999999</v>
      </c>
      <c r="H96" s="8">
        <v>1030.6759030000001</v>
      </c>
    </row>
    <row r="97" spans="1:8" ht="15" thickBot="1" x14ac:dyDescent="0.35">
      <c r="A97" s="2" t="s">
        <v>4</v>
      </c>
      <c r="B97" s="1" t="s">
        <v>12</v>
      </c>
      <c r="C97" s="1" t="s">
        <v>12</v>
      </c>
      <c r="D97" s="8">
        <v>1251.6518550000001</v>
      </c>
      <c r="E97" s="8">
        <v>1291.2042240000001</v>
      </c>
      <c r="F97" s="8">
        <v>1011.36792</v>
      </c>
      <c r="G97" s="8">
        <v>899.11932400000001</v>
      </c>
      <c r="H97" s="8">
        <v>888.54620399999999</v>
      </c>
    </row>
    <row r="98" spans="1:8" ht="15" thickBot="1" x14ac:dyDescent="0.35">
      <c r="A98" s="9" t="s">
        <v>4</v>
      </c>
      <c r="B98" s="15" t="s">
        <v>12</v>
      </c>
      <c r="C98" s="15" t="s">
        <v>12</v>
      </c>
      <c r="D98" s="11">
        <f>AVERAGE(D95:D97)</f>
        <v>1305.1990560000002</v>
      </c>
      <c r="E98" s="11">
        <f>AVERAGE(E95:E97)</f>
        <v>1226.9253746666666</v>
      </c>
      <c r="F98" s="11">
        <f>AVERAGE(F95:F97)</f>
        <v>1029.3031616666667</v>
      </c>
      <c r="G98" s="11">
        <f>AVERAGE(G95:G97)</f>
        <v>963.29290800000001</v>
      </c>
      <c r="H98" s="12">
        <f>AVERAGE(H95:H97)</f>
        <v>1058.3853150000002</v>
      </c>
    </row>
    <row r="99" spans="1:8" x14ac:dyDescent="0.3">
      <c r="A99" s="2" t="s">
        <v>1</v>
      </c>
      <c r="B99" s="1" t="s">
        <v>12</v>
      </c>
      <c r="C99" s="1" t="s">
        <v>13</v>
      </c>
      <c r="D99" s="8">
        <v>2.2376</v>
      </c>
      <c r="E99" s="8">
        <v>1.9100999999999999</v>
      </c>
      <c r="F99" s="8">
        <v>1.3995</v>
      </c>
      <c r="G99" s="8">
        <v>1.429</v>
      </c>
      <c r="H99" s="8">
        <v>1.8364</v>
      </c>
    </row>
    <row r="100" spans="1:8" x14ac:dyDescent="0.3">
      <c r="A100" s="2" t="s">
        <v>1</v>
      </c>
      <c r="B100" s="1" t="s">
        <v>12</v>
      </c>
      <c r="C100" s="1" t="s">
        <v>13</v>
      </c>
      <c r="D100" s="8">
        <v>2.1065</v>
      </c>
      <c r="E100" s="8">
        <v>1.8657999999999999</v>
      </c>
      <c r="F100" s="8">
        <v>1.4274</v>
      </c>
      <c r="G100" s="8">
        <v>1.397</v>
      </c>
      <c r="H100" s="8">
        <v>1.9157</v>
      </c>
    </row>
    <row r="101" spans="1:8" ht="15" thickBot="1" x14ac:dyDescent="0.35">
      <c r="A101" s="2" t="s">
        <v>1</v>
      </c>
      <c r="B101" s="1" t="s">
        <v>12</v>
      </c>
      <c r="C101" s="1" t="s">
        <v>13</v>
      </c>
      <c r="D101" s="8">
        <v>2.2359</v>
      </c>
      <c r="E101" s="8">
        <v>1.9524999999999999</v>
      </c>
      <c r="F101" s="8">
        <v>1.4328000000000001</v>
      </c>
      <c r="G101" s="8">
        <v>1.3811</v>
      </c>
      <c r="H101" s="8">
        <v>1.7197</v>
      </c>
    </row>
    <row r="102" spans="1:8" ht="15" thickBot="1" x14ac:dyDescent="0.35">
      <c r="A102" s="9" t="s">
        <v>1</v>
      </c>
      <c r="B102" s="15" t="s">
        <v>12</v>
      </c>
      <c r="C102" s="15" t="s">
        <v>13</v>
      </c>
      <c r="D102" s="11">
        <f>AVERAGE(D99:D101)</f>
        <v>2.1933333333333334</v>
      </c>
      <c r="E102" s="11">
        <f>AVERAGE(E99:E101)</f>
        <v>1.9094666666666666</v>
      </c>
      <c r="F102" s="11">
        <f>AVERAGE(F99:F101)</f>
        <v>1.4199000000000002</v>
      </c>
      <c r="G102" s="11">
        <f>AVERAGE(G99:G101)</f>
        <v>1.4023666666666668</v>
      </c>
      <c r="H102" s="12">
        <f>AVERAGE(H99:H101)</f>
        <v>1.8239333333333334</v>
      </c>
    </row>
    <row r="103" spans="1:8" x14ac:dyDescent="0.3">
      <c r="A103" s="2" t="s">
        <v>2</v>
      </c>
      <c r="B103" s="1" t="s">
        <v>12</v>
      </c>
      <c r="C103" s="1" t="s">
        <v>13</v>
      </c>
      <c r="D103" s="8">
        <v>26.229299999999999</v>
      </c>
      <c r="E103" s="8">
        <v>23.611699999999999</v>
      </c>
      <c r="F103" s="8">
        <v>12.9038</v>
      </c>
      <c r="G103" s="8">
        <v>9.4688999999999997</v>
      </c>
      <c r="H103" s="8">
        <v>10.0395</v>
      </c>
    </row>
    <row r="104" spans="1:8" x14ac:dyDescent="0.3">
      <c r="A104" s="2" t="s">
        <v>2</v>
      </c>
      <c r="B104" s="1" t="s">
        <v>12</v>
      </c>
      <c r="C104" s="1" t="s">
        <v>13</v>
      </c>
      <c r="D104" s="8">
        <v>27.542899999999999</v>
      </c>
      <c r="E104" s="8">
        <v>24.156700000000001</v>
      </c>
      <c r="F104" s="8">
        <v>12.924799999999999</v>
      </c>
      <c r="G104" s="8">
        <v>13.2058</v>
      </c>
      <c r="H104" s="8">
        <v>10.3805</v>
      </c>
    </row>
    <row r="105" spans="1:8" ht="15" thickBot="1" x14ac:dyDescent="0.35">
      <c r="A105" s="2" t="s">
        <v>2</v>
      </c>
      <c r="B105" s="1" t="s">
        <v>12</v>
      </c>
      <c r="C105" s="1" t="s">
        <v>13</v>
      </c>
      <c r="D105" s="8">
        <v>27.635401000000002</v>
      </c>
      <c r="E105" s="8">
        <v>22.695298999999999</v>
      </c>
      <c r="F105" s="8">
        <v>13.2423</v>
      </c>
      <c r="G105" s="8">
        <v>7.5361000000000002</v>
      </c>
      <c r="H105" s="8">
        <v>10.463100000000001</v>
      </c>
    </row>
    <row r="106" spans="1:8" ht="15" thickBot="1" x14ac:dyDescent="0.35">
      <c r="A106" s="9" t="s">
        <v>2</v>
      </c>
      <c r="B106" s="15" t="s">
        <v>12</v>
      </c>
      <c r="C106" s="15" t="s">
        <v>13</v>
      </c>
      <c r="D106" s="11">
        <f>AVERAGE(D103:D105)</f>
        <v>27.135867000000001</v>
      </c>
      <c r="E106" s="11">
        <f>AVERAGE(E103:E105)</f>
        <v>23.487899666666664</v>
      </c>
      <c r="F106" s="11">
        <f>AVERAGE(F103:F105)</f>
        <v>13.023633333333335</v>
      </c>
      <c r="G106" s="11">
        <f>AVERAGE(G103:G105)</f>
        <v>10.070266666666667</v>
      </c>
      <c r="H106" s="12">
        <f>AVERAGE(H103:H105)</f>
        <v>10.294366666666667</v>
      </c>
    </row>
    <row r="107" spans="1:8" x14ac:dyDescent="0.3">
      <c r="A107" s="2" t="s">
        <v>3</v>
      </c>
      <c r="B107" s="1" t="s">
        <v>12</v>
      </c>
      <c r="C107" s="1" t="s">
        <v>13</v>
      </c>
      <c r="D107" s="8">
        <v>74.936203000000006</v>
      </c>
      <c r="E107" s="8">
        <v>68.066597000000002</v>
      </c>
      <c r="F107" s="8">
        <v>39.280602000000002</v>
      </c>
      <c r="G107" s="8">
        <v>33.675300999999997</v>
      </c>
      <c r="H107" s="8">
        <v>33.531700000000001</v>
      </c>
    </row>
    <row r="108" spans="1:8" x14ac:dyDescent="0.3">
      <c r="A108" s="2" t="s">
        <v>3</v>
      </c>
      <c r="B108" s="1" t="s">
        <v>12</v>
      </c>
      <c r="C108" s="1" t="s">
        <v>13</v>
      </c>
      <c r="D108" s="8">
        <v>92.567595999999995</v>
      </c>
      <c r="E108" s="8">
        <v>78.583504000000005</v>
      </c>
      <c r="F108" s="8">
        <v>43.478099999999998</v>
      </c>
      <c r="G108" s="8">
        <v>26.502199000000001</v>
      </c>
      <c r="H108" s="8">
        <v>26.419499999999999</v>
      </c>
    </row>
    <row r="109" spans="1:8" ht="15" thickBot="1" x14ac:dyDescent="0.35">
      <c r="A109" s="2" t="s">
        <v>3</v>
      </c>
      <c r="B109" s="1" t="s">
        <v>12</v>
      </c>
      <c r="C109" s="1" t="s">
        <v>13</v>
      </c>
      <c r="D109" s="8">
        <v>89.926201000000006</v>
      </c>
      <c r="E109" s="8">
        <v>75.852401999999998</v>
      </c>
      <c r="F109" s="8">
        <v>40.952702000000002</v>
      </c>
      <c r="G109" s="8">
        <v>35.830798999999999</v>
      </c>
      <c r="H109" s="8">
        <v>27.943898999999998</v>
      </c>
    </row>
    <row r="110" spans="1:8" ht="15" thickBot="1" x14ac:dyDescent="0.35">
      <c r="A110" s="9" t="s">
        <v>3</v>
      </c>
      <c r="B110" s="15" t="s">
        <v>12</v>
      </c>
      <c r="C110" s="15" t="s">
        <v>13</v>
      </c>
      <c r="D110" s="11">
        <f>AVERAGE(D107:D109)</f>
        <v>85.81</v>
      </c>
      <c r="E110" s="11">
        <f>AVERAGE(E107:E109)</f>
        <v>74.167501000000001</v>
      </c>
      <c r="F110" s="11">
        <f>AVERAGE(F107:F109)</f>
        <v>41.23713466666667</v>
      </c>
      <c r="G110" s="11">
        <f>AVERAGE(G107:G109)</f>
        <v>32.002766333333334</v>
      </c>
      <c r="H110" s="12">
        <f>AVERAGE(H107:H109)</f>
        <v>29.298366333333334</v>
      </c>
    </row>
    <row r="111" spans="1:8" x14ac:dyDescent="0.3">
      <c r="A111" s="2" t="s">
        <v>4</v>
      </c>
      <c r="B111" s="1" t="s">
        <v>12</v>
      </c>
      <c r="C111" s="1" t="s">
        <v>13</v>
      </c>
      <c r="D111" s="8">
        <v>1253.105957</v>
      </c>
      <c r="E111" s="8">
        <v>1200.6728519999999</v>
      </c>
      <c r="F111" s="8">
        <v>1030.5848390000001</v>
      </c>
      <c r="G111" s="8">
        <v>913.82281499999999</v>
      </c>
      <c r="H111" s="8">
        <v>901.33587599999998</v>
      </c>
    </row>
    <row r="112" spans="1:8" x14ac:dyDescent="0.3">
      <c r="A112" s="2" t="s">
        <v>4</v>
      </c>
      <c r="B112" s="1" t="s">
        <v>12</v>
      </c>
      <c r="C112" s="1" t="s">
        <v>13</v>
      </c>
      <c r="D112" s="8">
        <v>1344.987183</v>
      </c>
      <c r="E112" s="8">
        <v>1216.905029</v>
      </c>
      <c r="F112" s="8">
        <v>1078.9774170000001</v>
      </c>
      <c r="G112" s="8">
        <v>1004.830078</v>
      </c>
      <c r="H112" s="8">
        <v>907.51971400000002</v>
      </c>
    </row>
    <row r="113" spans="1:8" ht="15" thickBot="1" x14ac:dyDescent="0.35">
      <c r="A113" s="2" t="s">
        <v>4</v>
      </c>
      <c r="B113" s="1" t="s">
        <v>12</v>
      </c>
      <c r="C113" s="1" t="s">
        <v>13</v>
      </c>
      <c r="D113" s="8">
        <v>1231.2570800000001</v>
      </c>
      <c r="E113" s="8">
        <v>1242.923828</v>
      </c>
      <c r="F113" s="8">
        <v>893.60479699999996</v>
      </c>
      <c r="G113" s="8">
        <v>756.48858600000005</v>
      </c>
      <c r="H113" s="8">
        <v>726.40838599999995</v>
      </c>
    </row>
    <row r="114" spans="1:8" ht="15" thickBot="1" x14ac:dyDescent="0.35">
      <c r="A114" s="9" t="s">
        <v>4</v>
      </c>
      <c r="B114" s="15" t="s">
        <v>12</v>
      </c>
      <c r="C114" s="15" t="s">
        <v>13</v>
      </c>
      <c r="D114" s="11">
        <f>AVERAGE(D111:D113)</f>
        <v>1276.4500733333334</v>
      </c>
      <c r="E114" s="11">
        <f>AVERAGE(E111:E113)</f>
        <v>1220.1672363333334</v>
      </c>
      <c r="F114" s="11">
        <f>AVERAGE(F111:F113)</f>
        <v>1001.0556843333334</v>
      </c>
      <c r="G114" s="11">
        <f>AVERAGE(G111:G113)</f>
        <v>891.71382633333326</v>
      </c>
      <c r="H114" s="12">
        <f>AVERAGE(H111:H113)</f>
        <v>845.0879920000001</v>
      </c>
    </row>
    <row r="115" spans="1:8" x14ac:dyDescent="0.3">
      <c r="A115" s="2" t="s">
        <v>1</v>
      </c>
      <c r="B115" s="1" t="s">
        <v>12</v>
      </c>
      <c r="C115" s="1" t="s">
        <v>22</v>
      </c>
      <c r="D115" s="8">
        <v>2.9590000000000001</v>
      </c>
      <c r="E115" s="8">
        <v>2.5034000000000001</v>
      </c>
      <c r="F115" s="8">
        <v>3.6715</v>
      </c>
      <c r="G115" s="8">
        <v>6.3795999999999999</v>
      </c>
      <c r="H115" s="8">
        <v>4.8307000000000002</v>
      </c>
    </row>
    <row r="116" spans="1:8" x14ac:dyDescent="0.3">
      <c r="A116" s="2" t="s">
        <v>1</v>
      </c>
      <c r="B116" s="1" t="s">
        <v>12</v>
      </c>
      <c r="C116" s="1" t="s">
        <v>22</v>
      </c>
      <c r="D116" s="8">
        <v>2.6324999999999998</v>
      </c>
      <c r="E116" s="8">
        <v>2.2570999999999999</v>
      </c>
      <c r="F116" s="8">
        <v>2.3473000000000002</v>
      </c>
      <c r="G116" s="8">
        <v>2.4948000000000001</v>
      </c>
      <c r="H116" s="8">
        <v>5.0952000000000002</v>
      </c>
    </row>
    <row r="117" spans="1:8" ht="15" thickBot="1" x14ac:dyDescent="0.35">
      <c r="A117" s="2" t="s">
        <v>1</v>
      </c>
      <c r="B117" s="1" t="s">
        <v>12</v>
      </c>
      <c r="C117" s="1" t="s">
        <v>22</v>
      </c>
      <c r="D117" s="8">
        <v>2.8237999999999999</v>
      </c>
      <c r="E117" s="8">
        <v>2.6328</v>
      </c>
      <c r="F117" s="8">
        <v>2.1699000000000002</v>
      </c>
      <c r="G117" s="8">
        <v>2.2532999999999999</v>
      </c>
      <c r="H117" s="8">
        <v>5.0101000000000004</v>
      </c>
    </row>
    <row r="118" spans="1:8" ht="15" thickBot="1" x14ac:dyDescent="0.35">
      <c r="A118" s="9" t="s">
        <v>1</v>
      </c>
      <c r="B118" s="15" t="s">
        <v>12</v>
      </c>
      <c r="C118" s="15" t="s">
        <v>22</v>
      </c>
      <c r="D118" s="11">
        <f>AVERAGE(D115:D117)</f>
        <v>2.8050999999999999</v>
      </c>
      <c r="E118" s="11">
        <f>AVERAGE(E115:E117)</f>
        <v>2.4644333333333335</v>
      </c>
      <c r="F118" s="11">
        <f>AVERAGE(F115:F117)</f>
        <v>2.7295666666666669</v>
      </c>
      <c r="G118" s="11">
        <f>AVERAGE(G115:G117)</f>
        <v>3.7092333333333332</v>
      </c>
      <c r="H118" s="12">
        <f>AVERAGE(H115:H117)</f>
        <v>4.9786666666666664</v>
      </c>
    </row>
    <row r="119" spans="1:8" x14ac:dyDescent="0.3">
      <c r="A119" s="2" t="s">
        <v>2</v>
      </c>
      <c r="B119" s="1" t="s">
        <v>12</v>
      </c>
      <c r="C119" s="1" t="s">
        <v>22</v>
      </c>
      <c r="D119" s="8">
        <v>33.872799000000001</v>
      </c>
      <c r="E119" s="8">
        <v>31.391000999999999</v>
      </c>
      <c r="F119" s="8">
        <v>47.155399000000003</v>
      </c>
      <c r="G119" s="8">
        <v>10.5878</v>
      </c>
      <c r="H119" s="8">
        <v>13.490399999999999</v>
      </c>
    </row>
    <row r="120" spans="1:8" x14ac:dyDescent="0.3">
      <c r="A120" s="2" t="s">
        <v>2</v>
      </c>
      <c r="B120" s="1" t="s">
        <v>12</v>
      </c>
      <c r="C120" s="1" t="s">
        <v>22</v>
      </c>
      <c r="D120" s="8">
        <v>31.473300999999999</v>
      </c>
      <c r="E120" s="8">
        <v>29.6341</v>
      </c>
      <c r="F120" s="8">
        <v>64.697601000000006</v>
      </c>
      <c r="G120" s="8">
        <v>18.8232</v>
      </c>
      <c r="H120" s="8">
        <v>14.159000000000001</v>
      </c>
    </row>
    <row r="121" spans="1:8" ht="15" thickBot="1" x14ac:dyDescent="0.35">
      <c r="A121" s="2" t="s">
        <v>2</v>
      </c>
      <c r="B121" s="1" t="s">
        <v>12</v>
      </c>
      <c r="C121" s="1" t="s">
        <v>22</v>
      </c>
      <c r="D121" s="8">
        <v>30.285101000000001</v>
      </c>
      <c r="E121" s="8">
        <v>28.775801000000001</v>
      </c>
      <c r="F121" s="8">
        <v>15.841699999999999</v>
      </c>
      <c r="G121" s="8">
        <v>9.3722999999999992</v>
      </c>
      <c r="H121" s="8">
        <v>16.712299000000002</v>
      </c>
    </row>
    <row r="122" spans="1:8" ht="15" thickBot="1" x14ac:dyDescent="0.35">
      <c r="A122" s="9" t="s">
        <v>2</v>
      </c>
      <c r="B122" s="15" t="s">
        <v>12</v>
      </c>
      <c r="C122" s="15" t="s">
        <v>22</v>
      </c>
      <c r="D122" s="11">
        <f>AVERAGE(D119:D121)</f>
        <v>31.877067</v>
      </c>
      <c r="E122" s="11">
        <f>AVERAGE(E119:E121)</f>
        <v>29.933634000000001</v>
      </c>
      <c r="F122" s="11">
        <f>AVERAGE(F119:F121)</f>
        <v>42.564900000000002</v>
      </c>
      <c r="G122" s="11">
        <f>AVERAGE(G119:G121)</f>
        <v>12.927766666666665</v>
      </c>
      <c r="H122" s="12">
        <f>AVERAGE(H119:H121)</f>
        <v>14.787233000000001</v>
      </c>
    </row>
    <row r="123" spans="1:8" x14ac:dyDescent="0.3">
      <c r="A123" s="2" t="s">
        <v>3</v>
      </c>
      <c r="B123" s="1" t="s">
        <v>12</v>
      </c>
      <c r="C123" s="1" t="s">
        <v>22</v>
      </c>
      <c r="D123" s="8">
        <v>101.434601</v>
      </c>
      <c r="E123" s="8">
        <v>91.363297000000003</v>
      </c>
      <c r="F123" s="8">
        <v>59.773201</v>
      </c>
      <c r="G123" s="8">
        <v>32.107799999999997</v>
      </c>
      <c r="H123" s="8">
        <v>27.4802</v>
      </c>
    </row>
    <row r="124" spans="1:8" x14ac:dyDescent="0.3">
      <c r="A124" s="2" t="s">
        <v>3</v>
      </c>
      <c r="B124" s="1" t="s">
        <v>12</v>
      </c>
      <c r="C124" s="1" t="s">
        <v>22</v>
      </c>
      <c r="D124" s="8">
        <v>96.697304000000003</v>
      </c>
      <c r="E124" s="8">
        <v>113.670197</v>
      </c>
      <c r="F124" s="8">
        <v>74.054001</v>
      </c>
      <c r="G124" s="8">
        <v>36.982399000000001</v>
      </c>
      <c r="H124" s="8">
        <v>28.646601</v>
      </c>
    </row>
    <row r="125" spans="1:8" ht="15" thickBot="1" x14ac:dyDescent="0.35">
      <c r="A125" s="2" t="s">
        <v>3</v>
      </c>
      <c r="B125" s="1" t="s">
        <v>12</v>
      </c>
      <c r="C125" s="1" t="s">
        <v>22</v>
      </c>
      <c r="D125" s="8">
        <v>102.56440000000001</v>
      </c>
      <c r="E125" s="8">
        <v>92.900199999999998</v>
      </c>
      <c r="F125" s="8">
        <v>58.457000999999998</v>
      </c>
      <c r="G125" s="8">
        <v>37.823399000000002</v>
      </c>
      <c r="H125" s="8">
        <v>31.158799999999999</v>
      </c>
    </row>
    <row r="126" spans="1:8" ht="15" thickBot="1" x14ac:dyDescent="0.35">
      <c r="A126" s="9" t="s">
        <v>3</v>
      </c>
      <c r="B126" s="15" t="s">
        <v>12</v>
      </c>
      <c r="C126" s="15" t="s">
        <v>22</v>
      </c>
      <c r="D126" s="11">
        <f>AVERAGE(D123:D125)</f>
        <v>100.23210166666668</v>
      </c>
      <c r="E126" s="11">
        <f>AVERAGE(E123:E125)</f>
        <v>99.311231333333339</v>
      </c>
      <c r="F126" s="11">
        <f>AVERAGE(F123:F125)</f>
        <v>64.094734333333335</v>
      </c>
      <c r="G126" s="11">
        <f>AVERAGE(G123:G125)</f>
        <v>35.637866000000002</v>
      </c>
      <c r="H126" s="12">
        <f>AVERAGE(H123:H125)</f>
        <v>29.095200333333334</v>
      </c>
    </row>
    <row r="127" spans="1:8" x14ac:dyDescent="0.3">
      <c r="A127" s="2" t="s">
        <v>4</v>
      </c>
      <c r="B127" s="1" t="s">
        <v>12</v>
      </c>
      <c r="C127" s="1" t="s">
        <v>22</v>
      </c>
      <c r="D127" s="8">
        <v>1670.970947</v>
      </c>
      <c r="E127" s="8">
        <v>1396.520264</v>
      </c>
      <c r="F127" s="8">
        <v>1442.7662350000001</v>
      </c>
      <c r="G127" s="8">
        <v>1109.705933</v>
      </c>
      <c r="H127" s="8">
        <v>1049.664307</v>
      </c>
    </row>
    <row r="128" spans="1:8" x14ac:dyDescent="0.3">
      <c r="A128" s="2" t="s">
        <v>4</v>
      </c>
      <c r="B128" s="1" t="s">
        <v>12</v>
      </c>
      <c r="C128" s="1" t="s">
        <v>22</v>
      </c>
      <c r="D128" s="8">
        <v>1413.26001</v>
      </c>
      <c r="E128" s="8">
        <v>1416.052612</v>
      </c>
      <c r="F128" s="8">
        <v>1171.819336</v>
      </c>
      <c r="G128" s="8">
        <v>1081.163818</v>
      </c>
      <c r="H128" s="8">
        <v>1053.227173</v>
      </c>
    </row>
    <row r="129" spans="1:8" ht="15" thickBot="1" x14ac:dyDescent="0.35">
      <c r="A129" s="2" t="s">
        <v>4</v>
      </c>
      <c r="B129" s="1" t="s">
        <v>12</v>
      </c>
      <c r="C129" s="1" t="s">
        <v>22</v>
      </c>
      <c r="D129" s="8">
        <v>1515.5623780000001</v>
      </c>
      <c r="E129" s="8">
        <v>1426.923706</v>
      </c>
      <c r="F129" s="8">
        <v>1237.333862</v>
      </c>
      <c r="G129" s="8">
        <v>1085.5288089999999</v>
      </c>
      <c r="H129" s="8">
        <v>1054.3500979999999</v>
      </c>
    </row>
    <row r="130" spans="1:8" ht="15" thickBot="1" x14ac:dyDescent="0.35">
      <c r="A130" s="9" t="s">
        <v>4</v>
      </c>
      <c r="B130" s="15" t="s">
        <v>12</v>
      </c>
      <c r="C130" s="15" t="s">
        <v>22</v>
      </c>
      <c r="D130" s="11">
        <f>AVERAGE(D127:D129)</f>
        <v>1533.264445</v>
      </c>
      <c r="E130" s="11">
        <f>AVERAGE(E127:E129)</f>
        <v>1413.1655273333333</v>
      </c>
      <c r="F130" s="11">
        <f>AVERAGE(F127:F129)</f>
        <v>1283.9731443333333</v>
      </c>
      <c r="G130" s="11">
        <f>AVERAGE(G127:G129)</f>
        <v>1092.1328533333333</v>
      </c>
      <c r="H130" s="12">
        <f>AVERAGE(H127:H129)</f>
        <v>1052.4138593333334</v>
      </c>
    </row>
    <row r="131" spans="1:8" x14ac:dyDescent="0.3">
      <c r="A131" s="2" t="s">
        <v>1</v>
      </c>
      <c r="B131" s="1" t="s">
        <v>12</v>
      </c>
      <c r="C131" s="1" t="s">
        <v>23</v>
      </c>
      <c r="D131" s="8">
        <v>2.3147000000000002</v>
      </c>
      <c r="E131" s="8">
        <v>2.2397999999999998</v>
      </c>
      <c r="F131" s="8">
        <v>1.9107000000000001</v>
      </c>
      <c r="G131" s="8">
        <v>1.3812</v>
      </c>
      <c r="H131" s="8">
        <v>2.0693000000000001</v>
      </c>
    </row>
    <row r="132" spans="1:8" x14ac:dyDescent="0.3">
      <c r="A132" s="2" t="s">
        <v>1</v>
      </c>
      <c r="B132" s="1" t="s">
        <v>12</v>
      </c>
      <c r="C132" s="1" t="s">
        <v>23</v>
      </c>
      <c r="D132" s="8">
        <v>2.4533999999999998</v>
      </c>
      <c r="E132" s="8">
        <v>1.8953</v>
      </c>
      <c r="F132" s="8">
        <v>1.4591000000000001</v>
      </c>
      <c r="G132" s="8">
        <v>1.3856999999999999</v>
      </c>
      <c r="H132" s="8">
        <v>2.2793000000000001</v>
      </c>
    </row>
    <row r="133" spans="1:8" ht="15" thickBot="1" x14ac:dyDescent="0.35">
      <c r="A133" s="2" t="s">
        <v>1</v>
      </c>
      <c r="B133" s="1" t="s">
        <v>12</v>
      </c>
      <c r="C133" s="1" t="s">
        <v>23</v>
      </c>
      <c r="D133" s="8">
        <v>2.2202999999999999</v>
      </c>
      <c r="E133" s="8">
        <v>2.1648000000000001</v>
      </c>
      <c r="F133" s="8">
        <v>1.4431</v>
      </c>
      <c r="G133" s="8">
        <v>1.4294</v>
      </c>
      <c r="H133" s="8">
        <v>2.4241999999999999</v>
      </c>
    </row>
    <row r="134" spans="1:8" ht="15" thickBot="1" x14ac:dyDescent="0.35">
      <c r="A134" s="9" t="s">
        <v>1</v>
      </c>
      <c r="B134" s="15" t="s">
        <v>12</v>
      </c>
      <c r="C134" s="15" t="s">
        <v>23</v>
      </c>
      <c r="D134" s="11">
        <f>AVERAGE(D131:D133)</f>
        <v>2.3294666666666668</v>
      </c>
      <c r="E134" s="11">
        <f>AVERAGE(E131:E133)</f>
        <v>2.0999666666666665</v>
      </c>
      <c r="F134" s="11">
        <f>AVERAGE(F131:F133)</f>
        <v>1.6043000000000001</v>
      </c>
      <c r="G134" s="11">
        <f>AVERAGE(G131:G133)</f>
        <v>1.3987666666666667</v>
      </c>
      <c r="H134" s="12">
        <f>AVERAGE(H131:H133)</f>
        <v>2.2576000000000001</v>
      </c>
    </row>
    <row r="135" spans="1:8" x14ac:dyDescent="0.3">
      <c r="A135" s="2" t="s">
        <v>2</v>
      </c>
      <c r="B135" s="1" t="s">
        <v>12</v>
      </c>
      <c r="C135" s="1" t="s">
        <v>23</v>
      </c>
      <c r="D135" s="8">
        <v>27.957701</v>
      </c>
      <c r="E135" s="8">
        <v>22.959900000000001</v>
      </c>
      <c r="F135" s="8">
        <v>12.994899999999999</v>
      </c>
      <c r="G135" s="8">
        <v>9.9667999999999992</v>
      </c>
      <c r="H135" s="8">
        <v>10.124700000000001</v>
      </c>
    </row>
    <row r="136" spans="1:8" x14ac:dyDescent="0.3">
      <c r="A136" s="2" t="s">
        <v>2</v>
      </c>
      <c r="B136" s="1" t="s">
        <v>12</v>
      </c>
      <c r="C136" s="1" t="s">
        <v>23</v>
      </c>
      <c r="D136" s="8">
        <v>25.381900999999999</v>
      </c>
      <c r="E136" s="8">
        <v>23.300899999999999</v>
      </c>
      <c r="F136" s="8">
        <v>19.654599999999999</v>
      </c>
      <c r="G136" s="8">
        <v>12.602499999999999</v>
      </c>
      <c r="H136" s="8">
        <v>10.8109</v>
      </c>
    </row>
    <row r="137" spans="1:8" ht="15" thickBot="1" x14ac:dyDescent="0.35">
      <c r="A137" s="2" t="s">
        <v>2</v>
      </c>
      <c r="B137" s="1" t="s">
        <v>12</v>
      </c>
      <c r="C137" s="1" t="s">
        <v>23</v>
      </c>
      <c r="D137" s="8">
        <v>26.110499999999998</v>
      </c>
      <c r="E137" s="8">
        <v>21.518000000000001</v>
      </c>
      <c r="F137" s="8">
        <v>13.0517</v>
      </c>
      <c r="G137" s="8">
        <v>7.7271999999999998</v>
      </c>
      <c r="H137" s="8">
        <v>10.613799999999999</v>
      </c>
    </row>
    <row r="138" spans="1:8" ht="15" thickBot="1" x14ac:dyDescent="0.35">
      <c r="A138" s="9" t="s">
        <v>2</v>
      </c>
      <c r="B138" s="15" t="s">
        <v>12</v>
      </c>
      <c r="C138" s="15" t="s">
        <v>23</v>
      </c>
      <c r="D138" s="11">
        <f>AVERAGE(D135:D137)</f>
        <v>26.483367333333334</v>
      </c>
      <c r="E138" s="11">
        <f>AVERAGE(E135:E137)</f>
        <v>22.592933333333335</v>
      </c>
      <c r="F138" s="11">
        <f>AVERAGE(F135:F137)</f>
        <v>15.233733333333333</v>
      </c>
      <c r="G138" s="11">
        <f>AVERAGE(G135:G137)</f>
        <v>10.098833333333333</v>
      </c>
      <c r="H138" s="12">
        <f>AVERAGE(H135:H137)</f>
        <v>10.516466666666666</v>
      </c>
    </row>
    <row r="139" spans="1:8" x14ac:dyDescent="0.3">
      <c r="A139" s="2" t="s">
        <v>3</v>
      </c>
      <c r="B139" s="1" t="s">
        <v>12</v>
      </c>
      <c r="C139" s="1" t="s">
        <v>23</v>
      </c>
      <c r="D139" s="8">
        <v>75.850898999999998</v>
      </c>
      <c r="E139" s="8">
        <v>67.865798999999996</v>
      </c>
      <c r="F139" s="8">
        <v>34.920501999999999</v>
      </c>
      <c r="G139" s="8">
        <v>21.287001</v>
      </c>
      <c r="H139" s="8">
        <v>25.434298999999999</v>
      </c>
    </row>
    <row r="140" spans="1:8" x14ac:dyDescent="0.3">
      <c r="A140" s="2" t="s">
        <v>3</v>
      </c>
      <c r="B140" s="1" t="s">
        <v>12</v>
      </c>
      <c r="C140" s="1" t="s">
        <v>23</v>
      </c>
      <c r="D140" s="8">
        <v>74.646500000000003</v>
      </c>
      <c r="E140" s="8">
        <v>63.391201000000002</v>
      </c>
      <c r="F140" s="8">
        <v>35.688701999999999</v>
      </c>
      <c r="G140" s="8">
        <v>20.323999000000001</v>
      </c>
      <c r="H140" s="8">
        <v>26.543600000000001</v>
      </c>
    </row>
    <row r="141" spans="1:8" ht="15" thickBot="1" x14ac:dyDescent="0.35">
      <c r="A141" s="2" t="s">
        <v>3</v>
      </c>
      <c r="B141" s="1" t="s">
        <v>12</v>
      </c>
      <c r="C141" s="1" t="s">
        <v>23</v>
      </c>
      <c r="D141" s="8">
        <v>85.697899000000007</v>
      </c>
      <c r="E141" s="8">
        <v>77.402495999999999</v>
      </c>
      <c r="F141" s="8">
        <v>51.840499999999999</v>
      </c>
      <c r="G141" s="8">
        <v>20.258699</v>
      </c>
      <c r="H141" s="8">
        <v>25.832398999999999</v>
      </c>
    </row>
    <row r="142" spans="1:8" ht="15" thickBot="1" x14ac:dyDescent="0.35">
      <c r="A142" s="9" t="s">
        <v>3</v>
      </c>
      <c r="B142" s="15" t="s">
        <v>12</v>
      </c>
      <c r="C142" s="15" t="s">
        <v>23</v>
      </c>
      <c r="D142" s="11">
        <f>AVERAGE(D139:D141)</f>
        <v>78.731766000000007</v>
      </c>
      <c r="E142" s="11">
        <f>AVERAGE(E139:E141)</f>
        <v>69.553165333333325</v>
      </c>
      <c r="F142" s="11">
        <f>AVERAGE(F139:F141)</f>
        <v>40.816567999999997</v>
      </c>
      <c r="G142" s="11">
        <f>AVERAGE(G139:G141)</f>
        <v>20.623233000000003</v>
      </c>
      <c r="H142" s="12">
        <f>AVERAGE(H139:H141)</f>
        <v>25.936766000000002</v>
      </c>
    </row>
    <row r="143" spans="1:8" x14ac:dyDescent="0.3">
      <c r="A143" s="2" t="s">
        <v>4</v>
      </c>
      <c r="B143" s="1" t="s">
        <v>12</v>
      </c>
      <c r="C143" s="1" t="s">
        <v>23</v>
      </c>
      <c r="D143" s="8">
        <v>1023.469788</v>
      </c>
      <c r="E143" s="8">
        <v>886.05780000000004</v>
      </c>
      <c r="F143" s="8">
        <v>758.46472200000005</v>
      </c>
      <c r="G143" s="8">
        <v>685.86792000000003</v>
      </c>
      <c r="H143" s="8">
        <v>866.11309800000004</v>
      </c>
    </row>
    <row r="144" spans="1:8" x14ac:dyDescent="0.3">
      <c r="A144" s="2" t="s">
        <v>4</v>
      </c>
      <c r="B144" s="1" t="s">
        <v>12</v>
      </c>
      <c r="C144" s="1" t="s">
        <v>23</v>
      </c>
      <c r="D144" s="8">
        <v>950.74230999999997</v>
      </c>
      <c r="E144" s="8">
        <v>869.68981900000006</v>
      </c>
      <c r="F144" s="8">
        <v>711.67901600000005</v>
      </c>
      <c r="G144" s="8">
        <v>688.69397000000004</v>
      </c>
      <c r="H144" s="8">
        <v>673.86602800000003</v>
      </c>
    </row>
    <row r="145" spans="1:9" ht="15" thickBot="1" x14ac:dyDescent="0.35">
      <c r="A145" s="2" t="s">
        <v>4</v>
      </c>
      <c r="B145" s="1" t="s">
        <v>12</v>
      </c>
      <c r="C145" s="1" t="s">
        <v>23</v>
      </c>
      <c r="D145" s="8">
        <v>979.22198500000002</v>
      </c>
      <c r="E145" s="8">
        <v>916.53808600000002</v>
      </c>
      <c r="F145" s="8">
        <v>701.87298599999997</v>
      </c>
      <c r="G145" s="8">
        <v>712.78387499999997</v>
      </c>
      <c r="H145" s="8">
        <v>667.067993</v>
      </c>
    </row>
    <row r="146" spans="1:9" ht="15" thickBot="1" x14ac:dyDescent="0.35">
      <c r="A146" s="9" t="s">
        <v>4</v>
      </c>
      <c r="B146" s="15" t="s">
        <v>12</v>
      </c>
      <c r="C146" s="15" t="s">
        <v>23</v>
      </c>
      <c r="D146" s="11">
        <f>AVERAGE(D143:D145)</f>
        <v>984.47802766666666</v>
      </c>
      <c r="E146" s="11">
        <f>AVERAGE(E143:E145)</f>
        <v>890.76190166666674</v>
      </c>
      <c r="F146" s="11">
        <f>AVERAGE(F143:F145)</f>
        <v>724.00557466666669</v>
      </c>
      <c r="G146" s="11">
        <f>AVERAGE(G143:G145)</f>
        <v>695.78192166666668</v>
      </c>
      <c r="H146" s="12">
        <f>AVERAGE(H143:H145)</f>
        <v>735.6823730000001</v>
      </c>
    </row>
    <row r="147" spans="1:9" x14ac:dyDescent="0.3">
      <c r="A147" s="2" t="s">
        <v>1</v>
      </c>
      <c r="B147" s="1" t="s">
        <v>24</v>
      </c>
      <c r="C147" s="1" t="s">
        <v>17</v>
      </c>
      <c r="D147" s="8">
        <v>3.0335000000000001</v>
      </c>
      <c r="E147" s="8">
        <v>3.2717000000000001</v>
      </c>
      <c r="F147" s="8">
        <v>1.5125999999999999</v>
      </c>
      <c r="G147" s="8">
        <v>1.4359999999999999</v>
      </c>
      <c r="H147" s="8">
        <v>3.8607</v>
      </c>
    </row>
    <row r="148" spans="1:9" x14ac:dyDescent="0.3">
      <c r="A148" s="2" t="s">
        <v>1</v>
      </c>
      <c r="B148" s="1" t="s">
        <v>24</v>
      </c>
      <c r="C148" s="1" t="s">
        <v>17</v>
      </c>
      <c r="D148" s="8">
        <v>2.2919</v>
      </c>
      <c r="E148" s="8">
        <v>1.9816</v>
      </c>
      <c r="F148" s="8">
        <v>1.7285999999999999</v>
      </c>
      <c r="G148" s="8">
        <v>1.3424</v>
      </c>
      <c r="H148" s="8">
        <v>2.2507000000000001</v>
      </c>
    </row>
    <row r="149" spans="1:9" ht="15" thickBot="1" x14ac:dyDescent="0.35">
      <c r="A149" s="2" t="s">
        <v>1</v>
      </c>
      <c r="B149" s="1" t="s">
        <v>24</v>
      </c>
      <c r="C149" s="1" t="s">
        <v>17</v>
      </c>
      <c r="D149" s="8">
        <v>2.2355</v>
      </c>
      <c r="E149" s="8">
        <v>2.0985</v>
      </c>
      <c r="F149" s="8">
        <v>2.3906999999999998</v>
      </c>
      <c r="G149" s="8">
        <v>1.4638</v>
      </c>
      <c r="H149" s="8">
        <v>2.2448000000000001</v>
      </c>
    </row>
    <row r="150" spans="1:9" ht="15" thickBot="1" x14ac:dyDescent="0.35">
      <c r="A150" s="9" t="s">
        <v>1</v>
      </c>
      <c r="B150" s="15" t="s">
        <v>24</v>
      </c>
      <c r="C150" s="15" t="s">
        <v>17</v>
      </c>
      <c r="D150" s="11">
        <f>AVERAGE(D147:D149)</f>
        <v>2.5203000000000002</v>
      </c>
      <c r="E150" s="11">
        <f>AVERAGE(E147:E149)</f>
        <v>2.4506000000000001</v>
      </c>
      <c r="F150" s="11">
        <f>AVERAGE(F147:F149)</f>
        <v>1.8773</v>
      </c>
      <c r="G150" s="11">
        <f>AVERAGE(G147:G149)</f>
        <v>1.4140666666666668</v>
      </c>
      <c r="H150" s="12">
        <f>AVERAGE(H147:H149)</f>
        <v>2.7853999999999997</v>
      </c>
    </row>
    <row r="151" spans="1:9" x14ac:dyDescent="0.3">
      <c r="A151" s="2" t="s">
        <v>2</v>
      </c>
      <c r="B151" s="1" t="s">
        <v>24</v>
      </c>
      <c r="C151" s="1" t="s">
        <v>17</v>
      </c>
      <c r="D151" s="8">
        <v>33.109000999999999</v>
      </c>
      <c r="E151" s="8">
        <v>26.231501000000002</v>
      </c>
      <c r="F151" s="8">
        <v>13.851599999999999</v>
      </c>
      <c r="G151" s="8">
        <v>13.2471</v>
      </c>
      <c r="H151" s="8">
        <v>12.2644</v>
      </c>
    </row>
    <row r="152" spans="1:9" x14ac:dyDescent="0.3">
      <c r="A152" s="2" t="s">
        <v>2</v>
      </c>
      <c r="B152" s="1" t="s">
        <v>24</v>
      </c>
      <c r="C152" s="1" t="s">
        <v>17</v>
      </c>
      <c r="D152" s="8">
        <v>31.347300000000001</v>
      </c>
      <c r="E152" s="8">
        <v>25.657499000000001</v>
      </c>
      <c r="F152" s="8">
        <v>14.763500000000001</v>
      </c>
      <c r="G152" s="8">
        <v>14.032299999999999</v>
      </c>
      <c r="H152" s="8">
        <v>12.1258</v>
      </c>
    </row>
    <row r="153" spans="1:9" ht="15" thickBot="1" x14ac:dyDescent="0.35">
      <c r="A153" s="2" t="s">
        <v>2</v>
      </c>
      <c r="B153" s="1" t="s">
        <v>24</v>
      </c>
      <c r="C153" s="1" t="s">
        <v>17</v>
      </c>
      <c r="D153" s="8">
        <v>35.731400000000001</v>
      </c>
      <c r="E153" s="8">
        <v>24.5383</v>
      </c>
      <c r="F153" s="8">
        <v>14.1236</v>
      </c>
      <c r="G153" s="8">
        <v>12.5794</v>
      </c>
      <c r="H153" s="8">
        <v>11.6219</v>
      </c>
    </row>
    <row r="154" spans="1:9" ht="15" thickBot="1" x14ac:dyDescent="0.35">
      <c r="A154" s="9" t="s">
        <v>2</v>
      </c>
      <c r="B154" s="15" t="s">
        <v>24</v>
      </c>
      <c r="C154" s="15" t="s">
        <v>17</v>
      </c>
      <c r="D154" s="11">
        <f>AVERAGE(D151:D153)</f>
        <v>33.395900333333337</v>
      </c>
      <c r="E154" s="11">
        <f>AVERAGE(E151:E153)</f>
        <v>25.475766666666669</v>
      </c>
      <c r="F154" s="11">
        <f>AVERAGE(F151:F153)</f>
        <v>14.246233333333331</v>
      </c>
      <c r="G154" s="11">
        <f>AVERAGE(G151:G153)</f>
        <v>13.286266666666668</v>
      </c>
      <c r="H154" s="12">
        <f>AVERAGE(H151:H153)</f>
        <v>12.004033333333334</v>
      </c>
    </row>
    <row r="155" spans="1:9" x14ac:dyDescent="0.3">
      <c r="A155" s="2" t="s">
        <v>3</v>
      </c>
      <c r="B155" s="1" t="s">
        <v>24</v>
      </c>
      <c r="C155" s="1" t="s">
        <v>17</v>
      </c>
      <c r="D155" s="8">
        <v>91.826796999999999</v>
      </c>
      <c r="E155" s="8">
        <v>96.651298999999995</v>
      </c>
      <c r="F155" s="8">
        <v>78.425399999999996</v>
      </c>
      <c r="G155" s="8">
        <v>42.642699999999998</v>
      </c>
      <c r="H155" s="8">
        <v>29.378098999999999</v>
      </c>
    </row>
    <row r="156" spans="1:9" x14ac:dyDescent="0.3">
      <c r="A156" s="2" t="s">
        <v>3</v>
      </c>
      <c r="B156" s="1" t="s">
        <v>24</v>
      </c>
      <c r="C156" s="1" t="s">
        <v>17</v>
      </c>
      <c r="D156" s="8">
        <v>90.986098999999996</v>
      </c>
      <c r="E156" s="8">
        <v>96.126198000000002</v>
      </c>
      <c r="F156" s="8">
        <v>49.869801000000002</v>
      </c>
      <c r="G156" s="8">
        <v>26.785298999999998</v>
      </c>
      <c r="H156" s="8">
        <v>28.056101000000002</v>
      </c>
    </row>
    <row r="157" spans="1:9" ht="15" thickBot="1" x14ac:dyDescent="0.35">
      <c r="A157" s="2" t="s">
        <v>3</v>
      </c>
      <c r="B157" s="1" t="s">
        <v>24</v>
      </c>
      <c r="C157" s="1" t="s">
        <v>17</v>
      </c>
      <c r="D157" s="8">
        <v>91.084900000000005</v>
      </c>
      <c r="E157" s="8">
        <v>105.518799</v>
      </c>
      <c r="F157" s="8">
        <v>51.290798000000002</v>
      </c>
      <c r="G157" s="8">
        <v>33.384602000000001</v>
      </c>
      <c r="H157" s="8">
        <v>28.117201000000001</v>
      </c>
    </row>
    <row r="158" spans="1:9" ht="15" thickBot="1" x14ac:dyDescent="0.35">
      <c r="A158" s="9" t="s">
        <v>3</v>
      </c>
      <c r="B158" s="15" t="s">
        <v>24</v>
      </c>
      <c r="C158" s="15" t="s">
        <v>17</v>
      </c>
      <c r="D158" s="11">
        <f>AVERAGE(D155:D157)</f>
        <v>91.299265333333324</v>
      </c>
      <c r="E158" s="11">
        <f>AVERAGE(E155:E157)</f>
        <v>99.432098666666661</v>
      </c>
      <c r="F158" s="11">
        <f>AVERAGE(F155:F157)</f>
        <v>59.861999666666662</v>
      </c>
      <c r="G158" s="11">
        <f>AVERAGE(G155:G157)</f>
        <v>34.270867000000003</v>
      </c>
      <c r="H158" s="12">
        <f>AVERAGE(H155:H157)</f>
        <v>28.517133666666666</v>
      </c>
      <c r="I158" s="1"/>
    </row>
    <row r="159" spans="1:9" x14ac:dyDescent="0.3">
      <c r="A159" s="2" t="s">
        <v>4</v>
      </c>
      <c r="B159" s="1" t="s">
        <v>24</v>
      </c>
      <c r="C159" s="1" t="s">
        <v>17</v>
      </c>
      <c r="D159" s="8">
        <v>1241.890259</v>
      </c>
      <c r="E159" s="8">
        <v>1250.134399</v>
      </c>
      <c r="F159" s="8">
        <v>1068.4033199999999</v>
      </c>
      <c r="G159" s="8">
        <v>924.87097200000005</v>
      </c>
      <c r="H159" s="8">
        <v>909.81262200000003</v>
      </c>
      <c r="I159" s="1"/>
    </row>
    <row r="160" spans="1:9" x14ac:dyDescent="0.3">
      <c r="A160" s="2" t="s">
        <v>4</v>
      </c>
      <c r="B160" s="1" t="s">
        <v>24</v>
      </c>
      <c r="C160" s="1" t="s">
        <v>17</v>
      </c>
      <c r="D160" s="8">
        <v>1467.593384</v>
      </c>
      <c r="E160" s="8">
        <v>1247.147461</v>
      </c>
      <c r="F160" s="8">
        <v>1103.947388</v>
      </c>
      <c r="G160" s="8">
        <v>965.21490500000004</v>
      </c>
      <c r="H160" s="8">
        <v>920.29187000000002</v>
      </c>
      <c r="I160" s="8"/>
    </row>
    <row r="161" spans="1:9" ht="15" thickBot="1" x14ac:dyDescent="0.35">
      <c r="A161" s="2" t="s">
        <v>4</v>
      </c>
      <c r="B161" s="1" t="s">
        <v>24</v>
      </c>
      <c r="C161" s="1" t="s">
        <v>17</v>
      </c>
      <c r="D161" s="8">
        <v>1273.4266359999999</v>
      </c>
      <c r="E161" s="8">
        <v>1254.2338870000001</v>
      </c>
      <c r="F161" s="8">
        <v>1110.159058</v>
      </c>
      <c r="G161" s="8">
        <v>914.759094</v>
      </c>
      <c r="H161" s="8">
        <v>931.92419400000006</v>
      </c>
      <c r="I161" s="8"/>
    </row>
    <row r="162" spans="1:9" ht="15" thickBot="1" x14ac:dyDescent="0.35">
      <c r="A162" s="9" t="s">
        <v>4</v>
      </c>
      <c r="B162" s="15" t="s">
        <v>24</v>
      </c>
      <c r="C162" s="15" t="s">
        <v>17</v>
      </c>
      <c r="D162" s="11">
        <f>AVERAGE(D159:D161)</f>
        <v>1327.6367596666666</v>
      </c>
      <c r="E162" s="11">
        <f>AVERAGE(E159:E161)</f>
        <v>1250.505249</v>
      </c>
      <c r="F162" s="11">
        <f>AVERAGE(F159:F161)</f>
        <v>1094.169922</v>
      </c>
      <c r="G162" s="11">
        <f>AVERAGE(G159:G161)</f>
        <v>934.94832366666662</v>
      </c>
      <c r="H162" s="12">
        <f>AVERAGE(H159:H161)</f>
        <v>920.6762286666667</v>
      </c>
      <c r="I162" s="8"/>
    </row>
    <row r="163" spans="1:9" x14ac:dyDescent="0.3">
      <c r="A163" s="2" t="s">
        <v>1</v>
      </c>
      <c r="B163" s="1" t="s">
        <v>25</v>
      </c>
      <c r="C163" s="1" t="s">
        <v>17</v>
      </c>
      <c r="D163" s="8">
        <v>2.2092000000000001</v>
      </c>
      <c r="E163" s="8">
        <v>2.3361000000000001</v>
      </c>
      <c r="F163" s="8">
        <v>1.6544000000000001</v>
      </c>
      <c r="G163" s="8">
        <v>1.6852</v>
      </c>
      <c r="H163" s="8">
        <v>2.7730000000000001</v>
      </c>
      <c r="I163" s="8"/>
    </row>
    <row r="164" spans="1:9" x14ac:dyDescent="0.3">
      <c r="A164" s="2" t="s">
        <v>1</v>
      </c>
      <c r="B164" s="1" t="s">
        <v>25</v>
      </c>
      <c r="C164" s="1" t="s">
        <v>17</v>
      </c>
      <c r="D164" s="8">
        <v>2.2585999999999999</v>
      </c>
      <c r="E164" s="8">
        <v>1.919</v>
      </c>
      <c r="F164" s="8">
        <v>2.5356999999999998</v>
      </c>
      <c r="G164" s="8">
        <v>1.5301</v>
      </c>
      <c r="H164" s="8">
        <v>2.6191</v>
      </c>
      <c r="I164" s="8"/>
    </row>
    <row r="165" spans="1:9" ht="15" thickBot="1" x14ac:dyDescent="0.35">
      <c r="A165" s="2" t="s">
        <v>1</v>
      </c>
      <c r="B165" s="1" t="s">
        <v>25</v>
      </c>
      <c r="C165" s="1" t="s">
        <v>17</v>
      </c>
      <c r="D165" s="8">
        <v>2.3757000000000001</v>
      </c>
      <c r="E165" s="8">
        <v>1.9363999999999999</v>
      </c>
      <c r="F165" s="8">
        <v>1.5081</v>
      </c>
      <c r="G165" s="8">
        <v>1.7905</v>
      </c>
      <c r="H165" s="8">
        <v>1.9060999999999999</v>
      </c>
      <c r="I165" s="8"/>
    </row>
    <row r="166" spans="1:9" ht="15" thickBot="1" x14ac:dyDescent="0.35">
      <c r="A166" s="9" t="s">
        <v>1</v>
      </c>
      <c r="B166" s="15" t="s">
        <v>25</v>
      </c>
      <c r="C166" s="15" t="s">
        <v>17</v>
      </c>
      <c r="D166" s="11">
        <f>AVERAGE(D163:D165)</f>
        <v>2.281166666666667</v>
      </c>
      <c r="E166" s="11">
        <f>AVERAGE(E163:E165)</f>
        <v>2.0638333333333336</v>
      </c>
      <c r="F166" s="11">
        <f>AVERAGE(F163:F165)</f>
        <v>1.8994</v>
      </c>
      <c r="G166" s="11">
        <f>AVERAGE(G163:G165)</f>
        <v>1.6685999999999999</v>
      </c>
      <c r="H166" s="12">
        <f>AVERAGE(H163:H165)</f>
        <v>2.4327333333333332</v>
      </c>
      <c r="I166" s="8"/>
    </row>
    <row r="167" spans="1:9" x14ac:dyDescent="0.3">
      <c r="A167" s="2" t="s">
        <v>2</v>
      </c>
      <c r="B167" s="1" t="s">
        <v>25</v>
      </c>
      <c r="C167" s="1" t="s">
        <v>17</v>
      </c>
      <c r="D167" s="8">
        <v>29.402398999999999</v>
      </c>
      <c r="E167" s="8">
        <v>25.812201000000002</v>
      </c>
      <c r="F167" s="8">
        <v>15.5349</v>
      </c>
      <c r="G167" s="8">
        <v>11.986800000000001</v>
      </c>
      <c r="H167" s="8">
        <v>9.9833999999999996</v>
      </c>
      <c r="I167" s="8"/>
    </row>
    <row r="168" spans="1:9" x14ac:dyDescent="0.3">
      <c r="A168" s="2" t="s">
        <v>2</v>
      </c>
      <c r="B168" s="1" t="s">
        <v>25</v>
      </c>
      <c r="C168" s="1" t="s">
        <v>17</v>
      </c>
      <c r="D168" s="8">
        <v>27.995100000000001</v>
      </c>
      <c r="E168" s="8">
        <v>25.203800000000001</v>
      </c>
      <c r="F168" s="8">
        <v>18.146601</v>
      </c>
      <c r="G168" s="8">
        <v>12.0174</v>
      </c>
      <c r="H168" s="8">
        <v>10.3482</v>
      </c>
      <c r="I168" s="8"/>
    </row>
    <row r="169" spans="1:9" ht="15" thickBot="1" x14ac:dyDescent="0.35">
      <c r="A169" s="2" t="s">
        <v>2</v>
      </c>
      <c r="B169" s="1" t="s">
        <v>25</v>
      </c>
      <c r="C169" s="1" t="s">
        <v>17</v>
      </c>
      <c r="D169" s="8">
        <v>29.292801000000001</v>
      </c>
      <c r="E169" s="8">
        <v>26.436299999999999</v>
      </c>
      <c r="F169" s="8">
        <v>17.7498</v>
      </c>
      <c r="G169" s="8">
        <v>11.2826</v>
      </c>
      <c r="H169" s="8">
        <v>11.107699999999999</v>
      </c>
      <c r="I169" s="8"/>
    </row>
    <row r="170" spans="1:9" ht="15" thickBot="1" x14ac:dyDescent="0.35">
      <c r="A170" s="9" t="s">
        <v>2</v>
      </c>
      <c r="B170" s="15" t="s">
        <v>25</v>
      </c>
      <c r="C170" s="15" t="s">
        <v>17</v>
      </c>
      <c r="D170" s="11">
        <f>AVERAGE(D167:D169)</f>
        <v>28.896766666666664</v>
      </c>
      <c r="E170" s="11">
        <f>AVERAGE(E167:E169)</f>
        <v>25.81743366666667</v>
      </c>
      <c r="F170" s="11">
        <f>AVERAGE(F167:F169)</f>
        <v>17.143767</v>
      </c>
      <c r="G170" s="11">
        <f>AVERAGE(G167:G169)</f>
        <v>11.762266666666667</v>
      </c>
      <c r="H170" s="12">
        <f>AVERAGE(H167:H169)</f>
        <v>10.479766666666668</v>
      </c>
      <c r="I170" s="8"/>
    </row>
    <row r="171" spans="1:9" x14ac:dyDescent="0.3">
      <c r="A171" s="2" t="s">
        <v>3</v>
      </c>
      <c r="B171" s="1" t="s">
        <v>25</v>
      </c>
      <c r="C171" s="1" t="s">
        <v>17</v>
      </c>
      <c r="D171" s="8">
        <v>89.498299000000003</v>
      </c>
      <c r="E171" s="8">
        <v>78.016402999999997</v>
      </c>
      <c r="F171" s="8">
        <v>40.702998999999998</v>
      </c>
      <c r="G171" s="8">
        <v>32.179501000000002</v>
      </c>
      <c r="H171" s="8">
        <v>25.666599000000001</v>
      </c>
      <c r="I171" s="8"/>
    </row>
    <row r="172" spans="1:9" x14ac:dyDescent="0.3">
      <c r="A172" s="2" t="s">
        <v>3</v>
      </c>
      <c r="B172" s="1" t="s">
        <v>25</v>
      </c>
      <c r="C172" s="1" t="s">
        <v>17</v>
      </c>
      <c r="D172" s="8">
        <v>90.762100000000004</v>
      </c>
      <c r="E172" s="8">
        <v>78.309700000000007</v>
      </c>
      <c r="F172" s="8">
        <v>44.429797999999998</v>
      </c>
      <c r="G172" s="8">
        <v>37.568199</v>
      </c>
      <c r="H172" s="8">
        <v>24.598300999999999</v>
      </c>
      <c r="I172" s="8"/>
    </row>
    <row r="173" spans="1:9" ht="15" thickBot="1" x14ac:dyDescent="0.35">
      <c r="A173" s="2" t="s">
        <v>3</v>
      </c>
      <c r="B173" s="1" t="s">
        <v>25</v>
      </c>
      <c r="C173" s="1" t="s">
        <v>17</v>
      </c>
      <c r="D173" s="8">
        <v>89.697601000000006</v>
      </c>
      <c r="E173" s="8">
        <v>76.581596000000005</v>
      </c>
      <c r="F173" s="8">
        <v>43.035998999999997</v>
      </c>
      <c r="G173" s="8">
        <v>29.797799999999999</v>
      </c>
      <c r="H173" s="8">
        <v>25.648700999999999</v>
      </c>
      <c r="I173" s="8"/>
    </row>
    <row r="174" spans="1:9" ht="15" thickBot="1" x14ac:dyDescent="0.35">
      <c r="A174" s="9" t="s">
        <v>3</v>
      </c>
      <c r="B174" s="15" t="s">
        <v>25</v>
      </c>
      <c r="C174" s="15" t="s">
        <v>17</v>
      </c>
      <c r="D174" s="11">
        <f>AVERAGE(D171:D173)</f>
        <v>89.986000000000004</v>
      </c>
      <c r="E174" s="11">
        <f>AVERAGE(E171:E173)</f>
        <v>77.63589966666666</v>
      </c>
      <c r="F174" s="11">
        <f>AVERAGE(F171:F173)</f>
        <v>42.722931999999993</v>
      </c>
      <c r="G174" s="11">
        <f>AVERAGE(G171:G173)</f>
        <v>33.181833333333337</v>
      </c>
      <c r="H174" s="12">
        <f>AVERAGE(H171:H173)</f>
        <v>25.304533666666668</v>
      </c>
      <c r="I174" s="8"/>
    </row>
    <row r="175" spans="1:9" x14ac:dyDescent="0.3">
      <c r="A175" s="2" t="s">
        <v>4</v>
      </c>
      <c r="B175" s="1" t="s">
        <v>25</v>
      </c>
      <c r="C175" s="1" t="s">
        <v>17</v>
      </c>
      <c r="D175" s="8">
        <v>1468.996216</v>
      </c>
      <c r="E175" s="8">
        <v>1228.8710940000001</v>
      </c>
      <c r="F175" s="8">
        <v>1080.532837</v>
      </c>
      <c r="G175" s="8">
        <v>930.805115</v>
      </c>
      <c r="H175" s="8">
        <v>968.50970500000005</v>
      </c>
      <c r="I175" s="8"/>
    </row>
    <row r="176" spans="1:9" x14ac:dyDescent="0.3">
      <c r="A176" s="2" t="s">
        <v>4</v>
      </c>
      <c r="B176" s="1" t="s">
        <v>25</v>
      </c>
      <c r="C176" s="1" t="s">
        <v>17</v>
      </c>
      <c r="D176" s="8">
        <v>1430.674561</v>
      </c>
      <c r="E176" s="8">
        <v>1239.637939</v>
      </c>
      <c r="F176" s="8">
        <v>1054.0732419999999</v>
      </c>
      <c r="G176" s="8">
        <v>943.02758800000004</v>
      </c>
      <c r="H176" s="8">
        <v>875.11321999999996</v>
      </c>
      <c r="I176" s="8"/>
    </row>
    <row r="177" spans="1:9" ht="15" thickBot="1" x14ac:dyDescent="0.35">
      <c r="A177" s="2" t="s">
        <v>4</v>
      </c>
      <c r="B177" s="1" t="s">
        <v>25</v>
      </c>
      <c r="C177" s="1" t="s">
        <v>17</v>
      </c>
      <c r="D177" s="8">
        <v>1514.5198969999999</v>
      </c>
      <c r="E177" s="8">
        <v>1231.0078120000001</v>
      </c>
      <c r="F177" s="8">
        <v>1028.300659</v>
      </c>
      <c r="G177" s="8">
        <v>918.240723</v>
      </c>
      <c r="H177" s="8">
        <v>901.64471400000002</v>
      </c>
      <c r="I177" s="8"/>
    </row>
    <row r="178" spans="1:9" ht="15" thickBot="1" x14ac:dyDescent="0.35">
      <c r="A178" s="9" t="s">
        <v>4</v>
      </c>
      <c r="B178" s="15" t="s">
        <v>25</v>
      </c>
      <c r="C178" s="15" t="s">
        <v>17</v>
      </c>
      <c r="D178" s="11">
        <f>AVERAGE(D175:D177)</f>
        <v>1471.3968913333335</v>
      </c>
      <c r="E178" s="11">
        <f>AVERAGE(E175:E177)</f>
        <v>1233.1722816666668</v>
      </c>
      <c r="F178" s="11">
        <f>AVERAGE(F175:F177)</f>
        <v>1054.302246</v>
      </c>
      <c r="G178" s="11">
        <f>AVERAGE(G175:G177)</f>
        <v>930.69114200000001</v>
      </c>
      <c r="H178" s="12">
        <f>AVERAGE(H175:H177)</f>
        <v>915.08921300000009</v>
      </c>
      <c r="I178" s="8"/>
    </row>
    <row r="179" spans="1:9" x14ac:dyDescent="0.3">
      <c r="A179" s="2" t="s">
        <v>1</v>
      </c>
      <c r="B179" s="1" t="s">
        <v>27</v>
      </c>
      <c r="C179" s="1" t="s">
        <v>27</v>
      </c>
      <c r="D179" s="8">
        <v>2.7793000000000001</v>
      </c>
      <c r="E179" s="8">
        <v>2.4045000000000001</v>
      </c>
      <c r="F179" s="8">
        <v>2.7528999999999999</v>
      </c>
      <c r="G179" s="8">
        <v>2.1682999999999999</v>
      </c>
      <c r="H179" s="8">
        <v>2.5464000000000002</v>
      </c>
      <c r="I179" s="8"/>
    </row>
    <row r="180" spans="1:9" x14ac:dyDescent="0.3">
      <c r="A180" s="2" t="s">
        <v>1</v>
      </c>
      <c r="B180" s="1" t="s">
        <v>27</v>
      </c>
      <c r="C180" s="1" t="s">
        <v>27</v>
      </c>
      <c r="D180" s="8">
        <v>2.0331999999999999</v>
      </c>
      <c r="E180" s="8">
        <v>1.9227000000000001</v>
      </c>
      <c r="F180" s="8">
        <v>2.7484999999999999</v>
      </c>
      <c r="G180" s="8">
        <v>2.2684000000000002</v>
      </c>
      <c r="H180" s="8">
        <v>2.2467999999999999</v>
      </c>
      <c r="I180" s="1"/>
    </row>
    <row r="181" spans="1:9" ht="15" thickBot="1" x14ac:dyDescent="0.35">
      <c r="A181" s="2" t="s">
        <v>1</v>
      </c>
      <c r="B181" s="1" t="s">
        <v>27</v>
      </c>
      <c r="C181" s="1" t="s">
        <v>27</v>
      </c>
      <c r="D181" s="8">
        <v>2.1779000000000002</v>
      </c>
      <c r="E181" s="8">
        <v>1.9016</v>
      </c>
      <c r="F181" s="8">
        <v>2.8199000000000001</v>
      </c>
      <c r="G181" s="8">
        <v>2.3384999999999998</v>
      </c>
      <c r="H181" s="8">
        <v>2.6634000000000002</v>
      </c>
      <c r="I181" s="16"/>
    </row>
    <row r="182" spans="1:9" ht="15" thickBot="1" x14ac:dyDescent="0.35">
      <c r="A182" s="9" t="s">
        <v>1</v>
      </c>
      <c r="B182" s="15" t="s">
        <v>27</v>
      </c>
      <c r="C182" s="15" t="s">
        <v>27</v>
      </c>
      <c r="D182" s="11">
        <f>AVERAGE(D179:D181)</f>
        <v>2.3301333333333334</v>
      </c>
      <c r="E182" s="11">
        <f>AVERAGE(E179:E181)</f>
        <v>2.0762666666666667</v>
      </c>
      <c r="F182" s="11">
        <f>AVERAGE(F179:F181)</f>
        <v>2.7737666666666669</v>
      </c>
      <c r="G182" s="11">
        <f>AVERAGE(G179:G181)</f>
        <v>2.2584</v>
      </c>
      <c r="H182" s="12">
        <f>AVERAGE(H179:H181)</f>
        <v>2.4855333333333336</v>
      </c>
      <c r="I182" s="8"/>
    </row>
    <row r="183" spans="1:9" x14ac:dyDescent="0.3">
      <c r="A183" s="2" t="s">
        <v>2</v>
      </c>
      <c r="B183" s="1" t="s">
        <v>27</v>
      </c>
      <c r="C183" s="1" t="s">
        <v>27</v>
      </c>
      <c r="D183" s="8">
        <v>26.672501</v>
      </c>
      <c r="E183" s="8">
        <v>23.889799</v>
      </c>
      <c r="F183" s="8">
        <v>16.607700000000001</v>
      </c>
      <c r="G183" s="8">
        <v>10.6944</v>
      </c>
      <c r="H183" s="8">
        <v>11.934699999999999</v>
      </c>
      <c r="I183" s="8"/>
    </row>
    <row r="184" spans="1:9" x14ac:dyDescent="0.3">
      <c r="A184" s="2" t="s">
        <v>2</v>
      </c>
      <c r="B184" s="1" t="s">
        <v>27</v>
      </c>
      <c r="C184" s="1" t="s">
        <v>27</v>
      </c>
      <c r="D184" s="8">
        <v>26.175799999999999</v>
      </c>
      <c r="E184" s="8">
        <v>23.780701000000001</v>
      </c>
      <c r="F184" s="8">
        <v>16.091200000000001</v>
      </c>
      <c r="G184" s="8">
        <v>10.7303</v>
      </c>
      <c r="H184" s="8">
        <v>11.922499999999999</v>
      </c>
      <c r="I184" s="8"/>
    </row>
    <row r="185" spans="1:9" ht="15" thickBot="1" x14ac:dyDescent="0.35">
      <c r="A185" s="2" t="s">
        <v>2</v>
      </c>
      <c r="B185" s="1" t="s">
        <v>27</v>
      </c>
      <c r="C185" s="1" t="s">
        <v>27</v>
      </c>
      <c r="D185" s="8">
        <v>26.181601000000001</v>
      </c>
      <c r="E185" s="8">
        <v>22.105101000000001</v>
      </c>
      <c r="F185" s="8">
        <v>17.969200000000001</v>
      </c>
      <c r="G185" s="8">
        <v>14.621499999999999</v>
      </c>
      <c r="H185" s="8">
        <v>12.400600000000001</v>
      </c>
      <c r="I185" s="8"/>
    </row>
    <row r="186" spans="1:9" ht="15" thickBot="1" x14ac:dyDescent="0.35">
      <c r="A186" s="9" t="s">
        <v>2</v>
      </c>
      <c r="B186" s="15" t="s">
        <v>27</v>
      </c>
      <c r="C186" s="15" t="s">
        <v>27</v>
      </c>
      <c r="D186" s="11">
        <f>AVERAGE(D183:D185)</f>
        <v>26.343300666666664</v>
      </c>
      <c r="E186" s="11">
        <f>AVERAGE(E183:E185)</f>
        <v>23.258533666666668</v>
      </c>
      <c r="F186" s="11">
        <f>AVERAGE(F183:F185)</f>
        <v>16.889366666666668</v>
      </c>
      <c r="G186" s="11">
        <f>AVERAGE(G183:G185)</f>
        <v>12.0154</v>
      </c>
      <c r="H186" s="12">
        <f>AVERAGE(H183:H185)</f>
        <v>12.085933333333335</v>
      </c>
      <c r="I186" s="8"/>
    </row>
    <row r="187" spans="1:9" x14ac:dyDescent="0.3">
      <c r="A187" s="2" t="s">
        <v>3</v>
      </c>
      <c r="B187" s="1" t="s">
        <v>27</v>
      </c>
      <c r="C187" s="1" t="s">
        <v>27</v>
      </c>
      <c r="D187" s="8">
        <v>81.660103000000007</v>
      </c>
      <c r="E187" s="8">
        <v>66.360000999999997</v>
      </c>
      <c r="F187" s="8">
        <v>47.225898999999998</v>
      </c>
      <c r="G187" s="8">
        <v>23.836500000000001</v>
      </c>
      <c r="H187" s="8">
        <v>27.290800000000001</v>
      </c>
      <c r="I187" s="8"/>
    </row>
    <row r="188" spans="1:9" x14ac:dyDescent="0.3">
      <c r="A188" s="2" t="s">
        <v>3</v>
      </c>
      <c r="B188" s="1" t="s">
        <v>27</v>
      </c>
      <c r="C188" s="1" t="s">
        <v>27</v>
      </c>
      <c r="D188" s="8">
        <v>74.8797</v>
      </c>
      <c r="E188" s="8">
        <v>62.670799000000002</v>
      </c>
      <c r="F188" s="8">
        <v>44.261600000000001</v>
      </c>
      <c r="G188" s="8">
        <v>35.993698000000002</v>
      </c>
      <c r="H188" s="8">
        <v>26.951401000000001</v>
      </c>
      <c r="I188" s="8"/>
    </row>
    <row r="189" spans="1:9" ht="15" thickBot="1" x14ac:dyDescent="0.35">
      <c r="A189" s="2" t="s">
        <v>3</v>
      </c>
      <c r="B189" s="1" t="s">
        <v>27</v>
      </c>
      <c r="C189" s="1" t="s">
        <v>27</v>
      </c>
      <c r="D189" s="8">
        <v>77.5886</v>
      </c>
      <c r="E189" s="8">
        <v>65.326401000000004</v>
      </c>
      <c r="F189" s="8">
        <v>45.337502000000001</v>
      </c>
      <c r="G189" s="8">
        <v>36.053798999999998</v>
      </c>
      <c r="H189" s="8">
        <v>26.729600999999999</v>
      </c>
      <c r="I189" s="8"/>
    </row>
    <row r="190" spans="1:9" ht="15" thickBot="1" x14ac:dyDescent="0.35">
      <c r="A190" s="9" t="s">
        <v>3</v>
      </c>
      <c r="B190" s="15" t="s">
        <v>27</v>
      </c>
      <c r="C190" s="15" t="s">
        <v>27</v>
      </c>
      <c r="D190" s="11">
        <f>AVERAGE(D187:D189)</f>
        <v>78.042800999999997</v>
      </c>
      <c r="E190" s="11">
        <f>AVERAGE(E187:E189)</f>
        <v>64.785733666666673</v>
      </c>
      <c r="F190" s="11">
        <f>AVERAGE(F187:F189)</f>
        <v>45.60833366666666</v>
      </c>
      <c r="G190" s="11">
        <f>AVERAGE(G187:G189)</f>
        <v>31.961332333333331</v>
      </c>
      <c r="H190" s="12">
        <f>AVERAGE(H187:H189)</f>
        <v>26.990600666666666</v>
      </c>
      <c r="I190" s="8"/>
    </row>
    <row r="191" spans="1:9" x14ac:dyDescent="0.3">
      <c r="A191" s="2" t="s">
        <v>4</v>
      </c>
      <c r="B191" s="1" t="s">
        <v>27</v>
      </c>
      <c r="C191" s="1" t="s">
        <v>27</v>
      </c>
      <c r="D191" s="8">
        <v>926.89459199999999</v>
      </c>
      <c r="E191" s="8">
        <v>959.47271699999999</v>
      </c>
      <c r="F191" s="8">
        <v>716.58898899999997</v>
      </c>
      <c r="G191" s="8">
        <v>703.11901899999998</v>
      </c>
      <c r="H191" s="8">
        <v>672.44757100000004</v>
      </c>
      <c r="I191" s="8"/>
    </row>
    <row r="192" spans="1:9" x14ac:dyDescent="0.3">
      <c r="A192" s="2" t="s">
        <v>4</v>
      </c>
      <c r="B192" s="1" t="s">
        <v>27</v>
      </c>
      <c r="C192" s="1" t="s">
        <v>27</v>
      </c>
      <c r="D192" s="8">
        <v>927.049622</v>
      </c>
      <c r="E192" s="8">
        <v>871.43859899999995</v>
      </c>
      <c r="F192" s="8">
        <v>698.64392099999998</v>
      </c>
      <c r="G192" s="8">
        <v>681.30078100000003</v>
      </c>
      <c r="H192" s="8">
        <v>675.280396</v>
      </c>
      <c r="I192" s="8"/>
    </row>
    <row r="193" spans="1:9" ht="15" thickBot="1" x14ac:dyDescent="0.35">
      <c r="A193" s="2" t="s">
        <v>4</v>
      </c>
      <c r="B193" s="1" t="s">
        <v>27</v>
      </c>
      <c r="C193" s="1" t="s">
        <v>27</v>
      </c>
      <c r="D193" s="8">
        <v>927.43267800000001</v>
      </c>
      <c r="E193" s="8">
        <v>894.15527299999997</v>
      </c>
      <c r="F193" s="8">
        <v>708.56500200000005</v>
      </c>
      <c r="G193" s="8">
        <v>684.16400099999998</v>
      </c>
      <c r="H193" s="8">
        <v>709.655396</v>
      </c>
      <c r="I193" s="8"/>
    </row>
    <row r="194" spans="1:9" ht="15" thickBot="1" x14ac:dyDescent="0.35">
      <c r="A194" s="9" t="s">
        <v>4</v>
      </c>
      <c r="B194" s="15" t="s">
        <v>27</v>
      </c>
      <c r="C194" s="15" t="s">
        <v>27</v>
      </c>
      <c r="D194" s="11">
        <f>AVERAGE(D191:D193)</f>
        <v>927.12563066666678</v>
      </c>
      <c r="E194" s="11">
        <f>AVERAGE(E191:E193)</f>
        <v>908.35552966666671</v>
      </c>
      <c r="F194" s="11">
        <f>AVERAGE(F191:F193)</f>
        <v>707.93263733333333</v>
      </c>
      <c r="G194" s="11">
        <f>AVERAGE(G191:G193)</f>
        <v>689.52793366666674</v>
      </c>
      <c r="H194" s="12">
        <f>AVERAGE(H191:H193)</f>
        <v>685.79445433333331</v>
      </c>
      <c r="I194" s="8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8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8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8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8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8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8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8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">
      <c r="I276" s="1"/>
    </row>
    <row r="277" spans="1:9" x14ac:dyDescent="0.3">
      <c r="I277" s="1"/>
    </row>
    <row r="278" spans="1:9" x14ac:dyDescent="0.3">
      <c r="I278" s="1"/>
    </row>
    <row r="279" spans="1:9" x14ac:dyDescent="0.3">
      <c r="I279" s="1"/>
    </row>
    <row r="280" spans="1:9" x14ac:dyDescent="0.3">
      <c r="I280" s="1"/>
    </row>
    <row r="281" spans="1:9" x14ac:dyDescent="0.3">
      <c r="I281" s="1"/>
    </row>
    <row r="282" spans="1:9" x14ac:dyDescent="0.3">
      <c r="I282" s="1"/>
    </row>
    <row r="283" spans="1:9" x14ac:dyDescent="0.3">
      <c r="I283" s="1"/>
    </row>
    <row r="284" spans="1:9" x14ac:dyDescent="0.3">
      <c r="I284" s="1"/>
    </row>
    <row r="285" spans="1:9" x14ac:dyDescent="0.3">
      <c r="I285" s="1"/>
    </row>
    <row r="286" spans="1:9" x14ac:dyDescent="0.3">
      <c r="I286" s="1"/>
    </row>
    <row r="287" spans="1:9" x14ac:dyDescent="0.3">
      <c r="I287" s="1"/>
    </row>
    <row r="288" spans="1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</sheetData>
  <mergeCells count="10">
    <mergeCell ref="AE1:AF1"/>
    <mergeCell ref="AH1:AK1"/>
    <mergeCell ref="AO1:AP1"/>
    <mergeCell ref="AR1:AU1"/>
    <mergeCell ref="B1:C1"/>
    <mergeCell ref="E1:H1"/>
    <mergeCell ref="K1:L1"/>
    <mergeCell ref="N1:Q1"/>
    <mergeCell ref="U1:V1"/>
    <mergeCell ref="X1:AA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O C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L y O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j g l Y o i k e 4 D g A A A B E A A A A T A B w A R m 9 y b X V s Y X M v U 2 V j d G l v b j E u b S C i G A A o o B Q A A A A A A A A A A A A A A A A A A A A A A A A A A A A r T k 0 u y c z P U w i G 0 I b W A F B L A Q I t A B Q A A g A I A C 8 j g l a j u D 4 I p A A A A P Y A A A A S A A A A A A A A A A A A A A A A A A A A A A B D b 2 5 m a W c v U G F j a 2 F n Z S 5 4 b W x Q S w E C L Q A U A A I A C A A v I 4 J W D 8 r p q 6 Q A A A D p A A A A E w A A A A A A A A A A A A A A A A D w A A A A W 0 N v b n R l b n R f V H l w Z X N d L n h t b F B L A Q I t A B Q A A g A I A C 8 j g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5 e 7 K N 3 Q O Q r n B m V u p F l x A A A A A A A I A A A A A A B B m A A A A A Q A A I A A A A B v e g T r B x e 3 y 8 J o W d X F w l o m J o c x U z y J w z C p J 9 W w C I e v w A A A A A A 6 A A A A A A g A A I A A A A A q / Y M o N Y k z W Y K F N P 1 K X c n 5 K + 1 n 9 B c f g 7 D Y t F W H x a b y d U A A A A C h 1 v D u F q s c s K Z v w 3 Q W P L s N B Y s F E i + r 2 o 5 E U U P b C X 2 h 9 u h S t 0 o G p 1 D u R 2 v M A x s l S q V S r J G D z u Q 3 8 H L V 8 m X 3 G 9 G D h n y S n 7 U 9 2 Z x D + z 2 t T V 5 k s Q A A A A O 9 2 P Q M l t Y x b 7 X m H O B i 6 U w i A H 0 1 O l M W u / s r + u P J F E m T v g R X x Q C O M x k q 5 b V f T d I k / Z U 6 C t 4 C T y G b T k M c 6 i Q j 0 s X g = < / D a t a M a s h u p > 
</file>

<file path=customXml/itemProps1.xml><?xml version="1.0" encoding="utf-8"?>
<ds:datastoreItem xmlns:ds="http://schemas.openxmlformats.org/officeDocument/2006/customXml" ds:itemID="{CE2C5431-3AC9-41A6-A74C-189801A1C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 Karpilov</cp:lastModifiedBy>
  <dcterms:created xsi:type="dcterms:W3CDTF">2023-04-01T05:14:16Z</dcterms:created>
  <dcterms:modified xsi:type="dcterms:W3CDTF">2023-04-06T13:26:15Z</dcterms:modified>
</cp:coreProperties>
</file>