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Team Folders\Justin\Projects\VR Cable Servant\Mechanical\RevA\"/>
    </mc:Choice>
  </mc:AlternateContent>
  <bookViews>
    <workbookView xWindow="2970" yWindow="0" windowWidth="20880" windowHeight="10665"/>
  </bookViews>
  <sheets>
    <sheet name="Sheet1" sheetId="1" r:id="rId1"/>
    <sheet name="Sheet2" sheetId="2" r:id="rId2"/>
  </sheets>
  <definedNames>
    <definedName name="Z_8CA23A47_A59F_426A_897A_51B1BA0004BC_.wvu.Cols" localSheetId="0" hidden="1">Sheet1!$E:$I,Sheet1!$K:$K</definedName>
  </definedNames>
  <calcPr calcId="162913"/>
  <customWorkbookViews>
    <customWorkbookView name="Justin - Personal View" guid="{8CA23A47-A59F-426A-897A-51B1BA0004BC}" mergeInterval="0" personalView="1" maximized="1" xWindow="58" yWindow="-8" windowWidth="1870" windowHeight="109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4" i="1" l="1"/>
  <c r="W15" i="1"/>
  <c r="W16" i="1"/>
  <c r="W18" i="1"/>
  <c r="W22" i="1"/>
  <c r="W26" i="1"/>
  <c r="W27" i="1"/>
  <c r="W29" i="1"/>
  <c r="W32" i="1"/>
  <c r="V23" i="1"/>
  <c r="W23" i="1" s="1"/>
  <c r="V3" i="1"/>
  <c r="W3" i="1" s="1"/>
  <c r="V4" i="1"/>
  <c r="W4" i="1" s="1"/>
  <c r="V5" i="1"/>
  <c r="W5" i="1" s="1"/>
  <c r="V6" i="1"/>
  <c r="W6" i="1" s="1"/>
  <c r="V7" i="1"/>
  <c r="W7" i="1" s="1"/>
  <c r="V8" i="1"/>
  <c r="W8" i="1" s="1"/>
  <c r="V9" i="1"/>
  <c r="W9" i="1" s="1"/>
  <c r="V10" i="1"/>
  <c r="W10" i="1" s="1"/>
  <c r="V11" i="1"/>
  <c r="W11" i="1" s="1"/>
  <c r="V12" i="1"/>
  <c r="W12" i="1" s="1"/>
  <c r="V13" i="1"/>
  <c r="W13" i="1" s="1"/>
  <c r="V17" i="1"/>
  <c r="W17" i="1" s="1"/>
  <c r="V19" i="1"/>
  <c r="W19" i="1" s="1"/>
  <c r="V20" i="1"/>
  <c r="W20" i="1" s="1"/>
  <c r="V21" i="1"/>
  <c r="W21" i="1" s="1"/>
  <c r="V24" i="1"/>
  <c r="W24" i="1" s="1"/>
  <c r="V25" i="1"/>
  <c r="W25" i="1" s="1"/>
  <c r="V28" i="1"/>
  <c r="W28" i="1" s="1"/>
  <c r="V30" i="1"/>
  <c r="W30" i="1" s="1"/>
  <c r="V31" i="1"/>
  <c r="W31" i="1" s="1"/>
  <c r="V2" i="1"/>
  <c r="W2" i="1" s="1"/>
  <c r="W34" i="1" l="1"/>
</calcChain>
</file>

<file path=xl/sharedStrings.xml><?xml version="1.0" encoding="utf-8"?>
<sst xmlns="http://schemas.openxmlformats.org/spreadsheetml/2006/main" count="211" uniqueCount="120">
  <si>
    <t>ITEM NO.</t>
  </si>
  <si>
    <t>PART NUMBER</t>
  </si>
  <si>
    <t>Revision</t>
  </si>
  <si>
    <t>DESCRIPTION</t>
  </si>
  <si>
    <t>ASSEMBLED IN</t>
  </si>
  <si>
    <t>Material</t>
  </si>
  <si>
    <t>Finish</t>
  </si>
  <si>
    <t>FABRICATION METHOD</t>
  </si>
  <si>
    <t>FABRICATION FINISH</t>
  </si>
  <si>
    <t>FILE / CONF NAME</t>
  </si>
  <si>
    <t>PROJECT</t>
  </si>
  <si>
    <t>EXPAND</t>
  </si>
  <si>
    <t>MFG</t>
  </si>
  <si>
    <t>MFG PN</t>
  </si>
  <si>
    <t>SUPPLIER</t>
  </si>
  <si>
    <t>SUPPLIER PN</t>
  </si>
  <si>
    <t>SUPPLIER MOQ</t>
  </si>
  <si>
    <t>UNITS</t>
  </si>
  <si>
    <t>SUPPLIER PRICE</t>
  </si>
  <si>
    <t>QTY.</t>
  </si>
  <si>
    <t>SUPPLIER LEAD TIME</t>
  </si>
  <si>
    <t>MW-MW05-C001</t>
  </si>
  <si>
    <t>CONSTRUCTION</t>
  </si>
  <si>
    <t>MW-MW05-P005</t>
  </si>
  <si>
    <r>
      <t xml:space="preserve">Aluminum T-Slotted Framing Extrusion, Single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Profile, 1-1/2" Size, Hollow, 4' Long</t>
    </r>
  </si>
  <si>
    <t>BUY</t>
  </si>
  <si>
    <t>MCMASTER-CARR</t>
  </si>
  <si>
    <t>47065T146</t>
  </si>
  <si>
    <t>EA</t>
  </si>
  <si>
    <t>MW-MW05-P009</t>
  </si>
  <si>
    <t>Y GANTRY WHEEL BRACKET</t>
  </si>
  <si>
    <t>BUILD</t>
  </si>
  <si>
    <t>MW-MW05-P010</t>
  </si>
  <si>
    <t>Y GANTRY TOP PLATE W/ CABLE MOUNT</t>
  </si>
  <si>
    <r>
      <t xml:space="preserve">91290A164_BLACK-OXIDE CLASS 12.9 SHCS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M4x16MM</t>
    </r>
  </si>
  <si>
    <r>
      <t xml:space="preserve">Black-Oxide Class 12.9 Socket Head Cap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 xml:space="preserve">Screw, Alloy Steel, M4 Thread, 18mm Length,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0.70mm Pitch</t>
    </r>
  </si>
  <si>
    <t>91290A150</t>
  </si>
  <si>
    <t>91290A164</t>
  </si>
  <si>
    <t>PK100</t>
  </si>
  <si>
    <t>96887A329_CLASS 5 STEEL SQUARE NUT</t>
  </si>
  <si>
    <r>
      <t xml:space="preserve">Class 5 Steel Square Nut, Zinc Plated, M4x0.7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Thread Size, 7mm Wide, 3.2mm High</t>
    </r>
  </si>
  <si>
    <t>96887A329</t>
  </si>
  <si>
    <r>
      <t>9904K300_TRACK ROLLER CARRIAGE FOR T-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SLOTTED FRAMING</t>
    </r>
  </si>
  <si>
    <r>
      <t xml:space="preserve">Track Roller Carriage for T-Slotted Framing for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5/16" Width T-Slot, 1-1/2" High Rail</t>
    </r>
  </si>
  <si>
    <t>9904K3</t>
  </si>
  <si>
    <t>9904K300</t>
  </si>
  <si>
    <t>MW-MW05-P015</t>
  </si>
  <si>
    <t>Y GANTRY FRAMING BRACKET</t>
  </si>
  <si>
    <t>4556T340_MOUNTING BRACKET</t>
  </si>
  <si>
    <r>
      <t xml:space="preserve">Mounting Brackets for 0.6" High x 1.1" Wide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Open Snap-Together Cable and Hose Carrier</t>
    </r>
  </si>
  <si>
    <t>4556T340</t>
  </si>
  <si>
    <t>PK2</t>
  </si>
  <si>
    <t>MW-MW05-P022</t>
  </si>
  <si>
    <r>
      <t xml:space="preserve">Y GANTRY WHEEL MOUNT RECTANGULAR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WASHER</t>
    </r>
  </si>
  <si>
    <t>Y GANTRY TOP PLATE</t>
  </si>
  <si>
    <t>MW-MW05-P006</t>
  </si>
  <si>
    <r>
      <t xml:space="preserve">Aluminum T-Slotted Framing Extrusion, Single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Profile, 1" Size, Solid, 4' Long</t>
    </r>
  </si>
  <si>
    <t>47065T121</t>
  </si>
  <si>
    <t>MW-MW05-P014</t>
  </si>
  <si>
    <t>X GANTRY WHEEL BRACKET</t>
  </si>
  <si>
    <t>MW-MW05-P011</t>
  </si>
  <si>
    <t>X GANTRY TOP PLATE</t>
  </si>
  <si>
    <r>
      <t>9904K100_TRACK ROLLER CARRIAGE FOR T-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SLOTTED FRAMING</t>
    </r>
  </si>
  <si>
    <r>
      <t xml:space="preserve">Track Roller Carriage for T-Slotted Framing for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1/4" Width T-Slot, 1" High Rail</t>
    </r>
  </si>
  <si>
    <t>9904K1</t>
  </si>
  <si>
    <t>9904K100</t>
  </si>
  <si>
    <t>MW-MW05-P016</t>
  </si>
  <si>
    <t>X GANTRY FRAME BRACKET</t>
  </si>
  <si>
    <r>
      <t xml:space="preserve">47065T236_ALUMINUM T-SLOTTED FRAMING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EXTRUSION</t>
    </r>
  </si>
  <si>
    <r>
      <t xml:space="preserve">Bracket, 1" Long for 1" High Single Profile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Aluminum T-Slotted Framing Extrusion</t>
    </r>
  </si>
  <si>
    <t>47065T236</t>
  </si>
  <si>
    <r>
      <t xml:space="preserve">4409T243_SNAP-TOGETHER CABLE AND HOSE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CARRIER</t>
    </r>
  </si>
  <si>
    <r>
      <t xml:space="preserve">Snap-Together Cable and Hose Carrier for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 xml:space="preserve">0.3" Maximum Cable OD/0.6" Total Cable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Width, Open</t>
    </r>
  </si>
  <si>
    <t>4409T243</t>
  </si>
  <si>
    <t>1, 3, 6 FT</t>
  </si>
  <si>
    <t>PER FT</t>
  </si>
  <si>
    <t>MW-MW05-P007</t>
  </si>
  <si>
    <t>STEPPER MOTOR BRACKET</t>
  </si>
  <si>
    <t>MW-MW05-P008</t>
  </si>
  <si>
    <t>UPPER PULLEY BRACKET</t>
  </si>
  <si>
    <r>
      <t xml:space="preserve">47065T970_ALUMINUM T-SLOTTED FRAMING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EXTRUSION</t>
    </r>
  </si>
  <si>
    <r>
      <t xml:space="preserve">Steel End-Feed Fastener for 1-1/2" Single/3"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Quad Aluminum T-Slotted Framing Extrusion</t>
    </r>
  </si>
  <si>
    <t>47065T97</t>
  </si>
  <si>
    <t>47065T970</t>
  </si>
  <si>
    <t>PK4</t>
  </si>
  <si>
    <r>
      <t xml:space="preserve">1254N22_MXL LIGHTWEIGHT TIMING BELT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PULLEY 0.693IN OD 0.25IN WD</t>
    </r>
  </si>
  <si>
    <t>A008</t>
  </si>
  <si>
    <t>1254N22</t>
  </si>
  <si>
    <r>
      <t xml:space="preserve">94035A578_TIGHT-TOLERANCE SOCKET DRIVE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SHOULDER SCREW</t>
    </r>
  </si>
  <si>
    <t>94035A578</t>
  </si>
  <si>
    <t>92510A483_ALUM UNTHRD SPACER</t>
  </si>
  <si>
    <t>5/8" OD, 1/8" Length, for 1/4" Screw Size</t>
  </si>
  <si>
    <t>92510A483</t>
  </si>
  <si>
    <t>3088A464_STEEL SHIM 0.062IN THICK</t>
  </si>
  <si>
    <t>3088A464</t>
  </si>
  <si>
    <t>PK10</t>
  </si>
  <si>
    <r>
      <t>90633A011_LOW-STRENGTH STEEL THIN NYLON-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INSERT LOCKNUT</t>
    </r>
  </si>
  <si>
    <t>90633A011</t>
  </si>
  <si>
    <r>
      <t>1688K500_ULTRA-LOW-FRICTION OIL-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EMBEDDED SLEEVE BRNG</t>
    </r>
  </si>
  <si>
    <t>A009</t>
  </si>
  <si>
    <t>1688K5</t>
  </si>
  <si>
    <t>1688K500</t>
  </si>
  <si>
    <t>93268A501_BRASS SHIM 0.001IN</t>
  </si>
  <si>
    <t>93268A501</t>
  </si>
  <si>
    <t>MW-MW05-P019</t>
  </si>
  <si>
    <t>LASER CUT SPACER</t>
  </si>
  <si>
    <t>PP-NEMA 23</t>
  </si>
  <si>
    <r>
      <t xml:space="preserve">NEMA 23 Shaft Size: 1/4" Torque: 175 oz-in 2.8A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12-48V 4-wire Bipolar</t>
    </r>
  </si>
  <si>
    <t>Nema 23 Stepper Motor</t>
  </si>
  <si>
    <t>MT-2303HS280AW-OB</t>
  </si>
  <si>
    <t>OPENBUILDS</t>
  </si>
  <si>
    <t>SKU518</t>
  </si>
  <si>
    <t>MW-MW05-P021</t>
  </si>
  <si>
    <t>Y CABLE GUIDE MOUNT</t>
  </si>
  <si>
    <t>7959K21_MXL TIMING BELT</t>
  </si>
  <si>
    <t>1/4" Width Mxl Series Timing Belt</t>
  </si>
  <si>
    <t>7959K21</t>
  </si>
  <si>
    <t>QTY TO ORDER</t>
  </si>
  <si>
    <t>TOTAL COST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</si>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</sst>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sz val="9"/>
      <color theme="1"/>
      <name val="SWGDT"/>
    </font>
    <font>
      <b/>
      <sz val="9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44" fontId="1" fillId="0" borderId="0" xfId="0" applyNumberFormat="1" applyFont="1" applyAlignment="1">
      <alignment horizontal="center" vertical="center" wrapText="1"/>
    </xf>
    <xf numFmtId="44" fontId="0" fillId="0" borderId="0" xfId="0" applyNumberFormat="1"/>
    <xf numFmtId="44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44" fontId="3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20D64E7-F527-448B-A143-912C73ED6C60}" diskRevisions="1" revisionId="78" version="8">
  <header guid="{0680F816-AA66-48F9-B6AF-6E568C348266}" dateTime="2016-08-05T12:31:58" maxSheetId="2" userName="Justin" r:id="rId1">
    <sheetIdMap count="1">
      <sheetId val="1"/>
    </sheetIdMap>
  </header>
  <header guid="{6B8EF6E0-C407-4475-92D2-71C4DDF82EAA}" dateTime="2016-08-05T12:33:57" maxSheetId="2" userName="Justin" r:id="rId2" minRId="1" maxRId="2">
    <sheetIdMap count="1">
      <sheetId val="1"/>
    </sheetIdMap>
  </header>
  <header guid="{52DA3815-949B-4B6D-A945-224FA0FE3B28}" dateTime="2016-08-05T12:34:17" maxSheetId="2" userName="Justin" r:id="rId3" minRId="4">
    <sheetIdMap count="1">
      <sheetId val="1"/>
    </sheetIdMap>
  </header>
  <header guid="{834D3B67-1F64-465B-97DB-7725CF0A53CE}" dateTime="2016-08-05T12:37:44" maxSheetId="2" userName="Justin" r:id="rId4" minRId="6" maxRId="72">
    <sheetIdMap count="1">
      <sheetId val="1"/>
    </sheetIdMap>
  </header>
  <header guid="{66A77CB3-2999-45B3-8F7B-18FB99F2222E}" dateTime="2016-08-05T12:38:09" maxSheetId="2" userName="Justin" r:id="rId5" minRId="73">
    <sheetIdMap count="1">
      <sheetId val="1"/>
    </sheetIdMap>
  </header>
  <header guid="{54FC768E-7CA9-41F2-A62B-DA2BFAC9EB81}" dateTime="2016-08-05T13:16:09" maxSheetId="2" userName="Justin" r:id="rId6" minRId="75">
    <sheetIdMap count="1">
      <sheetId val="1"/>
    </sheetIdMap>
  </header>
  <header guid="{DAF3F38D-6D9F-4705-8DF8-5C7B590C4C8E}" dateTime="2016-08-05T13:23:44" maxSheetId="2" userName="Justin" r:id="rId7">
    <sheetIdMap count="1">
      <sheetId val="1"/>
    </sheetIdMap>
  </header>
  <header guid="{420D64E7-F527-448B-A143-912C73ED6C60}" dateTime="2016-08-05T14:02:09" maxSheetId="3" userName="Justin" r:id="rId8" minRId="77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L23" t="inlineStr">
      <is>
        <t>BUY</t>
      </is>
    </nc>
  </rcc>
  <rcc rId="2" sId="1">
    <nc r="L33" t="inlineStr">
      <is>
        <t>BUY</t>
      </is>
    </nc>
  </rcc>
  <rcv guid="{8CA23A47-A59F-426A-897A-51B1BA0004BC}" action="delete"/>
  <rdn rId="0" localSheetId="1" customView="1" name="Z_8CA23A47_A59F_426A_897A_51B1BA0004BC_.wvu.Cols" hidden="1" oldHidden="1">
    <formula>Sheet1!$E:$I,Sheet1!$K:$K</formula>
  </rdn>
  <rcv guid="{8CA23A47-A59F-426A-897A-51B1BA0004BC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V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alignment horizontal="center" vertical="center" textRotation="0" wrapText="1" indent="0" justifyLastLine="0" shrinkToFit="0" readingOrder="0"/>
    </dxf>
  </rfmt>
  <rcc rId="4" sId="1">
    <nc r="V1" t="inlineStr">
      <is>
        <t>QTY TO ORDER</t>
      </is>
    </nc>
  </rcc>
  <rcv guid="{8CA23A47-A59F-426A-897A-51B1BA0004BC}" action="delete"/>
  <rdn rId="0" localSheetId="1" customView="1" name="Z_8CA23A47_A59F_426A_897A_51B1BA0004BC_.wvu.Cols" hidden="1" oldHidden="1">
    <formula>Sheet1!$E:$I,Sheet1!$K:$K,Sheet1!$U:$U</formula>
    <oldFormula>Sheet1!$E:$I,Sheet1!$K:$K</oldFormula>
  </rdn>
  <rcv guid="{8CA23A47-A59F-426A-897A-51B1BA0004BC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" sId="1">
    <nc r="V4">
      <f>T4</f>
    </nc>
  </rcc>
  <rcc rId="7" sId="1">
    <nc r="V5">
      <f>T5</f>
    </nc>
  </rcc>
  <rcc rId="8" sId="1">
    <nc r="V9">
      <f>T9</f>
    </nc>
  </rcc>
  <rcc rId="9" sId="1">
    <nc r="V11">
      <f>T11</f>
    </nc>
  </rcc>
  <rcc rId="10" sId="1">
    <nc r="V12">
      <f>T12</f>
    </nc>
  </rcc>
  <rcc rId="11" sId="1">
    <nc r="V14">
      <f>T14</f>
    </nc>
  </rcc>
  <rcc rId="12" sId="1">
    <nc r="V15">
      <f>T15</f>
    </nc>
  </rcc>
  <rcc rId="13" sId="1">
    <nc r="V17">
      <f>T17</f>
    </nc>
  </rcc>
  <rcc rId="14" sId="1">
    <nc r="V20">
      <f>T20</f>
    </nc>
  </rcc>
  <rcc rId="15" sId="1">
    <nc r="V21">
      <f>T21</f>
    </nc>
  </rcc>
  <rcc rId="16" sId="1">
    <nc r="V30">
      <f>T30</f>
    </nc>
  </rcc>
  <rcc rId="17" sId="1">
    <nc r="V32">
      <f>T32</f>
    </nc>
  </rcc>
  <rcc rId="18" sId="1">
    <nc r="V8">
      <f>T8</f>
    </nc>
  </rcc>
  <rcc rId="19" sId="1">
    <nc r="V13">
      <f>T13</f>
    </nc>
  </rcc>
  <rcc rId="20" sId="1">
    <nc r="V16">
      <f>T16</f>
    </nc>
  </rcc>
  <rcc rId="21" sId="1">
    <nc r="V18">
      <f>T18</f>
    </nc>
  </rcc>
  <rcc rId="22" sId="1">
    <nc r="V19">
      <f>T19</f>
    </nc>
  </rcc>
  <rcc rId="23" sId="1">
    <nc r="V24">
      <f>T24</f>
    </nc>
  </rcc>
  <rcc rId="24" sId="1">
    <nc r="V25">
      <f>T25</f>
    </nc>
  </rcc>
  <rcc rId="25" sId="1">
    <nc r="V28">
      <f>T28</f>
    </nc>
  </rcc>
  <rcc rId="26" sId="1">
    <nc r="V31">
      <f>T31</f>
    </nc>
  </rcc>
  <rcc rId="27" sId="1">
    <nc r="V23">
      <f>T23</f>
    </nc>
  </rcc>
  <rcc rId="28" sId="1">
    <nc r="V6">
      <v>1</v>
    </nc>
  </rcc>
  <rcc rId="29" sId="1">
    <nc r="V3">
      <v>4</v>
    </nc>
  </rcc>
  <rcc rId="30" sId="1">
    <nc r="V7">
      <v>1</v>
    </nc>
  </rcc>
  <rcc rId="31" sId="1">
    <nc r="V10">
      <v>2</v>
    </nc>
  </rcc>
  <rcc rId="32" sId="1">
    <nc r="V22">
      <f>ROUNDUP(T22/4,0)</f>
    </nc>
  </rcc>
  <rcc rId="33" sId="1">
    <nc r="V26">
      <v>1</v>
    </nc>
  </rcc>
  <rcc rId="34" sId="1">
    <nc r="V27">
      <v>1</v>
    </nc>
  </rcc>
  <rcc rId="35" sId="1">
    <nc r="V29">
      <v>1</v>
    </nc>
  </rcc>
  <rcc rId="36" sId="1">
    <nc r="V33">
      <v>32</v>
    </nc>
  </rcc>
  <rcc rId="37" sId="1">
    <oc r="T2">
      <v>1</v>
    </oc>
    <nc r="T2"/>
  </rcc>
  <rcc rId="38" sId="1">
    <nc r="W1" t="inlineStr">
      <is>
        <t>TOTAL COST</t>
      </is>
    </nc>
  </rcc>
  <rfmt sheetId="1" sqref="W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alignment horizontal="center" vertical="center" textRotation="0" wrapText="1" indent="0" justifyLastLine="0" shrinkToFit="0" readingOrder="0"/>
    </dxf>
  </rfmt>
  <rcc rId="39" sId="1">
    <nc r="W4">
      <f>V4*S4</f>
    </nc>
  </rcc>
  <rcc rId="40" sId="1">
    <nc r="W5">
      <f>V5*S5</f>
    </nc>
  </rcc>
  <rcc rId="41" sId="1">
    <nc r="W9">
      <f>V9*S9</f>
    </nc>
  </rcc>
  <rcc rId="42" sId="1">
    <nc r="W11">
      <f>V11*S11</f>
    </nc>
  </rcc>
  <rcc rId="43" sId="1">
    <nc r="W12">
      <f>V12*S12</f>
    </nc>
  </rcc>
  <rcc rId="44" sId="1">
    <nc r="W14">
      <f>V14*S14</f>
    </nc>
  </rcc>
  <rcc rId="45" sId="1">
    <nc r="W15">
      <f>V15*S15</f>
    </nc>
  </rcc>
  <rcc rId="46" sId="1">
    <nc r="W17">
      <f>V17*S17</f>
    </nc>
  </rcc>
  <rcc rId="47" sId="1">
    <nc r="W20">
      <f>V20*S20</f>
    </nc>
  </rcc>
  <rcc rId="48" sId="1">
    <nc r="W21">
      <f>V21*S21</f>
    </nc>
  </rcc>
  <rcc rId="49" sId="1">
    <nc r="W30">
      <f>V30*S30</f>
    </nc>
  </rcc>
  <rcc rId="50" sId="1">
    <nc r="W32">
      <f>V32*S32</f>
    </nc>
  </rcc>
  <rcc rId="51" sId="1">
    <nc r="W3">
      <f>V3*S3</f>
    </nc>
  </rcc>
  <rcc rId="52" sId="1">
    <nc r="W6">
      <f>V6*S6</f>
    </nc>
  </rcc>
  <rcc rId="53" sId="1">
    <nc r="W7">
      <f>V7*S7</f>
    </nc>
  </rcc>
  <rcc rId="54" sId="1">
    <nc r="W8">
      <f>V8*S8</f>
    </nc>
  </rcc>
  <rcc rId="55" sId="1">
    <nc r="W10">
      <f>V10*S10</f>
    </nc>
  </rcc>
  <rcc rId="56" sId="1">
    <nc r="W13">
      <f>V13*S13</f>
    </nc>
  </rcc>
  <rcc rId="57" sId="1">
    <nc r="W16">
      <f>V16*S16</f>
    </nc>
  </rcc>
  <rcc rId="58" sId="1">
    <nc r="W18">
      <f>V18*S18</f>
    </nc>
  </rcc>
  <rcc rId="59" sId="1">
    <nc r="W19">
      <f>V19*S19</f>
    </nc>
  </rcc>
  <rcc rId="60" sId="1">
    <nc r="W22">
      <f>V22*S22</f>
    </nc>
  </rcc>
  <rcc rId="61" sId="1">
    <nc r="W24">
      <f>V24*S24</f>
    </nc>
  </rcc>
  <rcc rId="62" sId="1">
    <nc r="W25">
      <f>V25*S25</f>
    </nc>
  </rcc>
  <rcc rId="63" sId="1">
    <nc r="W26">
      <f>V26*S26</f>
    </nc>
  </rcc>
  <rcc rId="64" sId="1">
    <nc r="W27">
      <f>V27*S27</f>
    </nc>
  </rcc>
  <rcc rId="65" sId="1">
    <nc r="W28">
      <f>V28*S28</f>
    </nc>
  </rcc>
  <rcc rId="66" sId="1">
    <nc r="W29">
      <f>V29*S29</f>
    </nc>
  </rcc>
  <rcc rId="67" sId="1">
    <nc r="W31">
      <f>V31*S31</f>
    </nc>
  </rcc>
  <rcc rId="68" sId="1">
    <nc r="W23">
      <f>V23*S23</f>
    </nc>
  </rcc>
  <rcc rId="69" sId="1">
    <nc r="W33">
      <f>V33*S33</f>
    </nc>
  </rcc>
  <rfmt sheetId="1" sqref="S1:S1048576 W1:W1048576">
    <dxf>
      <numFmt numFmtId="34" formatCode="_(&quot;$&quot;* #,##0.00_);_(&quot;$&quot;* \(#,##0.00\);_(&quot;$&quot;* &quot;-&quot;??_);_(@_)"/>
    </dxf>
  </rfmt>
  <rrc rId="70" sId="1" eol="1" ref="A34:XFD34" action="insertRow">
    <undo index="4" exp="area" ref3D="1" dr="$U$1:$U$1048576" dn="Z_8CA23A47_A59F_426A_897A_51B1BA0004BC_.wvu.Cols" sId="1"/>
    <undo index="2" exp="area" ref3D="1" dr="$K$1:$K$1048576" dn="Z_8CA23A47_A59F_426A_897A_51B1BA0004BC_.wvu.Cols" sId="1"/>
    <undo index="1" exp="area" ref3D="1" dr="$E$1:$I$1048576" dn="Z_8CA23A47_A59F_426A_897A_51B1BA0004BC_.wvu.Cols" sId="1"/>
  </rrc>
  <rcc rId="71" sId="1">
    <nc r="V34" t="inlineStr">
      <is>
        <t>TOTAL</t>
      </is>
    </nc>
  </rcc>
  <rcc rId="72" sId="1">
    <nc r="W34">
      <f>SUM(W2:W32)</f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" sId="1">
    <oc r="V19">
      <f>T22</f>
    </oc>
    <nc r="V19">
      <v>12</v>
    </nc>
  </rcc>
  <rcv guid="{8CA23A47-A59F-426A-897A-51B1BA0004BC}" action="delete"/>
  <rdn rId="0" localSheetId="1" customView="1" name="Z_8CA23A47_A59F_426A_897A_51B1BA0004BC_.wvu.Cols" hidden="1" oldHidden="1">
    <formula>Sheet1!$E:$I,Sheet1!$K:$K,Sheet1!$U:$U</formula>
    <oldFormula>Sheet1!$E:$I,Sheet1!$K:$K,Sheet1!$U:$U</oldFormula>
  </rdn>
  <rcv guid="{8CA23A47-A59F-426A-897A-51B1BA0004BC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" sId="1">
    <oc r="V33">
      <v>32</v>
    </oc>
    <nc r="V33">
      <v>35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V1:W1048576" start="0" length="2147483647">
    <dxf>
      <font>
        <name val="Century Gothic"/>
        <scheme val="none"/>
      </font>
    </dxf>
  </rfmt>
  <rfmt sheetId="1" sqref="V1:W1048576" start="0" length="2147483647">
    <dxf>
      <font>
        <sz val="9"/>
      </font>
    </dxf>
  </rfmt>
  <rfmt sheetId="1" sqref="V1:W1048576">
    <dxf>
      <alignment vertical="center" readingOrder="0"/>
    </dxf>
  </rfmt>
  <rfmt sheetId="1" sqref="V1:V1048576" start="0" length="0">
    <dxf>
      <border>
        <left style="thin">
          <color indexed="64"/>
        </left>
      </border>
    </dxf>
  </rfmt>
  <rcv guid="{8CA23A47-A59F-426A-897A-51B1BA0004BC}" action="delete"/>
  <rdn rId="0" localSheetId="1" customView="1" name="Z_8CA23A47_A59F_426A_897A_51B1BA0004BC_.wvu.Cols" hidden="1" oldHidden="1">
    <formula>Sheet1!$E:$I,Sheet1!$K:$K,Sheet1!$U:$U</formula>
    <oldFormula>Sheet1!$E:$I,Sheet1!$K:$K,Sheet1!$U:$U</oldFormula>
  </rdn>
  <rcv guid="{8CA23A47-A59F-426A-897A-51B1BA0004BC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V34:W34" start="0" length="2147483647">
    <dxf>
      <font>
        <b/>
      </font>
    </dxf>
  </rfmt>
  <ris rId="77" sheetId="2" name="[MW05 BOM.xlsx]Sheet2" sheetPosition="1"/>
  <rcv guid="{8CA23A47-A59F-426A-897A-51B1BA0004BC}" action="delete"/>
  <rdn rId="0" localSheetId="1" customView="1" name="Z_8CA23A47_A59F_426A_897A_51B1BA0004BC_.wvu.Cols" hidden="1" oldHidden="1">
    <formula>Sheet1!$E:$I,Sheet1!$K:$K</formula>
    <oldFormula>Sheet1!$E:$I,Sheet1!$K:$K,Sheet1!$U:$U</oldFormula>
  </rdn>
  <rcv guid="{8CA23A47-A59F-426A-897A-51B1BA0004BC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6/relationships/wsSortMap" Target="wsSortMa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topLeftCell="B1" workbookViewId="0">
      <selection activeCell="V1" sqref="V1:W1048576"/>
    </sheetView>
  </sheetViews>
  <sheetFormatPr defaultRowHeight="15" x14ac:dyDescent="0.25"/>
  <cols>
    <col min="1" max="1" width="8.140625" bestFit="1" customWidth="1"/>
    <col min="2" max="2" width="40.5703125" bestFit="1" customWidth="1"/>
    <col min="3" max="3" width="8" bestFit="1" customWidth="1"/>
    <col min="4" max="4" width="40.5703125" bestFit="1" customWidth="1"/>
    <col min="5" max="5" width="12.85546875" hidden="1" customWidth="1"/>
    <col min="6" max="6" width="8.140625" hidden="1" customWidth="1"/>
    <col min="7" max="7" width="5.42578125" hidden="1" customWidth="1"/>
    <col min="8" max="8" width="19.7109375" hidden="1" customWidth="1"/>
    <col min="9" max="9" width="17.85546875" hidden="1" customWidth="1"/>
    <col min="10" max="10" width="35" bestFit="1" customWidth="1"/>
    <col min="11" max="11" width="8.140625" hidden="1" customWidth="1"/>
    <col min="12" max="12" width="14.140625" bestFit="1" customWidth="1"/>
    <col min="13" max="13" width="4.85546875" bestFit="1" customWidth="1"/>
    <col min="14" max="14" width="19.42578125" bestFit="1" customWidth="1"/>
    <col min="15" max="15" width="15.5703125" bestFit="1" customWidth="1"/>
    <col min="16" max="16" width="11" bestFit="1" customWidth="1"/>
    <col min="17" max="17" width="13.28515625" bestFit="1" customWidth="1"/>
    <col min="18" max="18" width="6" bestFit="1" customWidth="1"/>
    <col min="19" max="19" width="13.42578125" style="3" bestFit="1" customWidth="1"/>
    <col min="20" max="20" width="4.5703125" bestFit="1" customWidth="1"/>
    <col min="21" max="21" width="17.28515625" customWidth="1"/>
    <col min="22" max="22" width="9.140625" style="6"/>
    <col min="23" max="23" width="10.85546875" style="4" customWidth="1"/>
  </cols>
  <sheetData>
    <row r="1" spans="1:23" ht="28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5" t="s">
        <v>117</v>
      </c>
      <c r="W1" s="2" t="s">
        <v>118</v>
      </c>
    </row>
    <row r="2" spans="1:23" x14ac:dyDescent="0.25">
      <c r="A2" s="1">
        <v>3</v>
      </c>
      <c r="B2" s="1" t="s">
        <v>29</v>
      </c>
      <c r="C2" s="1"/>
      <c r="D2" s="1" t="s">
        <v>30</v>
      </c>
      <c r="E2" s="1"/>
      <c r="F2" s="1"/>
      <c r="G2" s="1"/>
      <c r="H2" s="1"/>
      <c r="I2" s="1"/>
      <c r="J2" s="1" t="s">
        <v>29</v>
      </c>
      <c r="K2" s="1"/>
      <c r="L2" s="1" t="s">
        <v>31</v>
      </c>
      <c r="M2" s="1"/>
      <c r="N2" s="1"/>
      <c r="O2" s="1"/>
      <c r="P2" s="1"/>
      <c r="Q2" s="1"/>
      <c r="R2" s="1"/>
      <c r="S2" s="2"/>
      <c r="T2" s="1">
        <v>2</v>
      </c>
      <c r="U2" s="1"/>
      <c r="V2" s="6">
        <f>T2</f>
        <v>2</v>
      </c>
      <c r="W2" s="4">
        <f>V2*S2</f>
        <v>0</v>
      </c>
    </row>
    <row r="3" spans="1:23" x14ac:dyDescent="0.25">
      <c r="A3" s="1">
        <v>4</v>
      </c>
      <c r="B3" s="1" t="s">
        <v>32</v>
      </c>
      <c r="C3" s="1"/>
      <c r="D3" s="1" t="s">
        <v>33</v>
      </c>
      <c r="E3" s="1"/>
      <c r="F3" s="1"/>
      <c r="G3" s="1"/>
      <c r="H3" s="1"/>
      <c r="I3" s="1"/>
      <c r="J3" s="1" t="s">
        <v>32</v>
      </c>
      <c r="K3" s="1"/>
      <c r="L3" s="1" t="s">
        <v>31</v>
      </c>
      <c r="M3" s="1"/>
      <c r="N3" s="1"/>
      <c r="O3" s="1"/>
      <c r="P3" s="1"/>
      <c r="Q3" s="1"/>
      <c r="R3" s="1"/>
      <c r="S3" s="2"/>
      <c r="T3" s="1">
        <v>1</v>
      </c>
      <c r="U3" s="1"/>
      <c r="V3" s="6">
        <f>T3</f>
        <v>1</v>
      </c>
      <c r="W3" s="4">
        <f>V3*S3</f>
        <v>0</v>
      </c>
    </row>
    <row r="4" spans="1:23" x14ac:dyDescent="0.25">
      <c r="A4" s="1">
        <v>8</v>
      </c>
      <c r="B4" s="1" t="s">
        <v>46</v>
      </c>
      <c r="C4" s="1"/>
      <c r="D4" s="1" t="s">
        <v>47</v>
      </c>
      <c r="E4" s="1"/>
      <c r="F4" s="1"/>
      <c r="G4" s="1"/>
      <c r="H4" s="1"/>
      <c r="I4" s="1"/>
      <c r="J4" s="1" t="s">
        <v>46</v>
      </c>
      <c r="K4" s="1"/>
      <c r="L4" s="1" t="s">
        <v>31</v>
      </c>
      <c r="M4" s="1"/>
      <c r="N4" s="1"/>
      <c r="O4" s="1"/>
      <c r="P4" s="1"/>
      <c r="Q4" s="1"/>
      <c r="R4" s="1"/>
      <c r="S4" s="2"/>
      <c r="T4" s="1">
        <v>4</v>
      </c>
      <c r="U4" s="1"/>
      <c r="V4" s="6">
        <f>T4</f>
        <v>4</v>
      </c>
      <c r="W4" s="4">
        <f>V4*S4</f>
        <v>0</v>
      </c>
    </row>
    <row r="5" spans="1:23" ht="28.5" x14ac:dyDescent="0.25">
      <c r="A5" s="1">
        <v>10</v>
      </c>
      <c r="B5" s="1" t="s">
        <v>52</v>
      </c>
      <c r="C5" s="1"/>
      <c r="D5" s="1" t="s">
        <v>53</v>
      </c>
      <c r="E5" s="1"/>
      <c r="F5" s="1"/>
      <c r="G5" s="1"/>
      <c r="H5" s="1"/>
      <c r="I5" s="1"/>
      <c r="J5" s="1" t="s">
        <v>52</v>
      </c>
      <c r="K5" s="1"/>
      <c r="L5" s="1" t="s">
        <v>31</v>
      </c>
      <c r="M5" s="1"/>
      <c r="N5" s="1"/>
      <c r="O5" s="1"/>
      <c r="P5" s="1"/>
      <c r="Q5" s="1"/>
      <c r="R5" s="1"/>
      <c r="S5" s="2"/>
      <c r="T5" s="1">
        <v>4</v>
      </c>
      <c r="U5" s="1"/>
      <c r="V5" s="6">
        <f>T5</f>
        <v>4</v>
      </c>
      <c r="W5" s="4">
        <f>V5*S5</f>
        <v>0</v>
      </c>
    </row>
    <row r="6" spans="1:23" x14ac:dyDescent="0.25">
      <c r="A6" s="1">
        <v>11</v>
      </c>
      <c r="B6" s="1" t="s">
        <v>32</v>
      </c>
      <c r="C6" s="1"/>
      <c r="D6" s="1" t="s">
        <v>54</v>
      </c>
      <c r="E6" s="1"/>
      <c r="F6" s="1"/>
      <c r="G6" s="1"/>
      <c r="H6" s="1"/>
      <c r="I6" s="1"/>
      <c r="J6" s="1" t="s">
        <v>32</v>
      </c>
      <c r="K6" s="1"/>
      <c r="L6" s="1" t="s">
        <v>31</v>
      </c>
      <c r="M6" s="1"/>
      <c r="N6" s="1"/>
      <c r="O6" s="1"/>
      <c r="P6" s="1"/>
      <c r="Q6" s="1"/>
      <c r="R6" s="1"/>
      <c r="S6" s="2"/>
      <c r="T6" s="1">
        <v>1</v>
      </c>
      <c r="U6" s="1"/>
      <c r="V6" s="6">
        <f>T6</f>
        <v>1</v>
      </c>
      <c r="W6" s="4">
        <f>V6*S6</f>
        <v>0</v>
      </c>
    </row>
    <row r="7" spans="1:23" x14ac:dyDescent="0.25">
      <c r="A7" s="1">
        <v>13</v>
      </c>
      <c r="B7" s="1" t="s">
        <v>58</v>
      </c>
      <c r="C7" s="1"/>
      <c r="D7" s="1" t="s">
        <v>59</v>
      </c>
      <c r="E7" s="1"/>
      <c r="F7" s="1"/>
      <c r="G7" s="1"/>
      <c r="H7" s="1"/>
      <c r="I7" s="1"/>
      <c r="J7" s="1" t="s">
        <v>58</v>
      </c>
      <c r="K7" s="1"/>
      <c r="L7" s="1" t="s">
        <v>31</v>
      </c>
      <c r="M7" s="1"/>
      <c r="N7" s="1"/>
      <c r="O7" s="1"/>
      <c r="P7" s="1"/>
      <c r="Q7" s="1"/>
      <c r="R7" s="1"/>
      <c r="S7" s="2"/>
      <c r="T7" s="1">
        <v>1</v>
      </c>
      <c r="U7" s="1"/>
      <c r="V7" s="6">
        <f>T7</f>
        <v>1</v>
      </c>
      <c r="W7" s="4">
        <f>V7*S7</f>
        <v>0</v>
      </c>
    </row>
    <row r="8" spans="1:23" x14ac:dyDescent="0.25">
      <c r="A8" s="1">
        <v>14</v>
      </c>
      <c r="B8" s="1" t="s">
        <v>60</v>
      </c>
      <c r="C8" s="1"/>
      <c r="D8" s="1" t="s">
        <v>61</v>
      </c>
      <c r="E8" s="1"/>
      <c r="F8" s="1"/>
      <c r="G8" s="1"/>
      <c r="H8" s="1"/>
      <c r="I8" s="1"/>
      <c r="J8" s="1" t="s">
        <v>60</v>
      </c>
      <c r="K8" s="1"/>
      <c r="L8" s="1" t="s">
        <v>31</v>
      </c>
      <c r="M8" s="1"/>
      <c r="N8" s="1"/>
      <c r="O8" s="1"/>
      <c r="P8" s="1"/>
      <c r="Q8" s="1"/>
      <c r="R8" s="1"/>
      <c r="S8" s="2"/>
      <c r="T8" s="1">
        <v>1</v>
      </c>
      <c r="U8" s="1"/>
      <c r="V8" s="6">
        <f>T8</f>
        <v>1</v>
      </c>
      <c r="W8" s="4">
        <f>V8*S8</f>
        <v>0</v>
      </c>
    </row>
    <row r="9" spans="1:23" x14ac:dyDescent="0.25">
      <c r="A9" s="1">
        <v>16</v>
      </c>
      <c r="B9" s="1" t="s">
        <v>66</v>
      </c>
      <c r="C9" s="1"/>
      <c r="D9" s="1" t="s">
        <v>67</v>
      </c>
      <c r="E9" s="1"/>
      <c r="F9" s="1"/>
      <c r="G9" s="1"/>
      <c r="H9" s="1"/>
      <c r="I9" s="1"/>
      <c r="J9" s="1" t="s">
        <v>66</v>
      </c>
      <c r="K9" s="1"/>
      <c r="L9" s="1" t="s">
        <v>31</v>
      </c>
      <c r="M9" s="1"/>
      <c r="N9" s="1"/>
      <c r="O9" s="1"/>
      <c r="P9" s="1"/>
      <c r="Q9" s="1"/>
      <c r="R9" s="1"/>
      <c r="S9" s="2"/>
      <c r="T9" s="1">
        <v>2</v>
      </c>
      <c r="U9" s="1"/>
      <c r="V9" s="6">
        <f>T9</f>
        <v>2</v>
      </c>
      <c r="W9" s="4">
        <f>V9*S9</f>
        <v>0</v>
      </c>
    </row>
    <row r="10" spans="1:23" x14ac:dyDescent="0.25">
      <c r="A10" s="1">
        <v>19</v>
      </c>
      <c r="B10" s="1" t="s">
        <v>76</v>
      </c>
      <c r="C10" s="1"/>
      <c r="D10" s="1" t="s">
        <v>77</v>
      </c>
      <c r="E10" s="1"/>
      <c r="F10" s="1"/>
      <c r="G10" s="1"/>
      <c r="H10" s="1"/>
      <c r="I10" s="1"/>
      <c r="J10" s="1" t="s">
        <v>76</v>
      </c>
      <c r="K10" s="1"/>
      <c r="L10" s="1" t="s">
        <v>31</v>
      </c>
      <c r="M10" s="1"/>
      <c r="N10" s="1"/>
      <c r="O10" s="1"/>
      <c r="P10" s="1"/>
      <c r="Q10" s="1"/>
      <c r="R10" s="1"/>
      <c r="S10" s="2"/>
      <c r="T10" s="1">
        <v>2</v>
      </c>
      <c r="U10" s="1"/>
      <c r="V10" s="6">
        <f>T10</f>
        <v>2</v>
      </c>
      <c r="W10" s="4">
        <f>V10*S10</f>
        <v>0</v>
      </c>
    </row>
    <row r="11" spans="1:23" x14ac:dyDescent="0.25">
      <c r="A11" s="1">
        <v>20</v>
      </c>
      <c r="B11" s="1" t="s">
        <v>78</v>
      </c>
      <c r="C11" s="1"/>
      <c r="D11" s="1" t="s">
        <v>79</v>
      </c>
      <c r="E11" s="1"/>
      <c r="F11" s="1"/>
      <c r="G11" s="1"/>
      <c r="H11" s="1"/>
      <c r="I11" s="1"/>
      <c r="J11" s="1" t="s">
        <v>78</v>
      </c>
      <c r="K11" s="1"/>
      <c r="L11" s="1" t="s">
        <v>31</v>
      </c>
      <c r="M11" s="1"/>
      <c r="N11" s="1"/>
      <c r="O11" s="1"/>
      <c r="P11" s="1"/>
      <c r="Q11" s="1"/>
      <c r="R11" s="1"/>
      <c r="S11" s="2"/>
      <c r="T11" s="1">
        <v>2</v>
      </c>
      <c r="U11" s="1"/>
      <c r="V11" s="6">
        <f>T11</f>
        <v>2</v>
      </c>
      <c r="W11" s="4">
        <f>V11*S11</f>
        <v>0</v>
      </c>
    </row>
    <row r="12" spans="1:23" x14ac:dyDescent="0.25">
      <c r="A12" s="1">
        <v>29</v>
      </c>
      <c r="B12" s="1" t="s">
        <v>104</v>
      </c>
      <c r="C12" s="1"/>
      <c r="D12" s="1" t="s">
        <v>105</v>
      </c>
      <c r="E12" s="1" t="s">
        <v>86</v>
      </c>
      <c r="F12" s="1"/>
      <c r="G12" s="1"/>
      <c r="H12" s="1"/>
      <c r="I12" s="1"/>
      <c r="J12" s="1" t="s">
        <v>104</v>
      </c>
      <c r="K12" s="1"/>
      <c r="L12" s="1" t="s">
        <v>31</v>
      </c>
      <c r="M12" s="1"/>
      <c r="N12" s="1"/>
      <c r="O12" s="1"/>
      <c r="P12" s="1"/>
      <c r="Q12" s="1"/>
      <c r="R12" s="1"/>
      <c r="S12" s="2"/>
      <c r="T12" s="1">
        <v>2</v>
      </c>
      <c r="U12" s="1"/>
      <c r="V12" s="6">
        <f>T12</f>
        <v>2</v>
      </c>
      <c r="W12" s="4">
        <f>V12*S12</f>
        <v>0</v>
      </c>
    </row>
    <row r="13" spans="1:23" x14ac:dyDescent="0.25">
      <c r="A13" s="1">
        <v>31</v>
      </c>
      <c r="B13" s="1" t="s">
        <v>112</v>
      </c>
      <c r="C13" s="1"/>
      <c r="D13" s="1" t="s">
        <v>113</v>
      </c>
      <c r="E13" s="1"/>
      <c r="F13" s="1"/>
      <c r="G13" s="1"/>
      <c r="H13" s="1"/>
      <c r="I13" s="1"/>
      <c r="J13" s="1" t="s">
        <v>112</v>
      </c>
      <c r="K13" s="1"/>
      <c r="L13" s="1" t="s">
        <v>31</v>
      </c>
      <c r="M13" s="1"/>
      <c r="N13" s="1"/>
      <c r="O13" s="1"/>
      <c r="P13" s="1"/>
      <c r="Q13" s="1"/>
      <c r="R13" s="1"/>
      <c r="S13" s="2"/>
      <c r="T13" s="1">
        <v>1</v>
      </c>
      <c r="U13" s="1"/>
      <c r="V13" s="6">
        <f>T13</f>
        <v>1</v>
      </c>
      <c r="W13" s="4">
        <f>V13*S13</f>
        <v>0</v>
      </c>
    </row>
    <row r="14" spans="1:23" ht="28.5" x14ac:dyDescent="0.25">
      <c r="A14" s="1">
        <v>2</v>
      </c>
      <c r="B14" s="1" t="s">
        <v>23</v>
      </c>
      <c r="C14" s="1"/>
      <c r="D14" s="1" t="s">
        <v>24</v>
      </c>
      <c r="E14" s="1"/>
      <c r="F14" s="1"/>
      <c r="G14" s="1"/>
      <c r="H14" s="1"/>
      <c r="I14" s="1"/>
      <c r="J14" s="1" t="s">
        <v>23</v>
      </c>
      <c r="K14" s="1"/>
      <c r="L14" s="1" t="s">
        <v>25</v>
      </c>
      <c r="M14" s="1"/>
      <c r="N14" s="1"/>
      <c r="O14" s="1" t="s">
        <v>26</v>
      </c>
      <c r="P14" s="1" t="s">
        <v>27</v>
      </c>
      <c r="Q14" s="1"/>
      <c r="R14" s="1" t="s">
        <v>28</v>
      </c>
      <c r="S14" s="2">
        <v>26.9</v>
      </c>
      <c r="T14" s="1">
        <v>1</v>
      </c>
      <c r="U14" s="1"/>
      <c r="V14" s="6">
        <v>4</v>
      </c>
      <c r="W14" s="4">
        <f>V14*S14</f>
        <v>107.6</v>
      </c>
    </row>
    <row r="15" spans="1:23" ht="42.75" x14ac:dyDescent="0.25">
      <c r="A15" s="1">
        <v>5</v>
      </c>
      <c r="B15" s="1" t="s">
        <v>34</v>
      </c>
      <c r="C15" s="1"/>
      <c r="D15" s="1" t="s">
        <v>35</v>
      </c>
      <c r="E15" s="1"/>
      <c r="F15" s="1"/>
      <c r="G15" s="1"/>
      <c r="H15" s="1"/>
      <c r="I15" s="1"/>
      <c r="J15" s="1" t="s">
        <v>36</v>
      </c>
      <c r="K15" s="1"/>
      <c r="L15" s="1" t="s">
        <v>25</v>
      </c>
      <c r="M15" s="1"/>
      <c r="N15" s="1"/>
      <c r="O15" s="1" t="s">
        <v>26</v>
      </c>
      <c r="P15" s="1" t="s">
        <v>37</v>
      </c>
      <c r="Q15" s="1"/>
      <c r="R15" s="1" t="s">
        <v>38</v>
      </c>
      <c r="S15" s="2">
        <v>10.98</v>
      </c>
      <c r="T15" s="1">
        <v>26</v>
      </c>
      <c r="U15" s="1"/>
      <c r="V15" s="6">
        <v>1</v>
      </c>
      <c r="W15" s="4">
        <f>V15*S15</f>
        <v>10.98</v>
      </c>
    </row>
    <row r="16" spans="1:23" ht="28.5" x14ac:dyDescent="0.25">
      <c r="A16" s="1">
        <v>6</v>
      </c>
      <c r="B16" s="1" t="s">
        <v>39</v>
      </c>
      <c r="C16" s="1"/>
      <c r="D16" s="1" t="s">
        <v>40</v>
      </c>
      <c r="E16" s="1"/>
      <c r="F16" s="1"/>
      <c r="G16" s="1"/>
      <c r="H16" s="1"/>
      <c r="I16" s="1"/>
      <c r="J16" s="1" t="s">
        <v>41</v>
      </c>
      <c r="K16" s="1"/>
      <c r="L16" s="1" t="s">
        <v>25</v>
      </c>
      <c r="M16" s="1"/>
      <c r="N16" s="1"/>
      <c r="O16" s="1" t="s">
        <v>26</v>
      </c>
      <c r="P16" s="1" t="s">
        <v>41</v>
      </c>
      <c r="Q16" s="1"/>
      <c r="R16" s="1" t="s">
        <v>38</v>
      </c>
      <c r="S16" s="2">
        <v>10</v>
      </c>
      <c r="T16" s="1">
        <v>26</v>
      </c>
      <c r="U16" s="1"/>
      <c r="V16" s="6">
        <v>1</v>
      </c>
      <c r="W16" s="4">
        <f>V16*S16</f>
        <v>10</v>
      </c>
    </row>
    <row r="17" spans="1:23" ht="28.5" x14ac:dyDescent="0.25">
      <c r="A17" s="1">
        <v>7</v>
      </c>
      <c r="B17" s="1" t="s">
        <v>42</v>
      </c>
      <c r="C17" s="1"/>
      <c r="D17" s="1" t="s">
        <v>43</v>
      </c>
      <c r="E17" s="1"/>
      <c r="F17" s="1"/>
      <c r="G17" s="1"/>
      <c r="H17" s="1"/>
      <c r="I17" s="1"/>
      <c r="J17" s="1" t="s">
        <v>44</v>
      </c>
      <c r="K17" s="1"/>
      <c r="L17" s="1" t="s">
        <v>25</v>
      </c>
      <c r="M17" s="1"/>
      <c r="N17" s="1"/>
      <c r="O17" s="1" t="s">
        <v>26</v>
      </c>
      <c r="P17" s="1" t="s">
        <v>45</v>
      </c>
      <c r="Q17" s="1"/>
      <c r="R17" s="1" t="s">
        <v>28</v>
      </c>
      <c r="S17" s="2">
        <v>64.17</v>
      </c>
      <c r="T17" s="1">
        <v>4</v>
      </c>
      <c r="U17" s="1"/>
      <c r="V17" s="6">
        <f>T17</f>
        <v>4</v>
      </c>
      <c r="W17" s="4">
        <f>V17*S17</f>
        <v>256.68</v>
      </c>
    </row>
    <row r="18" spans="1:23" ht="28.5" x14ac:dyDescent="0.25">
      <c r="A18" s="1">
        <v>9</v>
      </c>
      <c r="B18" s="1" t="s">
        <v>48</v>
      </c>
      <c r="C18" s="1"/>
      <c r="D18" s="1" t="s">
        <v>49</v>
      </c>
      <c r="E18" s="1"/>
      <c r="F18" s="1"/>
      <c r="G18" s="1"/>
      <c r="H18" s="1"/>
      <c r="I18" s="1"/>
      <c r="J18" s="1" t="s">
        <v>48</v>
      </c>
      <c r="K18" s="1"/>
      <c r="L18" s="1" t="s">
        <v>25</v>
      </c>
      <c r="M18" s="1"/>
      <c r="N18" s="1"/>
      <c r="O18" s="1" t="s">
        <v>26</v>
      </c>
      <c r="P18" s="1" t="s">
        <v>50</v>
      </c>
      <c r="Q18" s="1"/>
      <c r="R18" s="1" t="s">
        <v>51</v>
      </c>
      <c r="S18" s="2">
        <v>9.2100000000000009</v>
      </c>
      <c r="T18" s="1">
        <v>4</v>
      </c>
      <c r="U18" s="1"/>
      <c r="V18" s="6">
        <v>2</v>
      </c>
      <c r="W18" s="4">
        <f>V18*S18</f>
        <v>18.420000000000002</v>
      </c>
    </row>
    <row r="19" spans="1:23" ht="28.5" x14ac:dyDescent="0.25">
      <c r="A19" s="1">
        <v>12</v>
      </c>
      <c r="B19" s="1" t="s">
        <v>55</v>
      </c>
      <c r="C19" s="1"/>
      <c r="D19" s="1" t="s">
        <v>56</v>
      </c>
      <c r="E19" s="1"/>
      <c r="F19" s="1"/>
      <c r="G19" s="1"/>
      <c r="H19" s="1"/>
      <c r="I19" s="1"/>
      <c r="J19" s="1" t="s">
        <v>55</v>
      </c>
      <c r="K19" s="1"/>
      <c r="L19" s="1" t="s">
        <v>25</v>
      </c>
      <c r="M19" s="1"/>
      <c r="N19" s="1"/>
      <c r="O19" s="1" t="s">
        <v>26</v>
      </c>
      <c r="P19" s="1" t="s">
        <v>57</v>
      </c>
      <c r="Q19" s="1"/>
      <c r="R19" s="1" t="s">
        <v>28</v>
      </c>
      <c r="S19" s="2">
        <v>14.2</v>
      </c>
      <c r="T19" s="1">
        <v>1</v>
      </c>
      <c r="U19" s="1"/>
      <c r="V19" s="6">
        <f>T19</f>
        <v>1</v>
      </c>
      <c r="W19" s="4">
        <f>V19*S19</f>
        <v>14.2</v>
      </c>
    </row>
    <row r="20" spans="1:23" ht="28.5" x14ac:dyDescent="0.25">
      <c r="A20" s="1">
        <v>15</v>
      </c>
      <c r="B20" s="1" t="s">
        <v>62</v>
      </c>
      <c r="C20" s="1"/>
      <c r="D20" s="1" t="s">
        <v>63</v>
      </c>
      <c r="E20" s="1"/>
      <c r="F20" s="1"/>
      <c r="G20" s="1"/>
      <c r="H20" s="1"/>
      <c r="I20" s="1"/>
      <c r="J20" s="1" t="s">
        <v>64</v>
      </c>
      <c r="K20" s="1"/>
      <c r="L20" s="1" t="s">
        <v>25</v>
      </c>
      <c r="M20" s="1"/>
      <c r="N20" s="1"/>
      <c r="O20" s="1" t="s">
        <v>26</v>
      </c>
      <c r="P20" s="1" t="s">
        <v>65</v>
      </c>
      <c r="Q20" s="1"/>
      <c r="R20" s="1" t="s">
        <v>28</v>
      </c>
      <c r="S20" s="2">
        <v>56.67</v>
      </c>
      <c r="T20" s="1">
        <v>2</v>
      </c>
      <c r="U20" s="1"/>
      <c r="V20" s="6">
        <f>T20</f>
        <v>2</v>
      </c>
      <c r="W20" s="4">
        <f>V20*S20</f>
        <v>113.34</v>
      </c>
    </row>
    <row r="21" spans="1:23" ht="28.5" x14ac:dyDescent="0.25">
      <c r="A21" s="1">
        <v>17</v>
      </c>
      <c r="B21" s="1" t="s">
        <v>68</v>
      </c>
      <c r="C21" s="1"/>
      <c r="D21" s="1" t="s">
        <v>69</v>
      </c>
      <c r="E21" s="1"/>
      <c r="F21" s="1"/>
      <c r="G21" s="1"/>
      <c r="H21" s="1"/>
      <c r="I21" s="1"/>
      <c r="J21" s="1" t="s">
        <v>70</v>
      </c>
      <c r="K21" s="1"/>
      <c r="L21" s="1" t="s">
        <v>25</v>
      </c>
      <c r="M21" s="1"/>
      <c r="N21" s="1"/>
      <c r="O21" s="1" t="s">
        <v>26</v>
      </c>
      <c r="P21" s="1" t="s">
        <v>70</v>
      </c>
      <c r="Q21" s="1"/>
      <c r="R21" s="1" t="s">
        <v>28</v>
      </c>
      <c r="S21" s="2">
        <v>5.79</v>
      </c>
      <c r="T21" s="1">
        <v>4</v>
      </c>
      <c r="U21" s="1"/>
      <c r="V21" s="6">
        <f>T21</f>
        <v>4</v>
      </c>
      <c r="W21" s="4">
        <f>V21*S21</f>
        <v>23.16</v>
      </c>
    </row>
    <row r="22" spans="1:23" ht="42.75" x14ac:dyDescent="0.25">
      <c r="A22" s="1">
        <v>18</v>
      </c>
      <c r="B22" s="1" t="s">
        <v>71</v>
      </c>
      <c r="C22" s="1"/>
      <c r="D22" s="1" t="s">
        <v>72</v>
      </c>
      <c r="E22" s="1"/>
      <c r="F22" s="1"/>
      <c r="G22" s="1"/>
      <c r="H22" s="1"/>
      <c r="I22" s="1"/>
      <c r="J22" s="1" t="s">
        <v>73</v>
      </c>
      <c r="K22" s="1"/>
      <c r="L22" s="1" t="s">
        <v>25</v>
      </c>
      <c r="M22" s="1"/>
      <c r="N22" s="1"/>
      <c r="O22" s="1" t="s">
        <v>26</v>
      </c>
      <c r="P22" s="1" t="s">
        <v>73</v>
      </c>
      <c r="Q22" s="1" t="s">
        <v>74</v>
      </c>
      <c r="R22" s="1" t="s">
        <v>75</v>
      </c>
      <c r="S22" s="2">
        <v>13.35</v>
      </c>
      <c r="T22" s="1">
        <v>2</v>
      </c>
      <c r="U22" s="1"/>
      <c r="V22" s="6">
        <v>12</v>
      </c>
      <c r="W22" s="4">
        <f>V22*S22</f>
        <v>160.19999999999999</v>
      </c>
    </row>
    <row r="23" spans="1:23" ht="28.5" x14ac:dyDescent="0.25">
      <c r="A23" s="1">
        <v>21</v>
      </c>
      <c r="B23" s="1" t="s">
        <v>80</v>
      </c>
      <c r="C23" s="1"/>
      <c r="D23" s="1" t="s">
        <v>81</v>
      </c>
      <c r="E23" s="1"/>
      <c r="F23" s="1"/>
      <c r="G23" s="1"/>
      <c r="H23" s="1"/>
      <c r="I23" s="1"/>
      <c r="J23" s="1" t="s">
        <v>82</v>
      </c>
      <c r="K23" s="1"/>
      <c r="L23" s="1" t="s">
        <v>25</v>
      </c>
      <c r="M23" s="1"/>
      <c r="N23" s="1"/>
      <c r="O23" s="1" t="s">
        <v>26</v>
      </c>
      <c r="P23" s="1" t="s">
        <v>83</v>
      </c>
      <c r="Q23" s="1"/>
      <c r="R23" s="1" t="s">
        <v>84</v>
      </c>
      <c r="S23" s="2">
        <v>2.71</v>
      </c>
      <c r="T23" s="1">
        <v>23</v>
      </c>
      <c r="U23" s="1"/>
      <c r="V23" s="6">
        <f>ROUNDUP(T23/4,0)</f>
        <v>6</v>
      </c>
      <c r="W23" s="4">
        <f>V23*S23</f>
        <v>16.259999999999998</v>
      </c>
    </row>
    <row r="24" spans="1:23" ht="28.5" x14ac:dyDescent="0.25">
      <c r="A24" s="1">
        <v>23</v>
      </c>
      <c r="B24" s="1" t="s">
        <v>88</v>
      </c>
      <c r="C24" s="1"/>
      <c r="D24" s="1"/>
      <c r="E24" s="1" t="s">
        <v>86</v>
      </c>
      <c r="F24" s="1"/>
      <c r="G24" s="1"/>
      <c r="H24" s="1"/>
      <c r="I24" s="1"/>
      <c r="J24" s="1" t="s">
        <v>89</v>
      </c>
      <c r="K24" s="1"/>
      <c r="L24" s="1" t="s">
        <v>25</v>
      </c>
      <c r="M24" s="1"/>
      <c r="N24" s="1"/>
      <c r="O24" s="1" t="s">
        <v>26</v>
      </c>
      <c r="P24" s="1" t="s">
        <v>89</v>
      </c>
      <c r="Q24" s="1">
        <v>5</v>
      </c>
      <c r="R24" s="1" t="s">
        <v>28</v>
      </c>
      <c r="S24" s="2">
        <v>4.57</v>
      </c>
      <c r="T24" s="1">
        <v>8</v>
      </c>
      <c r="U24" s="1"/>
      <c r="V24" s="6">
        <f>T24</f>
        <v>8</v>
      </c>
      <c r="W24" s="4">
        <f>V24*S24</f>
        <v>36.56</v>
      </c>
    </row>
    <row r="25" spans="1:23" x14ac:dyDescent="0.25">
      <c r="A25" s="1">
        <v>24</v>
      </c>
      <c r="B25" s="1" t="s">
        <v>90</v>
      </c>
      <c r="C25" s="1"/>
      <c r="D25" s="1" t="s">
        <v>91</v>
      </c>
      <c r="E25" s="1" t="s">
        <v>86</v>
      </c>
      <c r="F25" s="1"/>
      <c r="G25" s="1"/>
      <c r="H25" s="1"/>
      <c r="I25" s="1"/>
      <c r="J25" s="1" t="s">
        <v>92</v>
      </c>
      <c r="K25" s="1"/>
      <c r="L25" s="1" t="s">
        <v>25</v>
      </c>
      <c r="M25" s="1"/>
      <c r="N25" s="1"/>
      <c r="O25" s="1" t="s">
        <v>26</v>
      </c>
      <c r="P25" s="1" t="s">
        <v>92</v>
      </c>
      <c r="Q25" s="1"/>
      <c r="R25" s="1" t="s">
        <v>28</v>
      </c>
      <c r="S25" s="2">
        <v>1.71</v>
      </c>
      <c r="T25" s="1">
        <v>18</v>
      </c>
      <c r="U25" s="1"/>
      <c r="V25" s="6">
        <f>T25</f>
        <v>18</v>
      </c>
      <c r="W25" s="4">
        <f>V25*S25</f>
        <v>30.78</v>
      </c>
    </row>
    <row r="26" spans="1:23" x14ac:dyDescent="0.25">
      <c r="A26" s="1">
        <v>25</v>
      </c>
      <c r="B26" s="1" t="s">
        <v>93</v>
      </c>
      <c r="C26" s="1"/>
      <c r="D26" s="1"/>
      <c r="E26" s="1" t="s">
        <v>86</v>
      </c>
      <c r="F26" s="1"/>
      <c r="G26" s="1"/>
      <c r="H26" s="1"/>
      <c r="I26" s="1"/>
      <c r="J26" s="1" t="s">
        <v>93</v>
      </c>
      <c r="K26" s="1"/>
      <c r="L26" s="1" t="s">
        <v>25</v>
      </c>
      <c r="M26" s="1"/>
      <c r="N26" s="1"/>
      <c r="O26" s="1" t="s">
        <v>26</v>
      </c>
      <c r="P26" s="1" t="s">
        <v>94</v>
      </c>
      <c r="Q26" s="1">
        <v>1</v>
      </c>
      <c r="R26" s="1" t="s">
        <v>95</v>
      </c>
      <c r="S26" s="2">
        <v>5.05</v>
      </c>
      <c r="T26" s="1">
        <v>6</v>
      </c>
      <c r="U26" s="1"/>
      <c r="V26" s="6">
        <v>1</v>
      </c>
      <c r="W26" s="4">
        <f>V26*S26</f>
        <v>5.05</v>
      </c>
    </row>
    <row r="27" spans="1:23" ht="28.5" x14ac:dyDescent="0.25">
      <c r="A27" s="1">
        <v>26</v>
      </c>
      <c r="B27" s="1" t="s">
        <v>96</v>
      </c>
      <c r="C27" s="1"/>
      <c r="D27" s="1"/>
      <c r="E27" s="1"/>
      <c r="F27" s="1"/>
      <c r="G27" s="1"/>
      <c r="H27" s="1"/>
      <c r="I27" s="1"/>
      <c r="J27" s="1" t="s">
        <v>97</v>
      </c>
      <c r="K27" s="1"/>
      <c r="L27" s="1" t="s">
        <v>25</v>
      </c>
      <c r="M27" s="1"/>
      <c r="N27" s="1"/>
      <c r="O27" s="1" t="s">
        <v>26</v>
      </c>
      <c r="P27" s="1" t="s">
        <v>97</v>
      </c>
      <c r="Q27" s="1"/>
      <c r="R27" s="1" t="s">
        <v>38</v>
      </c>
      <c r="S27" s="2">
        <v>3.14</v>
      </c>
      <c r="T27" s="1">
        <v>8</v>
      </c>
      <c r="U27" s="1"/>
      <c r="V27" s="6">
        <v>1</v>
      </c>
      <c r="W27" s="4">
        <f>V27*S27</f>
        <v>3.14</v>
      </c>
    </row>
    <row r="28" spans="1:23" ht="28.5" x14ac:dyDescent="0.25">
      <c r="A28" s="1">
        <v>27</v>
      </c>
      <c r="B28" s="1" t="s">
        <v>98</v>
      </c>
      <c r="C28" s="1"/>
      <c r="D28" s="1"/>
      <c r="E28" s="1" t="s">
        <v>99</v>
      </c>
      <c r="F28" s="1"/>
      <c r="G28" s="1"/>
      <c r="H28" s="1"/>
      <c r="I28" s="1"/>
      <c r="J28" s="1" t="s">
        <v>100</v>
      </c>
      <c r="K28" s="1"/>
      <c r="L28" s="1" t="s">
        <v>25</v>
      </c>
      <c r="M28" s="1"/>
      <c r="N28" s="1"/>
      <c r="O28" s="1" t="s">
        <v>26</v>
      </c>
      <c r="P28" s="1" t="s">
        <v>101</v>
      </c>
      <c r="Q28" s="1"/>
      <c r="R28" s="1" t="s">
        <v>28</v>
      </c>
      <c r="S28" s="2">
        <v>0.74</v>
      </c>
      <c r="T28" s="1">
        <v>2</v>
      </c>
      <c r="U28" s="1"/>
      <c r="V28" s="6">
        <f>T28</f>
        <v>2</v>
      </c>
      <c r="W28" s="4">
        <f>V28*S28</f>
        <v>1.48</v>
      </c>
    </row>
    <row r="29" spans="1:23" x14ac:dyDescent="0.25">
      <c r="A29" s="1">
        <v>28</v>
      </c>
      <c r="B29" s="1" t="s">
        <v>102</v>
      </c>
      <c r="C29" s="1"/>
      <c r="D29" s="1"/>
      <c r="E29" s="1" t="s">
        <v>99</v>
      </c>
      <c r="F29" s="1"/>
      <c r="G29" s="1"/>
      <c r="H29" s="1"/>
      <c r="I29" s="1"/>
      <c r="J29" s="1" t="s">
        <v>102</v>
      </c>
      <c r="K29" s="1"/>
      <c r="L29" s="1" t="s">
        <v>25</v>
      </c>
      <c r="M29" s="1"/>
      <c r="N29" s="1"/>
      <c r="O29" s="1" t="s">
        <v>26</v>
      </c>
      <c r="P29" s="1" t="s">
        <v>103</v>
      </c>
      <c r="Q29" s="1"/>
      <c r="R29" s="1" t="s">
        <v>95</v>
      </c>
      <c r="S29" s="2">
        <v>8.64</v>
      </c>
      <c r="T29" s="1">
        <v>4</v>
      </c>
      <c r="U29" s="1"/>
      <c r="V29" s="6">
        <v>1</v>
      </c>
      <c r="W29" s="4">
        <f>V29*S29</f>
        <v>8.64</v>
      </c>
    </row>
    <row r="30" spans="1:23" ht="28.5" x14ac:dyDescent="0.25">
      <c r="A30" s="1">
        <v>30</v>
      </c>
      <c r="B30" s="1" t="s">
        <v>106</v>
      </c>
      <c r="C30" s="1"/>
      <c r="D30" s="1" t="s">
        <v>107</v>
      </c>
      <c r="E30" s="1"/>
      <c r="F30" s="1"/>
      <c r="G30" s="1"/>
      <c r="H30" s="1"/>
      <c r="I30" s="1"/>
      <c r="J30" s="1" t="s">
        <v>108</v>
      </c>
      <c r="K30" s="1"/>
      <c r="L30" s="1" t="s">
        <v>25</v>
      </c>
      <c r="M30" s="1"/>
      <c r="N30" s="1" t="s">
        <v>109</v>
      </c>
      <c r="O30" s="1" t="s">
        <v>110</v>
      </c>
      <c r="P30" s="1" t="s">
        <v>111</v>
      </c>
      <c r="Q30" s="1"/>
      <c r="R30" s="1" t="s">
        <v>28</v>
      </c>
      <c r="S30" s="2">
        <v>31.92</v>
      </c>
      <c r="T30" s="1">
        <v>2</v>
      </c>
      <c r="U30" s="1"/>
      <c r="V30" s="6">
        <f>T30</f>
        <v>2</v>
      </c>
      <c r="W30" s="4">
        <f>V30*S30</f>
        <v>63.84</v>
      </c>
    </row>
    <row r="31" spans="1:23" ht="28.5" x14ac:dyDescent="0.25">
      <c r="A31" s="1">
        <v>22</v>
      </c>
      <c r="B31" s="1" t="s">
        <v>85</v>
      </c>
      <c r="C31" s="1"/>
      <c r="D31" s="1"/>
      <c r="E31" s="1" t="s">
        <v>86</v>
      </c>
      <c r="F31" s="1"/>
      <c r="G31" s="1"/>
      <c r="H31" s="1"/>
      <c r="I31" s="1"/>
      <c r="J31" s="1" t="s">
        <v>85</v>
      </c>
      <c r="K31" s="1"/>
      <c r="L31" s="1" t="s">
        <v>25</v>
      </c>
      <c r="M31" s="1"/>
      <c r="N31" s="1"/>
      <c r="O31" s="1" t="s">
        <v>26</v>
      </c>
      <c r="P31" s="1" t="s">
        <v>87</v>
      </c>
      <c r="Q31" s="1"/>
      <c r="R31" s="1" t="s">
        <v>28</v>
      </c>
      <c r="S31" s="2">
        <v>6.5</v>
      </c>
      <c r="T31" s="1">
        <v>8</v>
      </c>
      <c r="U31" s="1"/>
      <c r="V31" s="6">
        <f>T31</f>
        <v>8</v>
      </c>
      <c r="W31" s="4">
        <f>V31*S31</f>
        <v>52</v>
      </c>
    </row>
    <row r="32" spans="1:23" x14ac:dyDescent="0.25">
      <c r="A32" s="1">
        <v>32</v>
      </c>
      <c r="B32" s="1" t="s">
        <v>114</v>
      </c>
      <c r="C32" s="1"/>
      <c r="D32" s="1" t="s">
        <v>115</v>
      </c>
      <c r="E32" s="1"/>
      <c r="F32" s="1"/>
      <c r="G32" s="1"/>
      <c r="H32" s="1"/>
      <c r="I32" s="1"/>
      <c r="J32" s="1" t="s">
        <v>114</v>
      </c>
      <c r="K32" s="1"/>
      <c r="L32" s="1" t="s">
        <v>25</v>
      </c>
      <c r="M32" s="1"/>
      <c r="N32" s="1"/>
      <c r="O32" s="1" t="s">
        <v>26</v>
      </c>
      <c r="P32" s="1" t="s">
        <v>116</v>
      </c>
      <c r="Q32" s="1"/>
      <c r="R32" s="1" t="s">
        <v>75</v>
      </c>
      <c r="S32" s="2">
        <v>2.16</v>
      </c>
      <c r="T32" s="1">
        <v>1</v>
      </c>
      <c r="U32" s="1"/>
      <c r="V32" s="6">
        <v>35</v>
      </c>
      <c r="W32" s="4">
        <f>V32*S32</f>
        <v>75.600000000000009</v>
      </c>
    </row>
    <row r="33" spans="1:23" x14ac:dyDescent="0.25">
      <c r="A33" s="1">
        <v>1</v>
      </c>
      <c r="B33" s="1" t="s">
        <v>21</v>
      </c>
      <c r="C33" s="1"/>
      <c r="D33" s="1"/>
      <c r="E33" s="1"/>
      <c r="F33" s="1"/>
      <c r="G33" s="1"/>
      <c r="H33" s="1"/>
      <c r="I33" s="1"/>
      <c r="J33" s="1" t="s">
        <v>21</v>
      </c>
      <c r="K33" s="1"/>
      <c r="L33" s="1" t="s">
        <v>22</v>
      </c>
      <c r="M33" s="1"/>
      <c r="N33" s="1"/>
      <c r="O33" s="1"/>
      <c r="P33" s="1"/>
      <c r="Q33" s="1"/>
      <c r="R33" s="1"/>
      <c r="S33" s="2"/>
      <c r="T33" s="1"/>
      <c r="U33" s="1"/>
    </row>
    <row r="34" spans="1:23" x14ac:dyDescent="0.25">
      <c r="V34" s="7" t="s">
        <v>119</v>
      </c>
      <c r="W34" s="8">
        <f>SUM(W2:W32)</f>
        <v>1007.9299999999998</v>
      </c>
    </row>
  </sheetData>
  <sortState ref="A2:W34">
    <sortCondition ref="L19"/>
  </sortState>
  <customSheetViews>
    <customSheetView guid="{8CA23A47-A59F-426A-897A-51B1BA0004BC}" hiddenColumns="1" topLeftCell="B1">
      <selection activeCell="V1" sqref="V1:W1048576"/>
      <pageMargins left="0.7" right="0.7" top="0.75" bottom="0.75" header="0.3" footer="0.3"/>
      <pageSetup orientation="portrait" verticalDpi="0" r:id="rId1"/>
    </customSheetView>
  </customSheetView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D41" sqref="D41:D42"/>
    </sheetView>
  </sheetViews>
  <sheetFormatPr defaultRowHeight="15" x14ac:dyDescent="0.25"/>
  <sheetData/>
  <customSheetViews>
    <customSheetView guid="{8CA23A47-A59F-426A-897A-51B1BA0004BC}" topLeftCell="A4">
      <selection activeCell="D41" sqref="D41:D4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2:XFD33" count="30">
    <row newVal="1" oldVal="31"/>
    <row newVal="2" oldVal="8"/>
    <row newVal="3" oldVal="14"/>
    <row newVal="4" oldVal="20"/>
    <row newVal="5" oldVal="1"/>
    <row newVal="6" oldVal="19"/>
    <row newVal="7" oldVal="3"/>
    <row newVal="8" oldVal="10"/>
    <row newVal="9" oldVal="13"/>
    <row newVal="10" oldVal="6"/>
    <row newVal="12" oldVal="16"/>
    <row newVal="13" oldVal="4"/>
    <row newVal="14" oldVal="15"/>
    <row newVal="15" oldVal="12"/>
    <row newVal="16" oldVal="7"/>
    <row newVal="17" oldVal="30"/>
    <row newVal="18" oldVal="23"/>
    <row newVal="19" oldVal="2"/>
    <row newVal="20" oldVal="26"/>
    <row newVal="21" oldVal="5"/>
    <row newVal="23" oldVal="27"/>
    <row newVal="24" oldVal="9"/>
    <row newVal="25" oldVal="21"/>
    <row newVal="26" oldVal="17"/>
    <row newVal="27" oldVal="25"/>
    <row newVal="28" oldVal="32"/>
    <row newVal="29" oldVal="24"/>
    <row newVal="30" oldVal="28"/>
    <row newVal="31" oldVal="18"/>
    <row newVal="32" oldVal="29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2016-08-05T19:31:43Z</dcterms:created>
  <dcterms:modified xsi:type="dcterms:W3CDTF">2016-08-05T21:02:09Z</dcterms:modified>
</cp:coreProperties>
</file>