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Qiita\xxxxxxxx_ExcelVBAの有効化\"/>
    </mc:Choice>
  </mc:AlternateContent>
  <xr:revisionPtr revIDLastSave="0" documentId="13_ncr:1_{63D9A362-CC17-4701-8225-E849DAA50AC6}" xr6:coauthVersionLast="47" xr6:coauthVersionMax="47" xr10:uidLastSave="{00000000-0000-0000-0000-000000000000}"/>
  <bookViews>
    <workbookView xWindow="-120" yWindow="-120" windowWidth="29040" windowHeight="15720" xr2:uid="{C3DC0283-F2BC-4210-B832-45EC59E74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20" i="1"/>
  <c r="J21" i="1"/>
  <c r="J25" i="1"/>
  <c r="J18" i="1"/>
  <c r="E27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H18" i="1"/>
  <c r="I18" i="1"/>
  <c r="G18" i="1"/>
  <c r="F18" i="1"/>
  <c r="K25" i="1" l="1"/>
  <c r="G27" i="1"/>
  <c r="G28" i="1" s="1"/>
  <c r="H27" i="1"/>
  <c r="H28" i="1" s="1"/>
  <c r="I27" i="1"/>
  <c r="I28" i="1" s="1"/>
  <c r="F27" i="1"/>
  <c r="F28" i="1" s="1"/>
  <c r="K23" i="1"/>
  <c r="J23" i="1" s="1"/>
  <c r="K24" i="1"/>
  <c r="J24" i="1" s="1"/>
  <c r="K18" i="1"/>
  <c r="K22" i="1"/>
  <c r="J22" i="1" s="1"/>
  <c r="K21" i="1"/>
  <c r="K20" i="1"/>
  <c r="K19" i="1"/>
  <c r="K27" i="1" l="1"/>
  <c r="J27" i="1"/>
  <c r="J28" i="1" s="1"/>
</calcChain>
</file>

<file path=xl/sharedStrings.xml><?xml version="1.0" encoding="utf-8"?>
<sst xmlns="http://schemas.openxmlformats.org/spreadsheetml/2006/main" count="39" uniqueCount="24">
  <si>
    <t>従業員規模</t>
    <rPh sb="0" eb="5">
      <t>ジュウギョウインキボ</t>
    </rPh>
    <phoneticPr fontId="1"/>
  </si>
  <si>
    <t>1000人以上</t>
    <rPh sb="4" eb="5">
      <t>ニン</t>
    </rPh>
    <rPh sb="5" eb="7">
      <t>イジョウ</t>
    </rPh>
    <phoneticPr fontId="1"/>
  </si>
  <si>
    <t>N</t>
    <phoneticPr fontId="1"/>
  </si>
  <si>
    <t>500から999人</t>
    <rPh sb="8" eb="9">
      <t>ニン</t>
    </rPh>
    <phoneticPr fontId="1"/>
  </si>
  <si>
    <t>300から499人</t>
    <rPh sb="8" eb="9">
      <t>ニン</t>
    </rPh>
    <phoneticPr fontId="1"/>
  </si>
  <si>
    <t>100から299人</t>
    <rPh sb="8" eb="9">
      <t>ニン</t>
    </rPh>
    <phoneticPr fontId="1"/>
  </si>
  <si>
    <t>50から99人</t>
    <rPh sb="6" eb="7">
      <t>ニン</t>
    </rPh>
    <phoneticPr fontId="1"/>
  </si>
  <si>
    <t>30から49人</t>
    <rPh sb="6" eb="7">
      <t>ニン</t>
    </rPh>
    <phoneticPr fontId="1"/>
  </si>
  <si>
    <t>10から29人</t>
    <rPh sb="6" eb="7">
      <t>ニン</t>
    </rPh>
    <phoneticPr fontId="1"/>
  </si>
  <si>
    <t>9人以下</t>
    <rPh sb="1" eb="4">
      <t>ニンイカ</t>
    </rPh>
    <phoneticPr fontId="1"/>
  </si>
  <si>
    <t>プレインストール版</t>
    <rPh sb="8" eb="9">
      <t>バン</t>
    </rPh>
    <phoneticPr fontId="1"/>
  </si>
  <si>
    <t>パッケージ版</t>
    <rPh sb="5" eb="6">
      <t>バン</t>
    </rPh>
    <phoneticPr fontId="1"/>
  </si>
  <si>
    <t>ボリュームライセンス版</t>
    <rPh sb="10" eb="11">
      <t>バン</t>
    </rPh>
    <phoneticPr fontId="1"/>
  </si>
  <si>
    <t>使ってない</t>
    <rPh sb="0" eb="1">
      <t>ツカ</t>
    </rPh>
    <phoneticPr fontId="1"/>
  </si>
  <si>
    <t>無回答</t>
    <rPh sb="0" eb="3">
      <t>ムカイトウ</t>
    </rPh>
    <phoneticPr fontId="1"/>
  </si>
  <si>
    <t>企業で利用するWindowsはプリインストールが約7割，Officeはボリューム・ライセンスが半数超</t>
    <phoneticPr fontId="1"/>
  </si>
  <si>
    <t>https://xtech.nikkei.com/it/article/Research/20090805/335152/?P=2</t>
    <phoneticPr fontId="1"/>
  </si>
  <si>
    <t>図3●会社の総従業員数別に見たWindowsの購入方法</t>
    <phoneticPr fontId="1"/>
  </si>
  <si>
    <t>従業員人数に換算した結果</t>
    <rPh sb="0" eb="5">
      <t>ジュウギョウインニンズウ</t>
    </rPh>
    <rPh sb="6" eb="8">
      <t>カンサン</t>
    </rPh>
    <rPh sb="10" eb="12">
      <t>ケッカ</t>
    </rPh>
    <phoneticPr fontId="1"/>
  </si>
  <si>
    <t>プレインストール版を購入している</t>
    <rPh sb="8" eb="9">
      <t>バン</t>
    </rPh>
    <rPh sb="10" eb="12">
      <t>コウニュウ</t>
    </rPh>
    <phoneticPr fontId="1"/>
  </si>
  <si>
    <t>パッケージ版を購入している</t>
    <rPh sb="5" eb="6">
      <t>バン</t>
    </rPh>
    <rPh sb="7" eb="9">
      <t>コウニュウ</t>
    </rPh>
    <phoneticPr fontId="1"/>
  </si>
  <si>
    <t>ボリュームライセンス版を購入している</t>
    <rPh sb="10" eb="11">
      <t>バン</t>
    </rPh>
    <rPh sb="12" eb="14">
      <t>コウニュウ</t>
    </rPh>
    <phoneticPr fontId="1"/>
  </si>
  <si>
    <t>Microsoft Ofiice は使ってない</t>
    <rPh sb="18" eb="19">
      <t>ツカ</t>
    </rPh>
    <phoneticPr fontId="1"/>
  </si>
  <si>
    <t>Microsoft Ofiice を使ってない</t>
    <rPh sb="18" eb="19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</si>
</sst>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ja-JP" sz="1400" b="1" i="0" u="none" strike="noStrike" cap="all" baseline="0">
                <a:effectLst/>
              </a:rPr>
              <a:t>Microsoft Office</a:t>
            </a:r>
            <a:r>
              <a:rPr lang="ja-JP" altLang="en-US" sz="1400" b="1" i="0" u="none" strike="noStrike" cap="all" baseline="0">
                <a:effectLst/>
              </a:rPr>
              <a:t>の購入方法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Sheet1!$F$30:$J$30</c:f>
              <c:strCache>
                <c:ptCount val="5"/>
                <c:pt idx="0">
                  <c:v>ボリュームライセンス版を購入している</c:v>
                </c:pt>
                <c:pt idx="1">
                  <c:v>プレインストール版を購入している</c:v>
                </c:pt>
                <c:pt idx="2">
                  <c:v>パッケージ版を購入している</c:v>
                </c:pt>
                <c:pt idx="3">
                  <c:v>Microsoft Ofiice を使ってない</c:v>
                </c:pt>
                <c:pt idx="4">
                  <c:v>無回答</c:v>
                </c:pt>
              </c:strCache>
            </c:strRef>
          </c:cat>
          <c:val>
            <c:numRef>
              <c:f>Sheet1!$F$31:$J$31</c:f>
              <c:numCache>
                <c:formatCode>General</c:formatCode>
                <c:ptCount val="5"/>
                <c:pt idx="0">
                  <c:v>1067.9746</c:v>
                </c:pt>
                <c:pt idx="1">
                  <c:v>507.04910000000001</c:v>
                </c:pt>
                <c:pt idx="2">
                  <c:v>314.03009999999995</c:v>
                </c:pt>
                <c:pt idx="3">
                  <c:v>51.984099999999998</c:v>
                </c:pt>
                <c:pt idx="4">
                  <c:v>9.962099999999765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7-48F3-8A93-CD730D8273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69704643685791"/>
          <c:y val="0.25388597258675999"/>
          <c:w val="0.43324319960883623"/>
          <c:h val="0.64236657917760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685799</xdr:colOff>
      <xdr:row>3</xdr:row>
      <xdr:rowOff>85725</xdr:rowOff>
    </xdr:from>
    <xdr:to>
      <xdr:col>21</xdr:col>
      <xdr:colOff>600074</xdr:colOff>
      <xdr:row>22</xdr:row>
      <xdr:rowOff>65342</xdr:rowOff>
    </xdr:to>
    <xdr:pic>
      <xdr:nvPicPr>
        <xdr:cNvPr id="2" name="図 1" descr="図4●会社の総従業員数別に見たMicrosoft Officeの購入方法">
          <a:extLst>
            <a:ext uri="{FF2B5EF4-FFF2-40B4-BE49-F238E27FC236}">
              <a16:creationId xmlns:a16="http://schemas.microsoft.com/office/drawing/2014/main" id="{4BDB1AE1-3B7F-D2F3-88CF-A47575C0A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2674" y="800100"/>
          <a:ext cx="6086475" cy="4503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23</xdr:row>
      <xdr:rowOff>76200</xdr:rowOff>
    </xdr:from>
    <xdr:to>
      <xdr:col>19</xdr:col>
      <xdr:colOff>619125</xdr:colOff>
      <xdr:row>34</xdr:row>
      <xdr:rowOff>200025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6C2792C-7AB5-3327-E72F-AD0632E6C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xtech.nikkei.com/it/article/Research/20090805/335152/?P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9A74-7F15-44D5-A535-7E9D289B8E66}">
  <dimension ref="A2:K31"/>
  <sheetViews>
    <sheetView tabSelected="1" topLeftCell="A6" workbookViewId="0">
      <selection activeCell="L19" sqref="L19"/>
    </sheetView>
  </sheetViews>
  <sheetFormatPr defaultRowHeight="18.75" x14ac:dyDescent="0.4"/>
  <cols>
    <col min="1" max="3" width="2.625" customWidth="1"/>
    <col min="4" max="4" width="13.5" bestFit="1" customWidth="1"/>
    <col min="6" max="6" width="19.125" bestFit="1" customWidth="1"/>
    <col min="7" max="7" width="13" bestFit="1" customWidth="1"/>
    <col min="8" max="8" width="23.25" bestFit="1" customWidth="1"/>
    <col min="9" max="9" width="11" bestFit="1" customWidth="1"/>
    <col min="10" max="10" width="7.125" bestFit="1" customWidth="1"/>
  </cols>
  <sheetData>
    <row r="2" spans="1:10" x14ac:dyDescent="0.4">
      <c r="A2" t="s">
        <v>15</v>
      </c>
    </row>
    <row r="3" spans="1:10" x14ac:dyDescent="0.4">
      <c r="A3" s="3" t="s">
        <v>16</v>
      </c>
    </row>
    <row r="4" spans="1:10" x14ac:dyDescent="0.4">
      <c r="A4" s="3"/>
    </row>
    <row r="5" spans="1:10" x14ac:dyDescent="0.4">
      <c r="B5" t="s">
        <v>17</v>
      </c>
    </row>
    <row r="6" spans="1:10" x14ac:dyDescent="0.4">
      <c r="D6" t="s">
        <v>0</v>
      </c>
      <c r="E6" t="s">
        <v>2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</row>
    <row r="7" spans="1:10" x14ac:dyDescent="0.4">
      <c r="D7" t="s">
        <v>1</v>
      </c>
      <c r="E7">
        <v>838</v>
      </c>
      <c r="F7" s="2">
        <v>0.2064</v>
      </c>
      <c r="G7" s="2">
        <v>9.4299999999999995E-2</v>
      </c>
      <c r="H7" s="2">
        <v>0.68020000000000003</v>
      </c>
      <c r="I7" s="2">
        <v>1.1900000000000001E-2</v>
      </c>
      <c r="J7" s="2"/>
    </row>
    <row r="8" spans="1:10" x14ac:dyDescent="0.4">
      <c r="D8" t="s">
        <v>3</v>
      </c>
      <c r="E8">
        <v>199</v>
      </c>
      <c r="F8" s="2">
        <v>0.21110000000000001</v>
      </c>
      <c r="G8" s="2">
        <v>0.10050000000000001</v>
      </c>
      <c r="H8" s="2">
        <v>0.65329999999999999</v>
      </c>
      <c r="I8" s="2">
        <v>2.52E-2</v>
      </c>
      <c r="J8" s="2"/>
    </row>
    <row r="9" spans="1:10" x14ac:dyDescent="0.4">
      <c r="D9" t="s">
        <v>4</v>
      </c>
      <c r="E9">
        <v>168</v>
      </c>
      <c r="F9" s="2">
        <v>0.26200000000000001</v>
      </c>
      <c r="G9" s="2">
        <v>0.14879999999999999</v>
      </c>
      <c r="H9" s="2">
        <v>0.57120000000000004</v>
      </c>
      <c r="I9" s="2">
        <v>1.7999999999999999E-2</v>
      </c>
      <c r="J9" s="2"/>
    </row>
    <row r="10" spans="1:10" x14ac:dyDescent="0.4">
      <c r="D10" t="s">
        <v>5</v>
      </c>
      <c r="E10">
        <v>297</v>
      </c>
      <c r="F10" s="2">
        <v>0.26269999999999999</v>
      </c>
      <c r="G10" s="2">
        <v>0.1953</v>
      </c>
      <c r="H10" s="2">
        <v>0.50170000000000003</v>
      </c>
      <c r="I10" s="2">
        <v>3.7100000000000001E-2</v>
      </c>
      <c r="J10" s="2"/>
    </row>
    <row r="11" spans="1:10" x14ac:dyDescent="0.4">
      <c r="D11" t="s">
        <v>6</v>
      </c>
      <c r="E11">
        <v>137</v>
      </c>
      <c r="F11" s="2">
        <v>0.40150000000000002</v>
      </c>
      <c r="G11" s="2">
        <v>0.17519999999999999</v>
      </c>
      <c r="H11" s="2">
        <v>0.39410000000000001</v>
      </c>
      <c r="I11" s="2">
        <v>2.92E-2</v>
      </c>
      <c r="J11" s="2"/>
    </row>
    <row r="12" spans="1:10" x14ac:dyDescent="0.4">
      <c r="D12" t="s">
        <v>7</v>
      </c>
      <c r="E12">
        <v>71</v>
      </c>
      <c r="F12" s="2">
        <v>0.26769999999999999</v>
      </c>
      <c r="G12" s="2">
        <v>0.32400000000000001</v>
      </c>
      <c r="H12" s="2">
        <v>0.39419999999999999</v>
      </c>
      <c r="I12" s="2">
        <v>1.41E-2</v>
      </c>
      <c r="J12" s="2"/>
    </row>
    <row r="13" spans="1:10" x14ac:dyDescent="0.4">
      <c r="D13" t="s">
        <v>8</v>
      </c>
      <c r="E13">
        <v>97</v>
      </c>
      <c r="F13" s="2">
        <v>0.39169999999999999</v>
      </c>
      <c r="G13" s="2">
        <v>0.27829999999999999</v>
      </c>
      <c r="H13" s="2">
        <v>0.2475</v>
      </c>
      <c r="I13" s="2">
        <v>8.2500000000000004E-2</v>
      </c>
      <c r="J13" s="2"/>
    </row>
    <row r="14" spans="1:10" x14ac:dyDescent="0.4">
      <c r="D14" t="s">
        <v>9</v>
      </c>
      <c r="E14">
        <v>144</v>
      </c>
      <c r="F14" s="2">
        <v>0.40300000000000002</v>
      </c>
      <c r="G14" s="2">
        <v>0.40279999999999999</v>
      </c>
      <c r="H14" s="2">
        <v>0.1181</v>
      </c>
      <c r="I14" s="2">
        <v>6.9099999999999995E-2</v>
      </c>
      <c r="J14" s="2"/>
    </row>
    <row r="16" spans="1:10" x14ac:dyDescent="0.4">
      <c r="B16" t="s">
        <v>18</v>
      </c>
    </row>
    <row r="17" spans="4:11" x14ac:dyDescent="0.4">
      <c r="D17" t="s">
        <v>0</v>
      </c>
      <c r="E17" s="1" t="s">
        <v>2</v>
      </c>
      <c r="F17" t="s">
        <v>19</v>
      </c>
      <c r="G17" t="s">
        <v>20</v>
      </c>
      <c r="H17" t="s">
        <v>21</v>
      </c>
      <c r="I17" t="s">
        <v>22</v>
      </c>
      <c r="J17" t="s">
        <v>14</v>
      </c>
    </row>
    <row r="18" spans="4:11" x14ac:dyDescent="0.4">
      <c r="D18" t="s">
        <v>1</v>
      </c>
      <c r="E18" s="4">
        <v>838</v>
      </c>
      <c r="F18" s="5">
        <f>E7*F7</f>
        <v>172.9632</v>
      </c>
      <c r="G18" s="5">
        <f>$E$7*G7</f>
        <v>79.023399999999995</v>
      </c>
      <c r="H18" s="5">
        <f>$E$7*H7</f>
        <v>570.00760000000002</v>
      </c>
      <c r="I18" s="5">
        <f>$E$7*I7</f>
        <v>9.9722000000000008</v>
      </c>
      <c r="J18" s="4">
        <f>E18-K18</f>
        <v>6.0335999999998648</v>
      </c>
      <c r="K18" s="5">
        <f t="shared" ref="K18:K25" si="0">SUM(F18:I18)</f>
        <v>831.96640000000014</v>
      </c>
    </row>
    <row r="19" spans="4:11" x14ac:dyDescent="0.4">
      <c r="D19" t="s">
        <v>3</v>
      </c>
      <c r="E19" s="4">
        <v>199</v>
      </c>
      <c r="F19" s="5">
        <f>$E$8*F8</f>
        <v>42.008900000000004</v>
      </c>
      <c r="G19" s="5">
        <f>$E$8*G8</f>
        <v>19.999500000000001</v>
      </c>
      <c r="H19" s="5">
        <f>$E$8*H8</f>
        <v>130.0067</v>
      </c>
      <c r="I19" s="5">
        <f>$E$8*I8</f>
        <v>5.0148000000000001</v>
      </c>
      <c r="J19" s="4">
        <f t="shared" ref="J19:J25" si="1">E19-K19</f>
        <v>1.9700999999999738</v>
      </c>
      <c r="K19" s="5">
        <f t="shared" si="0"/>
        <v>197.02990000000003</v>
      </c>
    </row>
    <row r="20" spans="4:11" x14ac:dyDescent="0.4">
      <c r="D20" t="s">
        <v>4</v>
      </c>
      <c r="E20" s="4">
        <v>168</v>
      </c>
      <c r="F20" s="5">
        <f>$E$9*F9</f>
        <v>44.016000000000005</v>
      </c>
      <c r="G20" s="5">
        <f>$E$9*G9</f>
        <v>24.998399999999997</v>
      </c>
      <c r="H20" s="5">
        <f>$E$9*H9</f>
        <v>95.961600000000004</v>
      </c>
      <c r="I20" s="5">
        <f>$E$9*I9</f>
        <v>3.0239999999999996</v>
      </c>
      <c r="J20" s="4">
        <f t="shared" si="1"/>
        <v>0</v>
      </c>
      <c r="K20" s="5">
        <f t="shared" si="0"/>
        <v>168</v>
      </c>
    </row>
    <row r="21" spans="4:11" x14ac:dyDescent="0.4">
      <c r="D21" t="s">
        <v>5</v>
      </c>
      <c r="E21" s="4">
        <v>297</v>
      </c>
      <c r="F21" s="5">
        <f>$E$10*F10</f>
        <v>78.021900000000002</v>
      </c>
      <c r="G21" s="5">
        <f>$E$10*G10</f>
        <v>58.004100000000001</v>
      </c>
      <c r="H21" s="5">
        <f>$E$10*H10</f>
        <v>149.00490000000002</v>
      </c>
      <c r="I21" s="5">
        <f>$E$10*I10</f>
        <v>11.018700000000001</v>
      </c>
      <c r="J21" s="4">
        <f t="shared" si="1"/>
        <v>0.95039999999994507</v>
      </c>
      <c r="K21" s="5">
        <f t="shared" si="0"/>
        <v>296.04960000000005</v>
      </c>
    </row>
    <row r="22" spans="4:11" x14ac:dyDescent="0.4">
      <c r="D22" t="s">
        <v>6</v>
      </c>
      <c r="E22" s="4">
        <v>137</v>
      </c>
      <c r="F22" s="5">
        <f>$E$11*F11</f>
        <v>55.005500000000005</v>
      </c>
      <c r="G22" s="5">
        <f>$E$11*G11</f>
        <v>24.002399999999998</v>
      </c>
      <c r="H22" s="5">
        <f>$E$11*H11</f>
        <v>53.991700000000002</v>
      </c>
      <c r="I22" s="5">
        <f>$E$11*I11</f>
        <v>4.0004</v>
      </c>
      <c r="J22" s="4">
        <f t="shared" si="1"/>
        <v>0</v>
      </c>
      <c r="K22" s="5">
        <f t="shared" si="0"/>
        <v>137.00000000000003</v>
      </c>
    </row>
    <row r="23" spans="4:11" x14ac:dyDescent="0.4">
      <c r="D23" t="s">
        <v>7</v>
      </c>
      <c r="E23" s="4">
        <v>71</v>
      </c>
      <c r="F23" s="5">
        <f>$E$12*F12</f>
        <v>19.006699999999999</v>
      </c>
      <c r="G23" s="5">
        <f>$E$12*G12</f>
        <v>23.004000000000001</v>
      </c>
      <c r="H23" s="5">
        <f>$E$12*H12</f>
        <v>27.988199999999999</v>
      </c>
      <c r="I23" s="5">
        <f>$E$12*I12</f>
        <v>1.0010999999999999</v>
      </c>
      <c r="J23" s="4">
        <f t="shared" si="1"/>
        <v>0</v>
      </c>
      <c r="K23" s="5">
        <f t="shared" si="0"/>
        <v>70.999999999999986</v>
      </c>
    </row>
    <row r="24" spans="4:11" x14ac:dyDescent="0.4">
      <c r="D24" t="s">
        <v>8</v>
      </c>
      <c r="E24" s="4">
        <v>97</v>
      </c>
      <c r="F24" s="5">
        <f>$E$13*F13</f>
        <v>37.994900000000001</v>
      </c>
      <c r="G24" s="5">
        <f>$E$13*G13</f>
        <v>26.995100000000001</v>
      </c>
      <c r="H24" s="5">
        <f>$E$13*H13</f>
        <v>24.0075</v>
      </c>
      <c r="I24" s="5">
        <f>$E$13*I13</f>
        <v>8.0024999999999995</v>
      </c>
      <c r="J24" s="4">
        <f t="shared" si="1"/>
        <v>0</v>
      </c>
      <c r="K24" s="5">
        <f t="shared" si="0"/>
        <v>97</v>
      </c>
    </row>
    <row r="25" spans="4:11" x14ac:dyDescent="0.4">
      <c r="D25" t="s">
        <v>9</v>
      </c>
      <c r="E25" s="4">
        <v>144</v>
      </c>
      <c r="F25" s="5">
        <f>$E$14*F14</f>
        <v>58.032000000000004</v>
      </c>
      <c r="G25" s="5">
        <f>$E$14*G14</f>
        <v>58.0032</v>
      </c>
      <c r="H25" s="5">
        <f>$E$14*H14</f>
        <v>17.006399999999999</v>
      </c>
      <c r="I25" s="5">
        <f>$E$14*I14</f>
        <v>9.9503999999999984</v>
      </c>
      <c r="J25" s="4">
        <f t="shared" si="1"/>
        <v>1.0079999999999814</v>
      </c>
      <c r="K25" s="5">
        <f t="shared" si="0"/>
        <v>142.99200000000002</v>
      </c>
    </row>
    <row r="26" spans="4:11" x14ac:dyDescent="0.4">
      <c r="E26" s="4"/>
      <c r="K26" s="4"/>
    </row>
    <row r="27" spans="4:11" x14ac:dyDescent="0.4">
      <c r="E27" s="4">
        <f t="shared" ref="E27:J27" si="2">SUM(E18:E25)</f>
        <v>1951</v>
      </c>
      <c r="F27" s="4">
        <f t="shared" si="2"/>
        <v>507.04910000000001</v>
      </c>
      <c r="G27" s="4">
        <f t="shared" si="2"/>
        <v>314.03009999999995</v>
      </c>
      <c r="H27" s="4">
        <f t="shared" si="2"/>
        <v>1067.9746</v>
      </c>
      <c r="I27" s="4">
        <f t="shared" si="2"/>
        <v>51.984099999999998</v>
      </c>
      <c r="J27" s="4">
        <f t="shared" si="2"/>
        <v>9.962099999999765</v>
      </c>
      <c r="K27" s="4">
        <f>SUM(K18:K25)</f>
        <v>1941.0379000000003</v>
      </c>
    </row>
    <row r="28" spans="4:11" x14ac:dyDescent="0.4">
      <c r="F28" s="2">
        <f>F27/$E$27</f>
        <v>0.25989190158892878</v>
      </c>
      <c r="G28" s="2">
        <f>G27/$E$27</f>
        <v>0.16095853408508454</v>
      </c>
      <c r="H28" s="2">
        <f>H27/$E$27</f>
        <v>0.54739856483854432</v>
      </c>
      <c r="I28" s="2">
        <f>I27/$E$27</f>
        <v>2.6644848795489492E-2</v>
      </c>
      <c r="J28" s="2">
        <f>J27/$E$27</f>
        <v>5.1061506919527246E-3</v>
      </c>
    </row>
    <row r="30" spans="4:11" x14ac:dyDescent="0.4">
      <c r="F30" t="s">
        <v>21</v>
      </c>
      <c r="G30" t="s">
        <v>19</v>
      </c>
      <c r="H30" t="s">
        <v>20</v>
      </c>
      <c r="I30" t="s">
        <v>23</v>
      </c>
      <c r="J30" t="s">
        <v>14</v>
      </c>
    </row>
    <row r="31" spans="4:11" x14ac:dyDescent="0.4">
      <c r="F31">
        <v>1067.9746</v>
      </c>
      <c r="G31">
        <v>507.04910000000001</v>
      </c>
      <c r="H31">
        <v>314.03009999999995</v>
      </c>
      <c r="I31">
        <v>51.984099999999998</v>
      </c>
      <c r="J31">
        <v>9.962099999999765</v>
      </c>
    </row>
  </sheetData>
  <phoneticPr fontId="1"/>
  <hyperlinks>
    <hyperlink ref="A3" r:id="rId1" xr:uid="{88EE7A45-DD43-4094-A7E0-726603406551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貴哲 山岡</dc:creator>
  <cp:lastModifiedBy>貴哲 山岡</cp:lastModifiedBy>
  <dcterms:created xsi:type="dcterms:W3CDTF">2024-09-07T02:00:53Z</dcterms:created>
  <dcterms:modified xsi:type="dcterms:W3CDTF">2024-09-08T01:14:31Z</dcterms:modified>
</cp:coreProperties>
</file>