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Data_Analytics\Excel_Files\"/>
    </mc:Choice>
  </mc:AlternateContent>
  <xr:revisionPtr revIDLastSave="0" documentId="13_ncr:1_{A3090009-AF27-4FD6-B584-1AA1A5867A83}" xr6:coauthVersionLast="47" xr6:coauthVersionMax="47" xr10:uidLastSave="{00000000-0000-0000-0000-000000000000}"/>
  <bookViews>
    <workbookView xWindow="-110" yWindow="-110" windowWidth="19420" windowHeight="10300" activeTab="1" xr2:uid="{FC33891E-CC02-49C5-8BB2-9DDD20E7703F}"/>
  </bookViews>
  <sheets>
    <sheet name="Pivot_Tables" sheetId="2" r:id="rId1"/>
    <sheet name="Dash_Board" sheetId="3" r:id="rId2"/>
    <sheet name="Original_Data" sheetId="1" r:id="rId3"/>
  </sheets>
  <definedNames>
    <definedName name="Slicer_Month">#N/A</definedName>
    <definedName name="Slicer_Quarter">#N/A</definedName>
    <definedName name="Slicer_Region">#N/A</definedName>
  </definedNames>
  <calcPr calcId="191029"/>
  <pivotCaches>
    <pivotCache cacheId="22" r:id="rId4"/>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s="1"/>
  <c r="I9" i="2"/>
  <c r="I10" i="2" s="1"/>
  <c r="I6" i="2"/>
  <c r="I7" i="2" s="1"/>
</calcChain>
</file>

<file path=xl/sharedStrings.xml><?xml version="1.0" encoding="utf-8"?>
<sst xmlns="http://schemas.openxmlformats.org/spreadsheetml/2006/main" count="170" uniqueCount="37">
  <si>
    <t>Argentina</t>
  </si>
  <si>
    <t>Quarter 1</t>
  </si>
  <si>
    <t>Brazil</t>
  </si>
  <si>
    <t>Chicaco</t>
  </si>
  <si>
    <t>Chile</t>
  </si>
  <si>
    <t>Columbia</t>
  </si>
  <si>
    <t>Los Angeles</t>
  </si>
  <si>
    <t>Peru</t>
  </si>
  <si>
    <t>Quarter 2</t>
  </si>
  <si>
    <t>Quarter 3</t>
  </si>
  <si>
    <t>Month</t>
  </si>
  <si>
    <t>Region</t>
  </si>
  <si>
    <t>Sales</t>
  </si>
  <si>
    <t>Profit</t>
  </si>
  <si>
    <t>Target Sales</t>
  </si>
  <si>
    <t>Customers</t>
  </si>
  <si>
    <t>Quarter</t>
  </si>
  <si>
    <t>Sales Completion Rate</t>
  </si>
  <si>
    <t>Profit Completion Rate</t>
  </si>
  <si>
    <t>Customer Completion Rate</t>
  </si>
  <si>
    <t>Sum of Sales</t>
  </si>
  <si>
    <t>Row Labels</t>
  </si>
  <si>
    <t>Grand Total</t>
  </si>
  <si>
    <t>Sum of Profit</t>
  </si>
  <si>
    <t>Values</t>
  </si>
  <si>
    <t>Sum of Customers</t>
  </si>
  <si>
    <t>Average of Sales Completion Rate</t>
  </si>
  <si>
    <t>Average of Customer Completion Rate</t>
  </si>
  <si>
    <t>Average of Profit Completion Rate</t>
  </si>
  <si>
    <t>Sales Completion</t>
  </si>
  <si>
    <t>Sales Incompletion</t>
  </si>
  <si>
    <t>Profit Completion</t>
  </si>
  <si>
    <t>Profit Incompletion</t>
  </si>
  <si>
    <t>Customer Completion</t>
  </si>
  <si>
    <t>Customer Incompletion</t>
  </si>
  <si>
    <t>Max of Sales</t>
  </si>
  <si>
    <t>Sum of Target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</si>
</sst>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1009]#,##0"/>
    <numFmt numFmtId="166" formatCode="#,##0_ ;\-#,##0\ "/>
  </numFmts>
  <fonts count="6">
    <font>
      <sz val="11"/>
      <color theme="1"/>
      <name val="Aptos Narrow"/>
      <family val="2"/>
      <scheme val="minor"/>
    </font>
    <font>
      <sz val="11"/>
      <color theme="0"/>
      <name val="Aptos Narrow"/>
      <family val="2"/>
      <scheme val="minor"/>
    </font>
    <font>
      <sz val="12"/>
      <color theme="1"/>
      <name val="Calibri"/>
      <family val="2"/>
    </font>
    <font>
      <sz val="12"/>
      <color theme="1"/>
      <name val="Calibri"/>
      <family val="2"/>
    </font>
    <font>
      <b/>
      <sz val="12"/>
      <name val="Calibri"/>
      <family val="2"/>
    </font>
    <font>
      <sz val="11"/>
      <color theme="7" tint="-0.499984740745262"/>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7"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17" fontId="2" fillId="0" borderId="5" xfId="0" applyNumberFormat="1" applyFont="1" applyBorder="1"/>
    <xf numFmtId="0" fontId="2" fillId="0" borderId="1" xfId="0" applyFont="1" applyBorder="1"/>
    <xf numFmtId="164" fontId="2" fillId="0" borderId="1" xfId="0" applyNumberFormat="1" applyFont="1" applyBorder="1"/>
    <xf numFmtId="9" fontId="2" fillId="0" borderId="1" xfId="0" applyNumberFormat="1" applyFont="1" applyBorder="1"/>
    <xf numFmtId="9" fontId="2" fillId="0" borderId="6" xfId="0" applyNumberFormat="1" applyFont="1" applyBorder="1"/>
    <xf numFmtId="164" fontId="3" fillId="0" borderId="1" xfId="0" applyNumberFormat="1" applyFont="1" applyBorder="1"/>
    <xf numFmtId="17" fontId="2" fillId="0" borderId="7" xfId="0" applyNumberFormat="1" applyFont="1" applyBorder="1"/>
    <xf numFmtId="0" fontId="2" fillId="0" borderId="8" xfId="0" applyFont="1" applyBorder="1"/>
    <xf numFmtId="164" fontId="2" fillId="0" borderId="8" xfId="0" applyNumberFormat="1" applyFont="1" applyBorder="1"/>
    <xf numFmtId="9" fontId="2" fillId="0" borderId="8" xfId="0" applyNumberFormat="1" applyFont="1" applyBorder="1"/>
    <xf numFmtId="9" fontId="2" fillId="0" borderId="9" xfId="0" applyNumberFormat="1" applyFont="1" applyBorder="1"/>
    <xf numFmtId="0" fontId="1" fillId="0" borderId="0" xfId="0" applyFont="1"/>
    <xf numFmtId="0" fontId="3" fillId="0" borderId="10" xfId="0" applyFont="1" applyBorder="1"/>
    <xf numFmtId="9" fontId="3" fillId="0" borderId="10" xfId="0" applyNumberFormat="1" applyFont="1" applyBorder="1"/>
    <xf numFmtId="0" fontId="0" fillId="0" borderId="1" xfId="0" pivotButton="1" applyBorder="1"/>
    <xf numFmtId="0" fontId="0" fillId="0" borderId="1" xfId="0" applyBorder="1"/>
    <xf numFmtId="17" fontId="0" fillId="0" borderId="1" xfId="0" applyNumberFormat="1" applyBorder="1" applyAlignment="1">
      <alignment horizontal="left"/>
    </xf>
    <xf numFmtId="166" fontId="0" fillId="0" borderId="1" xfId="0" applyNumberFormat="1" applyBorder="1"/>
    <xf numFmtId="3" fontId="0" fillId="0" borderId="1" xfId="0" applyNumberFormat="1" applyBorder="1"/>
    <xf numFmtId="0" fontId="4" fillId="2" borderId="2" xfId="0" applyFont="1" applyFill="1" applyBorder="1"/>
    <xf numFmtId="0" fontId="4" fillId="2" borderId="3" xfId="0" applyFont="1" applyFill="1" applyBorder="1"/>
    <xf numFmtId="0" fontId="4" fillId="2" borderId="4" xfId="0" applyFont="1" applyFill="1" applyBorder="1"/>
    <xf numFmtId="0" fontId="0" fillId="0" borderId="1" xfId="0" applyBorder="1" applyAlignment="1">
      <alignment horizontal="left"/>
    </xf>
    <xf numFmtId="165" fontId="0" fillId="0" borderId="1" xfId="0" applyNumberFormat="1" applyBorder="1"/>
    <xf numFmtId="9" fontId="0" fillId="0" borderId="1" xfId="0" applyNumberFormat="1" applyBorder="1"/>
    <xf numFmtId="0" fontId="5" fillId="3" borderId="0" xfId="0" applyFont="1" applyFill="1"/>
  </cellXfs>
  <cellStyles count="1">
    <cellStyle name="Normal" xfId="0" builtinId="0"/>
  </cellStyles>
  <dxfs count="1742">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2"/>
        <color auto="1"/>
        <name val="Calibri"/>
        <scheme val="none"/>
      </font>
      <fill>
        <patternFill patternType="solid">
          <fgColor indexed="64"/>
          <bgColor theme="3" tint="0.89999084444715716"/>
        </patternFill>
      </fill>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8"/>
      </font>
    </dxf>
    <dxf>
      <fill>
        <patternFill>
          <bgColor theme="5"/>
        </patternFill>
      </fill>
    </dxf>
    <dxf>
      <font>
        <b/>
        <i val="0"/>
        <sz val="16"/>
      </font>
      <fill>
        <patternFill>
          <bgColor theme="3" tint="0.24994659260841701"/>
        </patternFill>
      </fill>
      <border>
        <left style="thin">
          <color auto="1"/>
        </left>
        <right style="thin">
          <color auto="1"/>
        </right>
        <top style="thin">
          <color auto="1"/>
        </top>
        <bottom style="thin">
          <color auto="1"/>
        </bottom>
      </border>
    </dxf>
    <dxf>
      <font>
        <b/>
        <i val="0"/>
        <sz val="16"/>
        <color rgb="FF002060"/>
      </font>
    </dxf>
    <dxf>
      <font>
        <b/>
        <i val="0"/>
        <sz val="16"/>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9" defaultTableStyle="TableStyleMedium2" defaultPivotStyle="PivotStyleLight16">
    <tableStyle name="Data-style" pivot="0" count="3" xr9:uid="{6D6D823F-B752-4BCF-9E07-B2EA5B91FA9A}">
      <tableStyleElement type="headerRow" dxfId="1741"/>
      <tableStyleElement type="firstRowStripe" dxfId="1740"/>
      <tableStyleElement type="secondRowStripe" dxfId="1739"/>
    </tableStyle>
    <tableStyle name="Month" pivot="0" table="0" count="1" xr9:uid="{F911506F-CFE8-431C-852A-F8311AC41649}">
      <tableStyleElement type="wholeTable" dxfId="1738"/>
    </tableStyle>
    <tableStyle name="Slicer Style " pivot="0" table="0" count="1" xr9:uid="{B892EA9D-6A87-4671-B221-E2847F0D71B1}"/>
    <tableStyle name="Slicer Style 1" pivot="0" table="0" count="1" xr9:uid="{A53E5B23-E907-4E71-9339-573DE0ECCEF0}">
      <tableStyleElement type="wholeTable" dxfId="1737"/>
    </tableStyle>
    <tableStyle name="Slicer Style 2" pivot="0" table="0" count="1" xr9:uid="{1AAE22B9-F270-429A-9802-3D12F188D0BF}">
      <tableStyleElement type="wholeTable" dxfId="1736"/>
    </tableStyle>
    <tableStyle name="Slicer Style 3" pivot="0" table="0" count="1" xr9:uid="{19058D04-3CCD-4EBF-B6C8-80A7AD689EE5}">
      <tableStyleElement type="wholeTable" dxfId="1735"/>
    </tableStyle>
    <tableStyle name="Slicer Style 4" pivot="0" table="0" count="1" xr9:uid="{9077078C-2E19-49F3-83E5-08DF521597E8}"/>
    <tableStyle name="Slicer Style 5" pivot="0" table="0" count="2" xr9:uid="{800EE59B-B252-4A09-A567-818FBD7A0081}">
      <tableStyleElement type="wholeTable" dxfId="1734"/>
    </tableStyle>
    <tableStyle name="Slicer Style 6" pivot="0" table="0" count="1" xr9:uid="{1D753776-6AF5-438D-95D4-85CD85840713}"/>
  </tableStyles>
  <colors>
    <mruColors>
      <color rgb="FF91BCE7"/>
      <color rgb="FF67ABE3"/>
      <color rgb="FF4E94DA"/>
      <color rgb="FF6AA5E0"/>
      <color rgb="FF9FC5EB"/>
    </mruColors>
  </colors>
  <extLst>
    <ext xmlns:x14="http://schemas.microsoft.com/office/spreadsheetml/2009/9/main" uri="{46F421CA-312F-682f-3DD2-61675219B42D}">
      <x14:dxfs count="4">
        <dxf>
          <font>
            <b/>
            <i val="0"/>
            <sz val="28"/>
            <color theme="0"/>
          </font>
          <fill>
            <patternFill>
              <bgColor rgb="FF91BCE7"/>
            </patternFill>
          </fill>
        </dxf>
        <dxf>
          <font>
            <b/>
            <i val="0"/>
            <sz val="24"/>
          </font>
          <fill>
            <patternFill>
              <bgColor theme="3" tint="0.499984740745262"/>
            </patternFill>
          </fill>
          <border diagonalUp="0" diagonalDown="0">
            <left style="thin">
              <color auto="1"/>
            </left>
            <right style="thin">
              <color auto="1"/>
            </right>
            <top style="thin">
              <color auto="1"/>
            </top>
            <bottom style="thin">
              <color auto="1"/>
            </bottom>
            <vertical/>
            <horizontal/>
          </border>
        </dxf>
        <dxf>
          <font>
            <b/>
            <i val="0"/>
            <sz val="20"/>
            <color theme="7" tint="-0.499984740745262"/>
          </font>
          <fill>
            <patternFill>
              <bgColor rgb="FF67ABE3"/>
            </patternFill>
          </fill>
          <border>
            <left style="thin">
              <color auto="1"/>
            </left>
            <right style="thin">
              <color auto="1"/>
            </right>
            <top style="thin">
              <color auto="1"/>
            </top>
            <bottom style="thin">
              <color auto="1"/>
            </bottom>
          </border>
        </dxf>
        <dxf>
          <font>
            <b/>
            <i val="0"/>
            <sz val="16"/>
          </font>
          <fill>
            <patternFill>
              <bgColor theme="3"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Month">
        <x14:slicerStyle name="Month"/>
        <x14:slicerStyle name="Slicer Style ">
          <x14:slicerStyleElements>
            <x14:slicerStyleElement type="selectedItemWithData" dxfId="3"/>
          </x14:slicerStyleElements>
        </x14:slicerStyle>
        <x14:slicerStyle name="Slicer Style 1"/>
        <x14:slicerStyle name="Slicer Style 2"/>
        <x14:slicerStyle name="Slicer Style 3"/>
        <x14:slicerStyle name="Slicer Style 4">
          <x14:slicerStyleElements>
            <x14:slicerStyleElement type="selectedItemWithData" dxfId="2"/>
          </x14:slicerStyleElements>
        </x14:slicerStyle>
        <x14:slicerStyle name="Slicer Style 5">
          <x14:slicerStyleElements>
            <x14:slicerStyleElement type="selectedItemWithData" dxfId="1"/>
          </x14:slicerStyleElements>
        </x14:slicerStyle>
        <x14:slicerStyle name="Slicer Style 6">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96876640419947"/>
          <c:y val="0"/>
          <c:w val="0.73739580052493436"/>
          <c:h val="1"/>
        </c:manualLayout>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D569-4A41-AF97-F15174550E7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569-4A41-AF97-F15174550E72}"/>
              </c:ext>
            </c:extLst>
          </c:dPt>
          <c:dLbls>
            <c:dLbl>
              <c:idx val="0"/>
              <c:layout>
                <c:manualLayout>
                  <c:x val="-0.12278179753621084"/>
                  <c:y val="-0.3483742563831437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BF30AE7-391D-4F74-A4AD-468AF53CF06F}" type="VALUE">
                      <a:rPr lang="en-US" sz="4000" b="1">
                        <a:solidFill>
                          <a:schemeClr val="accent4">
                            <a:lumMod val="5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05796154235491"/>
                      <c:h val="0.26827810050634038"/>
                    </c:manualLayout>
                  </c15:layout>
                  <c15:dlblFieldTable/>
                  <c15:showDataLabelsRange val="0"/>
                </c:ext>
                <c:ext xmlns:c16="http://schemas.microsoft.com/office/drawing/2014/chart" uri="{C3380CC4-5D6E-409C-BE32-E72D297353CC}">
                  <c16:uniqueId val="{00000001-D569-4A41-AF97-F15174550E72}"/>
                </c:ext>
              </c:extLst>
            </c:dLbl>
            <c:dLbl>
              <c:idx val="1"/>
              <c:delete val="1"/>
              <c:extLst>
                <c:ext xmlns:c15="http://schemas.microsoft.com/office/drawing/2012/chart" uri="{CE6537A1-D6FC-4f65-9D91-7224C49458BB}"/>
                <c:ext xmlns:c16="http://schemas.microsoft.com/office/drawing/2014/chart" uri="{C3380CC4-5D6E-409C-BE32-E72D297353CC}">
                  <c16:uniqueId val="{00000003-D569-4A41-AF97-F15174550E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Pivot_Tables!$H$3:$H$4</c:f>
              <c:strCache>
                <c:ptCount val="2"/>
                <c:pt idx="0">
                  <c:v>Sales Completion</c:v>
                </c:pt>
                <c:pt idx="1">
                  <c:v>Sales Incompletion</c:v>
                </c:pt>
              </c:strCache>
            </c:strRef>
          </c:cat>
          <c:val>
            <c:numRef>
              <c:f>Pivot_Tables!$I$3:$I$4</c:f>
              <c:numCache>
                <c:formatCode>0%</c:formatCode>
                <c:ptCount val="2"/>
                <c:pt idx="0">
                  <c:v>0.85555555555555574</c:v>
                </c:pt>
                <c:pt idx="1">
                  <c:v>0.14444444444444426</c:v>
                </c:pt>
              </c:numCache>
            </c:numRef>
          </c:val>
          <c:extLst>
            <c:ext xmlns:c16="http://schemas.microsoft.com/office/drawing/2014/chart" uri="{C3380CC4-5D6E-409C-BE32-E72D297353CC}">
              <c16:uniqueId val="{00000004-D569-4A41-AF97-F15174550E72}"/>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1415837171297"/>
          <c:y val="3.9631280826303321E-3"/>
          <c:w val="0.77051879364136078"/>
          <c:h val="0.99603687191736945"/>
        </c:manualLayout>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1BC8-4CB4-9B42-AC8B13B5324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BC8-4CB4-9B42-AC8B13B5324B}"/>
              </c:ext>
            </c:extLst>
          </c:dPt>
          <c:dLbls>
            <c:dLbl>
              <c:idx val="0"/>
              <c:layout>
                <c:manualLayout>
                  <c:x val="-0.11833680925019507"/>
                  <c:y val="-0.3399908160310723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27D8208-0305-497A-8F6E-B1D764D79D9D}" type="VALUE">
                      <a:rPr lang="en-US" sz="4000" b="1">
                        <a:solidFill>
                          <a:schemeClr val="accent4">
                            <a:lumMod val="5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381698233666732"/>
                      <c:h val="0.33290455723140916"/>
                    </c:manualLayout>
                  </c15:layout>
                  <c15:dlblFieldTable/>
                  <c15:showDataLabelsRange val="0"/>
                </c:ext>
                <c:ext xmlns:c16="http://schemas.microsoft.com/office/drawing/2014/chart" uri="{C3380CC4-5D6E-409C-BE32-E72D297353CC}">
                  <c16:uniqueId val="{00000001-1BC8-4CB4-9B42-AC8B13B532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Pivot_Tables!$H$6:$H$7</c:f>
              <c:strCache>
                <c:ptCount val="2"/>
                <c:pt idx="0">
                  <c:v>Profit Completion</c:v>
                </c:pt>
                <c:pt idx="1">
                  <c:v>Profit Incompletion</c:v>
                </c:pt>
              </c:strCache>
            </c:strRef>
          </c:cat>
          <c:val>
            <c:numRef>
              <c:f>Pivot_Tables!$I$6:$I$7</c:f>
              <c:numCache>
                <c:formatCode>0%</c:formatCode>
                <c:ptCount val="2"/>
                <c:pt idx="0">
                  <c:v>0.85492063492063519</c:v>
                </c:pt>
                <c:pt idx="1">
                  <c:v>0.14507936507936481</c:v>
                </c:pt>
              </c:numCache>
            </c:numRef>
          </c:val>
          <c:extLst>
            <c:ext xmlns:c16="http://schemas.microsoft.com/office/drawing/2014/chart" uri="{C3380CC4-5D6E-409C-BE32-E72D297353CC}">
              <c16:uniqueId val="{00000004-1BC8-4CB4-9B42-AC8B13B5324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64737190345308"/>
          <c:y val="0"/>
          <c:w val="0.6984850151479397"/>
          <c:h val="1"/>
        </c:manualLayout>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38E1-47DC-BA27-1F9C4910189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8E1-47DC-BA27-1F9C49101893}"/>
              </c:ext>
            </c:extLst>
          </c:dPt>
          <c:dLbls>
            <c:dLbl>
              <c:idx val="0"/>
              <c:layout>
                <c:manualLayout>
                  <c:x val="-0.1119721097523526"/>
                  <c:y val="-0.281185276539227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2959FE0-C62C-4086-9F5C-1AE9E09B6FB6}" type="VALUE">
                      <a:rPr lang="en-US" sz="4000" b="1">
                        <a:solidFill>
                          <a:schemeClr val="accent4">
                            <a:lumMod val="5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66697271939223"/>
                      <c:h val="0.36161464756664446"/>
                    </c:manualLayout>
                  </c15:layout>
                  <c15:dlblFieldTable/>
                  <c15:showDataLabelsRange val="0"/>
                </c:ext>
                <c:ext xmlns:c16="http://schemas.microsoft.com/office/drawing/2014/chart" uri="{C3380CC4-5D6E-409C-BE32-E72D297353CC}">
                  <c16:uniqueId val="{00000001-38E1-47DC-BA27-1F9C49101893}"/>
                </c:ext>
              </c:extLst>
            </c:dLbl>
            <c:dLbl>
              <c:idx val="1"/>
              <c:delete val="1"/>
              <c:extLst>
                <c:ext xmlns:c15="http://schemas.microsoft.com/office/drawing/2012/chart" uri="{CE6537A1-D6FC-4f65-9D91-7224C49458BB}"/>
                <c:ext xmlns:c16="http://schemas.microsoft.com/office/drawing/2014/chart" uri="{C3380CC4-5D6E-409C-BE32-E72D297353CC}">
                  <c16:uniqueId val="{00000003-38E1-47DC-BA27-1F9C49101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Pivot_Tables!$H$9:$H$10</c:f>
              <c:strCache>
                <c:ptCount val="2"/>
                <c:pt idx="0">
                  <c:v>Customer Completion</c:v>
                </c:pt>
                <c:pt idx="1">
                  <c:v>Customer Incompletion</c:v>
                </c:pt>
              </c:strCache>
            </c:strRef>
          </c:cat>
          <c:val>
            <c:numRef>
              <c:f>Pivot_Tables!$I$9:$I$10</c:f>
              <c:numCache>
                <c:formatCode>0%</c:formatCode>
                <c:ptCount val="2"/>
                <c:pt idx="0">
                  <c:v>0.8447619047619046</c:v>
                </c:pt>
                <c:pt idx="1">
                  <c:v>0.1552380952380954</c:v>
                </c:pt>
              </c:numCache>
            </c:numRef>
          </c:val>
          <c:extLst>
            <c:ext xmlns:c16="http://schemas.microsoft.com/office/drawing/2014/chart" uri="{C3380CC4-5D6E-409C-BE32-E72D297353CC}">
              <c16:uniqueId val="{00000004-38E1-47DC-BA27-1F9C49101893}"/>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[Dash-Board_2.xlsx]Pivot_Tables!PivotTable1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Pivot_Tables!$M$3</c:f>
              <c:strCache>
                <c:ptCount val="1"/>
                <c:pt idx="0">
                  <c:v>Max of 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Pivot_Tables!$L$4:$L$13</c:f>
              <c:strCache>
                <c:ptCount val="9"/>
                <c:pt idx="0">
                  <c:v>Jan-23</c:v>
                </c:pt>
                <c:pt idx="1">
                  <c:v>Feb-23</c:v>
                </c:pt>
                <c:pt idx="2">
                  <c:v>Mar-23</c:v>
                </c:pt>
                <c:pt idx="3">
                  <c:v>Apr-23</c:v>
                </c:pt>
                <c:pt idx="4">
                  <c:v>May-23</c:v>
                </c:pt>
                <c:pt idx="5">
                  <c:v>Jun-23</c:v>
                </c:pt>
                <c:pt idx="6">
                  <c:v>Jul-23</c:v>
                </c:pt>
                <c:pt idx="7">
                  <c:v>Aug-23</c:v>
                </c:pt>
                <c:pt idx="8">
                  <c:v>Sep-23</c:v>
                </c:pt>
              </c:strCache>
            </c:strRef>
          </c:cat>
          <c:val>
            <c:numRef>
              <c:f>Pivot_Tables!$M$4:$M$13</c:f>
              <c:numCache>
                <c:formatCode>#,##0_ ;\-#,##0\ </c:formatCode>
                <c:ptCount val="9"/>
                <c:pt idx="0">
                  <c:v>10000</c:v>
                </c:pt>
                <c:pt idx="1">
                  <c:v>15000</c:v>
                </c:pt>
                <c:pt idx="2">
                  <c:v>8571.4285714285706</c:v>
                </c:pt>
                <c:pt idx="3">
                  <c:v>7857.1428571428569</c:v>
                </c:pt>
                <c:pt idx="4">
                  <c:v>11428.571428571429</c:v>
                </c:pt>
                <c:pt idx="5">
                  <c:v>14285.714285714286</c:v>
                </c:pt>
                <c:pt idx="6">
                  <c:v>18562.957142857143</c:v>
                </c:pt>
                <c:pt idx="7">
                  <c:v>18571.428571428572</c:v>
                </c:pt>
                <c:pt idx="8">
                  <c:v>17857.142857142859</c:v>
                </c:pt>
              </c:numCache>
            </c:numRef>
          </c:val>
          <c:extLst>
            <c:ext xmlns:c16="http://schemas.microsoft.com/office/drawing/2014/chart" uri="{C3380CC4-5D6E-409C-BE32-E72D297353CC}">
              <c16:uniqueId val="{00000000-716C-41D3-9697-111F2549CBD8}"/>
            </c:ext>
          </c:extLst>
        </c:ser>
        <c:ser>
          <c:idx val="1"/>
          <c:order val="1"/>
          <c:tx>
            <c:strRef>
              <c:f>Pivot_Tables!$N$3</c:f>
              <c:strCache>
                <c:ptCount val="1"/>
                <c:pt idx="0">
                  <c:v>Sum of Target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Pivot_Tables!$L$4:$L$13</c:f>
              <c:strCache>
                <c:ptCount val="9"/>
                <c:pt idx="0">
                  <c:v>Jan-23</c:v>
                </c:pt>
                <c:pt idx="1">
                  <c:v>Feb-23</c:v>
                </c:pt>
                <c:pt idx="2">
                  <c:v>Mar-23</c:v>
                </c:pt>
                <c:pt idx="3">
                  <c:v>Apr-23</c:v>
                </c:pt>
                <c:pt idx="4">
                  <c:v>May-23</c:v>
                </c:pt>
                <c:pt idx="5">
                  <c:v>Jun-23</c:v>
                </c:pt>
                <c:pt idx="6">
                  <c:v>Jul-23</c:v>
                </c:pt>
                <c:pt idx="7">
                  <c:v>Aug-23</c:v>
                </c:pt>
                <c:pt idx="8">
                  <c:v>Sep-23</c:v>
                </c:pt>
              </c:strCache>
            </c:strRef>
          </c:cat>
          <c:val>
            <c:numRef>
              <c:f>Pivot_Tables!$N$4:$N$13</c:f>
              <c:numCache>
                <c:formatCode>#,##0</c:formatCode>
                <c:ptCount val="9"/>
                <c:pt idx="0">
                  <c:v>20000.000000000004</c:v>
                </c:pt>
                <c:pt idx="1">
                  <c:v>10000.428571428572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716C-41D3-9697-111F2549CBD8}"/>
            </c:ext>
          </c:extLst>
        </c:ser>
        <c:dLbls>
          <c:dLblPos val="ctr"/>
          <c:showLegendKey val="0"/>
          <c:showVal val="1"/>
          <c:showCatName val="0"/>
          <c:showSerName val="0"/>
          <c:showPercent val="0"/>
          <c:showBubbleSize val="0"/>
        </c:dLbls>
        <c:gapWidth val="30"/>
        <c:overlap val="100"/>
        <c:axId val="747070016"/>
        <c:axId val="747072416"/>
      </c:barChart>
      <c:catAx>
        <c:axId val="747070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47072416"/>
        <c:crosses val="autoZero"/>
        <c:auto val="1"/>
        <c:lblAlgn val="ctr"/>
        <c:lblOffset val="100"/>
        <c:noMultiLvlLbl val="0"/>
      </c:catAx>
      <c:valAx>
        <c:axId val="74707241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4707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[Dash-Board_2.xlsx]Pivot_Tables!PivotTable2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20"/>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Pivot_Tables!$Q$3</c:f>
              <c:strCache>
                <c:ptCount val="1"/>
                <c:pt idx="0">
                  <c:v>Total</c:v>
                </c:pt>
              </c:strCache>
            </c:strRef>
          </c:tx>
          <c:spPr>
            <a:ln w="28575" cap="rnd">
              <a:solidFill>
                <a:schemeClr val="accent1"/>
              </a:solidFill>
              <a:round/>
            </a:ln>
            <a:effectLst/>
          </c:spPr>
          <c:marker>
            <c:symbol val="circle"/>
            <c:size val="20"/>
            <c:spPr>
              <a:solidFill>
                <a:srgbClr val="00206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Pivot_Tables!$P$4:$P$13</c:f>
              <c:strCache>
                <c:ptCount val="9"/>
                <c:pt idx="0">
                  <c:v>Jan-23</c:v>
                </c:pt>
                <c:pt idx="1">
                  <c:v>Feb-23</c:v>
                </c:pt>
                <c:pt idx="2">
                  <c:v>Mar-23</c:v>
                </c:pt>
                <c:pt idx="3">
                  <c:v>Apr-23</c:v>
                </c:pt>
                <c:pt idx="4">
                  <c:v>May-23</c:v>
                </c:pt>
                <c:pt idx="5">
                  <c:v>Jun-23</c:v>
                </c:pt>
                <c:pt idx="6">
                  <c:v>Jul-23</c:v>
                </c:pt>
                <c:pt idx="7">
                  <c:v>Aug-23</c:v>
                </c:pt>
                <c:pt idx="8">
                  <c:v>Sep-23</c:v>
                </c:pt>
              </c:strCache>
            </c:strRef>
          </c:cat>
          <c:val>
            <c:numRef>
              <c:f>Pivot_Tables!$Q$4:$Q$13</c:f>
              <c:numCache>
                <c:formatCode>#,##0</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63A9-4089-8CCF-981A75F61786}"/>
            </c:ext>
          </c:extLst>
        </c:ser>
        <c:dLbls>
          <c:dLblPos val="t"/>
          <c:showLegendKey val="0"/>
          <c:showVal val="1"/>
          <c:showCatName val="0"/>
          <c:showSerName val="0"/>
          <c:showPercent val="0"/>
          <c:showBubbleSize val="0"/>
        </c:dLbls>
        <c:marker val="1"/>
        <c:smooth val="0"/>
        <c:axId val="750830672"/>
        <c:axId val="750831632"/>
      </c:lineChart>
      <c:catAx>
        <c:axId val="7508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50831632"/>
        <c:crosses val="autoZero"/>
        <c:auto val="1"/>
        <c:lblAlgn val="ctr"/>
        <c:lblOffset val="100"/>
        <c:noMultiLvlLbl val="0"/>
      </c:catAx>
      <c:valAx>
        <c:axId val="75083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508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[Dash-Board_2.xlsx]Pivot_Tables!PivotTable7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94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Pivot_Tables!$U$3</c:f>
              <c:strCache>
                <c:ptCount val="1"/>
                <c:pt idx="0">
                  <c:v>Total</c:v>
                </c:pt>
              </c:strCache>
            </c:strRef>
          </c:tx>
          <c:spPr>
            <a:solidFill>
              <a:srgbClr val="4E94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Pivot_Tables!$T$4:$T$11</c:f>
              <c:strCache>
                <c:ptCount val="7"/>
                <c:pt idx="0">
                  <c:v>Argentina</c:v>
                </c:pt>
                <c:pt idx="1">
                  <c:v>Brazil</c:v>
                </c:pt>
                <c:pt idx="2">
                  <c:v>Chicaco</c:v>
                </c:pt>
                <c:pt idx="3">
                  <c:v>Chile</c:v>
                </c:pt>
                <c:pt idx="4">
                  <c:v>Columbia</c:v>
                </c:pt>
                <c:pt idx="5">
                  <c:v>Los Angeles</c:v>
                </c:pt>
                <c:pt idx="6">
                  <c:v>Peru</c:v>
                </c:pt>
              </c:strCache>
            </c:strRef>
          </c:cat>
          <c:val>
            <c:numRef>
              <c:f>Pivot_Tables!$U$4:$U$11</c:f>
              <c:numCache>
                <c:formatCode>#,##0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DDAB-4E59-8C19-B342204DE309}"/>
            </c:ext>
          </c:extLst>
        </c:ser>
        <c:dLbls>
          <c:dLblPos val="outEnd"/>
          <c:showLegendKey val="0"/>
          <c:showVal val="1"/>
          <c:showCatName val="0"/>
          <c:showSerName val="0"/>
          <c:showPercent val="0"/>
          <c:showBubbleSize val="0"/>
        </c:dLbls>
        <c:gapWidth val="30"/>
        <c:axId val="750820112"/>
        <c:axId val="750822992"/>
      </c:barChart>
      <c:catAx>
        <c:axId val="750820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50822992"/>
        <c:crosses val="autoZero"/>
        <c:auto val="1"/>
        <c:lblAlgn val="ctr"/>
        <c:lblOffset val="100"/>
        <c:noMultiLvlLbl val="0"/>
      </c:catAx>
      <c:valAx>
        <c:axId val="75082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5082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464318</xdr:colOff>
      <xdr:row>3</xdr:row>
      <xdr:rowOff>25958</xdr:rowOff>
    </xdr:from>
    <xdr:to>
      <xdr:col>7</xdr:col>
      <xdr:colOff>435801</xdr:colOff>
      <xdr:row>22</xdr:row>
      <xdr:rowOff>80904</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C86E48E8-7FA3-E7B6-074C-460B7C81312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562964" y="594812"/>
              <a:ext cx="1823566" cy="3640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200226</xdr:colOff>
      <xdr:row>3</xdr:row>
      <xdr:rowOff>56337</xdr:rowOff>
    </xdr:from>
    <xdr:to>
      <xdr:col>10</xdr:col>
      <xdr:colOff>175638</xdr:colOff>
      <xdr:row>31</xdr:row>
      <xdr:rowOff>40532</xdr:rowOff>
    </xdr:to>
    <xdr:sp macro="" textlink="">
      <xdr:nvSpPr>
        <xdr:cNvPr id="3" name="Rectangle 2">
          <a:extLst>
            <a:ext uri="{FF2B5EF4-FFF2-40B4-BE49-F238E27FC236}">
              <a16:creationId xmlns:a16="http://schemas.microsoft.com/office/drawing/2014/main" id="{3AB5BC9F-780B-DB26-8813-499DAB685F77}"/>
            </a:ext>
          </a:extLst>
        </xdr:cNvPr>
        <xdr:cNvSpPr/>
      </xdr:nvSpPr>
      <xdr:spPr>
        <a:xfrm>
          <a:off x="2024162" y="623784"/>
          <a:ext cx="4231263" cy="528036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2400" b="1">
              <a:solidFill>
                <a:schemeClr val="accent4">
                  <a:lumMod val="50000"/>
                </a:schemeClr>
              </a:solidFill>
              <a:effectLst/>
              <a:latin typeface="+mn-lt"/>
              <a:ea typeface="+mn-ea"/>
              <a:cs typeface="+mn-cs"/>
            </a:rPr>
            <a:t>Slicers</a:t>
          </a:r>
          <a:endParaRPr lang="en-IN" sz="2400" b="1">
            <a:solidFill>
              <a:schemeClr val="accent4">
                <a:lumMod val="50000"/>
              </a:schemeClr>
            </a:solidFill>
            <a:effectLst/>
          </a:endParaRPr>
        </a:p>
        <a:p>
          <a:r>
            <a:rPr lang="en-IN" sz="2400" b="1" baseline="0">
              <a:solidFill>
                <a:schemeClr val="accent4">
                  <a:lumMod val="50000"/>
                </a:schemeClr>
              </a:solidFill>
              <a:effectLst/>
              <a:latin typeface="+mn-lt"/>
              <a:ea typeface="+mn-ea"/>
              <a:cs typeface="+mn-cs"/>
            </a:rPr>
            <a:t>add filter per month</a:t>
          </a:r>
          <a:endParaRPr lang="en-IN" sz="2400" b="1">
            <a:solidFill>
              <a:schemeClr val="accent4">
                <a:lumMod val="50000"/>
              </a:schemeClr>
            </a:solidFill>
            <a:effectLst/>
          </a:endParaRPr>
        </a:p>
        <a:p>
          <a:pPr algn="l"/>
          <a:endParaRPr lang="en-IN" sz="1100"/>
        </a:p>
      </xdr:txBody>
    </xdr:sp>
    <xdr:clientData/>
  </xdr:twoCellAnchor>
  <xdr:twoCellAnchor>
    <xdr:from>
      <xdr:col>3</xdr:col>
      <xdr:colOff>184391</xdr:colOff>
      <xdr:row>32</xdr:row>
      <xdr:rowOff>41904</xdr:rowOff>
    </xdr:from>
    <xdr:to>
      <xdr:col>10</xdr:col>
      <xdr:colOff>175638</xdr:colOff>
      <xdr:row>58</xdr:row>
      <xdr:rowOff>162127</xdr:rowOff>
    </xdr:to>
    <xdr:sp macro="" textlink="">
      <xdr:nvSpPr>
        <xdr:cNvPr id="5" name="Rectangle 4">
          <a:extLst>
            <a:ext uri="{FF2B5EF4-FFF2-40B4-BE49-F238E27FC236}">
              <a16:creationId xmlns:a16="http://schemas.microsoft.com/office/drawing/2014/main" id="{E34D3C9E-17CF-431F-962A-3CACA9013ADB}"/>
            </a:ext>
          </a:extLst>
        </xdr:cNvPr>
        <xdr:cNvSpPr/>
      </xdr:nvSpPr>
      <xdr:spPr>
        <a:xfrm>
          <a:off x="2008327" y="6094670"/>
          <a:ext cx="4247098" cy="503809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2400" b="1">
              <a:solidFill>
                <a:schemeClr val="accent4">
                  <a:lumMod val="50000"/>
                </a:schemeClr>
              </a:solidFill>
              <a:effectLst/>
              <a:latin typeface="+mn-lt"/>
              <a:ea typeface="+mn-ea"/>
              <a:cs typeface="+mn-cs"/>
            </a:rPr>
            <a:t>Slicers</a:t>
          </a:r>
          <a:endParaRPr lang="en-IN" sz="2400" b="1">
            <a:solidFill>
              <a:schemeClr val="accent4">
                <a:lumMod val="50000"/>
              </a:schemeClr>
            </a:solidFill>
            <a:effectLst/>
          </a:endParaRPr>
        </a:p>
        <a:p>
          <a:r>
            <a:rPr lang="en-IN" sz="2400" b="1">
              <a:solidFill>
                <a:schemeClr val="accent4">
                  <a:lumMod val="50000"/>
                </a:schemeClr>
              </a:solidFill>
              <a:effectLst/>
              <a:latin typeface="+mn-lt"/>
              <a:ea typeface="+mn-ea"/>
              <a:cs typeface="+mn-cs"/>
            </a:rPr>
            <a:t>add filter per region</a:t>
          </a:r>
          <a:endParaRPr lang="en-IN" sz="2400" b="1">
            <a:solidFill>
              <a:schemeClr val="accent4">
                <a:lumMod val="50000"/>
              </a:schemeClr>
            </a:solidFill>
            <a:effectLst/>
          </a:endParaRPr>
        </a:p>
      </xdr:txBody>
    </xdr:sp>
    <xdr:clientData/>
  </xdr:twoCellAnchor>
  <xdr:twoCellAnchor>
    <xdr:from>
      <xdr:col>3</xdr:col>
      <xdr:colOff>242810</xdr:colOff>
      <xdr:row>59</xdr:row>
      <xdr:rowOff>143671</xdr:rowOff>
    </xdr:from>
    <xdr:to>
      <xdr:col>10</xdr:col>
      <xdr:colOff>162128</xdr:colOff>
      <xdr:row>72</xdr:row>
      <xdr:rowOff>181772</xdr:rowOff>
    </xdr:to>
    <xdr:sp macro="" textlink="">
      <xdr:nvSpPr>
        <xdr:cNvPr id="6" name="Rectangle 5">
          <a:extLst>
            <a:ext uri="{FF2B5EF4-FFF2-40B4-BE49-F238E27FC236}">
              <a16:creationId xmlns:a16="http://schemas.microsoft.com/office/drawing/2014/main" id="{DD0D30DD-1770-420D-8BC3-53AD7D6BD000}"/>
            </a:ext>
          </a:extLst>
        </xdr:cNvPr>
        <xdr:cNvSpPr/>
      </xdr:nvSpPr>
      <xdr:spPr>
        <a:xfrm>
          <a:off x="2066746" y="11303458"/>
          <a:ext cx="4175169" cy="2497037"/>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2400" b="1">
              <a:solidFill>
                <a:schemeClr val="accent4">
                  <a:lumMod val="50000"/>
                </a:schemeClr>
              </a:solidFill>
              <a:effectLst/>
              <a:latin typeface="+mn-lt"/>
              <a:ea typeface="+mn-ea"/>
              <a:cs typeface="+mn-cs"/>
            </a:rPr>
            <a:t>Slicers</a:t>
          </a:r>
          <a:r>
            <a:rPr lang="en-IN" sz="2400" b="1" baseline="0">
              <a:solidFill>
                <a:schemeClr val="accent4">
                  <a:lumMod val="50000"/>
                </a:schemeClr>
              </a:solidFill>
              <a:effectLst/>
              <a:latin typeface="+mn-lt"/>
              <a:ea typeface="+mn-ea"/>
              <a:cs typeface="+mn-cs"/>
            </a:rPr>
            <a:t> </a:t>
          </a:r>
        </a:p>
        <a:p>
          <a:r>
            <a:rPr lang="en-IN" sz="2400" b="1">
              <a:solidFill>
                <a:schemeClr val="accent4">
                  <a:lumMod val="50000"/>
                </a:schemeClr>
              </a:solidFill>
              <a:effectLst/>
              <a:latin typeface="+mn-lt"/>
              <a:ea typeface="+mn-ea"/>
              <a:cs typeface="+mn-cs"/>
            </a:rPr>
            <a:t>add filter per</a:t>
          </a:r>
          <a:r>
            <a:rPr lang="en-IN" sz="2400" b="1" baseline="0">
              <a:solidFill>
                <a:schemeClr val="accent4">
                  <a:lumMod val="50000"/>
                </a:schemeClr>
              </a:solidFill>
              <a:effectLst/>
              <a:latin typeface="+mn-lt"/>
              <a:ea typeface="+mn-ea"/>
              <a:cs typeface="+mn-cs"/>
            </a:rPr>
            <a:t> </a:t>
          </a:r>
          <a:r>
            <a:rPr lang="en-IN" sz="2400" b="1">
              <a:solidFill>
                <a:schemeClr val="accent4">
                  <a:lumMod val="50000"/>
                </a:schemeClr>
              </a:solidFill>
              <a:effectLst/>
              <a:latin typeface="+mn-lt"/>
              <a:ea typeface="+mn-ea"/>
              <a:cs typeface="+mn-cs"/>
            </a:rPr>
            <a:t>quarter</a:t>
          </a:r>
          <a:endParaRPr lang="en-IN" sz="2400" b="1">
            <a:solidFill>
              <a:schemeClr val="accent4">
                <a:lumMod val="50000"/>
              </a:schemeClr>
            </a:solidFill>
            <a:effectLst/>
          </a:endParaRPr>
        </a:p>
        <a:p>
          <a:pPr algn="l"/>
          <a:endParaRPr lang="en-IN" sz="1100"/>
        </a:p>
      </xdr:txBody>
    </xdr:sp>
    <xdr:clientData/>
  </xdr:twoCellAnchor>
  <xdr:twoCellAnchor>
    <xdr:from>
      <xdr:col>10</xdr:col>
      <xdr:colOff>338527</xdr:colOff>
      <xdr:row>3</xdr:row>
      <xdr:rowOff>48903</xdr:rowOff>
    </xdr:from>
    <xdr:to>
      <xdr:col>47</xdr:col>
      <xdr:colOff>486383</xdr:colOff>
      <xdr:row>73</xdr:row>
      <xdr:rowOff>13511</xdr:rowOff>
    </xdr:to>
    <xdr:sp macro="" textlink="">
      <xdr:nvSpPr>
        <xdr:cNvPr id="7" name="Rectangle 6">
          <a:extLst>
            <a:ext uri="{FF2B5EF4-FFF2-40B4-BE49-F238E27FC236}">
              <a16:creationId xmlns:a16="http://schemas.microsoft.com/office/drawing/2014/main" id="{BAA209BC-BF59-4101-8271-9E5157752A7D}"/>
            </a:ext>
          </a:extLst>
        </xdr:cNvPr>
        <xdr:cNvSpPr/>
      </xdr:nvSpPr>
      <xdr:spPr>
        <a:xfrm>
          <a:off x="6418314" y="616350"/>
          <a:ext cx="22643069" cy="13205033"/>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486382</xdr:colOff>
      <xdr:row>4</xdr:row>
      <xdr:rowOff>100357</xdr:rowOff>
    </xdr:from>
    <xdr:to>
      <xdr:col>47</xdr:col>
      <xdr:colOff>216170</xdr:colOff>
      <xdr:row>10</xdr:row>
      <xdr:rowOff>63722</xdr:rowOff>
    </xdr:to>
    <xdr:sp macro="" textlink="">
      <xdr:nvSpPr>
        <xdr:cNvPr id="8" name="Rectangle: Rounded Corners 7">
          <a:extLst>
            <a:ext uri="{FF2B5EF4-FFF2-40B4-BE49-F238E27FC236}">
              <a16:creationId xmlns:a16="http://schemas.microsoft.com/office/drawing/2014/main" id="{3545A11E-3CF1-7F55-AAFD-F465A73F1DEE}"/>
            </a:ext>
          </a:extLst>
        </xdr:cNvPr>
        <xdr:cNvSpPr/>
      </xdr:nvSpPr>
      <xdr:spPr>
        <a:xfrm>
          <a:off x="6518882" y="862357"/>
          <a:ext cx="22050038" cy="11063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6600" b="1">
              <a:solidFill>
                <a:schemeClr val="accent4">
                  <a:lumMod val="50000"/>
                </a:schemeClr>
              </a:solidFill>
              <a:effectLst/>
              <a:latin typeface="+mn-lt"/>
              <a:ea typeface="+mn-ea"/>
              <a:cs typeface="+mn-cs"/>
            </a:rPr>
            <a:t>Excel Dashboard 2023</a:t>
          </a:r>
          <a:endParaRPr lang="en-IN" sz="6600" b="1">
            <a:solidFill>
              <a:schemeClr val="accent4">
                <a:lumMod val="50000"/>
              </a:schemeClr>
            </a:solidFill>
            <a:effectLst/>
          </a:endParaRPr>
        </a:p>
        <a:p>
          <a:pPr algn="ctr"/>
          <a:endParaRPr lang="en-IN" sz="6600" b="1">
            <a:solidFill>
              <a:schemeClr val="accent4">
                <a:lumMod val="50000"/>
              </a:schemeClr>
            </a:solidFill>
          </a:endParaRPr>
        </a:p>
      </xdr:txBody>
    </xdr:sp>
    <xdr:clientData/>
  </xdr:twoCellAnchor>
  <xdr:twoCellAnchor>
    <xdr:from>
      <xdr:col>10</xdr:col>
      <xdr:colOff>471176</xdr:colOff>
      <xdr:row>11</xdr:row>
      <xdr:rowOff>50867</xdr:rowOff>
    </xdr:from>
    <xdr:to>
      <xdr:col>22</xdr:col>
      <xdr:colOff>486383</xdr:colOff>
      <xdr:row>28</xdr:row>
      <xdr:rowOff>54043</xdr:rowOff>
    </xdr:to>
    <xdr:sp macro="" textlink="">
      <xdr:nvSpPr>
        <xdr:cNvPr id="10" name="Rectangle: Rounded Corners 9">
          <a:extLst>
            <a:ext uri="{FF2B5EF4-FFF2-40B4-BE49-F238E27FC236}">
              <a16:creationId xmlns:a16="http://schemas.microsoft.com/office/drawing/2014/main" id="{FB5564A8-D89B-42A7-9053-423B7DB2188B}"/>
            </a:ext>
          </a:extLst>
        </xdr:cNvPr>
        <xdr:cNvSpPr/>
      </xdr:nvSpPr>
      <xdr:spPr>
        <a:xfrm>
          <a:off x="6503676" y="2146367"/>
          <a:ext cx="7254207" cy="32416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10</xdr:col>
      <xdr:colOff>492503</xdr:colOff>
      <xdr:row>29</xdr:row>
      <xdr:rowOff>77816</xdr:rowOff>
    </xdr:from>
    <xdr:to>
      <xdr:col>28</xdr:col>
      <xdr:colOff>418830</xdr:colOff>
      <xdr:row>72</xdr:row>
      <xdr:rowOff>0</xdr:rowOff>
    </xdr:to>
    <xdr:sp macro="" textlink="">
      <xdr:nvSpPr>
        <xdr:cNvPr id="11" name="Rectangle 10">
          <a:extLst>
            <a:ext uri="{FF2B5EF4-FFF2-40B4-BE49-F238E27FC236}">
              <a16:creationId xmlns:a16="http://schemas.microsoft.com/office/drawing/2014/main" id="{128D15F4-9DB3-C995-6D42-B623A2E36161}"/>
            </a:ext>
          </a:extLst>
        </xdr:cNvPr>
        <xdr:cNvSpPr/>
      </xdr:nvSpPr>
      <xdr:spPr>
        <a:xfrm>
          <a:off x="6572290" y="5563135"/>
          <a:ext cx="10869944" cy="80555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Sales</a:t>
          </a:r>
          <a:r>
            <a:rPr lang="en-IN" sz="2800" b="1" baseline="0">
              <a:solidFill>
                <a:schemeClr val="accent4">
                  <a:lumMod val="50000"/>
                </a:schemeClr>
              </a:solidFill>
            </a:rPr>
            <a:t> per month</a:t>
          </a:r>
          <a:endParaRPr lang="en-IN" sz="2800" b="1">
            <a:solidFill>
              <a:schemeClr val="accent4">
                <a:lumMod val="50000"/>
              </a:schemeClr>
            </a:solidFill>
          </a:endParaRPr>
        </a:p>
      </xdr:txBody>
    </xdr:sp>
    <xdr:clientData/>
  </xdr:twoCellAnchor>
  <xdr:twoCellAnchor>
    <xdr:from>
      <xdr:col>28</xdr:col>
      <xdr:colOff>594470</xdr:colOff>
      <xdr:row>29</xdr:row>
      <xdr:rowOff>54043</xdr:rowOff>
    </xdr:from>
    <xdr:to>
      <xdr:col>47</xdr:col>
      <xdr:colOff>202660</xdr:colOff>
      <xdr:row>49</xdr:row>
      <xdr:rowOff>54043</xdr:rowOff>
    </xdr:to>
    <xdr:sp macro="" textlink="">
      <xdr:nvSpPr>
        <xdr:cNvPr id="13" name="Rectangle 12">
          <a:extLst>
            <a:ext uri="{FF2B5EF4-FFF2-40B4-BE49-F238E27FC236}">
              <a16:creationId xmlns:a16="http://schemas.microsoft.com/office/drawing/2014/main" id="{633A13B4-A7CA-46D8-B6A1-F04ABA8921FA}"/>
            </a:ext>
          </a:extLst>
        </xdr:cNvPr>
        <xdr:cNvSpPr/>
      </xdr:nvSpPr>
      <xdr:spPr>
        <a:xfrm>
          <a:off x="17485470" y="5578543"/>
          <a:ext cx="11069940" cy="381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Customers</a:t>
          </a:r>
          <a:r>
            <a:rPr lang="en-IN" sz="2800" b="1" baseline="0">
              <a:solidFill>
                <a:schemeClr val="accent4">
                  <a:lumMod val="50000"/>
                </a:schemeClr>
              </a:solidFill>
            </a:rPr>
            <a:t> per month</a:t>
          </a:r>
          <a:endParaRPr lang="en-IN" sz="2800" b="1">
            <a:solidFill>
              <a:schemeClr val="accent4">
                <a:lumMod val="50000"/>
              </a:schemeClr>
            </a:solidFill>
          </a:endParaRPr>
        </a:p>
      </xdr:txBody>
    </xdr:sp>
    <xdr:clientData/>
  </xdr:twoCellAnchor>
  <xdr:twoCellAnchor>
    <xdr:from>
      <xdr:col>23</xdr:col>
      <xdr:colOff>81824</xdr:colOff>
      <xdr:row>11</xdr:row>
      <xdr:rowOff>35393</xdr:rowOff>
    </xdr:from>
    <xdr:to>
      <xdr:col>35</xdr:col>
      <xdr:colOff>97032</xdr:colOff>
      <xdr:row>28</xdr:row>
      <xdr:rowOff>38569</xdr:rowOff>
    </xdr:to>
    <xdr:sp macro="" textlink="">
      <xdr:nvSpPr>
        <xdr:cNvPr id="26" name="Rectangle: Rounded Corners 25">
          <a:extLst>
            <a:ext uri="{FF2B5EF4-FFF2-40B4-BE49-F238E27FC236}">
              <a16:creationId xmlns:a16="http://schemas.microsoft.com/office/drawing/2014/main" id="{9CFE86BC-8577-413D-95D4-1613182A51DA}"/>
            </a:ext>
          </a:extLst>
        </xdr:cNvPr>
        <xdr:cNvSpPr/>
      </xdr:nvSpPr>
      <xdr:spPr>
        <a:xfrm>
          <a:off x="13956574" y="2130893"/>
          <a:ext cx="7254208" cy="32416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Profit</a:t>
          </a:r>
        </a:p>
      </xdr:txBody>
    </xdr:sp>
    <xdr:clientData/>
  </xdr:twoCellAnchor>
  <xdr:twoCellAnchor>
    <xdr:from>
      <xdr:col>35</xdr:col>
      <xdr:colOff>270974</xdr:colOff>
      <xdr:row>11</xdr:row>
      <xdr:rowOff>48904</xdr:rowOff>
    </xdr:from>
    <xdr:to>
      <xdr:col>47</xdr:col>
      <xdr:colOff>286181</xdr:colOff>
      <xdr:row>28</xdr:row>
      <xdr:rowOff>52080</xdr:rowOff>
    </xdr:to>
    <xdr:sp macro="" textlink="">
      <xdr:nvSpPr>
        <xdr:cNvPr id="27" name="Rectangle: Rounded Corners 26">
          <a:extLst>
            <a:ext uri="{FF2B5EF4-FFF2-40B4-BE49-F238E27FC236}">
              <a16:creationId xmlns:a16="http://schemas.microsoft.com/office/drawing/2014/main" id="{812880A2-F52E-49E2-A6EB-4768224751D5}"/>
            </a:ext>
          </a:extLst>
        </xdr:cNvPr>
        <xdr:cNvSpPr/>
      </xdr:nvSpPr>
      <xdr:spPr>
        <a:xfrm>
          <a:off x="21384724" y="2144404"/>
          <a:ext cx="7254207" cy="32416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Numbers</a:t>
          </a:r>
          <a:r>
            <a:rPr lang="en-IN" sz="2800" b="1" baseline="0">
              <a:solidFill>
                <a:schemeClr val="accent4">
                  <a:lumMod val="50000"/>
                </a:schemeClr>
              </a:solidFill>
            </a:rPr>
            <a:t> of customers</a:t>
          </a:r>
          <a:endParaRPr lang="en-IN" sz="1100" b="1">
            <a:solidFill>
              <a:schemeClr val="accent4">
                <a:lumMod val="50000"/>
              </a:schemeClr>
            </a:solidFill>
          </a:endParaRPr>
        </a:p>
      </xdr:txBody>
    </xdr:sp>
    <xdr:clientData/>
  </xdr:twoCellAnchor>
  <xdr:twoCellAnchor>
    <xdr:from>
      <xdr:col>29</xdr:col>
      <xdr:colOff>762</xdr:colOff>
      <xdr:row>50</xdr:row>
      <xdr:rowOff>62414</xdr:rowOff>
    </xdr:from>
    <xdr:to>
      <xdr:col>47</xdr:col>
      <xdr:colOff>216931</xdr:colOff>
      <xdr:row>72</xdr:row>
      <xdr:rowOff>13511</xdr:rowOff>
    </xdr:to>
    <xdr:sp macro="" textlink="">
      <xdr:nvSpPr>
        <xdr:cNvPr id="28" name="Rectangle 27">
          <a:extLst>
            <a:ext uri="{FF2B5EF4-FFF2-40B4-BE49-F238E27FC236}">
              <a16:creationId xmlns:a16="http://schemas.microsoft.com/office/drawing/2014/main" id="{A30EE01E-D755-4157-8F5E-136AD5F2D786}"/>
            </a:ext>
          </a:extLst>
        </xdr:cNvPr>
        <xdr:cNvSpPr/>
      </xdr:nvSpPr>
      <xdr:spPr>
        <a:xfrm>
          <a:off x="17632145" y="9519861"/>
          <a:ext cx="11159786" cy="4112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Total profit per region</a:t>
          </a:r>
        </a:p>
      </xdr:txBody>
    </xdr:sp>
    <xdr:clientData/>
  </xdr:twoCellAnchor>
  <xdr:twoCellAnchor>
    <xdr:from>
      <xdr:col>11</xdr:col>
      <xdr:colOff>253731</xdr:colOff>
      <xdr:row>11</xdr:row>
      <xdr:rowOff>185972</xdr:rowOff>
    </xdr:from>
    <xdr:to>
      <xdr:col>13</xdr:col>
      <xdr:colOff>216171</xdr:colOff>
      <xdr:row>14</xdr:row>
      <xdr:rowOff>162126</xdr:rowOff>
    </xdr:to>
    <xdr:sp macro="" textlink="">
      <xdr:nvSpPr>
        <xdr:cNvPr id="29" name="Rectangle 28">
          <a:extLst>
            <a:ext uri="{FF2B5EF4-FFF2-40B4-BE49-F238E27FC236}">
              <a16:creationId xmlns:a16="http://schemas.microsoft.com/office/drawing/2014/main" id="{D06DDFA4-DB07-4E42-AD06-7D6236C78624}"/>
            </a:ext>
          </a:extLst>
        </xdr:cNvPr>
        <xdr:cNvSpPr/>
      </xdr:nvSpPr>
      <xdr:spPr>
        <a:xfrm>
          <a:off x="6941497" y="2266610"/>
          <a:ext cx="1178397" cy="5436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accent4">
                  <a:lumMod val="50000"/>
                </a:schemeClr>
              </a:solidFill>
            </a:rPr>
            <a:t>Sales</a:t>
          </a:r>
          <a:endParaRPr lang="en-IN" sz="2000" b="1">
            <a:solidFill>
              <a:schemeClr val="accent4">
                <a:lumMod val="50000"/>
              </a:schemeClr>
            </a:solidFill>
          </a:endParaRPr>
        </a:p>
      </xdr:txBody>
    </xdr:sp>
    <xdr:clientData/>
  </xdr:twoCellAnchor>
  <xdr:oneCellAnchor>
    <xdr:from>
      <xdr:col>11</xdr:col>
      <xdr:colOff>79375</xdr:colOff>
      <xdr:row>18</xdr:row>
      <xdr:rowOff>31749</xdr:rowOff>
    </xdr:from>
    <xdr:ext cx="2762250" cy="1047751"/>
    <xdr:sp macro="" textlink="Pivot_Tables!F4">
      <xdr:nvSpPr>
        <xdr:cNvPr id="30" name="TextBox 29">
          <a:extLst>
            <a:ext uri="{FF2B5EF4-FFF2-40B4-BE49-F238E27FC236}">
              <a16:creationId xmlns:a16="http://schemas.microsoft.com/office/drawing/2014/main" id="{1FC784CA-4E85-9B7D-1325-D5729FCE4F4A}"/>
            </a:ext>
          </a:extLst>
        </xdr:cNvPr>
        <xdr:cNvSpPr txBox="1"/>
      </xdr:nvSpPr>
      <xdr:spPr>
        <a:xfrm>
          <a:off x="6715125" y="3460749"/>
          <a:ext cx="2762250" cy="1047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2604E5C-3903-4C3D-AD6C-46BEC41C49A1}" type="TxLink">
            <a:rPr lang="en-US" sz="4400" b="1" i="0" u="none" strike="noStrike">
              <a:solidFill>
                <a:schemeClr val="accent4">
                  <a:lumMod val="50000"/>
                </a:schemeClr>
              </a:solidFill>
              <a:latin typeface="Aptos Narrow"/>
            </a:rPr>
            <a:pPr/>
            <a:t>$7,54,941</a:t>
          </a:fld>
          <a:endParaRPr lang="en-IN" sz="1100" b="1">
            <a:solidFill>
              <a:schemeClr val="accent4">
                <a:lumMod val="50000"/>
              </a:schemeClr>
            </a:solidFill>
          </a:endParaRPr>
        </a:p>
      </xdr:txBody>
    </xdr:sp>
    <xdr:clientData/>
  </xdr:oneCellAnchor>
  <xdr:oneCellAnchor>
    <xdr:from>
      <xdr:col>23</xdr:col>
      <xdr:colOff>381000</xdr:colOff>
      <xdr:row>17</xdr:row>
      <xdr:rowOff>142874</xdr:rowOff>
    </xdr:from>
    <xdr:ext cx="2508250" cy="936626"/>
    <xdr:sp macro="" textlink="Pivot_Tables!F5">
      <xdr:nvSpPr>
        <xdr:cNvPr id="31" name="TextBox 30">
          <a:extLst>
            <a:ext uri="{FF2B5EF4-FFF2-40B4-BE49-F238E27FC236}">
              <a16:creationId xmlns:a16="http://schemas.microsoft.com/office/drawing/2014/main" id="{4304CE88-D98A-7E85-FB95-5B6F6CC601B4}"/>
            </a:ext>
          </a:extLst>
        </xdr:cNvPr>
        <xdr:cNvSpPr txBox="1"/>
      </xdr:nvSpPr>
      <xdr:spPr>
        <a:xfrm>
          <a:off x="14255750" y="3381374"/>
          <a:ext cx="2508250" cy="936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1C85710-7F8D-4C19-99D9-C8A9A27DA2A3}" type="TxLink">
            <a:rPr lang="en-US" sz="4400" b="1" i="0" u="none" strike="noStrike">
              <a:solidFill>
                <a:schemeClr val="accent4">
                  <a:lumMod val="50000"/>
                </a:schemeClr>
              </a:solidFill>
              <a:latin typeface="Aptos Narrow"/>
            </a:rPr>
            <a:pPr/>
            <a:t>$8,91,111</a:t>
          </a:fld>
          <a:endParaRPr lang="en-IN" sz="1100" b="1">
            <a:solidFill>
              <a:schemeClr val="accent4">
                <a:lumMod val="50000"/>
              </a:schemeClr>
            </a:solidFill>
          </a:endParaRPr>
        </a:p>
      </xdr:txBody>
    </xdr:sp>
    <xdr:clientData/>
  </xdr:oneCellAnchor>
  <xdr:oneCellAnchor>
    <xdr:from>
      <xdr:col>36</xdr:col>
      <xdr:colOff>79375</xdr:colOff>
      <xdr:row>17</xdr:row>
      <xdr:rowOff>142875</xdr:rowOff>
    </xdr:from>
    <xdr:ext cx="1587500" cy="698500"/>
    <xdr:sp macro="" textlink="Pivot_Tables!F6">
      <xdr:nvSpPr>
        <xdr:cNvPr id="32" name="TextBox 31">
          <a:extLst>
            <a:ext uri="{FF2B5EF4-FFF2-40B4-BE49-F238E27FC236}">
              <a16:creationId xmlns:a16="http://schemas.microsoft.com/office/drawing/2014/main" id="{265A28F7-6C39-3D64-84BA-9A16771A25C7}"/>
            </a:ext>
          </a:extLst>
        </xdr:cNvPr>
        <xdr:cNvSpPr txBox="1"/>
      </xdr:nvSpPr>
      <xdr:spPr>
        <a:xfrm>
          <a:off x="21796375" y="3381375"/>
          <a:ext cx="1587500" cy="698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66B2200-9E74-4FB4-80EA-E51BBD187CBF}" type="TxLink">
            <a:rPr lang="en-US" sz="4400" b="1" i="0" u="none" strike="noStrike">
              <a:solidFill>
                <a:schemeClr val="accent4">
                  <a:lumMod val="50000"/>
                </a:schemeClr>
              </a:solidFill>
              <a:latin typeface="Aptos Narrow"/>
            </a:rPr>
            <a:pPr/>
            <a:t>9,360</a:t>
          </a:fld>
          <a:r>
            <a:rPr lang="en-US" sz="4400" b="1" i="0" u="none" strike="noStrike">
              <a:solidFill>
                <a:schemeClr val="accent4">
                  <a:lumMod val="50000"/>
                </a:schemeClr>
              </a:solidFill>
              <a:latin typeface="Aptos Narrow"/>
            </a:rPr>
            <a:t> </a:t>
          </a:r>
          <a:endParaRPr lang="en-IN" sz="1100" b="1">
            <a:solidFill>
              <a:schemeClr val="accent4">
                <a:lumMod val="50000"/>
              </a:schemeClr>
            </a:solidFill>
          </a:endParaRPr>
        </a:p>
      </xdr:txBody>
    </xdr:sp>
    <xdr:clientData/>
  </xdr:oneCellAnchor>
  <xdr:twoCellAnchor>
    <xdr:from>
      <xdr:col>15</xdr:col>
      <xdr:colOff>79375</xdr:colOff>
      <xdr:row>12</xdr:row>
      <xdr:rowOff>95251</xdr:rowOff>
    </xdr:from>
    <xdr:to>
      <xdr:col>21</xdr:col>
      <xdr:colOff>95251</xdr:colOff>
      <xdr:row>26</xdr:row>
      <xdr:rowOff>174625</xdr:rowOff>
    </xdr:to>
    <xdr:graphicFrame macro="">
      <xdr:nvGraphicFramePr>
        <xdr:cNvPr id="33" name="Chart 1">
          <a:extLst>
            <a:ext uri="{FF2B5EF4-FFF2-40B4-BE49-F238E27FC236}">
              <a16:creationId xmlns:a16="http://schemas.microsoft.com/office/drawing/2014/main" id="{E3C3ED12-2CCB-E393-F685-5CB5765FD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63500</xdr:colOff>
      <xdr:row>12</xdr:row>
      <xdr:rowOff>47625</xdr:rowOff>
    </xdr:from>
    <xdr:to>
      <xdr:col>33</xdr:col>
      <xdr:colOff>571500</xdr:colOff>
      <xdr:row>26</xdr:row>
      <xdr:rowOff>174624</xdr:rowOff>
    </xdr:to>
    <xdr:graphicFrame macro="">
      <xdr:nvGraphicFramePr>
        <xdr:cNvPr id="34" name="Chart 2">
          <a:extLst>
            <a:ext uri="{FF2B5EF4-FFF2-40B4-BE49-F238E27FC236}">
              <a16:creationId xmlns:a16="http://schemas.microsoft.com/office/drawing/2014/main" id="{8D622F0F-4B52-4DB2-9953-64F43C5FC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396874</xdr:colOff>
      <xdr:row>13</xdr:row>
      <xdr:rowOff>15875</xdr:rowOff>
    </xdr:from>
    <xdr:to>
      <xdr:col>46</xdr:col>
      <xdr:colOff>476249</xdr:colOff>
      <xdr:row>26</xdr:row>
      <xdr:rowOff>174625</xdr:rowOff>
    </xdr:to>
    <xdr:graphicFrame macro="">
      <xdr:nvGraphicFramePr>
        <xdr:cNvPr id="35" name="Chart 3">
          <a:extLst>
            <a:ext uri="{FF2B5EF4-FFF2-40B4-BE49-F238E27FC236}">
              <a16:creationId xmlns:a16="http://schemas.microsoft.com/office/drawing/2014/main" id="{B7E5C0A5-C3FD-07E6-C86D-9F185FA2C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31</xdr:row>
      <xdr:rowOff>174626</xdr:rowOff>
    </xdr:from>
    <xdr:to>
      <xdr:col>28</xdr:col>
      <xdr:colOff>111125</xdr:colOff>
      <xdr:row>71</xdr:row>
      <xdr:rowOff>63500</xdr:rowOff>
    </xdr:to>
    <xdr:graphicFrame macro="">
      <xdr:nvGraphicFramePr>
        <xdr:cNvPr id="36" name="Chart 4">
          <a:extLst>
            <a:ext uri="{FF2B5EF4-FFF2-40B4-BE49-F238E27FC236}">
              <a16:creationId xmlns:a16="http://schemas.microsoft.com/office/drawing/2014/main" id="{EDB80A7F-018F-0907-C889-6707B12F6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222250</xdr:colOff>
      <xdr:row>32</xdr:row>
      <xdr:rowOff>127001</xdr:rowOff>
    </xdr:from>
    <xdr:to>
      <xdr:col>46</xdr:col>
      <xdr:colOff>158749</xdr:colOff>
      <xdr:row>49</xdr:row>
      <xdr:rowOff>31751</xdr:rowOff>
    </xdr:to>
    <xdr:graphicFrame macro="">
      <xdr:nvGraphicFramePr>
        <xdr:cNvPr id="37" name="Chart 5">
          <a:extLst>
            <a:ext uri="{FF2B5EF4-FFF2-40B4-BE49-F238E27FC236}">
              <a16:creationId xmlns:a16="http://schemas.microsoft.com/office/drawing/2014/main" id="{87AA7F83-AEE1-432A-F364-85ECFED85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126999</xdr:colOff>
      <xdr:row>53</xdr:row>
      <xdr:rowOff>15875</xdr:rowOff>
    </xdr:from>
    <xdr:to>
      <xdr:col>47</xdr:col>
      <xdr:colOff>79374</xdr:colOff>
      <xdr:row>71</xdr:row>
      <xdr:rowOff>95250</xdr:rowOff>
    </xdr:to>
    <xdr:graphicFrame macro="">
      <xdr:nvGraphicFramePr>
        <xdr:cNvPr id="38" name="Chart 7">
          <a:extLst>
            <a:ext uri="{FF2B5EF4-FFF2-40B4-BE49-F238E27FC236}">
              <a16:creationId xmlns:a16="http://schemas.microsoft.com/office/drawing/2014/main" id="{41A88362-A332-DCC4-8BDC-D4E67790E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198576</xdr:colOff>
      <xdr:row>32</xdr:row>
      <xdr:rowOff>95251</xdr:rowOff>
    </xdr:from>
    <xdr:to>
      <xdr:col>10</xdr:col>
      <xdr:colOff>158749</xdr:colOff>
      <xdr:row>58</xdr:row>
      <xdr:rowOff>111125</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A5C11DF0-85DE-4E72-AA5A-CAD510D1A2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8326" y="6191251"/>
              <a:ext cx="4182923" cy="4968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256995</xdr:colOff>
      <xdr:row>59</xdr:row>
      <xdr:rowOff>174624</xdr:rowOff>
    </xdr:from>
    <xdr:to>
      <xdr:col>10</xdr:col>
      <xdr:colOff>142874</xdr:colOff>
      <xdr:row>73</xdr:row>
      <xdr:rowOff>16329</xdr:rowOff>
    </xdr:to>
    <mc:AlternateContent xmlns:mc="http://schemas.openxmlformats.org/markup-compatibility/2006" xmlns:a14="http://schemas.microsoft.com/office/drawing/2010/main">
      <mc:Choice Requires="a14">
        <xdr:graphicFrame macro="">
          <xdr:nvGraphicFramePr>
            <xdr:cNvPr id="46" name="Quarter">
              <a:extLst>
                <a:ext uri="{FF2B5EF4-FFF2-40B4-BE49-F238E27FC236}">
                  <a16:creationId xmlns:a16="http://schemas.microsoft.com/office/drawing/2014/main" id="{ED1AF42C-E37C-44AD-BE94-863F1E328E7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066745" y="11414124"/>
              <a:ext cx="4108629" cy="2508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214412</xdr:colOff>
      <xdr:row>3</xdr:row>
      <xdr:rowOff>95250</xdr:rowOff>
    </xdr:from>
    <xdr:to>
      <xdr:col>10</xdr:col>
      <xdr:colOff>95250</xdr:colOff>
      <xdr:row>30</xdr:row>
      <xdr:rowOff>79375</xdr:rowOff>
    </xdr:to>
    <mc:AlternateContent xmlns:mc="http://schemas.openxmlformats.org/markup-compatibility/2006" xmlns:a14="http://schemas.microsoft.com/office/drawing/2010/main">
      <mc:Choice Requires="a14">
        <xdr:graphicFrame macro="">
          <xdr:nvGraphicFramePr>
            <xdr:cNvPr id="48" name="Month">
              <a:extLst>
                <a:ext uri="{FF2B5EF4-FFF2-40B4-BE49-F238E27FC236}">
                  <a16:creationId xmlns:a16="http://schemas.microsoft.com/office/drawing/2014/main" id="{013A69E9-3B23-425B-9028-460689E1A5B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24162" y="666750"/>
              <a:ext cx="4103588" cy="5127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al Sangani" refreshedDate="45838.604007870374" createdVersion="8" refreshedVersion="8" minRefreshableVersion="3" recordCount="63" xr:uid="{95676F1B-0E2A-4F6B-AE14-92225D8B526E}">
  <cacheSource type="worksheet">
    <worksheetSource name="Table_1"/>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8785064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al Sangani" refreshedDate="45838.606164004632" createdVersion="8" refreshedVersion="8" minRefreshableVersion="3" recordCount="64" xr:uid="{B79DED16-A84D-43A9-8CC0-18F087DAF06B}">
  <cacheSource type="worksheet">
    <worksheetSource ref="A1:J1048576" sheet="Original_Data"/>
  </cacheSource>
  <cacheFields count="12">
    <cacheField name="Month" numFmtId="0">
      <sharedItems containsNonDate="0" containsDate="1" containsString="0" containsBlank="1" minDate="2023-01-01T00:00:00" maxDate="2023-09-02T00:00:00" count="10">
        <d v="2023-01-01T00:00:00"/>
        <d v="2023-02-01T00:00:00"/>
        <d v="2023-03-01T00:00:00"/>
        <d v="2023-04-01T00:00:00"/>
        <d v="2023-05-01T00:00:00"/>
        <d v="2023-06-01T00:00:00"/>
        <d v="2023-07-01T00:00:00"/>
        <d v="2023-08-01T00:00:00"/>
        <d v="2023-09-01T00:00:00"/>
        <m/>
      </sharedItems>
      <fieldGroup par="11"/>
    </cacheField>
    <cacheField name="Region" numFmtId="0">
      <sharedItems containsBlank="1" count="8">
        <s v="Argentina"/>
        <s v="Brazil"/>
        <s v="Chicaco"/>
        <s v="Chile"/>
        <s v="Columbia"/>
        <s v="Los Angeles"/>
        <s v="Peru"/>
        <m/>
      </sharedItems>
    </cacheField>
    <cacheField name="Sales" numFmtId="0">
      <sharedItems containsString="0" containsBlank="1" containsNumber="1" minValue="1500" maxValue="18571.428571428572"/>
    </cacheField>
    <cacheField name="Profit" numFmtId="0">
      <sharedItems containsString="0" containsBlank="1" containsNumber="1" containsInteger="1" minValue="2000" maxValue="25000"/>
    </cacheField>
    <cacheField name="Target Sales" numFmtId="0">
      <sharedItems containsString="0" containsBlank="1" containsNumber="1" minValue="285.71428571428572" maxValue="5714.2857142857147"/>
    </cacheField>
    <cacheField name="Customers" numFmtId="0">
      <sharedItems containsString="0" containsBlank="1" containsNumber="1" containsInteger="1" minValue="15" maxValue="310"/>
    </cacheField>
    <cacheField name="Quarter" numFmtId="0">
      <sharedItems containsBlank="1" count="4">
        <s v="Quarter 1"/>
        <s v="Quarter 2"/>
        <s v="Quarter 3"/>
        <m/>
      </sharedItems>
    </cacheField>
    <cacheField name="Sales Completion Rate" numFmtId="0">
      <sharedItems containsString="0" containsBlank="1" containsNumber="1" minValue="0.7" maxValue="0.99"/>
    </cacheField>
    <cacheField name="Profit Completion Rate" numFmtId="0">
      <sharedItems containsString="0" containsBlank="1" containsNumber="1" minValue="0.7" maxValue="0.99"/>
    </cacheField>
    <cacheField name="Customer Completion Rate" numFmtId="0">
      <sharedItems containsString="0" containsBlank="1"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77745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s v="Quarter 1"/>
    <n v="0.89"/>
    <n v="0.85"/>
    <n v="0.72"/>
  </r>
  <r>
    <x v="0"/>
    <x v="1"/>
    <n v="3500"/>
    <n v="3944"/>
    <n v="2857.1428571428573"/>
    <n v="30"/>
    <s v="Quarter 1"/>
    <n v="0.94"/>
    <n v="0.95"/>
    <n v="0.86"/>
  </r>
  <r>
    <x v="0"/>
    <x v="2"/>
    <n v="1500"/>
    <n v="3293"/>
    <n v="2857.1428571428573"/>
    <n v="15"/>
    <s v="Quarter 1"/>
    <n v="0.82"/>
    <n v="0.8"/>
    <n v="0.76"/>
  </r>
  <r>
    <x v="0"/>
    <x v="3"/>
    <n v="1500"/>
    <n v="2019"/>
    <n v="2857.1428571428573"/>
    <n v="40"/>
    <s v="Quarter 1"/>
    <n v="0.79"/>
    <n v="0.79"/>
    <n v="0.79"/>
  </r>
  <r>
    <x v="0"/>
    <x v="4"/>
    <n v="6000"/>
    <n v="2980"/>
    <n v="2857.1428571428573"/>
    <n v="100"/>
    <s v="Quarter 1"/>
    <n v="0.96"/>
    <n v="0.79"/>
    <n v="0.7"/>
  </r>
  <r>
    <x v="0"/>
    <x v="5"/>
    <n v="2500"/>
    <n v="2209"/>
    <n v="2857.1428571428573"/>
    <n v="15"/>
    <s v="Quarter 1"/>
    <n v="0.79"/>
    <n v="0.79"/>
    <n v="0.77"/>
  </r>
  <r>
    <x v="0"/>
    <x v="6"/>
    <n v="10000"/>
    <n v="2440"/>
    <n v="2857.1428571428573"/>
    <n v="20"/>
    <s v="Quarter 1"/>
    <n v="0.75"/>
    <n v="0.72"/>
    <n v="0.93"/>
  </r>
  <r>
    <x v="1"/>
    <x v="0"/>
    <n v="5000"/>
    <n v="2000"/>
    <n v="1428.5714285714287"/>
    <n v="90"/>
    <s v="Quarter 1"/>
    <n v="0.92"/>
    <n v="0.99"/>
    <n v="0.74"/>
  </r>
  <r>
    <x v="1"/>
    <x v="1"/>
    <n v="15000"/>
    <n v="14431"/>
    <n v="1428.5714285714287"/>
    <n v="30"/>
    <s v="Quarter 1"/>
    <n v="0.7"/>
    <n v="0.99"/>
    <n v="0.95"/>
  </r>
  <r>
    <x v="1"/>
    <x v="2"/>
    <n v="1500"/>
    <n v="3000"/>
    <n v="1428.5714285714287"/>
    <n v="15"/>
    <s v="Quarter 1"/>
    <n v="0.91"/>
    <n v="0.98"/>
    <n v="0.89"/>
  </r>
  <r>
    <x v="1"/>
    <x v="3"/>
    <n v="3500"/>
    <n v="4000"/>
    <n v="1429"/>
    <n v="40"/>
    <s v="Quarter 1"/>
    <n v="0.74"/>
    <n v="0.85"/>
    <n v="0.7"/>
  </r>
  <r>
    <x v="1"/>
    <x v="4"/>
    <n v="6000"/>
    <n v="2000"/>
    <n v="1428.5714285714287"/>
    <n v="100"/>
    <s v="Quarter 1"/>
    <n v="0.9"/>
    <n v="0.9"/>
    <n v="0.72"/>
  </r>
  <r>
    <x v="1"/>
    <x v="5"/>
    <n v="4000"/>
    <n v="2000"/>
    <n v="1428.5714285714287"/>
    <n v="15"/>
    <s v="Quarter 1"/>
    <n v="0.95"/>
    <n v="0.97"/>
    <n v="0.81"/>
  </r>
  <r>
    <x v="1"/>
    <x v="6"/>
    <n v="10000"/>
    <n v="2000"/>
    <n v="1428.5714285714287"/>
    <n v="20"/>
    <s v="Quarter 1"/>
    <n v="0.99"/>
    <n v="0.79"/>
    <n v="0.75"/>
  </r>
  <r>
    <x v="2"/>
    <x v="0"/>
    <n v="8571.4285714285706"/>
    <n v="4000"/>
    <n v="1428.5714285714287"/>
    <n v="45"/>
    <s v="Quarter 1"/>
    <n v="0.86"/>
    <n v="0.97"/>
    <n v="0.89"/>
  </r>
  <r>
    <x v="2"/>
    <x v="1"/>
    <n v="8571.4285714285706"/>
    <n v="6000"/>
    <n v="1428.5714285714287"/>
    <n v="43"/>
    <s v="Quarter 1"/>
    <n v="0.83"/>
    <n v="0.72"/>
    <n v="0.74"/>
  </r>
  <r>
    <x v="2"/>
    <x v="2"/>
    <n v="8571.4285714285706"/>
    <n v="6500"/>
    <n v="1428.5714285714287"/>
    <n v="43"/>
    <s v="Quarter 1"/>
    <n v="0.74"/>
    <n v="0.78"/>
    <n v="0.94"/>
  </r>
  <r>
    <x v="2"/>
    <x v="3"/>
    <n v="8571.4285714285706"/>
    <n v="12000"/>
    <n v="1428.5714285714287"/>
    <n v="43"/>
    <s v="Quarter 1"/>
    <n v="0.8"/>
    <n v="0.84"/>
    <n v="0.81"/>
  </r>
  <r>
    <x v="2"/>
    <x v="4"/>
    <n v="8571.4285714285706"/>
    <n v="3000"/>
    <n v="1428.5714285714287"/>
    <n v="43"/>
    <s v="Quarter 1"/>
    <n v="0.89"/>
    <n v="0.99"/>
    <n v="0.97"/>
  </r>
  <r>
    <x v="2"/>
    <x v="5"/>
    <n v="8571.4285714285706"/>
    <n v="2000"/>
    <n v="1428.5714285714287"/>
    <n v="40"/>
    <s v="Quarter 1"/>
    <n v="0.71"/>
    <n v="0.87"/>
    <n v="0.94"/>
  </r>
  <r>
    <x v="2"/>
    <x v="6"/>
    <n v="8571.4285714285706"/>
    <n v="2000"/>
    <n v="1428.5714285714287"/>
    <n v="43"/>
    <s v="Quarter 1"/>
    <n v="0.9"/>
    <n v="0.72"/>
    <n v="0.94"/>
  </r>
  <r>
    <x v="3"/>
    <x v="0"/>
    <n v="7857.1428571428569"/>
    <n v="3000"/>
    <n v="5714.2857142857147"/>
    <n v="100"/>
    <s v="Quarter 2"/>
    <n v="0.89"/>
    <n v="0.85"/>
    <n v="0.87"/>
  </r>
  <r>
    <x v="3"/>
    <x v="1"/>
    <n v="7857.1428571428569"/>
    <n v="4500"/>
    <n v="5714.2857142857147"/>
    <n v="100"/>
    <s v="Quarter 2"/>
    <n v="0.89"/>
    <n v="0.8"/>
    <n v="0.88"/>
  </r>
  <r>
    <x v="3"/>
    <x v="2"/>
    <n v="7857.1428571428569"/>
    <n v="5500"/>
    <n v="5714.2857142857147"/>
    <n v="100"/>
    <s v="Quarter 2"/>
    <n v="0.98"/>
    <n v="0.99"/>
    <n v="0.81"/>
  </r>
  <r>
    <x v="3"/>
    <x v="3"/>
    <n v="7857.1428571428569"/>
    <n v="10000"/>
    <n v="5714.2857142857147"/>
    <n v="100"/>
    <s v="Quarter 2"/>
    <n v="0.81"/>
    <n v="0.91"/>
    <n v="0.95"/>
  </r>
  <r>
    <x v="3"/>
    <x v="4"/>
    <n v="7857.1428571428569"/>
    <n v="2000"/>
    <n v="5714.2857142857147"/>
    <n v="100"/>
    <s v="Quarter 2"/>
    <n v="0.97"/>
    <n v="0.85"/>
    <n v="0.85"/>
  </r>
  <r>
    <x v="3"/>
    <x v="5"/>
    <n v="7857.1428571428569"/>
    <n v="2000"/>
    <n v="5714.2857142857147"/>
    <n v="100"/>
    <s v="Quarter 2"/>
    <n v="0.89"/>
    <n v="0.94"/>
    <n v="0.8"/>
  </r>
  <r>
    <x v="3"/>
    <x v="6"/>
    <n v="7857.1428571428569"/>
    <n v="2000"/>
    <n v="5714.2857142857147"/>
    <n v="100"/>
    <s v="Quarter 2"/>
    <n v="0.88"/>
    <n v="0.94"/>
    <n v="0.7"/>
  </r>
  <r>
    <x v="4"/>
    <x v="0"/>
    <n v="11428.571428571429"/>
    <n v="20000"/>
    <n v="2857.1428571428573"/>
    <n v="90"/>
    <s v="Quarter 2"/>
    <n v="0.75"/>
    <n v="0.77"/>
    <n v="0.84"/>
  </r>
  <r>
    <x v="4"/>
    <x v="1"/>
    <n v="11428.571428571429"/>
    <n v="17000"/>
    <n v="2857.1428571428573"/>
    <n v="80"/>
    <s v="Quarter 2"/>
    <n v="0.73"/>
    <n v="0.96"/>
    <n v="0.93"/>
  </r>
  <r>
    <x v="4"/>
    <x v="2"/>
    <n v="11428.571428571429"/>
    <n v="16000"/>
    <n v="2857.1428571428573"/>
    <n v="90"/>
    <s v="Quarter 2"/>
    <n v="0.93"/>
    <n v="0.74"/>
    <n v="0.93"/>
  </r>
  <r>
    <x v="4"/>
    <x v="3"/>
    <n v="11428.571428571429"/>
    <n v="12000"/>
    <n v="2857.1428571428573"/>
    <n v="110"/>
    <s v="Quarter 2"/>
    <n v="0.85"/>
    <n v="0.7"/>
    <n v="0.99"/>
  </r>
  <r>
    <x v="4"/>
    <x v="4"/>
    <n v="11428.571428571429"/>
    <n v="20500"/>
    <n v="2857.1428571428573"/>
    <n v="90"/>
    <s v="Quarter 2"/>
    <n v="0.92"/>
    <n v="0.99"/>
    <n v="0.88"/>
  </r>
  <r>
    <x v="4"/>
    <x v="5"/>
    <n v="11428.571428571429"/>
    <n v="21000"/>
    <n v="2857.1428571428573"/>
    <n v="100"/>
    <s v="Quarter 2"/>
    <n v="0.75"/>
    <n v="0.97"/>
    <n v="0.83"/>
  </r>
  <r>
    <x v="4"/>
    <x v="6"/>
    <n v="11428.571428571429"/>
    <n v="21500"/>
    <n v="2857.1428571428573"/>
    <n v="90"/>
    <s v="Quarter 2"/>
    <n v="0.77"/>
    <n v="0.97"/>
    <n v="0.78"/>
  </r>
  <r>
    <x v="5"/>
    <x v="0"/>
    <n v="14285.714285714286"/>
    <n v="22000"/>
    <n v="857.14285714285711"/>
    <n v="228"/>
    <s v="Quarter 2"/>
    <n v="0.79"/>
    <n v="0.75"/>
    <n v="0.93"/>
  </r>
  <r>
    <x v="5"/>
    <x v="1"/>
    <n v="14285.714285714286"/>
    <n v="18000"/>
    <n v="857.14285714285711"/>
    <n v="220"/>
    <s v="Quarter 2"/>
    <n v="0.81"/>
    <n v="0.98"/>
    <n v="0.86"/>
  </r>
  <r>
    <x v="5"/>
    <x v="2"/>
    <n v="14285.714285714286"/>
    <n v="18500"/>
    <n v="857.14285714285711"/>
    <n v="228"/>
    <s v="Quarter 2"/>
    <n v="0.86"/>
    <n v="0.82"/>
    <n v="0.86"/>
  </r>
  <r>
    <x v="5"/>
    <x v="3"/>
    <n v="14285.714285714286"/>
    <n v="14314"/>
    <n v="857.14285714285711"/>
    <n v="238"/>
    <s v="Quarter 2"/>
    <n v="0.72"/>
    <n v="0.95"/>
    <n v="0.9"/>
  </r>
  <r>
    <x v="5"/>
    <x v="4"/>
    <n v="14285.714285714286"/>
    <n v="21000"/>
    <n v="857.14285714285711"/>
    <n v="228"/>
    <s v="Quarter 2"/>
    <n v="0.71"/>
    <n v="0.8"/>
    <n v="0.76"/>
  </r>
  <r>
    <x v="5"/>
    <x v="5"/>
    <n v="14285.714285714286"/>
    <n v="22500"/>
    <n v="857.14285714285711"/>
    <n v="230"/>
    <s v="Quarter 2"/>
    <n v="0.97"/>
    <n v="0.95"/>
    <n v="0.85"/>
  </r>
  <r>
    <x v="5"/>
    <x v="6"/>
    <n v="14285.714285714286"/>
    <n v="22900"/>
    <n v="857.14285714285711"/>
    <n v="228"/>
    <s v="Quarter 2"/>
    <n v="0.95"/>
    <n v="0.85"/>
    <n v="0.91"/>
  </r>
  <r>
    <x v="6"/>
    <x v="0"/>
    <n v="18562.957142857143"/>
    <n v="25000"/>
    <n v="714.28571428571433"/>
    <n v="250"/>
    <s v="Quarter 3"/>
    <n v="0.97"/>
    <n v="0.7"/>
    <n v="0.93"/>
  </r>
  <r>
    <x v="6"/>
    <x v="1"/>
    <n v="18562.957142857143"/>
    <n v="22000"/>
    <n v="714.28571428571433"/>
    <n v="240"/>
    <s v="Quarter 3"/>
    <n v="0.9"/>
    <n v="0.98"/>
    <n v="0.96"/>
  </r>
  <r>
    <x v="6"/>
    <x v="2"/>
    <n v="18562.957142857143"/>
    <n v="25000"/>
    <n v="714.28571428571433"/>
    <n v="270"/>
    <s v="Quarter 3"/>
    <n v="0.9"/>
    <n v="0.95"/>
    <n v="0.98"/>
  </r>
  <r>
    <x v="6"/>
    <x v="3"/>
    <n v="18562.957142857143"/>
    <n v="25000"/>
    <n v="714.28571428571433"/>
    <n v="259"/>
    <s v="Quarter 3"/>
    <n v="0.96"/>
    <n v="0.81"/>
    <n v="0.85"/>
  </r>
  <r>
    <x v="6"/>
    <x v="4"/>
    <n v="18562.957142857143"/>
    <n v="25000"/>
    <n v="714.28571428571433"/>
    <n v="260"/>
    <s v="Quarter 3"/>
    <n v="0.98"/>
    <n v="0.84"/>
    <n v="0.89"/>
  </r>
  <r>
    <x v="6"/>
    <x v="5"/>
    <n v="18562.957142857143"/>
    <n v="25000"/>
    <n v="714.28571428571433"/>
    <n v="260"/>
    <s v="Quarter 3"/>
    <n v="0.76"/>
    <n v="0.7"/>
    <n v="0.86"/>
  </r>
  <r>
    <x v="6"/>
    <x v="6"/>
    <n v="18562.957142857143"/>
    <n v="25000"/>
    <n v="714.28571428571433"/>
    <n v="261"/>
    <s v="Quarter 3"/>
    <n v="0.91"/>
    <n v="0.77"/>
    <n v="0.75"/>
  </r>
  <r>
    <x v="7"/>
    <x v="0"/>
    <n v="18571.428571428572"/>
    <n v="25000"/>
    <n v="714.28571428571433"/>
    <n v="242"/>
    <s v="Quarter 3"/>
    <n v="0.79"/>
    <n v="0.81"/>
    <n v="0.74"/>
  </r>
  <r>
    <x v="7"/>
    <x v="1"/>
    <n v="18571.428571428572"/>
    <n v="22500"/>
    <n v="714.28571428571433"/>
    <n v="250"/>
    <s v="Quarter 3"/>
    <n v="0.85"/>
    <n v="0.82"/>
    <n v="0.73"/>
  </r>
  <r>
    <x v="7"/>
    <x v="2"/>
    <n v="18571.428571428572"/>
    <n v="25000"/>
    <n v="714.28571428571433"/>
    <n v="242"/>
    <s v="Quarter 3"/>
    <n v="0.88"/>
    <n v="0.84"/>
    <n v="0.75"/>
  </r>
  <r>
    <x v="7"/>
    <x v="3"/>
    <n v="18571.428571428572"/>
    <n v="25000"/>
    <n v="714.28571428571433"/>
    <n v="242"/>
    <s v="Quarter 3"/>
    <n v="0.81"/>
    <n v="0.92"/>
    <n v="0.91"/>
  </r>
  <r>
    <x v="7"/>
    <x v="4"/>
    <n v="18571.428571428572"/>
    <n v="25000"/>
    <n v="714.28571428571433"/>
    <n v="242"/>
    <s v="Quarter 3"/>
    <n v="0.84"/>
    <n v="0.73"/>
    <n v="0.99"/>
  </r>
  <r>
    <x v="7"/>
    <x v="5"/>
    <n v="18571.428571428572"/>
    <n v="25000"/>
    <n v="714.28571428571433"/>
    <n v="240"/>
    <s v="Quarter 3"/>
    <n v="0.93"/>
    <n v="0.79"/>
    <n v="0.72"/>
  </r>
  <r>
    <x v="7"/>
    <x v="6"/>
    <n v="18571.428571428572"/>
    <n v="25000"/>
    <n v="714.28571428571433"/>
    <n v="242"/>
    <s v="Quarter 3"/>
    <n v="0.84"/>
    <n v="0.79"/>
    <n v="0.8"/>
  </r>
  <r>
    <x v="8"/>
    <x v="0"/>
    <n v="17857.142857142859"/>
    <n v="22500"/>
    <n v="285.71428571428572"/>
    <n v="285"/>
    <s v="Quarter 3"/>
    <n v="0.85"/>
    <n v="0.91"/>
    <n v="0.84"/>
  </r>
  <r>
    <x v="8"/>
    <x v="1"/>
    <n v="17857.142857142859"/>
    <n v="21500"/>
    <n v="285.71428571428572"/>
    <n v="275"/>
    <s v="Quarter 3"/>
    <n v="0.86"/>
    <n v="0.75"/>
    <n v="0.96"/>
  </r>
  <r>
    <x v="8"/>
    <x v="2"/>
    <n v="17857.142857142859"/>
    <n v="24000"/>
    <n v="285.71428571428572"/>
    <n v="285"/>
    <s v="Quarter 3"/>
    <n v="0.96"/>
    <n v="0.77"/>
    <n v="0.92"/>
  </r>
  <r>
    <x v="8"/>
    <x v="3"/>
    <n v="17857.142857142859"/>
    <n v="24500"/>
    <n v="285.71428571428572"/>
    <n v="290"/>
    <s v="Quarter 3"/>
    <n v="0.99"/>
    <n v="0.97"/>
    <n v="0.73"/>
  </r>
  <r>
    <x v="8"/>
    <x v="4"/>
    <n v="17857.142857142859"/>
    <n v="24500"/>
    <n v="285.71428571428572"/>
    <n v="310"/>
    <s v="Quarter 3"/>
    <n v="0.77"/>
    <n v="0.72"/>
    <n v="0.85"/>
  </r>
  <r>
    <x v="8"/>
    <x v="5"/>
    <n v="17857.142857142859"/>
    <n v="24500"/>
    <n v="285.71428571428572"/>
    <n v="270"/>
    <s v="Quarter 3"/>
    <n v="0.77"/>
    <n v="0.96"/>
    <n v="0.78"/>
  </r>
  <r>
    <x v="8"/>
    <x v="6"/>
    <n v="17857.142857142859"/>
    <n v="24500"/>
    <n v="285.71428571428572"/>
    <n v="285"/>
    <s v="Quarter 3"/>
    <n v="0.78"/>
    <n v="0.8"/>
    <n v="0.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9"/>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r>
    <x v="9"/>
    <x v="7"/>
    <m/>
    <m/>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B03F7-35D0-4047-8AB1-E4F9F8B4B811}" name="PivotTable9" cacheId="2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F13" firstHeaderRow="1" firstDataRow="1" firstDataCol="1"/>
  <pivotFields count="12">
    <pivotField showAll="0">
      <items count="11">
        <item h="1" x="0"/>
        <item h="1" x="1"/>
        <item h="1" x="2"/>
        <item h="1" x="3"/>
        <item h="1" x="4"/>
        <item h="1" x="5"/>
        <item h="1" x="6"/>
        <item x="7"/>
        <item h="1" x="8"/>
        <item h="1" x="9"/>
        <item t="default"/>
      </items>
    </pivotField>
    <pivotField showAll="0">
      <items count="9">
        <item x="0"/>
        <item x="1"/>
        <item x="2"/>
        <item x="3"/>
        <item x="4"/>
        <item x="5"/>
        <item x="6"/>
        <item x="7"/>
        <item t="default"/>
      </items>
    </pivotField>
    <pivotField dataField="1" showAll="0"/>
    <pivotField dataField="1" showAll="0"/>
    <pivotField showAll="0"/>
    <pivotField dataField="1" showAll="0"/>
    <pivotField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2" baseField="0" baseItem="0" numFmtId="3"/>
    <dataField name="Sum of Profit" fld="3" baseField="0" baseItem="0" numFmtId="3"/>
    <dataField name="Sum of Customers" fld="5" baseField="0" baseItem="0" numFmtId="3"/>
  </dataFields>
  <formats count="7">
    <format dxfId="447">
      <pivotArea type="all" dataOnly="0" outline="0" fieldPosition="0"/>
    </format>
    <format dxfId="448">
      <pivotArea outline="0" collapsedLevelsAreSubtotals="1" fieldPosition="0"/>
    </format>
    <format dxfId="449">
      <pivotArea field="-2" type="button" dataOnly="0" labelOnly="1" outline="0" axis="axisRow" fieldPosition="0"/>
    </format>
    <format dxfId="450">
      <pivotArea dataOnly="0" labelOnly="1" outline="0" fieldPosition="0">
        <references count="1">
          <reference field="4294967294" count="3">
            <x v="0"/>
            <x v="1"/>
            <x v="2"/>
          </reference>
        </references>
      </pivotArea>
    </format>
    <format dxfId="451">
      <pivotArea dataOnly="0" labelOnly="1" grandCol="1" outline="0" axis="axisCol" fieldPosition="0"/>
    </format>
    <format dxfId="452">
      <pivotArea outline="0" fieldPosition="0">
        <references count="1">
          <reference field="4294967294" count="1">
            <x v="1"/>
          </reference>
        </references>
      </pivotArea>
    </format>
    <format dxfId="45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D041B-61DB-4938-8997-F18FEE7864F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3:Q13" firstHeaderRow="1" firstDataRow="1" firstDataCol="1"/>
  <pivotFields count="10">
    <pivotField axis="axisRow" numFmtId="17" showAll="0">
      <items count="10">
        <item x="0"/>
        <item x="1"/>
        <item x="2"/>
        <item x="3"/>
        <item x="4"/>
        <item x="5"/>
        <item x="6"/>
        <item x="7"/>
        <item x="8"/>
        <item t="default"/>
      </items>
    </pivotField>
    <pivotField showAll="0"/>
    <pivotField numFmtId="164" showAll="0"/>
    <pivotField showAll="0"/>
    <pivotField showAll="0"/>
    <pivotField dataField="1" showAll="0"/>
    <pivotField showAll="0"/>
    <pivotField numFmtId="9" showAll="0"/>
    <pivotField numFmtId="9" showAll="0"/>
    <pivotField numFmtId="9" showAll="0"/>
  </pivotFields>
  <rowFields count="1">
    <field x="0"/>
  </rowFields>
  <rowItems count="10">
    <i>
      <x/>
    </i>
    <i>
      <x v="1"/>
    </i>
    <i>
      <x v="2"/>
    </i>
    <i>
      <x v="3"/>
    </i>
    <i>
      <x v="4"/>
    </i>
    <i>
      <x v="5"/>
    </i>
    <i>
      <x v="6"/>
    </i>
    <i>
      <x v="7"/>
    </i>
    <i>
      <x v="8"/>
    </i>
    <i t="grand">
      <x/>
    </i>
  </rowItems>
  <colItems count="1">
    <i/>
  </colItems>
  <dataFields count="1">
    <dataField name="Sum of Customers" fld="5" baseField="0" baseItem="0" numFmtId="3"/>
  </dataFields>
  <formats count="6">
    <format dxfId="1723">
      <pivotArea type="all" dataOnly="0" outline="0" fieldPosition="0"/>
    </format>
    <format dxfId="1722">
      <pivotArea outline="0" collapsedLevelsAreSubtotals="1" fieldPosition="0"/>
    </format>
    <format dxfId="1721">
      <pivotArea field="0" type="button" dataOnly="0" labelOnly="1" outline="0" axis="axisRow" fieldPosition="0"/>
    </format>
    <format dxfId="1720">
      <pivotArea dataOnly="0" labelOnly="1" fieldPosition="0">
        <references count="1">
          <reference field="0" count="0"/>
        </references>
      </pivotArea>
    </format>
    <format dxfId="1719">
      <pivotArea dataOnly="0" labelOnly="1" grandRow="1" outline="0" fieldPosition="0"/>
    </format>
    <format dxfId="1718">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702E7-0FE7-48D5-BE9A-5582807B0466}"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3:U11" firstHeaderRow="1" firstDataRow="1" firstDataCol="1"/>
  <pivotFields count="10">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showAll="0"/>
    <pivotField showAll="0"/>
    <pivotField showAll="0"/>
    <pivotField numFmtId="9" showAll="0"/>
    <pivotField numFmtId="9" showAll="0"/>
    <pivotField numFmtId="9" showAll="0"/>
  </pivotFields>
  <rowFields count="1">
    <field x="1"/>
  </rowFields>
  <rowItems count="8">
    <i>
      <x/>
    </i>
    <i>
      <x v="1"/>
    </i>
    <i>
      <x v="2"/>
    </i>
    <i>
      <x v="3"/>
    </i>
    <i>
      <x v="4"/>
    </i>
    <i>
      <x v="5"/>
    </i>
    <i>
      <x v="6"/>
    </i>
    <i t="grand">
      <x/>
    </i>
  </rowItems>
  <colItems count="1">
    <i/>
  </colItems>
  <dataFields count="1">
    <dataField name="Sum of Profit" fld="3" baseField="0" baseItem="0" numFmtId="3"/>
  </dataFields>
  <formats count="4">
    <format dxfId="1727">
      <pivotArea type="all" dataOnly="0" outline="0" fieldPosition="0"/>
    </format>
    <format dxfId="1726">
      <pivotArea outline="0" collapsedLevelsAreSubtotals="1" fieldPosition="0"/>
    </format>
    <format dxfId="1725">
      <pivotArea dataOnly="0" labelOnly="1" grandRow="1" outline="0" fieldPosition="0"/>
    </format>
    <format dxfId="1724">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C926D-C41C-438D-9086-48129D9CF4B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A10" firstHeaderRow="1" firstDataRow="1" firstDataCol="0"/>
  <pivotFields count="12">
    <pivotField showAll="0">
      <items count="11">
        <item h="1" x="0"/>
        <item h="1" x="1"/>
        <item h="1" x="2"/>
        <item h="1" x="3"/>
        <item h="1" x="4"/>
        <item h="1" x="5"/>
        <item h="1" x="6"/>
        <item x="7"/>
        <item h="1" x="8"/>
        <item h="1" x="9"/>
        <item t="default"/>
      </items>
    </pivotField>
    <pivotField showAll="0">
      <items count="9">
        <item x="0"/>
        <item x="1"/>
        <item x="2"/>
        <item x="3"/>
        <item x="4"/>
        <item x="5"/>
        <item x="6"/>
        <item x="7"/>
        <item t="default"/>
      </items>
    </pivotField>
    <pivotField showAll="0"/>
    <pivotField showAll="0"/>
    <pivotField showAll="0"/>
    <pivotField showAll="0"/>
    <pivotField showAll="0">
      <items count="5">
        <item x="0"/>
        <item x="1"/>
        <item x="2"/>
        <item x="3"/>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0" baseItem="0" numFmtId="9"/>
  </dataFields>
  <formats count="6">
    <format dxfId="441">
      <pivotArea type="all" dataOnly="0" outline="0" fieldPosition="0"/>
    </format>
    <format dxfId="442">
      <pivotArea outline="0" collapsedLevelsAreSubtotals="1" fieldPosition="0"/>
    </format>
    <format dxfId="443">
      <pivotArea dataOnly="0" labelOnly="1" outline="0" axis="axisValues" fieldPosition="0"/>
    </format>
    <format dxfId="444">
      <pivotArea type="all" dataOnly="0" outline="0" fieldPosition="0"/>
    </format>
    <format dxfId="445">
      <pivotArea outline="0" collapsedLevelsAreSubtotals="1" fieldPosition="0"/>
    </format>
    <format dxfId="4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36C57F-042E-4015-A073-B20A0693373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2">
    <pivotField showAll="0">
      <items count="11">
        <item h="1" x="0"/>
        <item h="1" x="1"/>
        <item h="1" x="2"/>
        <item h="1" x="3"/>
        <item h="1" x="4"/>
        <item h="1" x="5"/>
        <item h="1" x="6"/>
        <item x="7"/>
        <item h="1" x="8"/>
        <item h="1" x="9"/>
        <item t="default"/>
      </items>
    </pivotField>
    <pivotField showAll="0">
      <items count="9">
        <item x="0"/>
        <item x="1"/>
        <item x="2"/>
        <item x="3"/>
        <item x="4"/>
        <item x="5"/>
        <item x="6"/>
        <item x="7"/>
        <item t="default"/>
      </items>
    </pivotField>
    <pivotField showAll="0"/>
    <pivotField showAll="0"/>
    <pivotField showAll="0"/>
    <pivotField showAll="0"/>
    <pivotField showAll="0">
      <items count="5">
        <item x="0"/>
        <item x="1"/>
        <item x="2"/>
        <item x="3"/>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0" baseItem="0" numFmtId="9"/>
  </dataFields>
  <formats count="3">
    <format dxfId="438">
      <pivotArea type="all" dataOnly="0" outline="0" fieldPosition="0"/>
    </format>
    <format dxfId="439">
      <pivotArea outline="0" collapsedLevelsAreSubtotals="1" fieldPosition="0"/>
    </format>
    <format dxfId="4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B28E7E-9C13-4DBA-B27D-13B0F7D2332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3:N13" firstHeaderRow="0" firstDataRow="1" firstDataCol="1"/>
  <pivotFields count="10">
    <pivotField axis="axisRow" numFmtId="17" showAll="0">
      <items count="10">
        <item x="0"/>
        <item x="1"/>
        <item x="2"/>
        <item x="3"/>
        <item x="4"/>
        <item x="5"/>
        <item x="6"/>
        <item x="7"/>
        <item x="8"/>
        <item t="default"/>
      </items>
    </pivotField>
    <pivotField showAll="0"/>
    <pivotField dataField="1" numFmtId="164" showAll="0"/>
    <pivotField showAll="0"/>
    <pivotField dataField="1" showAll="0"/>
    <pivotField showAll="0"/>
    <pivotField showAll="0"/>
    <pivotField numFmtId="9" showAll="0"/>
    <pivotField numFmtId="9" showAll="0"/>
    <pivotField numFmtId="9"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Max of Sales" fld="2" subtotal="max" baseField="0" baseItem="0" numFmtId="166"/>
    <dataField name="Sum of Target Sales" fld="4" baseField="0" baseItem="0" numFmtId="3"/>
  </dataFields>
  <formats count="6">
    <format dxfId="1733">
      <pivotArea type="all" dataOnly="0" outline="0" fieldPosition="0"/>
    </format>
    <format dxfId="1732">
      <pivotArea outline="0" collapsedLevelsAreSubtotals="1" fieldPosition="0"/>
    </format>
    <format dxfId="1731">
      <pivotArea field="0" type="button" dataOnly="0" labelOnly="1" outline="0" axis="axisRow" fieldPosition="0"/>
    </format>
    <format dxfId="1730">
      <pivotArea dataOnly="0" labelOnly="1" fieldPosition="0">
        <references count="1">
          <reference field="0" count="0"/>
        </references>
      </pivotArea>
    </format>
    <format dxfId="1729">
      <pivotArea dataOnly="0" labelOnly="1" grandRow="1" outline="0" fieldPosition="0"/>
    </format>
    <format dxfId="1728">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B8C601-8B1A-414C-8ADC-6073904ED139}" name="PivotTable6" cacheId="2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2">
    <pivotField showAll="0">
      <items count="11">
        <item h="1" x="0"/>
        <item h="1" x="1"/>
        <item h="1" x="2"/>
        <item h="1" x="3"/>
        <item h="1" x="4"/>
        <item h="1" x="5"/>
        <item h="1" x="6"/>
        <item x="7"/>
        <item h="1" x="8"/>
        <item h="1" x="9"/>
        <item t="default"/>
      </items>
    </pivotField>
    <pivotField showAll="0">
      <items count="9">
        <item x="0"/>
        <item x="1"/>
        <item x="2"/>
        <item x="3"/>
        <item x="4"/>
        <item x="5"/>
        <item x="6"/>
        <item x="7"/>
        <item t="default"/>
      </items>
    </pivotField>
    <pivotField dataField="1" showAll="0"/>
    <pivotField dataField="1" showAll="0"/>
    <pivotField showAll="0"/>
    <pivotField dataField="1" showAll="0"/>
    <pivotField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2" baseField="0" baseItem="0" numFmtId="165"/>
    <dataField name="Sum of Profit" fld="3" baseField="0" baseItem="1" numFmtId="165"/>
    <dataField name="Sum of Customers" fld="5" baseField="0" baseItem="0" numFmtId="3"/>
  </dataFields>
  <formats count="11">
    <format dxfId="424">
      <pivotArea type="all" dataOnly="0" outline="0" fieldPosition="0"/>
    </format>
    <format dxfId="425">
      <pivotArea outline="0" collapsedLevelsAreSubtotals="1" fieldPosition="0"/>
    </format>
    <format dxfId="426">
      <pivotArea field="-2" type="button" dataOnly="0" labelOnly="1" outline="0" axis="axisRow" fieldPosition="0"/>
    </format>
    <format dxfId="427">
      <pivotArea dataOnly="0" labelOnly="1" outline="0" fieldPosition="0">
        <references count="1">
          <reference field="4294967294" count="3">
            <x v="0"/>
            <x v="1"/>
            <x v="2"/>
          </reference>
        </references>
      </pivotArea>
    </format>
    <format dxfId="428">
      <pivotArea dataOnly="0" labelOnly="1" grandCol="1" outline="0" axis="axisCol" fieldPosition="0"/>
    </format>
    <format dxfId="429">
      <pivotArea type="all" dataOnly="0" outline="0" fieldPosition="0"/>
    </format>
    <format dxfId="430">
      <pivotArea outline="0" collapsedLevelsAreSubtotals="1" fieldPosition="0"/>
    </format>
    <format dxfId="431">
      <pivotArea field="-2" type="button" dataOnly="0" labelOnly="1" outline="0" axis="axisRow" fieldPosition="0"/>
    </format>
    <format dxfId="432">
      <pivotArea dataOnly="0" labelOnly="1" outline="0" fieldPosition="0">
        <references count="1">
          <reference field="4294967294" count="3">
            <x v="0"/>
            <x v="1"/>
            <x v="2"/>
          </reference>
        </references>
      </pivotArea>
    </format>
    <format dxfId="433">
      <pivotArea dataOnly="0" labelOnly="1" grandCol="1" outline="0" axis="axisCol" fieldPosition="0"/>
    </format>
    <format dxfId="434">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BC7A84-854B-421E-A483-A88630F420F1}"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2">
    <pivotField showAll="0">
      <items count="11">
        <item h="1" x="0"/>
        <item h="1" x="1"/>
        <item h="1" x="2"/>
        <item h="1" x="3"/>
        <item h="1" x="4"/>
        <item h="1" x="5"/>
        <item h="1" x="6"/>
        <item x="7"/>
        <item h="1" x="8"/>
        <item h="1" x="9"/>
        <item t="default"/>
      </items>
    </pivotField>
    <pivotField showAll="0">
      <items count="9">
        <item x="0"/>
        <item x="1"/>
        <item x="2"/>
        <item x="3"/>
        <item x="4"/>
        <item x="5"/>
        <item x="6"/>
        <item x="7"/>
        <item t="default"/>
      </items>
    </pivotField>
    <pivotField showAll="0"/>
    <pivotField showAll="0"/>
    <pivotField showAll="0"/>
    <pivotField showAll="0"/>
    <pivotField showAll="0">
      <items count="5">
        <item x="0"/>
        <item x="1"/>
        <item x="2"/>
        <item x="3"/>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0" baseItem="0" numFmtId="9"/>
  </dataFields>
  <formats count="3">
    <format dxfId="435">
      <pivotArea type="all" dataOnly="0" outline="0" fieldPosition="0"/>
    </format>
    <format dxfId="436">
      <pivotArea outline="0" collapsedLevelsAreSubtotals="1" fieldPosition="0"/>
    </format>
    <format dxfId="4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176DAC-6966-44F7-B3D9-07B9C460B6F4}" sourceName="Region">
  <pivotTables>
    <pivotTable tabId="2" name="PivotTable9"/>
    <pivotTable tabId="2" name="PivotTable3"/>
    <pivotTable tabId="2" name="PivotTable4"/>
    <pivotTable tabId="2" name="PivotTable5"/>
    <pivotTable tabId="2" name="PivotTable6"/>
  </pivotTables>
  <data>
    <tabular pivotCacheId="777457466">
      <items count="8">
        <i x="0" s="1"/>
        <i x="1" s="1"/>
        <i x="2" s="1"/>
        <i x="3" s="1"/>
        <i x="4" s="1"/>
        <i x="5" s="1"/>
        <i x="6"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FC5A6AF-E1F3-4E94-BDC5-580323166C1E}" sourceName="Quarter">
  <pivotTables>
    <pivotTable tabId="2" name="PivotTable9"/>
    <pivotTable tabId="2" name="PivotTable3"/>
    <pivotTable tabId="2" name="PivotTable4"/>
    <pivotTable tabId="2" name="PivotTable5"/>
    <pivotTable tabId="2" name="PivotTable6"/>
  </pivotTables>
  <data>
    <tabular pivotCacheId="777457466">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BBC993-DFD8-4146-9859-2E7DB27D8123}" sourceName="Month">
  <pivotTables>
    <pivotTable tabId="2" name="PivotTable1"/>
    <pivotTable tabId="2" name="PivotTable2"/>
    <pivotTable tabId="2" name="PivotTable7"/>
  </pivotTables>
  <data>
    <tabular pivotCacheId="878506438">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2EF1F04-71FB-45E1-B5EA-59C9E8840F4F}" cache="Slicer_Region" caption="Region" rowHeight="357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9B4C7EE-92FE-4118-B6D7-F92B30BDA39B}" cache="Slicer_Region" caption="Region" columnCount="2" style="Slicer Style 6" rowHeight="1116000"/>
  <slicer name="Quarter" xr10:uid="{A19A3380-B11B-492B-9E45-C4301CEF4CEC}" cache="Slicer_Quarter" caption="Quarter" columnCount="2" style="Slicer Style 6" rowHeight="1008000"/>
  <slicer name="Month" xr10:uid="{53F7A7D5-EA93-4D83-A879-58678B0618E9}" cache="Slicer_Month" caption="Month" columnCount="2" style="Slicer Style 6" rowHeight="93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B209F-7D38-4484-A5B2-D9A4F3B6303F}" name="Table_1" displayName="Table_1" ref="A1:J64" headerRowDxfId="1717" totalsRowDxfId="1714" headerRowBorderDxfId="1716" tableBorderDxfId="1715">
  <autoFilter ref="A1:J64" xr:uid="{B84B209F-7D38-4484-A5B2-D9A4F3B6303F}"/>
  <tableColumns count="10">
    <tableColumn id="1" xr3:uid="{3D1EF50E-ED55-4150-BF63-5D9E3E2BFB1F}" name="Month" dataDxfId="1713"/>
    <tableColumn id="2" xr3:uid="{732D74CB-DF32-41C5-9329-98B903BA66E0}" name="Region" dataDxfId="1712"/>
    <tableColumn id="3" xr3:uid="{EB51718D-84E7-4E5C-B0F3-EF4AF55BB967}" name="Sales" dataDxfId="1711"/>
    <tableColumn id="4" xr3:uid="{0FE5ED39-5224-4326-9762-9714983C4374}" name="Profit" dataDxfId="1710"/>
    <tableColumn id="5" xr3:uid="{C8175F2F-1F3C-411A-8CD5-8ED6E2F3ED51}" name="Target Sales" dataDxfId="1709"/>
    <tableColumn id="6" xr3:uid="{7E989630-4584-45C9-875E-CD7B92356721}" name="Customers" dataDxfId="1708"/>
    <tableColumn id="7" xr3:uid="{806A3070-E7E4-4B9B-8D3A-9CD6D9E792FA}" name="Quarter" dataDxfId="1707"/>
    <tableColumn id="8" xr3:uid="{BD4F64EB-F734-4851-9E16-7E1EC15D308A}" name="Sales Completion Rate" dataDxfId="1706"/>
    <tableColumn id="9" xr3:uid="{AA99ABE1-88C5-4185-8588-C246D8778F3B}" name="Profit Completion Rate" dataDxfId="1705"/>
    <tableColumn id="10" xr3:uid="{78993D21-7390-45C3-B9A7-38F4B496E42E}" name="Customer Completion Rate" dataDxfId="1704"/>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3390-144E-42B7-BF9F-1D8B4C3A877F}">
  <dimension ref="A3:U16"/>
  <sheetViews>
    <sheetView showGridLines="0" zoomScale="48" zoomScaleNormal="100" workbookViewId="0">
      <selection activeCell="E4" sqref="E4:F6"/>
    </sheetView>
  </sheetViews>
  <sheetFormatPr defaultRowHeight="14.5"/>
  <cols>
    <col min="1" max="1" width="42.7265625" bestFit="1" customWidth="1"/>
    <col min="2" max="2" width="8.81640625" bestFit="1" customWidth="1"/>
    <col min="5" max="5" width="18.26953125" bestFit="1" customWidth="1"/>
    <col min="6" max="6" width="10.36328125" bestFit="1" customWidth="1"/>
    <col min="7" max="7" width="16.1796875" bestFit="1" customWidth="1"/>
    <col min="8" max="8" width="29" bestFit="1" customWidth="1"/>
    <col min="12" max="12" width="18.08984375" bestFit="1" customWidth="1"/>
    <col min="13" max="13" width="14.26953125" bestFit="1" customWidth="1"/>
    <col min="14" max="14" width="22.6328125" bestFit="1" customWidth="1"/>
    <col min="15" max="15" width="17.1796875" bestFit="1" customWidth="1"/>
    <col min="16" max="16" width="18.08984375" bestFit="1" customWidth="1"/>
    <col min="17" max="17" width="21.453125" bestFit="1" customWidth="1"/>
    <col min="20" max="20" width="18.08984375" bestFit="1" customWidth="1"/>
    <col min="21" max="21" width="15.08984375" bestFit="1" customWidth="1"/>
  </cols>
  <sheetData>
    <row r="3" spans="1:21" ht="15.5">
      <c r="E3" s="15" t="s">
        <v>24</v>
      </c>
      <c r="F3" s="16"/>
      <c r="H3" s="13" t="s">
        <v>29</v>
      </c>
      <c r="I3" s="14">
        <f>A10</f>
        <v>0.85555555555555574</v>
      </c>
      <c r="L3" s="15" t="s">
        <v>21</v>
      </c>
      <c r="M3" s="16" t="s">
        <v>35</v>
      </c>
      <c r="N3" s="16" t="s">
        <v>36</v>
      </c>
      <c r="P3" s="15" t="s">
        <v>21</v>
      </c>
      <c r="Q3" s="16" t="s">
        <v>25</v>
      </c>
      <c r="T3" s="15" t="s">
        <v>21</v>
      </c>
      <c r="U3" s="16" t="s">
        <v>23</v>
      </c>
    </row>
    <row r="4" spans="1:21" ht="15.5">
      <c r="E4" s="23" t="s">
        <v>20</v>
      </c>
      <c r="F4" s="24">
        <v>754940.69999999937</v>
      </c>
      <c r="H4" s="13" t="s">
        <v>30</v>
      </c>
      <c r="I4" s="14">
        <f>1-I3</f>
        <v>0.14444444444444426</v>
      </c>
      <c r="L4" s="17">
        <v>44927</v>
      </c>
      <c r="M4" s="18">
        <v>10000</v>
      </c>
      <c r="N4" s="19">
        <v>20000.000000000004</v>
      </c>
      <c r="P4" s="17">
        <v>44927</v>
      </c>
      <c r="Q4" s="19">
        <v>300</v>
      </c>
      <c r="T4" s="23" t="s">
        <v>0</v>
      </c>
      <c r="U4" s="19">
        <v>126081</v>
      </c>
    </row>
    <row r="5" spans="1:21">
      <c r="E5" s="23" t="s">
        <v>23</v>
      </c>
      <c r="F5" s="24">
        <v>891111</v>
      </c>
      <c r="L5" s="17">
        <v>44958</v>
      </c>
      <c r="M5" s="18">
        <v>15000</v>
      </c>
      <c r="N5" s="19">
        <v>10000.428571428572</v>
      </c>
      <c r="P5" s="17">
        <v>44958</v>
      </c>
      <c r="Q5" s="19">
        <v>310</v>
      </c>
      <c r="T5" s="23" t="s">
        <v>2</v>
      </c>
      <c r="U5" s="19">
        <v>129875</v>
      </c>
    </row>
    <row r="6" spans="1:21" ht="15.5">
      <c r="E6" s="23" t="s">
        <v>25</v>
      </c>
      <c r="F6" s="19">
        <v>9360</v>
      </c>
      <c r="H6" s="13" t="s">
        <v>31</v>
      </c>
      <c r="I6" s="14">
        <f>A13</f>
        <v>0.85492063492063519</v>
      </c>
      <c r="L6" s="17">
        <v>44986</v>
      </c>
      <c r="M6" s="18">
        <v>8571.4285714285706</v>
      </c>
      <c r="N6" s="19">
        <v>10000.000000000002</v>
      </c>
      <c r="P6" s="17">
        <v>44986</v>
      </c>
      <c r="Q6" s="19">
        <v>300</v>
      </c>
      <c r="T6" s="23" t="s">
        <v>3</v>
      </c>
      <c r="U6" s="19">
        <v>126793</v>
      </c>
    </row>
    <row r="7" spans="1:21" ht="15.5">
      <c r="H7" s="13" t="s">
        <v>32</v>
      </c>
      <c r="I7" s="14">
        <f>1-I6</f>
        <v>0.14507936507936481</v>
      </c>
      <c r="L7" s="17">
        <v>45017</v>
      </c>
      <c r="M7" s="18">
        <v>7857.1428571428569</v>
      </c>
      <c r="N7" s="19">
        <v>40000.000000000007</v>
      </c>
      <c r="P7" s="17">
        <v>45017</v>
      </c>
      <c r="Q7" s="19">
        <v>700</v>
      </c>
      <c r="T7" s="23" t="s">
        <v>4</v>
      </c>
      <c r="U7" s="19">
        <v>128833</v>
      </c>
    </row>
    <row r="8" spans="1:21">
      <c r="L8" s="17">
        <v>45047</v>
      </c>
      <c r="M8" s="18">
        <v>11428.571428571429</v>
      </c>
      <c r="N8" s="19">
        <v>20000.000000000004</v>
      </c>
      <c r="P8" s="17">
        <v>45047</v>
      </c>
      <c r="Q8" s="19">
        <v>650</v>
      </c>
      <c r="T8" s="23" t="s">
        <v>5</v>
      </c>
      <c r="U8" s="19">
        <v>125980</v>
      </c>
    </row>
    <row r="9" spans="1:21" ht="15.5">
      <c r="A9" s="16" t="s">
        <v>26</v>
      </c>
      <c r="H9" s="13" t="s">
        <v>33</v>
      </c>
      <c r="I9" s="14">
        <f>A16</f>
        <v>0.8447619047619046</v>
      </c>
      <c r="L9" s="17">
        <v>45078</v>
      </c>
      <c r="M9" s="18">
        <v>14285.714285714286</v>
      </c>
      <c r="N9" s="19">
        <v>5999.9999999999991</v>
      </c>
      <c r="P9" s="17">
        <v>45078</v>
      </c>
      <c r="Q9" s="19">
        <v>1600</v>
      </c>
      <c r="T9" s="23" t="s">
        <v>6</v>
      </c>
      <c r="U9" s="19">
        <v>126209</v>
      </c>
    </row>
    <row r="10" spans="1:21" ht="15.5">
      <c r="A10" s="25">
        <v>0.85555555555555574</v>
      </c>
      <c r="E10" s="15" t="s">
        <v>24</v>
      </c>
      <c r="F10" s="16"/>
      <c r="H10" s="13" t="s">
        <v>34</v>
      </c>
      <c r="I10" s="14">
        <f>1-I9</f>
        <v>0.1552380952380954</v>
      </c>
      <c r="L10" s="17">
        <v>45108</v>
      </c>
      <c r="M10" s="18">
        <v>18562.957142857143</v>
      </c>
      <c r="N10" s="19">
        <v>5000.0000000000009</v>
      </c>
      <c r="P10" s="17">
        <v>45108</v>
      </c>
      <c r="Q10" s="19">
        <v>1800</v>
      </c>
      <c r="T10" s="23" t="s">
        <v>7</v>
      </c>
      <c r="U10" s="19">
        <v>127340</v>
      </c>
    </row>
    <row r="11" spans="1:21">
      <c r="E11" s="23" t="s">
        <v>20</v>
      </c>
      <c r="F11" s="19">
        <v>754940.69999999937</v>
      </c>
      <c r="L11" s="17">
        <v>45139</v>
      </c>
      <c r="M11" s="18">
        <v>18571.428571428572</v>
      </c>
      <c r="N11" s="19">
        <v>5000.0000000000009</v>
      </c>
      <c r="P11" s="17">
        <v>45139</v>
      </c>
      <c r="Q11" s="19">
        <v>1700</v>
      </c>
      <c r="T11" s="23" t="s">
        <v>22</v>
      </c>
      <c r="U11" s="19">
        <v>891111</v>
      </c>
    </row>
    <row r="12" spans="1:21">
      <c r="A12" s="16" t="s">
        <v>28</v>
      </c>
      <c r="E12" s="23" t="s">
        <v>23</v>
      </c>
      <c r="F12" s="19">
        <v>891111</v>
      </c>
      <c r="L12" s="17">
        <v>45170</v>
      </c>
      <c r="M12" s="18">
        <v>17857.142857142859</v>
      </c>
      <c r="N12" s="19">
        <v>2000.0000000000002</v>
      </c>
      <c r="P12" s="17">
        <v>45170</v>
      </c>
      <c r="Q12" s="19">
        <v>2000</v>
      </c>
    </row>
    <row r="13" spans="1:21">
      <c r="A13" s="25">
        <v>0.85492063492063519</v>
      </c>
      <c r="E13" s="23" t="s">
        <v>25</v>
      </c>
      <c r="F13" s="19">
        <v>9360</v>
      </c>
      <c r="L13" s="17" t="s">
        <v>22</v>
      </c>
      <c r="M13" s="18">
        <v>18571.428571428572</v>
      </c>
      <c r="N13" s="19">
        <v>118000.42857142851</v>
      </c>
      <c r="P13" s="17" t="s">
        <v>22</v>
      </c>
      <c r="Q13" s="19">
        <v>9360</v>
      </c>
    </row>
    <row r="15" spans="1:21">
      <c r="A15" s="16" t="s">
        <v>27</v>
      </c>
    </row>
    <row r="16" spans="1:21">
      <c r="A16" s="25">
        <v>0.8447619047619046</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A963E-8BF0-4C9A-9E39-8920CB3A78EF}">
  <dimension ref="A1"/>
  <sheetViews>
    <sheetView showGridLines="0" tabSelected="1" zoomScale="39" workbookViewId="0">
      <selection activeCell="AX13" sqref="AX13"/>
    </sheetView>
  </sheetViews>
  <sheetFormatPr defaultRowHeight="14.5"/>
  <cols>
    <col min="1" max="16384" width="8.726562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23E75-BE31-4023-AD55-6E13A392F962}">
  <dimension ref="A1:J64"/>
  <sheetViews>
    <sheetView topLeftCell="A12" zoomScale="32" workbookViewId="0">
      <selection activeCell="B1" sqref="B1"/>
    </sheetView>
  </sheetViews>
  <sheetFormatPr defaultRowHeight="14.5"/>
  <cols>
    <col min="1" max="1" width="9.1796875" customWidth="1"/>
    <col min="2" max="2" width="11.1796875" customWidth="1"/>
    <col min="3" max="3" width="9.1796875" customWidth="1"/>
    <col min="4" max="4" width="10.81640625" customWidth="1"/>
    <col min="5" max="5" width="13.90625" customWidth="1"/>
    <col min="6" max="6" width="12.81640625" customWidth="1"/>
    <col min="7" max="7" width="10.6328125" customWidth="1"/>
    <col min="8" max="8" width="21.36328125" customWidth="1"/>
    <col min="9" max="9" width="21.90625" customWidth="1"/>
    <col min="10" max="10" width="25.7265625" customWidth="1"/>
  </cols>
  <sheetData>
    <row r="1" spans="1:10" s="12" customFormat="1" ht="15.5">
      <c r="A1" s="20" t="s">
        <v>10</v>
      </c>
      <c r="B1" s="21" t="s">
        <v>11</v>
      </c>
      <c r="C1" s="21" t="s">
        <v>12</v>
      </c>
      <c r="D1" s="21" t="s">
        <v>13</v>
      </c>
      <c r="E1" s="21" t="s">
        <v>14</v>
      </c>
      <c r="F1" s="21" t="s">
        <v>15</v>
      </c>
      <c r="G1" s="21" t="s">
        <v>16</v>
      </c>
      <c r="H1" s="21" t="s">
        <v>17</v>
      </c>
      <c r="I1" s="21" t="s">
        <v>18</v>
      </c>
      <c r="J1" s="22" t="s">
        <v>19</v>
      </c>
    </row>
    <row r="2" spans="1:10" ht="15.5">
      <c r="A2" s="1">
        <v>44927</v>
      </c>
      <c r="B2" s="2" t="s">
        <v>0</v>
      </c>
      <c r="C2" s="3">
        <v>5000</v>
      </c>
      <c r="D2" s="3">
        <v>2581</v>
      </c>
      <c r="E2" s="3">
        <v>2857.1428571428573</v>
      </c>
      <c r="F2" s="2">
        <v>80</v>
      </c>
      <c r="G2" s="3" t="s">
        <v>1</v>
      </c>
      <c r="H2" s="4">
        <v>0.89</v>
      </c>
      <c r="I2" s="4">
        <v>0.85</v>
      </c>
      <c r="J2" s="5">
        <v>0.72</v>
      </c>
    </row>
    <row r="3" spans="1:10" ht="15.5">
      <c r="A3" s="1">
        <v>44927</v>
      </c>
      <c r="B3" s="2" t="s">
        <v>2</v>
      </c>
      <c r="C3" s="3">
        <v>3500</v>
      </c>
      <c r="D3" s="3">
        <v>3944</v>
      </c>
      <c r="E3" s="3">
        <v>2857.1428571428573</v>
      </c>
      <c r="F3" s="2">
        <v>30</v>
      </c>
      <c r="G3" s="3" t="s">
        <v>1</v>
      </c>
      <c r="H3" s="4">
        <v>0.94</v>
      </c>
      <c r="I3" s="4">
        <v>0.95</v>
      </c>
      <c r="J3" s="5">
        <v>0.86</v>
      </c>
    </row>
    <row r="4" spans="1:10" ht="15.5">
      <c r="A4" s="1">
        <v>44927</v>
      </c>
      <c r="B4" s="2" t="s">
        <v>3</v>
      </c>
      <c r="C4" s="3">
        <v>1500</v>
      </c>
      <c r="D4" s="2">
        <v>3293</v>
      </c>
      <c r="E4" s="3">
        <v>2857.1428571428573</v>
      </c>
      <c r="F4" s="2">
        <v>15</v>
      </c>
      <c r="G4" s="3" t="s">
        <v>1</v>
      </c>
      <c r="H4" s="4">
        <v>0.82</v>
      </c>
      <c r="I4" s="4">
        <v>0.8</v>
      </c>
      <c r="J4" s="5">
        <v>0.76</v>
      </c>
    </row>
    <row r="5" spans="1:10" ht="15.5">
      <c r="A5" s="1">
        <v>44927</v>
      </c>
      <c r="B5" s="2" t="s">
        <v>4</v>
      </c>
      <c r="C5" s="3">
        <v>1500</v>
      </c>
      <c r="D5" s="2">
        <v>2019</v>
      </c>
      <c r="E5" s="3">
        <v>2857.1428571428573</v>
      </c>
      <c r="F5" s="2">
        <v>40</v>
      </c>
      <c r="G5" s="3" t="s">
        <v>1</v>
      </c>
      <c r="H5" s="4">
        <v>0.79</v>
      </c>
      <c r="I5" s="4">
        <v>0.79</v>
      </c>
      <c r="J5" s="5">
        <v>0.79</v>
      </c>
    </row>
    <row r="6" spans="1:10" ht="15.5">
      <c r="A6" s="1">
        <v>44927</v>
      </c>
      <c r="B6" s="2" t="s">
        <v>5</v>
      </c>
      <c r="C6" s="3">
        <v>6000</v>
      </c>
      <c r="D6" s="2">
        <v>2980</v>
      </c>
      <c r="E6" s="3">
        <v>2857.1428571428573</v>
      </c>
      <c r="F6" s="2">
        <v>100</v>
      </c>
      <c r="G6" s="3" t="s">
        <v>1</v>
      </c>
      <c r="H6" s="4">
        <v>0.96</v>
      </c>
      <c r="I6" s="4">
        <v>0.79</v>
      </c>
      <c r="J6" s="5">
        <v>0.7</v>
      </c>
    </row>
    <row r="7" spans="1:10" ht="15.5">
      <c r="A7" s="1">
        <v>44927</v>
      </c>
      <c r="B7" s="2" t="s">
        <v>6</v>
      </c>
      <c r="C7" s="3">
        <v>2500</v>
      </c>
      <c r="D7" s="2">
        <v>2209</v>
      </c>
      <c r="E7" s="3">
        <v>2857.1428571428573</v>
      </c>
      <c r="F7" s="2">
        <v>15</v>
      </c>
      <c r="G7" s="3" t="s">
        <v>1</v>
      </c>
      <c r="H7" s="4">
        <v>0.79</v>
      </c>
      <c r="I7" s="4">
        <v>0.79</v>
      </c>
      <c r="J7" s="5">
        <v>0.77</v>
      </c>
    </row>
    <row r="8" spans="1:10" ht="15.5">
      <c r="A8" s="1">
        <v>44927</v>
      </c>
      <c r="B8" s="2" t="s">
        <v>7</v>
      </c>
      <c r="C8" s="3">
        <v>10000</v>
      </c>
      <c r="D8" s="2">
        <v>2440</v>
      </c>
      <c r="E8" s="3">
        <v>2857.1428571428573</v>
      </c>
      <c r="F8" s="2">
        <v>20</v>
      </c>
      <c r="G8" s="3" t="s">
        <v>1</v>
      </c>
      <c r="H8" s="4">
        <v>0.75</v>
      </c>
      <c r="I8" s="4">
        <v>0.72</v>
      </c>
      <c r="J8" s="5">
        <v>0.93</v>
      </c>
    </row>
    <row r="9" spans="1:10" ht="15.5">
      <c r="A9" s="1">
        <v>44958</v>
      </c>
      <c r="B9" s="2" t="s">
        <v>0</v>
      </c>
      <c r="C9" s="3">
        <v>5000</v>
      </c>
      <c r="D9" s="3">
        <v>2000</v>
      </c>
      <c r="E9" s="3">
        <v>1428.5714285714287</v>
      </c>
      <c r="F9" s="2">
        <v>90</v>
      </c>
      <c r="G9" s="3" t="s">
        <v>1</v>
      </c>
      <c r="H9" s="4">
        <v>0.92</v>
      </c>
      <c r="I9" s="4">
        <v>0.99</v>
      </c>
      <c r="J9" s="5">
        <v>0.74</v>
      </c>
    </row>
    <row r="10" spans="1:10" ht="15.5">
      <c r="A10" s="1">
        <v>44958</v>
      </c>
      <c r="B10" s="2" t="s">
        <v>2</v>
      </c>
      <c r="C10" s="3">
        <v>15000</v>
      </c>
      <c r="D10" s="3">
        <v>14431</v>
      </c>
      <c r="E10" s="3">
        <v>1428.5714285714287</v>
      </c>
      <c r="F10" s="2">
        <v>30</v>
      </c>
      <c r="G10" s="3" t="s">
        <v>1</v>
      </c>
      <c r="H10" s="4">
        <v>0.7</v>
      </c>
      <c r="I10" s="4">
        <v>0.99</v>
      </c>
      <c r="J10" s="5">
        <v>0.95</v>
      </c>
    </row>
    <row r="11" spans="1:10" ht="15.5">
      <c r="A11" s="1">
        <v>44958</v>
      </c>
      <c r="B11" s="2" t="s">
        <v>3</v>
      </c>
      <c r="C11" s="3">
        <v>1500</v>
      </c>
      <c r="D11" s="2">
        <v>3000</v>
      </c>
      <c r="E11" s="3">
        <v>1428.5714285714287</v>
      </c>
      <c r="F11" s="2">
        <v>15</v>
      </c>
      <c r="G11" s="3" t="s">
        <v>1</v>
      </c>
      <c r="H11" s="4">
        <v>0.91</v>
      </c>
      <c r="I11" s="4">
        <v>0.98</v>
      </c>
      <c r="J11" s="5">
        <v>0.89</v>
      </c>
    </row>
    <row r="12" spans="1:10" ht="15.5">
      <c r="A12" s="1">
        <v>44958</v>
      </c>
      <c r="B12" s="2" t="s">
        <v>4</v>
      </c>
      <c r="C12" s="3">
        <v>3500</v>
      </c>
      <c r="D12" s="2">
        <v>4000</v>
      </c>
      <c r="E12" s="6">
        <v>1429</v>
      </c>
      <c r="F12" s="2">
        <v>40</v>
      </c>
      <c r="G12" s="3" t="s">
        <v>1</v>
      </c>
      <c r="H12" s="4">
        <v>0.74</v>
      </c>
      <c r="I12" s="4">
        <v>0.85</v>
      </c>
      <c r="J12" s="5">
        <v>0.7</v>
      </c>
    </row>
    <row r="13" spans="1:10" ht="15.5">
      <c r="A13" s="1">
        <v>44958</v>
      </c>
      <c r="B13" s="2" t="s">
        <v>5</v>
      </c>
      <c r="C13" s="3">
        <v>6000</v>
      </c>
      <c r="D13" s="2">
        <v>2000</v>
      </c>
      <c r="E13" s="3">
        <v>1428.5714285714287</v>
      </c>
      <c r="F13" s="2">
        <v>100</v>
      </c>
      <c r="G13" s="3" t="s">
        <v>1</v>
      </c>
      <c r="H13" s="4">
        <v>0.9</v>
      </c>
      <c r="I13" s="4">
        <v>0.9</v>
      </c>
      <c r="J13" s="5">
        <v>0.72</v>
      </c>
    </row>
    <row r="14" spans="1:10" ht="15.5">
      <c r="A14" s="1">
        <v>44958</v>
      </c>
      <c r="B14" s="2" t="s">
        <v>6</v>
      </c>
      <c r="C14" s="3">
        <v>4000</v>
      </c>
      <c r="D14" s="2">
        <v>2000</v>
      </c>
      <c r="E14" s="3">
        <v>1428.5714285714287</v>
      </c>
      <c r="F14" s="2">
        <v>15</v>
      </c>
      <c r="G14" s="3" t="s">
        <v>1</v>
      </c>
      <c r="H14" s="4">
        <v>0.95</v>
      </c>
      <c r="I14" s="4">
        <v>0.97</v>
      </c>
      <c r="J14" s="5">
        <v>0.81</v>
      </c>
    </row>
    <row r="15" spans="1:10" ht="15.5">
      <c r="A15" s="1">
        <v>44958</v>
      </c>
      <c r="B15" s="2" t="s">
        <v>7</v>
      </c>
      <c r="C15" s="3">
        <v>10000</v>
      </c>
      <c r="D15" s="2">
        <v>2000</v>
      </c>
      <c r="E15" s="3">
        <v>1428.5714285714287</v>
      </c>
      <c r="F15" s="2">
        <v>20</v>
      </c>
      <c r="G15" s="3" t="s">
        <v>1</v>
      </c>
      <c r="H15" s="4">
        <v>0.99</v>
      </c>
      <c r="I15" s="4">
        <v>0.79</v>
      </c>
      <c r="J15" s="5">
        <v>0.75</v>
      </c>
    </row>
    <row r="16" spans="1:10" ht="15.5">
      <c r="A16" s="1">
        <v>44986</v>
      </c>
      <c r="B16" s="2" t="s">
        <v>0</v>
      </c>
      <c r="C16" s="3">
        <v>8571.4285714285706</v>
      </c>
      <c r="D16" s="3">
        <v>4000</v>
      </c>
      <c r="E16" s="3">
        <v>1428.5714285714287</v>
      </c>
      <c r="F16" s="2">
        <v>45</v>
      </c>
      <c r="G16" s="3" t="s">
        <v>1</v>
      </c>
      <c r="H16" s="4">
        <v>0.86</v>
      </c>
      <c r="I16" s="4">
        <v>0.97</v>
      </c>
      <c r="J16" s="5">
        <v>0.89</v>
      </c>
    </row>
    <row r="17" spans="1:10" ht="15.5">
      <c r="A17" s="1">
        <v>44986</v>
      </c>
      <c r="B17" s="2" t="s">
        <v>2</v>
      </c>
      <c r="C17" s="3">
        <v>8571.4285714285706</v>
      </c>
      <c r="D17" s="3">
        <v>6000</v>
      </c>
      <c r="E17" s="3">
        <v>1428.5714285714287</v>
      </c>
      <c r="F17" s="2">
        <v>43</v>
      </c>
      <c r="G17" s="3" t="s">
        <v>1</v>
      </c>
      <c r="H17" s="4">
        <v>0.83</v>
      </c>
      <c r="I17" s="4">
        <v>0.72</v>
      </c>
      <c r="J17" s="5">
        <v>0.74</v>
      </c>
    </row>
    <row r="18" spans="1:10" ht="15.5">
      <c r="A18" s="1">
        <v>44986</v>
      </c>
      <c r="B18" s="2" t="s">
        <v>3</v>
      </c>
      <c r="C18" s="3">
        <v>8571.4285714285706</v>
      </c>
      <c r="D18" s="2">
        <v>6500</v>
      </c>
      <c r="E18" s="3">
        <v>1428.5714285714287</v>
      </c>
      <c r="F18" s="2">
        <v>43</v>
      </c>
      <c r="G18" s="3" t="s">
        <v>1</v>
      </c>
      <c r="H18" s="4">
        <v>0.74</v>
      </c>
      <c r="I18" s="4">
        <v>0.78</v>
      </c>
      <c r="J18" s="5">
        <v>0.94</v>
      </c>
    </row>
    <row r="19" spans="1:10" ht="15.5">
      <c r="A19" s="1">
        <v>44986</v>
      </c>
      <c r="B19" s="2" t="s">
        <v>4</v>
      </c>
      <c r="C19" s="3">
        <v>8571.4285714285706</v>
      </c>
      <c r="D19" s="2">
        <v>12000</v>
      </c>
      <c r="E19" s="3">
        <v>1428.5714285714287</v>
      </c>
      <c r="F19" s="2">
        <v>43</v>
      </c>
      <c r="G19" s="3" t="s">
        <v>1</v>
      </c>
      <c r="H19" s="4">
        <v>0.8</v>
      </c>
      <c r="I19" s="4">
        <v>0.84</v>
      </c>
      <c r="J19" s="5">
        <v>0.81</v>
      </c>
    </row>
    <row r="20" spans="1:10" ht="15.5">
      <c r="A20" s="1">
        <v>44986</v>
      </c>
      <c r="B20" s="2" t="s">
        <v>5</v>
      </c>
      <c r="C20" s="3">
        <v>8571.4285714285706</v>
      </c>
      <c r="D20" s="2">
        <v>3000</v>
      </c>
      <c r="E20" s="3">
        <v>1428.5714285714287</v>
      </c>
      <c r="F20" s="2">
        <v>43</v>
      </c>
      <c r="G20" s="3" t="s">
        <v>1</v>
      </c>
      <c r="H20" s="4">
        <v>0.89</v>
      </c>
      <c r="I20" s="4">
        <v>0.99</v>
      </c>
      <c r="J20" s="5">
        <v>0.97</v>
      </c>
    </row>
    <row r="21" spans="1:10" ht="15.5">
      <c r="A21" s="1">
        <v>44986</v>
      </c>
      <c r="B21" s="2" t="s">
        <v>6</v>
      </c>
      <c r="C21" s="3">
        <v>8571.4285714285706</v>
      </c>
      <c r="D21" s="2">
        <v>2000</v>
      </c>
      <c r="E21" s="3">
        <v>1428.5714285714287</v>
      </c>
      <c r="F21" s="2">
        <v>40</v>
      </c>
      <c r="G21" s="3" t="s">
        <v>1</v>
      </c>
      <c r="H21" s="4">
        <v>0.71</v>
      </c>
      <c r="I21" s="4">
        <v>0.87</v>
      </c>
      <c r="J21" s="5">
        <v>0.94</v>
      </c>
    </row>
    <row r="22" spans="1:10" ht="15.5">
      <c r="A22" s="1">
        <v>44986</v>
      </c>
      <c r="B22" s="2" t="s">
        <v>7</v>
      </c>
      <c r="C22" s="3">
        <v>8571.4285714285706</v>
      </c>
      <c r="D22" s="2">
        <v>2000</v>
      </c>
      <c r="E22" s="3">
        <v>1428.5714285714287</v>
      </c>
      <c r="F22" s="2">
        <v>43</v>
      </c>
      <c r="G22" s="3" t="s">
        <v>1</v>
      </c>
      <c r="H22" s="4">
        <v>0.9</v>
      </c>
      <c r="I22" s="4">
        <v>0.72</v>
      </c>
      <c r="J22" s="5">
        <v>0.94</v>
      </c>
    </row>
    <row r="23" spans="1:10" ht="15.5">
      <c r="A23" s="1">
        <v>45017</v>
      </c>
      <c r="B23" s="2" t="s">
        <v>0</v>
      </c>
      <c r="C23" s="3">
        <v>7857.1428571428569</v>
      </c>
      <c r="D23" s="3">
        <v>3000</v>
      </c>
      <c r="E23" s="3">
        <v>5714.2857142857147</v>
      </c>
      <c r="F23" s="2">
        <v>100</v>
      </c>
      <c r="G23" s="2" t="s">
        <v>8</v>
      </c>
      <c r="H23" s="4">
        <v>0.89</v>
      </c>
      <c r="I23" s="4">
        <v>0.85</v>
      </c>
      <c r="J23" s="5">
        <v>0.87</v>
      </c>
    </row>
    <row r="24" spans="1:10" ht="15.5">
      <c r="A24" s="1">
        <v>45017</v>
      </c>
      <c r="B24" s="2" t="s">
        <v>2</v>
      </c>
      <c r="C24" s="3">
        <v>7857.1428571428569</v>
      </c>
      <c r="D24" s="3">
        <v>4500</v>
      </c>
      <c r="E24" s="3">
        <v>5714.2857142857147</v>
      </c>
      <c r="F24" s="2">
        <v>100</v>
      </c>
      <c r="G24" s="2" t="s">
        <v>8</v>
      </c>
      <c r="H24" s="4">
        <v>0.89</v>
      </c>
      <c r="I24" s="4">
        <v>0.8</v>
      </c>
      <c r="J24" s="5">
        <v>0.88</v>
      </c>
    </row>
    <row r="25" spans="1:10" ht="15.5">
      <c r="A25" s="1">
        <v>45017</v>
      </c>
      <c r="B25" s="2" t="s">
        <v>3</v>
      </c>
      <c r="C25" s="3">
        <v>7857.1428571428569</v>
      </c>
      <c r="D25" s="2">
        <v>5500</v>
      </c>
      <c r="E25" s="3">
        <v>5714.2857142857147</v>
      </c>
      <c r="F25" s="2">
        <v>100</v>
      </c>
      <c r="G25" s="2" t="s">
        <v>8</v>
      </c>
      <c r="H25" s="4">
        <v>0.98</v>
      </c>
      <c r="I25" s="4">
        <v>0.99</v>
      </c>
      <c r="J25" s="5">
        <v>0.81</v>
      </c>
    </row>
    <row r="26" spans="1:10" ht="15.5">
      <c r="A26" s="1">
        <v>45017</v>
      </c>
      <c r="B26" s="2" t="s">
        <v>4</v>
      </c>
      <c r="C26" s="3">
        <v>7857.1428571428569</v>
      </c>
      <c r="D26" s="2">
        <v>10000</v>
      </c>
      <c r="E26" s="3">
        <v>5714.2857142857147</v>
      </c>
      <c r="F26" s="2">
        <v>100</v>
      </c>
      <c r="G26" s="2" t="s">
        <v>8</v>
      </c>
      <c r="H26" s="4">
        <v>0.81</v>
      </c>
      <c r="I26" s="4">
        <v>0.91</v>
      </c>
      <c r="J26" s="5">
        <v>0.95</v>
      </c>
    </row>
    <row r="27" spans="1:10" ht="15.5">
      <c r="A27" s="1">
        <v>45017</v>
      </c>
      <c r="B27" s="2" t="s">
        <v>5</v>
      </c>
      <c r="C27" s="3">
        <v>7857.1428571428569</v>
      </c>
      <c r="D27" s="2">
        <v>2000</v>
      </c>
      <c r="E27" s="3">
        <v>5714.2857142857147</v>
      </c>
      <c r="F27" s="2">
        <v>100</v>
      </c>
      <c r="G27" s="2" t="s">
        <v>8</v>
      </c>
      <c r="H27" s="4">
        <v>0.97</v>
      </c>
      <c r="I27" s="4">
        <v>0.85</v>
      </c>
      <c r="J27" s="5">
        <v>0.85</v>
      </c>
    </row>
    <row r="28" spans="1:10" ht="15.5">
      <c r="A28" s="1">
        <v>45017</v>
      </c>
      <c r="B28" s="2" t="s">
        <v>6</v>
      </c>
      <c r="C28" s="3">
        <v>7857.1428571428569</v>
      </c>
      <c r="D28" s="2">
        <v>2000</v>
      </c>
      <c r="E28" s="3">
        <v>5714.2857142857147</v>
      </c>
      <c r="F28" s="2">
        <v>100</v>
      </c>
      <c r="G28" s="2" t="s">
        <v>8</v>
      </c>
      <c r="H28" s="4">
        <v>0.89</v>
      </c>
      <c r="I28" s="4">
        <v>0.94</v>
      </c>
      <c r="J28" s="5">
        <v>0.8</v>
      </c>
    </row>
    <row r="29" spans="1:10" ht="15.5">
      <c r="A29" s="1">
        <v>45017</v>
      </c>
      <c r="B29" s="2" t="s">
        <v>7</v>
      </c>
      <c r="C29" s="3">
        <v>7857.1428571428569</v>
      </c>
      <c r="D29" s="2">
        <v>2000</v>
      </c>
      <c r="E29" s="3">
        <v>5714.2857142857147</v>
      </c>
      <c r="F29" s="2">
        <v>100</v>
      </c>
      <c r="G29" s="2" t="s">
        <v>8</v>
      </c>
      <c r="H29" s="4">
        <v>0.88</v>
      </c>
      <c r="I29" s="4">
        <v>0.94</v>
      </c>
      <c r="J29" s="5">
        <v>0.7</v>
      </c>
    </row>
    <row r="30" spans="1:10" ht="15.5">
      <c r="A30" s="1">
        <v>45047</v>
      </c>
      <c r="B30" s="2" t="s">
        <v>0</v>
      </c>
      <c r="C30" s="3">
        <v>11428.571428571429</v>
      </c>
      <c r="D30" s="3">
        <v>20000</v>
      </c>
      <c r="E30" s="3">
        <v>2857.1428571428573</v>
      </c>
      <c r="F30" s="2">
        <v>90</v>
      </c>
      <c r="G30" s="2" t="s">
        <v>8</v>
      </c>
      <c r="H30" s="4">
        <v>0.75</v>
      </c>
      <c r="I30" s="4">
        <v>0.77</v>
      </c>
      <c r="J30" s="5">
        <v>0.84</v>
      </c>
    </row>
    <row r="31" spans="1:10" ht="15.5">
      <c r="A31" s="1">
        <v>45047</v>
      </c>
      <c r="B31" s="2" t="s">
        <v>2</v>
      </c>
      <c r="C31" s="3">
        <v>11428.571428571429</v>
      </c>
      <c r="D31" s="3">
        <v>17000</v>
      </c>
      <c r="E31" s="3">
        <v>2857.1428571428573</v>
      </c>
      <c r="F31" s="2">
        <v>80</v>
      </c>
      <c r="G31" s="2" t="s">
        <v>8</v>
      </c>
      <c r="H31" s="4">
        <v>0.73</v>
      </c>
      <c r="I31" s="4">
        <v>0.96</v>
      </c>
      <c r="J31" s="5">
        <v>0.93</v>
      </c>
    </row>
    <row r="32" spans="1:10" ht="15.5">
      <c r="A32" s="1">
        <v>45047</v>
      </c>
      <c r="B32" s="2" t="s">
        <v>3</v>
      </c>
      <c r="C32" s="3">
        <v>11428.571428571429</v>
      </c>
      <c r="D32" s="2">
        <v>16000</v>
      </c>
      <c r="E32" s="3">
        <v>2857.1428571428573</v>
      </c>
      <c r="F32" s="2">
        <v>90</v>
      </c>
      <c r="G32" s="2" t="s">
        <v>8</v>
      </c>
      <c r="H32" s="4">
        <v>0.93</v>
      </c>
      <c r="I32" s="4">
        <v>0.74</v>
      </c>
      <c r="J32" s="5">
        <v>0.93</v>
      </c>
    </row>
    <row r="33" spans="1:10" ht="15.5">
      <c r="A33" s="1">
        <v>45047</v>
      </c>
      <c r="B33" s="2" t="s">
        <v>4</v>
      </c>
      <c r="C33" s="3">
        <v>11428.571428571429</v>
      </c>
      <c r="D33" s="2">
        <v>12000</v>
      </c>
      <c r="E33" s="3">
        <v>2857.1428571428573</v>
      </c>
      <c r="F33" s="2">
        <v>110</v>
      </c>
      <c r="G33" s="2" t="s">
        <v>8</v>
      </c>
      <c r="H33" s="4">
        <v>0.85</v>
      </c>
      <c r="I33" s="4">
        <v>0.7</v>
      </c>
      <c r="J33" s="5">
        <v>0.99</v>
      </c>
    </row>
    <row r="34" spans="1:10" ht="15.5">
      <c r="A34" s="1">
        <v>45047</v>
      </c>
      <c r="B34" s="2" t="s">
        <v>5</v>
      </c>
      <c r="C34" s="3">
        <v>11428.571428571429</v>
      </c>
      <c r="D34" s="2">
        <v>20500</v>
      </c>
      <c r="E34" s="3">
        <v>2857.1428571428573</v>
      </c>
      <c r="F34" s="2">
        <v>90</v>
      </c>
      <c r="G34" s="2" t="s">
        <v>8</v>
      </c>
      <c r="H34" s="4">
        <v>0.92</v>
      </c>
      <c r="I34" s="4">
        <v>0.99</v>
      </c>
      <c r="J34" s="5">
        <v>0.88</v>
      </c>
    </row>
    <row r="35" spans="1:10" ht="15.5">
      <c r="A35" s="1">
        <v>45047</v>
      </c>
      <c r="B35" s="2" t="s">
        <v>6</v>
      </c>
      <c r="C35" s="3">
        <v>11428.571428571429</v>
      </c>
      <c r="D35" s="2">
        <v>21000</v>
      </c>
      <c r="E35" s="3">
        <v>2857.1428571428573</v>
      </c>
      <c r="F35" s="2">
        <v>100</v>
      </c>
      <c r="G35" s="2" t="s">
        <v>8</v>
      </c>
      <c r="H35" s="4">
        <v>0.75</v>
      </c>
      <c r="I35" s="4">
        <v>0.97</v>
      </c>
      <c r="J35" s="5">
        <v>0.83</v>
      </c>
    </row>
    <row r="36" spans="1:10" ht="15.5">
      <c r="A36" s="1">
        <v>45047</v>
      </c>
      <c r="B36" s="2" t="s">
        <v>7</v>
      </c>
      <c r="C36" s="3">
        <v>11428.571428571429</v>
      </c>
      <c r="D36" s="2">
        <v>21500</v>
      </c>
      <c r="E36" s="3">
        <v>2857.1428571428573</v>
      </c>
      <c r="F36" s="2">
        <v>90</v>
      </c>
      <c r="G36" s="2" t="s">
        <v>8</v>
      </c>
      <c r="H36" s="4">
        <v>0.77</v>
      </c>
      <c r="I36" s="4">
        <v>0.97</v>
      </c>
      <c r="J36" s="5">
        <v>0.78</v>
      </c>
    </row>
    <row r="37" spans="1:10" ht="15.5">
      <c r="A37" s="1">
        <v>45078</v>
      </c>
      <c r="B37" s="2" t="s">
        <v>0</v>
      </c>
      <c r="C37" s="3">
        <v>14285.714285714286</v>
      </c>
      <c r="D37" s="3">
        <v>22000</v>
      </c>
      <c r="E37" s="3">
        <v>857.14285714285711</v>
      </c>
      <c r="F37" s="2">
        <v>228</v>
      </c>
      <c r="G37" s="2" t="s">
        <v>8</v>
      </c>
      <c r="H37" s="4">
        <v>0.79</v>
      </c>
      <c r="I37" s="4">
        <v>0.75</v>
      </c>
      <c r="J37" s="5">
        <v>0.93</v>
      </c>
    </row>
    <row r="38" spans="1:10" ht="15.5">
      <c r="A38" s="1">
        <v>45078</v>
      </c>
      <c r="B38" s="2" t="s">
        <v>2</v>
      </c>
      <c r="C38" s="3">
        <v>14285.714285714286</v>
      </c>
      <c r="D38" s="3">
        <v>18000</v>
      </c>
      <c r="E38" s="3">
        <v>857.14285714285711</v>
      </c>
      <c r="F38" s="2">
        <v>220</v>
      </c>
      <c r="G38" s="2" t="s">
        <v>8</v>
      </c>
      <c r="H38" s="4">
        <v>0.81</v>
      </c>
      <c r="I38" s="4">
        <v>0.98</v>
      </c>
      <c r="J38" s="5">
        <v>0.86</v>
      </c>
    </row>
    <row r="39" spans="1:10" ht="15.5">
      <c r="A39" s="1">
        <v>45078</v>
      </c>
      <c r="B39" s="2" t="s">
        <v>3</v>
      </c>
      <c r="C39" s="3">
        <v>14285.714285714286</v>
      </c>
      <c r="D39" s="2">
        <v>18500</v>
      </c>
      <c r="E39" s="3">
        <v>857.14285714285711</v>
      </c>
      <c r="F39" s="2">
        <v>228</v>
      </c>
      <c r="G39" s="2" t="s">
        <v>8</v>
      </c>
      <c r="H39" s="4">
        <v>0.86</v>
      </c>
      <c r="I39" s="4">
        <v>0.82</v>
      </c>
      <c r="J39" s="5">
        <v>0.86</v>
      </c>
    </row>
    <row r="40" spans="1:10" ht="15.5">
      <c r="A40" s="1">
        <v>45078</v>
      </c>
      <c r="B40" s="2" t="s">
        <v>4</v>
      </c>
      <c r="C40" s="3">
        <v>14285.714285714286</v>
      </c>
      <c r="D40" s="2">
        <v>14314</v>
      </c>
      <c r="E40" s="3">
        <v>857.14285714285711</v>
      </c>
      <c r="F40" s="2">
        <v>238</v>
      </c>
      <c r="G40" s="2" t="s">
        <v>8</v>
      </c>
      <c r="H40" s="4">
        <v>0.72</v>
      </c>
      <c r="I40" s="4">
        <v>0.95</v>
      </c>
      <c r="J40" s="5">
        <v>0.9</v>
      </c>
    </row>
    <row r="41" spans="1:10" ht="15.5">
      <c r="A41" s="1">
        <v>45078</v>
      </c>
      <c r="B41" s="2" t="s">
        <v>5</v>
      </c>
      <c r="C41" s="3">
        <v>14285.714285714286</v>
      </c>
      <c r="D41" s="2">
        <v>21000</v>
      </c>
      <c r="E41" s="3">
        <v>857.14285714285711</v>
      </c>
      <c r="F41" s="2">
        <v>228</v>
      </c>
      <c r="G41" s="2" t="s">
        <v>8</v>
      </c>
      <c r="H41" s="4">
        <v>0.71</v>
      </c>
      <c r="I41" s="4">
        <v>0.8</v>
      </c>
      <c r="J41" s="5">
        <v>0.76</v>
      </c>
    </row>
    <row r="42" spans="1:10" ht="15.5">
      <c r="A42" s="1">
        <v>45078</v>
      </c>
      <c r="B42" s="2" t="s">
        <v>6</v>
      </c>
      <c r="C42" s="3">
        <v>14285.714285714286</v>
      </c>
      <c r="D42" s="2">
        <v>22500</v>
      </c>
      <c r="E42" s="3">
        <v>857.14285714285711</v>
      </c>
      <c r="F42" s="2">
        <v>230</v>
      </c>
      <c r="G42" s="2" t="s">
        <v>8</v>
      </c>
      <c r="H42" s="4">
        <v>0.97</v>
      </c>
      <c r="I42" s="4">
        <v>0.95</v>
      </c>
      <c r="J42" s="5">
        <v>0.85</v>
      </c>
    </row>
    <row r="43" spans="1:10" ht="15.5">
      <c r="A43" s="1">
        <v>45078</v>
      </c>
      <c r="B43" s="2" t="s">
        <v>7</v>
      </c>
      <c r="C43" s="3">
        <v>14285.714285714286</v>
      </c>
      <c r="D43" s="2">
        <v>22900</v>
      </c>
      <c r="E43" s="3">
        <v>857.14285714285711</v>
      </c>
      <c r="F43" s="2">
        <v>228</v>
      </c>
      <c r="G43" s="2" t="s">
        <v>8</v>
      </c>
      <c r="H43" s="4">
        <v>0.95</v>
      </c>
      <c r="I43" s="4">
        <v>0.85</v>
      </c>
      <c r="J43" s="5">
        <v>0.91</v>
      </c>
    </row>
    <row r="44" spans="1:10" ht="15.5">
      <c r="A44" s="1">
        <v>45108</v>
      </c>
      <c r="B44" s="2" t="s">
        <v>0</v>
      </c>
      <c r="C44" s="3">
        <v>18562.957142857143</v>
      </c>
      <c r="D44" s="3">
        <v>25000</v>
      </c>
      <c r="E44" s="3">
        <v>714.28571428571433</v>
      </c>
      <c r="F44" s="2">
        <v>250</v>
      </c>
      <c r="G44" s="2" t="s">
        <v>9</v>
      </c>
      <c r="H44" s="4">
        <v>0.97</v>
      </c>
      <c r="I44" s="4">
        <v>0.7</v>
      </c>
      <c r="J44" s="5">
        <v>0.93</v>
      </c>
    </row>
    <row r="45" spans="1:10" ht="15.5">
      <c r="A45" s="1">
        <v>45108</v>
      </c>
      <c r="B45" s="2" t="s">
        <v>2</v>
      </c>
      <c r="C45" s="3">
        <v>18562.957142857143</v>
      </c>
      <c r="D45" s="3">
        <v>22000</v>
      </c>
      <c r="E45" s="3">
        <v>714.28571428571433</v>
      </c>
      <c r="F45" s="2">
        <v>240</v>
      </c>
      <c r="G45" s="2" t="s">
        <v>9</v>
      </c>
      <c r="H45" s="4">
        <v>0.9</v>
      </c>
      <c r="I45" s="4">
        <v>0.98</v>
      </c>
      <c r="J45" s="5">
        <v>0.96</v>
      </c>
    </row>
    <row r="46" spans="1:10" ht="15.5">
      <c r="A46" s="1">
        <v>45108</v>
      </c>
      <c r="B46" s="2" t="s">
        <v>3</v>
      </c>
      <c r="C46" s="3">
        <v>18562.957142857143</v>
      </c>
      <c r="D46" s="2">
        <v>25000</v>
      </c>
      <c r="E46" s="3">
        <v>714.28571428571433</v>
      </c>
      <c r="F46" s="2">
        <v>270</v>
      </c>
      <c r="G46" s="2" t="s">
        <v>9</v>
      </c>
      <c r="H46" s="4">
        <v>0.9</v>
      </c>
      <c r="I46" s="4">
        <v>0.95</v>
      </c>
      <c r="J46" s="5">
        <v>0.98</v>
      </c>
    </row>
    <row r="47" spans="1:10" ht="15.5">
      <c r="A47" s="1">
        <v>45108</v>
      </c>
      <c r="B47" s="2" t="s">
        <v>4</v>
      </c>
      <c r="C47" s="3">
        <v>18562.957142857143</v>
      </c>
      <c r="D47" s="2">
        <v>25000</v>
      </c>
      <c r="E47" s="3">
        <v>714.28571428571433</v>
      </c>
      <c r="F47" s="2">
        <v>259</v>
      </c>
      <c r="G47" s="2" t="s">
        <v>9</v>
      </c>
      <c r="H47" s="4">
        <v>0.96</v>
      </c>
      <c r="I47" s="4">
        <v>0.81</v>
      </c>
      <c r="J47" s="5">
        <v>0.85</v>
      </c>
    </row>
    <row r="48" spans="1:10" ht="15.5">
      <c r="A48" s="1">
        <v>45108</v>
      </c>
      <c r="B48" s="2" t="s">
        <v>5</v>
      </c>
      <c r="C48" s="3">
        <v>18562.957142857143</v>
      </c>
      <c r="D48" s="2">
        <v>25000</v>
      </c>
      <c r="E48" s="3">
        <v>714.28571428571433</v>
      </c>
      <c r="F48" s="2">
        <v>260</v>
      </c>
      <c r="G48" s="2" t="s">
        <v>9</v>
      </c>
      <c r="H48" s="4">
        <v>0.98</v>
      </c>
      <c r="I48" s="4">
        <v>0.84</v>
      </c>
      <c r="J48" s="5">
        <v>0.89</v>
      </c>
    </row>
    <row r="49" spans="1:10" ht="15.5">
      <c r="A49" s="1">
        <v>45108</v>
      </c>
      <c r="B49" s="2" t="s">
        <v>6</v>
      </c>
      <c r="C49" s="3">
        <v>18562.957142857143</v>
      </c>
      <c r="D49" s="2">
        <v>25000</v>
      </c>
      <c r="E49" s="3">
        <v>714.28571428571433</v>
      </c>
      <c r="F49" s="2">
        <v>260</v>
      </c>
      <c r="G49" s="2" t="s">
        <v>9</v>
      </c>
      <c r="H49" s="4">
        <v>0.76</v>
      </c>
      <c r="I49" s="4">
        <v>0.7</v>
      </c>
      <c r="J49" s="5">
        <v>0.86</v>
      </c>
    </row>
    <row r="50" spans="1:10" ht="15.5">
      <c r="A50" s="1">
        <v>45108</v>
      </c>
      <c r="B50" s="2" t="s">
        <v>7</v>
      </c>
      <c r="C50" s="3">
        <v>18562.957142857143</v>
      </c>
      <c r="D50" s="2">
        <v>25000</v>
      </c>
      <c r="E50" s="3">
        <v>714.28571428571433</v>
      </c>
      <c r="F50" s="2">
        <v>261</v>
      </c>
      <c r="G50" s="2" t="s">
        <v>9</v>
      </c>
      <c r="H50" s="4">
        <v>0.91</v>
      </c>
      <c r="I50" s="4">
        <v>0.77</v>
      </c>
      <c r="J50" s="5">
        <v>0.75</v>
      </c>
    </row>
    <row r="51" spans="1:10" ht="15.5">
      <c r="A51" s="1">
        <v>45139</v>
      </c>
      <c r="B51" s="2" t="s">
        <v>0</v>
      </c>
      <c r="C51" s="3">
        <v>18571.428571428572</v>
      </c>
      <c r="D51" s="3">
        <v>25000</v>
      </c>
      <c r="E51" s="3">
        <v>714.28571428571433</v>
      </c>
      <c r="F51" s="2">
        <v>242</v>
      </c>
      <c r="G51" s="2" t="s">
        <v>9</v>
      </c>
      <c r="H51" s="4">
        <v>0.79</v>
      </c>
      <c r="I51" s="4">
        <v>0.81</v>
      </c>
      <c r="J51" s="5">
        <v>0.74</v>
      </c>
    </row>
    <row r="52" spans="1:10" ht="15.5">
      <c r="A52" s="1">
        <v>45139</v>
      </c>
      <c r="B52" s="2" t="s">
        <v>2</v>
      </c>
      <c r="C52" s="3">
        <v>18571.428571428572</v>
      </c>
      <c r="D52" s="3">
        <v>22500</v>
      </c>
      <c r="E52" s="3">
        <v>714.28571428571433</v>
      </c>
      <c r="F52" s="2">
        <v>250</v>
      </c>
      <c r="G52" s="2" t="s">
        <v>9</v>
      </c>
      <c r="H52" s="4">
        <v>0.85</v>
      </c>
      <c r="I52" s="4">
        <v>0.82</v>
      </c>
      <c r="J52" s="5">
        <v>0.73</v>
      </c>
    </row>
    <row r="53" spans="1:10" ht="15.5">
      <c r="A53" s="1">
        <v>45139</v>
      </c>
      <c r="B53" s="2" t="s">
        <v>3</v>
      </c>
      <c r="C53" s="3">
        <v>18571.428571428572</v>
      </c>
      <c r="D53" s="2">
        <v>25000</v>
      </c>
      <c r="E53" s="3">
        <v>714.28571428571433</v>
      </c>
      <c r="F53" s="2">
        <v>242</v>
      </c>
      <c r="G53" s="2" t="s">
        <v>9</v>
      </c>
      <c r="H53" s="4">
        <v>0.88</v>
      </c>
      <c r="I53" s="4">
        <v>0.84</v>
      </c>
      <c r="J53" s="5">
        <v>0.75</v>
      </c>
    </row>
    <row r="54" spans="1:10" ht="15.5">
      <c r="A54" s="1">
        <v>45139</v>
      </c>
      <c r="B54" s="2" t="s">
        <v>4</v>
      </c>
      <c r="C54" s="3">
        <v>18571.428571428572</v>
      </c>
      <c r="D54" s="2">
        <v>25000</v>
      </c>
      <c r="E54" s="3">
        <v>714.28571428571433</v>
      </c>
      <c r="F54" s="2">
        <v>242</v>
      </c>
      <c r="G54" s="2" t="s">
        <v>9</v>
      </c>
      <c r="H54" s="4">
        <v>0.81</v>
      </c>
      <c r="I54" s="4">
        <v>0.92</v>
      </c>
      <c r="J54" s="5">
        <v>0.91</v>
      </c>
    </row>
    <row r="55" spans="1:10" ht="15.5">
      <c r="A55" s="1">
        <v>45139</v>
      </c>
      <c r="B55" s="2" t="s">
        <v>5</v>
      </c>
      <c r="C55" s="3">
        <v>18571.428571428572</v>
      </c>
      <c r="D55" s="2">
        <v>25000</v>
      </c>
      <c r="E55" s="3">
        <v>714.28571428571433</v>
      </c>
      <c r="F55" s="2">
        <v>242</v>
      </c>
      <c r="G55" s="2" t="s">
        <v>9</v>
      </c>
      <c r="H55" s="4">
        <v>0.84</v>
      </c>
      <c r="I55" s="4">
        <v>0.73</v>
      </c>
      <c r="J55" s="5">
        <v>0.99</v>
      </c>
    </row>
    <row r="56" spans="1:10" ht="15.5">
      <c r="A56" s="1">
        <v>45139</v>
      </c>
      <c r="B56" s="2" t="s">
        <v>6</v>
      </c>
      <c r="C56" s="3">
        <v>18571.428571428572</v>
      </c>
      <c r="D56" s="2">
        <v>25000</v>
      </c>
      <c r="E56" s="3">
        <v>714.28571428571433</v>
      </c>
      <c r="F56" s="2">
        <v>240</v>
      </c>
      <c r="G56" s="2" t="s">
        <v>9</v>
      </c>
      <c r="H56" s="4">
        <v>0.93</v>
      </c>
      <c r="I56" s="4">
        <v>0.79</v>
      </c>
      <c r="J56" s="5">
        <v>0.72</v>
      </c>
    </row>
    <row r="57" spans="1:10" ht="15.5">
      <c r="A57" s="1">
        <v>45139</v>
      </c>
      <c r="B57" s="2" t="s">
        <v>7</v>
      </c>
      <c r="C57" s="3">
        <v>18571.428571428572</v>
      </c>
      <c r="D57" s="2">
        <v>25000</v>
      </c>
      <c r="E57" s="3">
        <v>714.28571428571433</v>
      </c>
      <c r="F57" s="2">
        <v>242</v>
      </c>
      <c r="G57" s="2" t="s">
        <v>9</v>
      </c>
      <c r="H57" s="4">
        <v>0.84</v>
      </c>
      <c r="I57" s="4">
        <v>0.79</v>
      </c>
      <c r="J57" s="5">
        <v>0.8</v>
      </c>
    </row>
    <row r="58" spans="1:10" ht="15.5">
      <c r="A58" s="1">
        <v>45170</v>
      </c>
      <c r="B58" s="2" t="s">
        <v>0</v>
      </c>
      <c r="C58" s="3">
        <v>17857.142857142859</v>
      </c>
      <c r="D58" s="3">
        <v>22500</v>
      </c>
      <c r="E58" s="3">
        <v>285.71428571428572</v>
      </c>
      <c r="F58" s="2">
        <v>285</v>
      </c>
      <c r="G58" s="2" t="s">
        <v>9</v>
      </c>
      <c r="H58" s="4">
        <v>0.85</v>
      </c>
      <c r="I58" s="4">
        <v>0.91</v>
      </c>
      <c r="J58" s="5">
        <v>0.84</v>
      </c>
    </row>
    <row r="59" spans="1:10" ht="15.5">
      <c r="A59" s="1">
        <v>45170</v>
      </c>
      <c r="B59" s="2" t="s">
        <v>2</v>
      </c>
      <c r="C59" s="3">
        <v>17857.142857142859</v>
      </c>
      <c r="D59" s="3">
        <v>21500</v>
      </c>
      <c r="E59" s="3">
        <v>285.71428571428572</v>
      </c>
      <c r="F59" s="2">
        <v>275</v>
      </c>
      <c r="G59" s="2" t="s">
        <v>9</v>
      </c>
      <c r="H59" s="4">
        <v>0.86</v>
      </c>
      <c r="I59" s="4">
        <v>0.75</v>
      </c>
      <c r="J59" s="5">
        <v>0.96</v>
      </c>
    </row>
    <row r="60" spans="1:10" ht="15.5">
      <c r="A60" s="1">
        <v>45170</v>
      </c>
      <c r="B60" s="2" t="s">
        <v>3</v>
      </c>
      <c r="C60" s="3">
        <v>17857.142857142859</v>
      </c>
      <c r="D60" s="2">
        <v>24000</v>
      </c>
      <c r="E60" s="3">
        <v>285.71428571428572</v>
      </c>
      <c r="F60" s="2">
        <v>285</v>
      </c>
      <c r="G60" s="2" t="s">
        <v>9</v>
      </c>
      <c r="H60" s="4">
        <v>0.96</v>
      </c>
      <c r="I60" s="4">
        <v>0.77</v>
      </c>
      <c r="J60" s="5">
        <v>0.92</v>
      </c>
    </row>
    <row r="61" spans="1:10" ht="15.5">
      <c r="A61" s="1">
        <v>45170</v>
      </c>
      <c r="B61" s="2" t="s">
        <v>4</v>
      </c>
      <c r="C61" s="3">
        <v>17857.142857142859</v>
      </c>
      <c r="D61" s="2">
        <v>24500</v>
      </c>
      <c r="E61" s="3">
        <v>285.71428571428572</v>
      </c>
      <c r="F61" s="2">
        <v>290</v>
      </c>
      <c r="G61" s="2" t="s">
        <v>9</v>
      </c>
      <c r="H61" s="4">
        <v>0.99</v>
      </c>
      <c r="I61" s="4">
        <v>0.97</v>
      </c>
      <c r="J61" s="5">
        <v>0.73</v>
      </c>
    </row>
    <row r="62" spans="1:10" ht="15.5">
      <c r="A62" s="1">
        <v>45170</v>
      </c>
      <c r="B62" s="2" t="s">
        <v>5</v>
      </c>
      <c r="C62" s="3">
        <v>17857.142857142859</v>
      </c>
      <c r="D62" s="2">
        <v>24500</v>
      </c>
      <c r="E62" s="3">
        <v>285.71428571428572</v>
      </c>
      <c r="F62" s="2">
        <v>310</v>
      </c>
      <c r="G62" s="2" t="s">
        <v>9</v>
      </c>
      <c r="H62" s="4">
        <v>0.77</v>
      </c>
      <c r="I62" s="4">
        <v>0.72</v>
      </c>
      <c r="J62" s="5">
        <v>0.85</v>
      </c>
    </row>
    <row r="63" spans="1:10" ht="15.5">
      <c r="A63" s="1">
        <v>45170</v>
      </c>
      <c r="B63" s="2" t="s">
        <v>6</v>
      </c>
      <c r="C63" s="3">
        <v>17857.142857142859</v>
      </c>
      <c r="D63" s="2">
        <v>24500</v>
      </c>
      <c r="E63" s="3">
        <v>285.71428571428572</v>
      </c>
      <c r="F63" s="2">
        <v>270</v>
      </c>
      <c r="G63" s="2" t="s">
        <v>9</v>
      </c>
      <c r="H63" s="4">
        <v>0.77</v>
      </c>
      <c r="I63" s="4">
        <v>0.96</v>
      </c>
      <c r="J63" s="5">
        <v>0.78</v>
      </c>
    </row>
    <row r="64" spans="1:10" ht="15.5">
      <c r="A64" s="7">
        <v>45170</v>
      </c>
      <c r="B64" s="8" t="s">
        <v>7</v>
      </c>
      <c r="C64" s="9">
        <v>17857.142857142859</v>
      </c>
      <c r="D64" s="8">
        <v>24500</v>
      </c>
      <c r="E64" s="9">
        <v>285.71428571428572</v>
      </c>
      <c r="F64" s="8">
        <v>285</v>
      </c>
      <c r="G64" s="8" t="s">
        <v>9</v>
      </c>
      <c r="H64" s="10">
        <v>0.78</v>
      </c>
      <c r="I64" s="10">
        <v>0.8</v>
      </c>
      <c r="J64" s="11">
        <v>0.85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Dash_Board</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 Sangani</dc:creator>
  <cp:lastModifiedBy>Mital Sangani</cp:lastModifiedBy>
  <dcterms:created xsi:type="dcterms:W3CDTF">2025-06-26T12:55:53Z</dcterms:created>
  <dcterms:modified xsi:type="dcterms:W3CDTF">2025-06-30T09:08:55Z</dcterms:modified>
</cp:coreProperties>
</file>