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webextensions/webextension1.xml" ContentType="application/vnd.ms-office.webextension+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EXPERT\OneDrive\Documents\Desktop\excel worksheet\"/>
    </mc:Choice>
  </mc:AlternateContent>
  <bookViews>
    <workbookView xWindow="0" yWindow="0" windowWidth="23040" windowHeight="9756" firstSheet="1" activeTab="9"/>
  </bookViews>
  <sheets>
    <sheet name="combo" sheetId="3" r:id="rId1"/>
    <sheet name="Waterfall" sheetId="5" r:id="rId2"/>
    <sheet name="pie" sheetId="6" r:id="rId3"/>
    <sheet name="map" sheetId="7" r:id="rId4"/>
    <sheet name="top 5" sheetId="8" r:id="rId5"/>
    <sheet name="kpi" sheetId="9" r:id="rId6"/>
    <sheet name="PIE CHART" sheetId="12" r:id="rId7"/>
    <sheet name="Data" sheetId="1" r:id="rId8"/>
    <sheet name="layout" sheetId="2" r:id="rId9"/>
    <sheet name="DASHBOARD" sheetId="11" r:id="rId10"/>
    <sheet name="yoy kpi" sheetId="10" r:id="rId11"/>
  </sheets>
  <definedNames>
    <definedName name="_xlchart.0" hidden="1">Waterfall!$D$4:$D$7</definedName>
    <definedName name="_xlchart.1" hidden="1">Waterfall!$E$3</definedName>
    <definedName name="_xlchart.2" hidden="1">Waterfall!$E$4:$E$7</definedName>
    <definedName name="_xlchart.3" hidden="1">Waterfall!$D$4:$D$7</definedName>
    <definedName name="_xlchart.4" hidden="1">Waterfall!$E$3</definedName>
    <definedName name="_xlchart.5" hidden="1">Waterfall!$E$4:$E$7</definedName>
    <definedName name="Slicer_Region">#N/A</definedName>
    <definedName name="Slicer_Segment">#N/A</definedName>
    <definedName name="Slicer_Year">#N/A</definedName>
  </definedNames>
  <calcPr calcId="162913"/>
  <pivotCaches>
    <pivotCache cacheId="13"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H8" i="10"/>
  <c r="L8" i="10"/>
  <c r="K8" i="10"/>
  <c r="J8" i="10"/>
  <c r="I8" i="10"/>
  <c r="E18" i="9"/>
  <c r="M17" i="9"/>
  <c r="J17" i="9"/>
  <c r="G17" i="9"/>
  <c r="B17" i="9"/>
  <c r="E5" i="7"/>
  <c r="E9" i="7"/>
  <c r="E13" i="7"/>
  <c r="E17" i="7"/>
  <c r="E21" i="7"/>
  <c r="E25" i="7"/>
  <c r="E29" i="7"/>
  <c r="E33" i="7"/>
  <c r="E37" i="7"/>
  <c r="E41" i="7"/>
  <c r="E45" i="7"/>
  <c r="E49" i="7"/>
  <c r="E16" i="7"/>
  <c r="E20" i="7"/>
  <c r="E36" i="7"/>
  <c r="E52" i="7"/>
  <c r="E6" i="7"/>
  <c r="E10" i="7"/>
  <c r="E14" i="7"/>
  <c r="E18" i="7"/>
  <c r="E22" i="7"/>
  <c r="E26" i="7"/>
  <c r="E30" i="7"/>
  <c r="E34" i="7"/>
  <c r="E38" i="7"/>
  <c r="E42" i="7"/>
  <c r="E46" i="7"/>
  <c r="E50" i="7"/>
  <c r="E12" i="7"/>
  <c r="E24" i="7"/>
  <c r="E32" i="7"/>
  <c r="E40" i="7"/>
  <c r="E44" i="7"/>
  <c r="E7" i="7"/>
  <c r="E11" i="7"/>
  <c r="E15" i="7"/>
  <c r="E19" i="7"/>
  <c r="E23" i="7"/>
  <c r="E27" i="7"/>
  <c r="E31" i="7"/>
  <c r="E35" i="7"/>
  <c r="E39" i="7"/>
  <c r="E43" i="7"/>
  <c r="E47" i="7"/>
  <c r="E51" i="7"/>
  <c r="E8" i="7"/>
  <c r="E28" i="7"/>
  <c r="E48" i="7"/>
  <c r="E4" i="7"/>
  <c r="D5" i="5" l="1"/>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 i="5"/>
  <c r="E6" i="5"/>
  <c r="E4" i="5"/>
  <c r="E7" i="5"/>
</calcChain>
</file>

<file path=xl/sharedStrings.xml><?xml version="1.0" encoding="utf-8"?>
<sst xmlns="http://schemas.openxmlformats.org/spreadsheetml/2006/main" count="130139" uniqueCount="10958">
  <si>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</si>
  <si>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</si>
  <si>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</si>
  <si>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</si>
  <si>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</si>
  <si>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</si>
  <si>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</si>
  <si>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</si>
  <si>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</si>
  <si>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</si>
  <si>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</si>
  <si>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</si>
  <si>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</si>
  <si>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</si>
  <si>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</si>
  <si>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</si>
  <si>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</si>
  <si>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</si>
  <si>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</si>
  <si>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</si>
  <si>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</si>
  <si>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</si>
  <si>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</si>
  <si>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</si>
  <si>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</si>
  <si>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</si>
  <si>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</si>
  <si>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</si>
  <si>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</si>
  <si>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</si>
  <si>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</si>
  <si>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</si>
  <si>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</si>
  <si>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</si>
  <si>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</si>
  <si>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</si>
  <si>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</si>
  <si>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</si>
  <si>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</si>
  <si>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</si>
  <si>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</si>
  <si>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</si>
  <si>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</si>
  <si>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</si>
  <si>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</si>
  <si>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</si>
  <si>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</si>
  <si>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</si>
  <si>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</si>
  <si>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</si>
  <si>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</si>
  <si>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</si>
  <si>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</si>
  <si>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</si>
  <si>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</si>
  <si>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</si>
  <si>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</si>
  <si>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</si>
  <si>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</si>
  <si>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</si>
  <si>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</si>
  <si>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</si>
  <si>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</si>
  <si>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</si>
  <si>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</si>
  <si>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</si>
  <si>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</si>
  <si>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</si>
  <si>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</si>
  <si>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</si>
  <si>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</si>
  <si>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</si>
  <si>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</si>
  <si>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</si>
  <si>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</si>
  <si>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</si>
  <si>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</si>
  <si>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</si>
  <si>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</si>
  <si>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</si>
  <si>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</si>
  <si>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</si>
  <si>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</si>
  <si>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</si>
  <si>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</si>
  <si>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</si>
  <si>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</si>
  <si>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</si>
  <si>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</si>
  <si>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</si>
  <si>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</si>
  <si>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</si>
  <si>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</si>
  <si>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</si>
  <si>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</si>
  <si>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</si>
  <si>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</si>
  <si>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</si>
  <si>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</si>
  <si>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</si>
  <si>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</si>
  <si>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</si>
  <si>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</si>
  <si>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</si>
  <si>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</si>
  <si>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</si>
  <si>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</si>
  <si>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</si>
  <si>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</si>
  <si>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</si>
  <si>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</si>
  <si>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</si>
  <si>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</si>
  <si>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</si>
  <si>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</si>
  <si>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</si>
  <si>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</si>
  <si>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</si>
  <si>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</si>
  <si>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</si>
  <si>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</si>
  <si>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</si>
  <si>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</si>
  <si>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</si>
  <si>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</si>
  <si>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</si>
  <si>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</si>
  <si>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</si>
  <si>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</si>
  <si>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</si>
  <si>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</si>
  <si>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</si>
  <si>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</si>
  <si>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</si>
  <si>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</si>
  <si>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</si>
  <si>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</si>
  <si>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</si>
  <si>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</si>
  <si>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</si>
  <si>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</si>
  <si>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</si>
  <si>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</si>
  <si>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</si>
  <si>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</si>
  <si>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</si>
  <si>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</si>
  <si>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</si>
  <si>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</si>
  <si>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</si>
  <si>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</si>
  <si>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</si>
  <si>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</si>
  <si>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</si>
  <si>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</si>
  <si>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</si>
  <si>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</si>
  <si>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</si>
  <si>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</si>
  <si>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</si>
  <si>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</si>
  <si>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</si>
  <si>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</si>
  <si>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</si>
  <si>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</si>
  <si>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</si>
  <si>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</si>
  <si>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</si>
  <si>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</si>
  <si>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</si>
  <si>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</si>
  <si>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</si>
  <si>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</si>
  <si>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</si>
  <si>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</si>
  <si>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</si>
  <si>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</si>
  <si>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</si>
  <si>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</si>
  <si>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</si>
  <si>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</si>
  <si>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</si>
  <si>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</si>
  <si>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</si>
  <si>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</si>
  <si>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</si>
  <si>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</si>
  <si>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</si>
  <si>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</si>
  <si>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</si>
  <si>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</si>
  <si>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</si>
  <si>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</si>
  <si>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</si>
  <si>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</si>
  <si>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</si>
  <si>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</si>
  <si>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</si>
  <si>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</si>
  <si>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</si>
  <si>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</si>
  <si>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</si>
  <si>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</si>
  <si>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</si>
  <si>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</si>
  <si>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</si>
  <si>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</si>
  <si>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</si>
  <si>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</si>
  <si>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</si>
  <si>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</si>
  <si>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</si>
  <si>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</si>
  <si>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</si>
  <si>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</si>
  <si>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</si>
  <si>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</si>
  <si>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</si>
  <si>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</si>
  <si>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</si>
  <si>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</si>
  <si>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</si>
  <si>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</si>
  <si>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</si>
  <si>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</si>
  <si>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</si>
  <si>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</si>
  <si>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</si>
  <si>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</si>
  <si>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</si>
  <si>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</si>
  <si>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</si>
  <si>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</si>
  <si>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</si>
  <si>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</si>
  <si>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</si>
  <si>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</si>
  <si>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</si>
  <si>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</si>
  <si>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</si>
  <si>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</si>
  <si>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</si>
  <si>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</si>
  <si>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</si>
  <si>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</si>
  <si>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</si>
  <si>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</si>
  <si>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</si>
  <si>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</si>
  <si>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</si>
  <si>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</si>
  <si>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</si>
  <si>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</si>
  <si>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</si>
  <si>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</si>
  <si>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</si>
  <si>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</si>
  <si>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</si>
  <si>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</si>
  <si>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</si>
  <si>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</si>
  <si>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</si>
  <si>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</si>
  <si>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</si>
  <si>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</si>
  <si>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</si>
  <si>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</si>
  <si>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</si>
  <si>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</si>
  <si>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</si>
  <si>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</si>
  <si>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</si>
  <si>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</si>
  <si>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</si>
  <si>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</si>
  <si>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</si>
  <si>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</si>
  <si>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</si>
  <si>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</si>
  <si>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</si>
  <si>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</si>
  <si>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</si>
  <si>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</si>
  <si>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</si>
  <si>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</si>
  <si>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</si>
  <si>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</si>
  <si>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</si>
  <si>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</si>
  <si>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</si>
  <si>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</si>
  <si>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</si>
  <si>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</si>
  <si>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</si>
  <si>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</si>
  <si>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</si>
  <si>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</si>
  <si>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</si>
  <si>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</si>
  <si>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</si>
  <si>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</si>
  <si>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</si>
  <si>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</si>
  <si>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</si>
  <si>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</si>
  <si>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</si>
  <si>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</si>
  <si>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</si>
  <si>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</si>
  <si>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</si>
  <si>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</si>
  <si>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</si>
  <si>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</si>
  <si>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</si>
  <si>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</si>
  <si>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</si>
  <si>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</si>
  <si>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</si>
  <si>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</si>
  <si>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</si>
  <si>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</si>
  <si>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</si>
  <si>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</si>
  <si>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</si>
  <si>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</si>
  <si>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</si>
  <si>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</si>
  <si>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</si>
  <si>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</si>
  <si>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</si>
  <si>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</si>
  <si>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</si>
  <si>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</si>
  <si>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</si>
  <si>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</si>
  <si>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</si>
  <si>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</si>
  <si>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</si>
  <si>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</si>
  <si>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</si>
  <si>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</si>
  <si>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</si>
  <si>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</si>
  <si>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</si>
  <si>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</si>
  <si>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</si>
  <si>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</si>
  <si>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</si>
  <si>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</si>
  <si>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</si>
  <si>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</si>
  <si>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</si>
  <si>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</si>
  <si>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</si>
  <si>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</si>
  <si>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</si>
  <si>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</si>
  <si>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</si>
  <si>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</si>
  <si>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</si>
  <si>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</si>
  <si>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</si>
  <si>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</si>
  <si>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</si>
  <si>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</si>
  <si>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</si>
  <si>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</si>
  <si>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</si>
  <si>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</si>
  <si>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</si>
  <si>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</si>
  <si>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</si>
  <si>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</si>
  <si>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</si>
  <si>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</si>
  <si>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</si>
  <si>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</si>
  <si>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</si>
  <si>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</si>
  <si>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</si>
  <si>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</si>
  <si>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</si>
  <si>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</si>
  <si>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</si>
  <si>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</si>
  <si>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</si>
  <si>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</si>
  <si>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</si>
  <si>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</si>
  <si>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</si>
  <si>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</si>
  <si>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</si>
  <si>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</si>
  <si>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</si>
  <si>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</si>
  <si>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</si>
  <si>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</si>
  <si>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</si>
  <si>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</si>
  <si>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</si>
  <si>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</si>
  <si>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</si>
  <si>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</si>
  <si>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</si>
  <si>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</si>
  <si>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</si>
  <si>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</si>
  <si>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</si>
  <si>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</si>
  <si>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</si>
  <si>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</si>
  <si>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</si>
  <si>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</si>
  <si>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</si>
  <si>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</si>
  <si>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</si>
  <si>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</si>
  <si>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</si>
  <si>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</si>
  <si>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</si>
  <si>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</si>
  <si>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</si>
  <si>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</si>
  <si>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</si>
  <si>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</si>
  <si>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</si>
  <si>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</si>
  <si>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</si>
  <si>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</si>
  <si>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</si>
  <si>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</si>
  <si>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</si>
  <si>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</si>
  <si>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</si>
  <si>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</si>
  <si>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</si>
  <si>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</si>
  <si>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</si>
  <si>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</si>
  <si>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</si>
  <si>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</si>
  <si>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</si>
  <si>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</si>
  <si>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</si>
  <si>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</si>
  <si>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</si>
  <si>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</si>
  <si>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</si>
  <si>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</si>
  <si>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</si>
  <si>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</si>
  <si>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</si>
  <si>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</si>
  <si>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</si>
  <si>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</si>
  <si>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</si>
  <si>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</si>
  <si>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</si>
  <si>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</si>
  <si>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</si>
  <si>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</si>
  <si>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</si>
  <si>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</si>
  <si>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</si>
  <si>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</si>
  <si>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</si>
  <si>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</si>
  <si>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</si>
  <si>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</si>
  <si>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</si>
  <si>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</si>
  <si>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</si>
  <si>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</si>
  <si>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</si>
  <si>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</si>
  <si>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</si>
  <si>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</si>
  <si>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</si>
  <si>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</si>
  <si>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</si>
  <si>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</si>
  <si>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</si>
  <si>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</si>
  <si>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</si>
  <si>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</si>
  <si>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</si>
  <si>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</si>
  <si>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</si>
  <si>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</si>
  <si>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</si>
  <si>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</si>
  <si>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</si>
  <si>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</si>
  <si>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</si>
  <si>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</si>
  <si>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</si>
  <si>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</si>
  <si>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</si>
  <si>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</si>
  <si>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</si>
  <si>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</si>
  <si>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</si>
  <si>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</si>
  <si>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</si>
  <si>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</si>
  <si>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</si>
  <si>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</si>
  <si>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</si>
  <si>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</si>
  <si>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</si>
  <si>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</si>
  <si>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</si>
  <si>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</si>
  <si>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</si>
  <si>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</si>
  <si>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</si>
  <si>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</si>
  <si>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</si>
  <si>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</si>
  <si>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</si>
  <si>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</si>
  <si>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</si>
  <si>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</si>
  <si>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</si>
  <si>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</si>
  <si>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</si>
  <si>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</si>
  <si>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</si>
  <si>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</si>
  <si>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</si>
  <si>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</si>
  <si>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</si>
  <si>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</si>
  <si>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</si>
  <si>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</si>
  <si>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</si>
  <si>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</si>
  <si>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</si>
  <si>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</si>
  <si>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</si>
  <si>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</si>
  <si>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</si>
  <si>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</si>
  <si>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</si>
  <si>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</si>
  <si>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</si>
  <si>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</si>
  <si>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</si>
  <si>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</si>
  <si>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</si>
  <si>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</si>
  <si>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</si>
  <si>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</si>
  <si>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</si>
  <si>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</si>
  <si>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</si>
  <si>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</si>
  <si>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</si>
  <si>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</si>
  <si>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</si>
  <si>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</si>
  <si>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</si>
  <si>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</si>
  <si>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</si>
  <si>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</si>
  <si>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</si>
  <si>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</si>
  <si>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</si>
  <si>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</si>
  <si>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</si>
  <si>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</si>
  <si>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</si>
  <si>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</si>
  <si>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</si>
  <si>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</si>
  <si>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</si>
  <si>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</si>
  <si>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</si>
  <si>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</si>
  <si>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</si>
  <si>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</si>
  <si>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</si>
  <si>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</si>
  <si>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</si>
  <si>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</si>
  <si>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</si>
  <si>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</si>
  <si>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</si>
  <si>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</si>
  <si>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</si>
  <si>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</si>
  <si>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</si>
  <si>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</si>
  <si>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</si>
  <si>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</si>
  <si>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</si>
  <si>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</si>
  <si>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</si>
  <si>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</si>
  <si>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</si>
  <si>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</si>
  <si>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</si>
  <si>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</si>
  <si>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</si>
  <si>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</si>
  <si>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</si>
  <si>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</si>
  <si>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</si>
  <si>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</si>
  <si>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</si>
  <si>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</si>
  <si>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</si>
  <si>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</si>
  <si>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</si>
  <si>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</si>
  <si>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</si>
  <si>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</si>
  <si>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</si>
  <si>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</si>
  <si>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</si>
  <si>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</si>
  <si>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</si>
  <si>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</si>
  <si>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</si>
  <si>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</si>
  <si>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</si>
  <si>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</si>
  <si>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</si>
  <si>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</si>
  <si>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</si>
  <si>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</si>
  <si>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</si>
  <si>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</si>
  <si>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</si>
  <si>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</si>
  <si>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</si>
  <si>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</si>
  <si>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</si>
  <si>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</si>
  <si>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</si>
  <si>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</si>
  <si>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</si>
  <si>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</si>
  <si>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</si>
  <si>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</si>
  <si>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</si>
  <si>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</si>
  <si>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</si>
  <si>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</si>
  <si>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</si>
  <si>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</si>
  <si>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</si>
  <si>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</si>
  <si>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</si>
  <si>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</si>
  <si>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</si>
  <si>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</si>
  <si>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</si>
  <si>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</si>
  <si>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</si>
  <si>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</si>
  <si>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</si>
  <si>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</si>
  <si>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</si>
  <si>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</si>
  <si>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</si>
  <si>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</si>
  <si>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</si>
  <si>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</si>
  <si>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</si>
  <si>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</si>
  <si>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</si>
  <si>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</si>
  <si>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</si>
  <si>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</si>
  <si>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</si>
  <si>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</si>
  <si>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</si>
  <si>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</si>
  <si>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</si>
  <si>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</si>
  <si>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</si>
  <si>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</si>
  <si>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</si>
  <si>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</si>
  <si>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</si>
  <si>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</si>
  <si>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</si>
  <si>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</si>
  <si>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</si>
  <si>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</si>
  <si>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</si>
  <si>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</si>
  <si>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</si>
  <si>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</si>
  <si>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</si>
  <si>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</si>
  <si>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</si>
  <si>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</si>
  <si>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</si>
  <si>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</si>
  <si>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</si>
  <si>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</si>
  <si>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</si>
  <si>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</si>
  <si>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</si>
  <si>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</si>
  <si>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</si>
  <si>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</si>
  <si>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</si>
  <si>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</si>
  <si>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</si>
  <si>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</si>
  <si>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</si>
  <si>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</si>
  <si>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</si>
  <si>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</si>
  <si>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</si>
  <si>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</si>
  <si>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</si>
  <si>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</si>
  <si>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</si>
  <si>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</si>
  <si>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</si>
  <si>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</si>
  <si>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</si>
  <si>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</si>
  <si>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</si>
  <si>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</si>
  <si>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</si>
  <si>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</si>
  <si>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</si>
  <si>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</si>
  <si>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</si>
  <si>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</si>
  <si>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</si>
  <si>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</si>
  <si>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</si>
  <si>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</si>
  <si>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</si>
  <si>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</si>
  <si>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</si>
  <si>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</si>
  <si>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</si>
  <si>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</si>
  <si>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</si>
  <si>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</si>
  <si>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</si>
  <si>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</si>
  <si>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</si>
  <si>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</si>
  <si>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</si>
  <si>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</si>
  <si>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</si>
  <si>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</si>
  <si>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</si>
  <si>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</si>
  <si>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</si>
  <si>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</si>
  <si>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</si>
  <si>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</si>
  <si>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</si>
  <si>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</si>
  <si>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</si>
  <si>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</si>
  <si>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</si>
  <si>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</si>
  <si>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</si>
  <si>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</si>
  <si>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</si>
  <si>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</si>
  <si>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</si>
  <si>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</si>
  <si>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</si>
  <si>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</si>
  <si>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</si>
  <si>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</si>
  <si>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</si>
  <si>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</si>
  <si>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</si>
  <si>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</si>
  <si>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</si>
  <si>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</si>
  <si>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</si>
  <si>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</si>
  <si>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</si>
  <si>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</si>
  <si>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</si>
  <si>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</si>
  <si>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</si>
  <si>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</si>
  <si>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</si>
  <si>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</si>
  <si>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</si>
  <si>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</si>
  <si>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</si>
  <si>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</si>
  <si>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</si>
  <si>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</si>
  <si>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</si>
  <si>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</si>
  <si>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</si>
  <si>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</si>
  <si>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</si>
  <si>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</si>
  <si>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</si>
  <si>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</si>
  <si>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</si>
  <si>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</si>
  <si>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</si>
  <si>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</si>
  <si>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</si>
  <si>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</si>
  <si>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</si>
  <si>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</si>
  <si>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</si>
  <si>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</si>
  <si>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</si>
  <si>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</si>
  <si>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</si>
  <si>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</si>
  <si>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</si>
  <si>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</si>
  <si>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</si>
  <si>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</si>
  <si>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</si>
  <si>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</si>
  <si>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</si>
  <si>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</si>
  <si>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</si>
  <si>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</si>
  <si>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</si>
  <si>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</si>
  <si>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</si>
  <si>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</si>
  <si>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</si>
  <si>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</si>
  <si>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</si>
  <si>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</si>
  <si>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</si>
  <si>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</si>
  <si>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</si>
  <si>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</si>
  <si>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</si>
  <si>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</si>
  <si>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</si>
  <si>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</si>
  <si>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</si>
  <si>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</si>
  <si>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</si>
  <si>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</si>
  <si>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</si>
  <si>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</si>
  <si>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</si>
  <si>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</si>
  <si>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</si>
  <si>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</si>
  <si>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</si>
  <si>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</si>
  <si>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</si>
  <si>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</si>
  <si>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</si>
  <si>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</si>
  <si>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</si>
  <si>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</si>
  <si>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</si>
  <si>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</si>
  <si>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</si>
  <si>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</si>
  <si>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</si>
  <si>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</si>
  <si>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</si>
  <si>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</si>
  <si>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</si>
  <si>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</si>
  <si>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</si>
  <si>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</si>
  <si>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</si>
  <si>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</si>
  <si>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</si>
  <si>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</si>
  <si>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</si>
  <si>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</si>
  <si>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</si>
  <si>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</si>
  <si>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</si>
  <si>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</si>
  <si>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</si>
  <si>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</si>
  <si>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</si>
  <si>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</si>
  <si>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</si>
  <si>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</si>
  <si>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</si>
  <si>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</si>
  <si>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</si>
  <si>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</si>
  <si>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</si>
  <si>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</si>
  <si>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</si>
  <si>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</si>
  <si>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</si>
  <si>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</si>
  <si>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</si>
  <si>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</si>
  <si>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</si>
  <si>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</si>
  <si>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</si>
  <si>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</si>
  <si>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</si>
  <si>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</si>
  <si>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</si>
  <si>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</si>
  <si>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</si>
  <si>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</si>
  <si>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</si>
  <si>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</si>
  <si>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</si>
  <si>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</si>
  <si>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</si>
  <si>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</si>
  <si>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</si>
  <si>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</si>
  <si>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</si>
  <si>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</si>
  <si>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</si>
  <si>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</si>
  <si>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</si>
  <si>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</si>
  <si>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</si>
  <si>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</si>
  <si>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</si>
  <si>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</si>
  <si>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</si>
  <si>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</si>
  <si>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</si>
  <si>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</si>
  <si>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</si>
  <si>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</si>
  <si>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</si>
  <si>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</si>
  <si>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</si>
  <si>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</si>
  <si>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</si>
  <si>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</si>
  <si>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</si>
  <si>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</si>
  <si>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</si>
  <si>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</si>
  <si>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</si>
  <si>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</si>
  <si>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</si>
  <si>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</si>
  <si>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</si>
  <si>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</si>
  <si>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</si>
  <si>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</si>
  <si>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</si>
  <si>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</si>
  <si>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</si>
  <si>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</si>
  <si>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</si>
  <si>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</si>
  <si>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</si>
  <si>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</si>
  <si>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</si>
  <si>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</si>
  <si>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</si>
  <si>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</si>
  <si>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</si>
  <si>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</si>
  <si>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</si>
  <si>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</si>
  <si>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</si>
  <si>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</si>
  <si>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</si>
  <si>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</si>
  <si>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</si>
  <si>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</si>
  <si>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</si>
  <si>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</si>
  <si>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</si>
  <si>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</si>
  <si>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</si>
  <si>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</si>
  <si>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</si>
  <si>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</si>
  <si>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</si>
  <si>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</si>
  <si>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</si>
  <si>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</si>
  <si>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</si>
  <si>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</si>
  <si>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</si>
  <si>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</si>
  <si>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</si>
  <si>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</si>
  <si>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</si>
  <si>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</si>
  <si>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</si>
  <si>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</si>
  <si>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</si>
  <si>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</si>
  <si>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</si>
  <si>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</si>
  <si>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</si>
  <si>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</si>
  <si>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</si>
  <si>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</si>
  <si>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</si>
  <si>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</si>
  <si>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</si>
  <si>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</si>
  <si>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</si>
  <si>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</si>
  <si>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</si>
  <si>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</si>
  <si>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</si>
  <si>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</si>
  <si>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</si>
  <si>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</si>
  <si>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</si>
  <si>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</si>
  <si>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</si>
  <si>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</si>
  <si>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</si>
  <si>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</si>
  <si>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</si>
  <si>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</si>
  <si>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</si>
  <si>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</si>
  <si>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</si>
  <si>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</si>
  <si>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</si>
  <si>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</si>
  <si>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</si>
  <si>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</si>
  <si>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</si>
  <si>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</si>
  <si>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</si>
  <si>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</si>
  <si>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</si>
  <si>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</si>
  <si>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</si>
  <si>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</si>
  <si>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</si>
  <si>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</si>
  <si>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</si>
  <si>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</si>
  <si>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</si>
  <si>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</si>
  <si>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</si>
  <si>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</si>
  <si>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</si>
  <si>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</si>
  <si>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</si>
  <si>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</si>
  <si>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</si>
  <si>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</si>
  <si>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</si>
  <si>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</si>
  <si>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</si>
  <si>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</si>
  <si>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</si>
  <si>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</si>
  <si>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</si>
  <si>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</si>
  <si>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</si>
  <si>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</si>
  <si>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</si>
  <si>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</si>
  <si>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</si>
  <si>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</si>
  <si>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</si>
  <si>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</si>
  <si>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</si>
  <si>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</si>
  <si>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</si>
  <si>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</si>
  <si>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</si>
  <si>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</si>
  <si>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</si>
  <si>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</si>
  <si>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</si>
  <si>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</si>
  <si>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</si>
  <si>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</si>
  <si>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</si>
  <si>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</si>
  <si>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</si>
  <si>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</si>
  <si>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</si>
  <si>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</si>
  <si>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</si>
  <si>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</si>
  <si>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</si>
  <si>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</si>
  <si>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</si>
  <si>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</si>
  <si>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</si>
  <si>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</si>
  <si>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</si>
  <si>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</si>
  <si>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</si>
  <si>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</si>
  <si>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</si>
  <si>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</si>
  <si>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</si>
  <si>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</si>
  <si>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</si>
  <si>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</si>
  <si>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</si>
  <si>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</si>
  <si>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</si>
  <si>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</si>
  <si>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</si>
  <si>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</si>
  <si>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</si>
  <si>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</si>
  <si>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</si>
  <si>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</si>
  <si>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</si>
  <si>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</si>
  <si>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</si>
  <si>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</si>
  <si>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</si>
  <si>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</si>
  <si>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</si>
  <si>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</si>
  <si>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</si>
  <si>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</si>
  <si>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</si>
  <si>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</si>
  <si>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</si>
  <si>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</si>
  <si>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</si>
  <si>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</si>
  <si>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</si>
  <si>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</si>
  <si>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</si>
  <si>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</si>
  <si>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</si>
  <si>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</si>
  <si>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</si>
  <si>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</si>
  <si>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</si>
  <si>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</si>
  <si>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</si>
  <si>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</si>
  <si>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</si>
  <si>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</si>
  <si>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</si>
  <si>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</si>
  <si>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</si>
  <si>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</si>
  <si>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</si>
  <si>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</si>
  <si>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</si>
  <si>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</si>
  <si>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</si>
  <si>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</si>
  <si>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</si>
  <si>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</si>
  <si>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</si>
  <si>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</si>
  <si>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</si>
  <si>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</si>
  <si>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</si>
  <si>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</si>
  <si>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</si>
  <si>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</si>
  <si>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</si>
  <si>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</si>
  <si>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</si>
  <si>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</si>
  <si>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</si>
  <si>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</si>
  <si>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</si>
  <si>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</si>
  <si>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</si>
  <si>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</si>
  <si>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</si>
  <si>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</si>
  <si>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</si>
  <si>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</si>
  <si>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</si>
  <si>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</si>
  <si>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</si>
  <si>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</si>
  <si>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</si>
  <si>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</si>
  <si>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</si>
  <si>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</si>
  <si>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</si>
  <si>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</si>
  <si>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</si>
  <si>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</si>
  <si>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</si>
  <si>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</si>
  <si>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</si>
  <si>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</si>
  <si>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</si>
  <si>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</si>
  <si>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</si>
  <si>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</si>
  <si>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</si>
  <si>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</si>
  <si>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</si>
  <si>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</si>
  <si>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</si>
  <si>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</si>
  <si>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</si>
  <si>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</si>
  <si>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</si>
  <si>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</si>
  <si>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</si>
  <si>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</si>
  <si>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</si>
  <si>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</si>
  <si>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</si>
  <si>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</si>
  <si>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</si>
  <si>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</si>
  <si>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</si>
  <si>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</si>
  <si>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</si>
  <si>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</si>
  <si>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</si>
  <si>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</si>
  <si>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</si>
  <si>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</si>
  <si>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</si>
  <si>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</si>
  <si>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</si>
  <si>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</si>
  <si>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</si>
  <si>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</si>
  <si>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</si>
  <si>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</si>
  <si>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</si>
  <si>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</si>
  <si>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</si>
  <si>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</si>
  <si>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</si>
  <si>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</si>
  <si>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</si>
  <si>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</si>
  <si>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</si>
  <si>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</si>
  <si>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</si>
  <si>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</si>
  <si>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</si>
  <si>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</si>
  <si>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</si>
  <si>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</si>
  <si>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</si>
  <si>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</si>
  <si>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</si>
  <si>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</si>
  <si>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</si>
  <si>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</si>
  <si>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</si>
  <si>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</si>
  <si>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</si>
  <si>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</si>
  <si>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</si>
  <si>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</si>
  <si>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</si>
  <si>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</si>
  <si>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</si>
  <si>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</si>
  <si>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</si>
  <si>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</si>
  <si>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</si>
  <si>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</si>
  <si>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</si>
  <si>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</si>
  <si>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</si>
  <si>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</si>
  <si>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</si>
  <si>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</si>
  <si>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</si>
  <si>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</si>
  <si>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</si>
  <si>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</si>
  <si>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</si>
  <si>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</si>
  <si>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</si>
  <si>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</si>
  <si>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</si>
  <si>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</si>
  <si>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</si>
  <si>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</si>
  <si>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</si>
  <si>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</si>
  <si>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</si>
  <si>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</si>
  <si>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</si>
  <si>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</si>
  <si>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</si>
  <si>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</si>
  <si>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</si>
  <si>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</si>
  <si>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</si>
  <si>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</si>
  <si>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</si>
  <si>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</si>
  <si>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</si>
  <si>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</si>
  <si>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</si>
  <si>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</si>
  <si>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</si>
  <si>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</si>
  <si>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</si>
  <si>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</si>
  <si>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</si>
  <si>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</si>
  <si>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</si>
  <si>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</si>
  <si>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</si>
  <si>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</si>
  <si>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</si>
  <si>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</si>
  <si>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</si>
  <si>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</si>
  <si>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</si>
  <si>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</si>
  <si>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</si>
  <si>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</si>
  <si>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</si>
  <si>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</si>
  <si>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</si>
  <si>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</si>
  <si>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</si>
  <si>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</si>
  <si>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</si>
  <si>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</si>
  <si>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</si>
  <si>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</si>
  <si>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</si>
  <si>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</si>
  <si>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</si>
  <si>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</si>
  <si>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</si>
  <si>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</si>
  <si>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</si>
  <si>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</si>
  <si>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</si>
  <si>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</si>
  <si>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</si>
  <si>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</si>
  <si>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</si>
  <si>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</si>
  <si>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</si>
  <si>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</si>
  <si>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</si>
  <si>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</si>
  <si>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</si>
  <si>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</si>
  <si>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</si>
  <si>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</si>
  <si>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</si>
  <si>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</si>
  <si>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</si>
  <si>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</si>
  <si>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</si>
  <si>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</si>
  <si>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</si>
  <si>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</si>
  <si>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</si>
  <si>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</si>
  <si>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</si>
  <si>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</si>
  <si>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</si>
  <si>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</si>
  <si>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</si>
  <si>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</si>
  <si>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</si>
  <si>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</si>
  <si>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</si>
  <si>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</si>
  <si>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</si>
  <si>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</si>
  <si>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</si>
  <si>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</si>
  <si>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</si>
  <si>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</si>
  <si>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</si>
  <si>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</si>
  <si>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</si>
  <si>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</si>
  <si>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</si>
  <si>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</si>
  <si>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</si>
  <si>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</si>
  <si>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</si>
  <si>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</si>
  <si>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</si>
  <si>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</si>
  <si>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</si>
  <si>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</si>
  <si>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</si>
  <si>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</si>
  <si>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</si>
  <si>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</si>
  <si>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</si>
  <si>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</si>
  <si>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</si>
  <si>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</si>
  <si>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</si>
  <si>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</si>
  <si>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</si>
  <si>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</si>
  <si>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</si>
  <si>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</si>
  <si>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</si>
  <si>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</si>
  <si>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</si>
  <si>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</si>
  <si>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</si>
  <si>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</si>
  <si>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</si>
  <si>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</si>
  <si>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</si>
  <si>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</si>
  <si>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</si>
  <si>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</si>
  <si>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</si>
  <si>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</si>
  <si>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</si>
  <si>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</si>
  <si>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</si>
  <si>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</si>
  <si>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</si>
  <si>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</si>
  <si>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</si>
  <si>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</si>
  <si>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</si>
  <si>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</si>
  <si>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</si>
  <si>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</si>
  <si>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</si>
  <si>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</si>
  <si>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</si>
  <si>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</si>
  <si>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</si>
  <si>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</si>
  <si>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</si>
  <si>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</si>
  <si>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</si>
  <si>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</si>
  <si>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</si>
  <si>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</si>
  <si>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</si>
  <si>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</si>
  <si>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</si>
  <si>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</si>
  <si>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</si>
  <si>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</si>
  <si>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</si>
  <si>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</si>
  <si>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</si>
  <si>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</si>
  <si>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</si>
  <si>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</si>
  <si>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</si>
  <si>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</si>
  <si>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</si>
  <si>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</si>
  <si>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</si>
  <si>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</si>
  <si>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</si>
  <si>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</si>
  <si>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</si>
  <si>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</si>
  <si>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</si>
  <si>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</si>
  <si>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</si>
  <si>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</si>
  <si>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</si>
  <si>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</si>
  <si>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</si>
  <si>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</si>
  <si>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</si>
  <si>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</si>
  <si>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</si>
  <si>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</si>
  <si>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</si>
  <si>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</si>
  <si>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</si>
  <si>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</si>
  <si>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</si>
  <si>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</si>
  <si>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</si>
  <si>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</si>
  <si>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</si>
  <si>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</si>
  <si>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</si>
  <si>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</si>
  <si>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</si>
  <si>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</si>
  <si>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</si>
  <si>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</si>
  <si>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</si>
  <si>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</si>
  <si>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</si>
  <si>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</si>
  <si>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</si>
  <si>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</si>
  <si>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</si>
  <si>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</si>
  <si>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</si>
  <si>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</si>
  <si>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</si>
  <si>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</si>
  <si>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</si>
  <si>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</si>
  <si>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</si>
  <si>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</si>
  <si>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</si>
  <si>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</si>
  <si>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</si>
  <si>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</si>
  <si>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</si>
  <si>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</si>
  <si>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</si>
  <si>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</si>
  <si>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</si>
  <si>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</si>
  <si>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</si>
  <si>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</si>
  <si>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</si>
  <si>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</si>
  <si>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</si>
  <si>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</si>
  <si>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</si>
  <si>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</si>
  <si>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</si>
  <si>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</si>
  <si>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</si>
  <si>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</si>
  <si>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</si>
  <si>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</si>
  <si>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</si>
  <si>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</si>
  <si>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</si>
  <si>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</si>
  <si>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</si>
  <si>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</si>
  <si>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</si>
  <si>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</si>
  <si>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</si>
  <si>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</si>
  <si>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</si>
  <si>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</si>
  <si>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</si>
  <si>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</si>
  <si>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</si>
  <si>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</si>
  <si>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</si>
  <si>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</si>
  <si>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</si>
  <si>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</si>
  <si>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</si>
  <si>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</si>
  <si>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</si>
  <si>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</si>
  <si>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</si>
  <si>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</si>
  <si>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</si>
  <si>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</si>
  <si>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</si>
  <si>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</si>
  <si>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</si>
  <si>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</si>
  <si>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</si>
  <si>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</si>
  <si>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</si>
  <si>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</si>
  <si>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</si>
  <si>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</si>
  <si>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</si>
  <si>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</si>
  <si>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</si>
  <si>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</si>
  <si>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</si>
  <si>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</si>
  <si>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</si>
  <si>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</si>
  <si>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</si>
  <si>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</si>
  <si>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</si>
  <si>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</si>
  <si>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</si>
  <si>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</si>
  <si>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</si>
  <si>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</si>
  <si>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</si>
  <si>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</si>
  <si>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</si>
  <si>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</si>
  <si>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</si>
  <si>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</si>
  <si>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</si>
  <si>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</si>
  <si>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</si>
  <si>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</si>
  <si>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</si>
  <si>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</si>
  <si>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</si>
  <si>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</si>
  <si>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</si>
  <si>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</si>
  <si>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</si>
  <si>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</si>
  <si>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</si>
  <si>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</si>
  <si>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</si>
  <si>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</si>
  <si>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</si>
  <si>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</si>
  <si>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</si>
  <si>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</si>
  <si>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</si>
  <si>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</si>
  <si>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</si>
  <si>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</si>
  <si>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</si>
  <si>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</si>
  <si>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</si>
  <si>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</si>
  <si>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</si>
  <si>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</si>
  <si>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</si>
  <si>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</si>
  <si>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</si>
  <si>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</si>
  <si>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</si>
  <si>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</si>
  <si>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</si>
  <si>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</si>
  <si>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</si>
  <si>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</si>
  <si>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</si>
  <si>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</si>
  <si>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</si>
  <si>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</si>
  <si>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</si>
  <si>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</si>
  <si>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</si>
  <si>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</si>
  <si>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</si>
  <si>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</si>
  <si>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</si>
  <si>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</si>
  <si>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</si>
  <si>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</si>
  <si>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</si>
  <si>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</si>
  <si>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</si>
  <si>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</si>
  <si>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</si>
  <si>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</si>
  <si>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</si>
  <si>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</si>
  <si>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</si>
  <si>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</si>
  <si>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</si>
  <si>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</si>
  <si>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</si>
  <si>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</si>
  <si>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</si>
  <si>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</si>
  <si>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</si>
  <si>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</si>
  <si>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</si>
  <si>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</si>
  <si>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</si>
  <si>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</si>
  <si>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</si>
  <si>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</si>
  <si>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</si>
  <si>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</si>
  <si>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</si>
  <si>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</si>
  <si>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</si>
  <si>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</si>
  <si>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</si>
  <si>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</si>
  <si>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</si>
  <si>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</si>
  <si>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</si>
  <si>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</si>
  <si>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</si>
  <si>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</si>
  <si>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</si>
  <si>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</si>
  <si>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</si>
  <si>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</si>
  <si>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</si>
  <si>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</si>
  <si>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</si>
  <si>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</si>
  <si>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</si>
  <si>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</si>
  <si>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</si>
  <si>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</si>
  <si>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</si>
  <si>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</si>
  <si>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</si>
  <si>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</si>
  <si>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</si>
  <si>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</si>
  <si>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</si>
  <si>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</si>
  <si>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</si>
  <si>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</si>
  <si>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</si>
  <si>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</si>
  <si>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</si>
  <si>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</si>
  <si>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</si>
  <si>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</si>
  <si>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</si>
  <si>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</si>
  <si>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</si>
  <si>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</si>
  <si>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</si>
  <si>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</si>
  <si>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</si>
  <si>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</si>
  <si>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</si>
  <si>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</si>
  <si>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</si>
  <si>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</si>
  <si>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</si>
  <si>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</si>
  <si>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</si>
  <si>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</si>
  <si>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</si>
  <si>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</si>
  <si>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</si>
  <si>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</si>
  <si>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</si>
  <si>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</si>
  <si>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</si>
  <si>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</si>
  <si>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</si>
  <si>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</si>
  <si>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</si>
  <si>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</si>
  <si>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</si>
  <si>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</si>
  <si>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</si>
  <si>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</si>
  <si>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</si>
  <si>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</si>
  <si>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</si>
  <si>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</si>
  <si>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</si>
  <si>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</si>
  <si>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</si>
  <si>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</si>
  <si>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</si>
  <si>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</si>
  <si>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</si>
  <si>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</si>
  <si>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</si>
  <si>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</si>
  <si>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</si>
  <si>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</si>
  <si>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</si>
  <si>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</si>
  <si>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</si>
  <si>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</si>
  <si>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</si>
  <si>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</si>
  <si>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</si>
  <si>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</si>
  <si>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</si>
  <si>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</si>
  <si>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</si>
  <si>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</si>
  <si>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</si>
  <si>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</si>
  <si>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</si>
  <si>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</si>
  <si>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</si>
  <si>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</si>
  <si>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</si>
  <si>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</si>
  <si>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</si>
  <si>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</si>
  <si>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</si>
  <si>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</si>
  <si>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</si>
  <si>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</si>
  <si>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</si>
  <si>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</si>
  <si>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</si>
  <si>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</si>
  <si>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</si>
  <si>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</si>
  <si>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</si>
  <si>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</si>
  <si>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</si>
  <si>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</si>
  <si>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</si>
  <si>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</si>
  <si>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</si>
  <si>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</si>
  <si>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</si>
  <si>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</si>
  <si>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</si>
  <si>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</si>
  <si>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</si>
  <si>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</si>
  <si>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</si>
  <si>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</si>
  <si>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</si>
  <si>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</si>
  <si>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</si>
  <si>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</si>
  <si>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</si>
  <si>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</si>
  <si>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</si>
  <si>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</si>
  <si>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</si>
  <si>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</si>
  <si>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</si>
  <si>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</si>
  <si>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</si>
  <si>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</si>
  <si>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</si>
  <si>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</si>
  <si>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</si>
  <si>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</si>
  <si>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</si>
  <si>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</si>
  <si>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</si>
  <si>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</si>
  <si>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</si>
  <si>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</si>
  <si>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</si>
  <si>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</si>
  <si>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</si>
  <si>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</si>
  <si>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</si>
  <si>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</si>
  <si>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</si>
  <si>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</si>
  <si>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</si>
  <si>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</si>
  <si>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</si>
  <si>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</si>
  <si>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</si>
  <si>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</si>
  <si>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</si>
  <si>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</si>
  <si>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</si>
  <si>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</si>
  <si>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</si>
  <si>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</si>
  <si>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</si>
  <si>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</si>
  <si>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</si>
  <si>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</si>
  <si>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</si>
  <si>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</si>
  <si>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</si>
  <si>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</si>
  <si>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</si>
  <si>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</si>
  <si>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</si>
  <si>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</si>
  <si>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</si>
  <si>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</si>
  <si>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</si>
  <si>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</si>
  <si>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</si>
  <si>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</si>
  <si>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</si>
  <si>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</si>
  <si>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</si>
  <si>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</si>
  <si>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</si>
  <si>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</si>
  <si>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</si>
  <si>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</si>
  <si>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</si>
  <si>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</si>
  <si>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</si>
  <si>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</si>
  <si>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</si>
  <si>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</si>
  <si>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</si>
  <si>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</si>
  <si>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</si>
  <si>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</si>
  <si>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</si>
  <si>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</si>
  <si>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</si>
  <si>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</si>
  <si>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</si>
  <si>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</si>
  <si>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</si>
  <si>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</si>
  <si>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</si>
  <si>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</si>
  <si>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</si>
  <si>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</si>
  <si>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</si>
  <si>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</si>
  <si>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</si>
  <si>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</si>
  <si>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</si>
  <si>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</si>
  <si>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</si>
  <si>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</si>
  <si>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</si>
  <si>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</si>
  <si>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</si>
  <si>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</si>
  <si>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</si>
  <si>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</si>
  <si>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</si>
  <si>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</si>
  <si>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</si>
  <si>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</si>
  <si>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</si>
  <si>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</si>
  <si>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</si>
  <si>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</si>
  <si>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</si>
  <si>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</si>
  <si>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</si>
  <si>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</si>
  <si>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</si>
  <si>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</si>
  <si>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</si>
  <si>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</si>
  <si>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</si>
  <si>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</si>
  <si>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</si>
  <si>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</si>
  <si>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</si>
  <si>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</si>
  <si>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</si>
  <si>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</si>
  <si>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</si>
  <si>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</si>
  <si>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</si>
  <si>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</si>
  <si>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</si>
  <si>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</si>
  <si>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</si>
  <si>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</si>
  <si>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</si>
  <si>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</si>
  <si>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</si>
  <si>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</si>
  <si>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</si>
  <si>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</si>
  <si>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</si>
  <si>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</si>
  <si>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</si>
  <si>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</si>
  <si>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</si>
  <si>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</si>
  <si>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</si>
  <si>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</si>
  <si>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</si>
  <si>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</si>
  <si>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</si>
  <si>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</si>
  <si>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</si>
  <si>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</si>
  <si>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</si>
  <si>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</si>
  <si>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</si>
  <si>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</si>
  <si>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</si>
  <si>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</si>
  <si>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</si>
  <si>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</si>
  <si>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</si>
  <si>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</si>
  <si>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</si>
  <si>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</si>
  <si>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</si>
  <si>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</si>
  <si>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</si>
  <si>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</si>
  <si>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</si>
  <si>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</si>
  <si>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</si>
  <si>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</si>
  <si>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</si>
  <si>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</si>
  <si>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</si>
  <si>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</si>
  <si>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</si>
  <si>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</si>
  <si>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</si>
  <si>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</si>
  <si>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</si>
  <si>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</si>
  <si>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</si>
  <si>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</si>
  <si>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</si>
  <si>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</si>
  <si>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</si>
  <si>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</si>
  <si>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</si>
  <si>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</si>
  <si>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</si>
  <si>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</si>
  <si>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</si>
  <si>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</si>
  <si>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</si>
  <si>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</si>
  <si>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</si>
  <si>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</si>
  <si>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</si>
  <si>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</si>
  <si>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</si>
  <si>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</si>
  <si>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</si>
  <si>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</si>
  <si>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</si>
  <si>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</si>
  <si>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</si>
  <si>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</si>
  <si>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</si>
  <si>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</si>
  <si>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</si>
  <si>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</si>
  <si>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</si>
  <si>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</si>
  <si>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</si>
  <si>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</si>
  <si>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</si>
  <si>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</si>
  <si>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</si>
  <si>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</si>
  <si>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</si>
  <si>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</si>
  <si>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</si>
  <si>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</si>
  <si>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</si>
  <si>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</si>
  <si>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</si>
  <si>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</si>
  <si>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</si>
  <si>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</si>
  <si>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</si>
  <si>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</si>
  <si>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</si>
  <si>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</si>
  <si>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</si>
  <si>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</si>
  <si>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</si>
  <si>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</si>
  <si>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</si>
  <si>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</si>
  <si>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</si>
  <si>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</si>
  <si>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</si>
  <si>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</si>
  <si>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</si>
  <si>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</si>
  <si>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</si>
  <si>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</si>
  <si>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</si>
  <si>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</si>
  <si>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</si>
  <si>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</si>
  <si>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</si>
  <si>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</si>
  <si>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</si>
  <si>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</si>
  <si>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</si>
  <si>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</si>
  <si>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</si>
  <si>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</si>
  <si>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</si>
  <si>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</si>
  <si>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</si>
  <si>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</si>
  <si>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</si>
  <si>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</si>
  <si>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</si>
  <si>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</si>
  <si>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</si>
  <si>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</si>
  <si>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</si>
  <si>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</si>
  <si>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</si>
  <si>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</si>
  <si>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</si>
  <si>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</si>
  <si>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</si>
  <si>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</si>
  <si>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</si>
  <si>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</si>
  <si>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</si>
  <si>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</si>
  <si>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</si>
  <si>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</si>
  <si>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</si>
  <si>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</si>
  <si>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</si>
  <si>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</si>
  <si>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</si>
  <si>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</si>
  <si>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</si>
  <si>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</si>
  <si>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</si>
  <si>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</si>
  <si>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</si>
  <si>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</si>
  <si>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</si>
  <si>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</si>
  <si>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</si>
  <si>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</si>
  <si>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</si>
  <si>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</si>
  <si>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</si>
  <si>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</si>
  <si>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</si>
  <si>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</si>
  <si>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</si>
  <si>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</si>
  <si>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</si>
  <si>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</si>
  <si>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</si>
  <si>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</si>
  <si>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</si>
  <si>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</si>
  <si>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</si>
  <si>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</si>
  <si>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</si>
  <si>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</si>
  <si>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</si>
  <si>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</si>
  <si>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</si>
  <si>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</si>
  <si>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</si>
  <si>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</si>
  <si>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</si>
  <si>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</si>
  <si>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</si>
  <si>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</si>
  <si>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</si>
  <si>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</si>
  <si>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</si>
  <si>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</si>
  <si>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</si>
  <si>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</si>
  <si>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</si>
  <si>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</si>
  <si>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</si>
  <si>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</si>
  <si>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</si>
  <si>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</si>
  <si>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</si>
  <si>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</si>
  <si>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</si>
  <si>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</si>
  <si>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</si>
  <si>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</si>
  <si>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</si>
  <si>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</si>
  <si>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</si>
  <si>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</si>
  <si>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</si>
  <si>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</si>
  <si>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</si>
  <si>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</si>
  <si>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</si>
  <si>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</si>
  <si>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</si>
  <si>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</si>
  <si>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</si>
  <si>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</si>
  <si>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</si>
  <si>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</si>
  <si>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</si>
  <si>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</si>
  <si>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</si>
  <si>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</si>
  <si>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</si>
  <si>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</si>
  <si>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</si>
  <si>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</si>
  <si>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</si>
  <si>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</si>
  <si>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</si>
  <si>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</si>
  <si>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</si>
  <si>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</si>
  <si>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</si>
  <si>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</si>
  <si>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</si>
  <si>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</si>
  <si>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</si>
  <si>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</si>
  <si>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</si>
  <si>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</si>
  <si>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</si>
  <si>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</si>
  <si>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</si>
  <si>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</si>
  <si>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</si>
  <si>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</si>
  <si>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</si>
  <si>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</si>
  <si>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</si>
  <si>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</si>
  <si>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</si>
  <si>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</si>
  <si>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</si>
  <si>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</si>
  <si>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</si>
  <si>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</si>
  <si>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</si>
  <si>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</si>
  <si>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</si>
  <si>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</si>
  <si>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</si>
  <si>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</si>
  <si>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</si>
  <si>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</si>
  <si>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</si>
  <si>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</si>
  <si>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</si>
  <si>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</si>
  <si>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</si>
  <si>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</si>
  <si>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</si>
  <si>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</si>
  <si>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</si>
  <si>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</si>
  <si>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</si>
  <si>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</si>
  <si>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</si>
  <si>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</si>
  <si>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</si>
  <si>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</si>
  <si>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</si>
  <si>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</si>
  <si>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</si>
  <si>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</si>
  <si>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</si>
  <si>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</si>
  <si>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</si>
  <si>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</si>
  <si>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</si>
  <si>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</si>
  <si>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</si>
  <si>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</si>
  <si>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</si>
  <si>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</si>
  <si>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</si>
  <si>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</si>
  <si>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</si>
  <si>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</si>
  <si>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</si>
  <si>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</si>
  <si>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</si>
  <si>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</si>
  <si>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</si>
  <si>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</si>
  <si>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</si>
  <si>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</si>
  <si>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</si>
  <si>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</si>
  <si>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</si>
  <si>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</si>
  <si>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</si>
  <si>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</si>
  <si>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</si>
  <si>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</si>
  <si>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</si>
  <si>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</si>
  <si>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</si>
  <si>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</si>
  <si>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</si>
  <si>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</si>
  <si>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</si>
  <si>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</si>
  <si>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</si>
  <si>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</si>
  <si>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</si>
  <si>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</si>
  <si>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</si>
  <si>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</si>
  <si>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</si>
  <si>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</si>
  <si>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</si>
  <si>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</si>
  <si>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</si>
  <si>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</si>
  <si>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</si>
  <si>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</si>
  <si>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</si>
  <si>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</si>
  <si>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</si>
  <si>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</si>
  <si>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</si>
  <si>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</si>
  <si>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</si>
  <si>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</si>
  <si>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</si>
  <si>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</si>
  <si>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</si>
  <si>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</si>
  <si>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</si>
  <si>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</si>
  <si>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</si>
  <si>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</si>
  <si>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</si>
  <si>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</si>
  <si>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</si>
  <si>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</si>
  <si>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</si>
  <si>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</si>
  <si>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</si>
  <si>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</si>
  <si>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</si>
  <si>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</si>
  <si>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</si>
  <si>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</si>
  <si>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</si>
  <si>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</si>
  <si>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</si>
  <si>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</si>
  <si>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</si>
  <si>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</si>
  <si>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</si>
  <si>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</si>
  <si>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</si>
  <si>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</si>
  <si>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</si>
  <si>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</si>
  <si>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</si>
  <si>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</si>
  <si>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</si>
  <si>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</si>
  <si>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</si>
  <si>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</si>
  <si>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</si>
  <si>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</si>
  <si>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</si>
  <si>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</si>
  <si>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</si>
  <si>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</si>
  <si>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</si>
  <si>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</si>
  <si>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</si>
  <si>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</si>
  <si>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</si>
  <si>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</si>
  <si>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</si>
  <si>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</si>
  <si>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</si>
  <si>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</si>
  <si>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</si>
  <si>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</si>
  <si>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</si>
  <si>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</si>
  <si>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</si>
  <si>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</si>
  <si>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</si>
  <si>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</si>
  <si>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</si>
  <si>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</si>
  <si>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</si>
  <si>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</si>
  <si>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</si>
  <si>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</si>
  <si>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</si>
  <si>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</si>
  <si>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</si>
  <si>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</si>
  <si>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</si>
  <si>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</si>
  <si>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</si>
  <si>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</si>
  <si>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</si>
  <si>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</si>
  <si>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</si>
  <si>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</si>
  <si>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</si>
  <si>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</si>
  <si>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</si>
  <si>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</si>
  <si>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</si>
  <si>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</si>
  <si>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</si>
  <si>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</si>
  <si>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</si>
  <si>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</si>
  <si>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</si>
  <si>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</si>
  <si>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</si>
  <si>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</si>
  <si>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</si>
  <si>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</si>
  <si>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</si>
  <si>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</si>
  <si>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</si>
  <si>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</si>
  <si>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</si>
  <si>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</si>
  <si>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</si>
  <si>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</si>
  <si>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</si>
  <si>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</si>
  <si>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</si>
  <si>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</si>
  <si>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</si>
  <si>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</si>
  <si>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</si>
  <si>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</si>
  <si>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</si>
  <si>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</si>
  <si>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</si>
  <si>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</si>
  <si>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</si>
  <si>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</si>
  <si>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</si>
  <si>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</si>
  <si>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</si>
  <si>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</si>
  <si>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</si>
  <si>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</si>
  <si>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</si>
  <si>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</si>
  <si>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</si>
  <si>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</si>
  <si>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</si>
  <si>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</si>
  <si>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</si>
  <si>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</si>
  <si>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</si>
  <si>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</si>
  <si>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</si>
  <si>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</si>
  <si>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</si>
  <si>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</si>
  <si>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</si>
  <si>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</si>
  <si>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</si>
  <si>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</si>
  <si>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</si>
  <si>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</si>
  <si>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</si>
  <si>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</si>
  <si>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</si>
  <si>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</si>
  <si>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</si>
  <si>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</si>
  <si>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</si>
  <si>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</si>
  <si>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</si>
  <si>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</si>
  <si>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</si>
  <si>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</si>
  <si>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</si>
  <si>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</si>
  <si>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</si>
  <si>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</si>
  <si>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</si>
  <si>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</si>
  <si>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</si>
  <si>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</si>
  <si>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</si>
  <si>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</si>
  <si>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</si>
  <si>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</si>
  <si>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</si>
  <si>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</si>
  <si>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</si>
  <si>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</si>
  <si>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</si>
  <si>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</si>
  <si>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</si>
  <si>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</si>
  <si>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</si>
  <si>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</si>
  <si>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</si>
  <si>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</si>
  <si>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</si>
  <si>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</si>
  <si>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</si>
  <si>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</si>
  <si>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</si>
  <si>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</si>
  <si>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</si>
  <si>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</si>
  <si>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</si>
  <si>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</si>
  <si>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</si>
  <si>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</si>
  <si>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</si>
  <si>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</si>
  <si>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</si>
  <si>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</si>
  <si>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</si>
  <si>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</si>
  <si>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</si>
  <si>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</si>
  <si>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</si>
  <si>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</si>
  <si>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</si>
  <si>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</si>
  <si>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</si>
  <si>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</si>
  <si>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</si>
  <si>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</si>
  <si>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</si>
  <si>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</si>
  <si>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</si>
  <si>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</si>
  <si>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</si>
  <si>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</si>
  <si>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</si>
  <si>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</si>
  <si>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</si>
  <si>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</si>
  <si>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</si>
  <si>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</si>
  <si>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</si>
  <si>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</si>
  <si>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</si>
  <si>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</si>
  <si>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</si>
  <si>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</si>
  <si>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</si>
  <si>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</si>
  <si>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</si>
  <si>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</si>
  <si>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</si>
  <si>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</si>
  <si>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</si>
  <si>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</si>
  <si>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</si>
  <si>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</si>
  <si>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</si>
  <si>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</si>
  <si>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</si>
  <si>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</si>
  <si>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</si>
  <si>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</si>
  <si>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</si>
  <si>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</si>
  <si>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</si>
  <si>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</si>
  <si>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</si>
  <si>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</si>
  <si>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</si>
  <si>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</si>
  <si>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</si>
  <si>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</si>
  <si>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</si>
  <si>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</si>
  <si>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</si>
  <si>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</si>
  <si>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</si>
  <si>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</si>
  <si>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</si>
  <si>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</si>
  <si>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</si>
  <si>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</si>
  <si>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</si>
  <si>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</si>
  <si>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</si>
  <si>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</si>
  <si>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</si>
  <si>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</si>
  <si>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</si>
  <si>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</si>
  <si>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</si>
  <si>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</si>
  <si>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</si>
  <si>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</si>
  <si>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</si>
  <si>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</si>
  <si>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</si>
  <si>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</si>
  <si>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</si>
  <si>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</si>
  <si>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</si>
  <si>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</si>
  <si>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</si>
  <si>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</si>
  <si>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</si>
  <si>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</si>
  <si>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</si>
  <si>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</si>
  <si>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</si>
  <si>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</si>
  <si>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</si>
  <si>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</si>
  <si>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</si>
  <si>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</si>
  <si>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</si>
  <si>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</si>
  <si>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</si>
  <si>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</si>
  <si>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</si>
  <si>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</si>
  <si>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</si>
  <si>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</si>
  <si>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</si>
  <si>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</si>
  <si>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</si>
  <si>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</si>
  <si>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</si>
  <si>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</si>
  <si>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</si>
  <si>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</si>
  <si>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</si>
  <si>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</si>
  <si>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</si>
  <si>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</si>
  <si>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</si>
  <si>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</si>
  <si>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</si>
  <si>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</si>
  <si>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</si>
  <si>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</si>
  <si>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</si>
  <si>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</si>
  <si>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</si>
  <si>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</si>
  <si>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</si>
  <si>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</si>
  <si>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</si>
  <si>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</si>
  <si>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</si>
  <si>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</si>
  <si>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</si>
  <si>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</si>
  <si>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</si>
  <si>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</si>
  <si>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</si>
  <si>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</si>
  <si>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</si>
  <si>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</si>
  <si>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</si>
  <si>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</si>
  <si>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</si>
  <si>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</si>
  <si>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</si>
  <si>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</si>
  <si>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</si>
  <si>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</si>
  <si>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</si>
  <si>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</si>
  <si>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</si>
  <si>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</si>
  <si>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</si>
  <si>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</si>
  <si>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</si>
  <si>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</si>
  <si>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</si>
  <si>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</si>
  <si>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</si>
  <si>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</si>
  <si>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</si>
  <si>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</si>
  <si>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</si>
  <si>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</si>
  <si>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</si>
  <si>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</si>
  <si>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</si>
  <si>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</si>
  <si>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</si>
  <si>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</si>
  <si>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</si>
  <si>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</si>
  <si>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</si>
  <si>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</si>
  <si>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</si>
  <si>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</si>
  <si>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</si>
  <si>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</si>
  <si>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</si>
  <si>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</si>
  <si>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</si>
  <si>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</si>
  <si>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</si>
  <si>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</si>
  <si>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</si>
  <si>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</si>
  <si>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</si>
  <si>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</si>
  <si>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</si>
  <si>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</si>
  <si>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</si>
  <si>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</si>
  <si>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</si>
  <si>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</si>
  <si>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</si>
  <si>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</si>
  <si>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</si>
  <si>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</si>
  <si>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</si>
  <si>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</si>
  <si>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</si>
  <si>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</si>
  <si>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</si>
  <si>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</si>
  <si>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</si>
  <si>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</si>
  <si>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</si>
  <si>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</si>
  <si>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</si>
  <si>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</si>
  <si>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</si>
  <si>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</si>
  <si>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</si>
  <si>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</si>
  <si>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</si>
  <si>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</si>
  <si>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</si>
  <si>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</si>
  <si>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</si>
  <si>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</si>
  <si>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</si>
  <si>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</si>
  <si>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</si>
  <si>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</si>
  <si>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</si>
  <si>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</si>
  <si>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</si>
  <si>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</si>
  <si>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</si>
  <si>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</si>
  <si>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</si>
  <si>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</si>
  <si>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</si>
  <si>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</si>
  <si>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</si>
  <si>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</si>
  <si>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</si>
  <si>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</si>
  <si>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</si>
  <si>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</si>
  <si>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</si>
  <si>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</si>
  <si>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</si>
  <si>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</si>
  <si>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</si>
  <si>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</si>
  <si>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</si>
  <si>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</si>
  <si>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</si>
  <si>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</si>
  <si>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</si>
  <si>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</si>
  <si>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</si>
  <si>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</si>
  <si>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</si>
  <si>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</si>
  <si>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</si>
  <si>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</si>
  <si>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</si>
  <si>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</si>
  <si>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</si>
  <si>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</si>
  <si>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</si>
  <si>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</si>
  <si>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</si>
  <si>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</si>
  <si>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</si>
  <si>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</si>
  <si>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</si>
  <si>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</si>
  <si>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</si>
  <si>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</si>
  <si>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</si>
  <si>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</si>
  <si>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</si>
  <si>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</si>
  <si>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</si>
  <si>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</si>
  <si>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</si>
  <si>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</si>
  <si>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</si>
  <si>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</si>
  <si>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</si>
  <si>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</si>
  <si>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</si>
  <si>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</si>
  <si>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</si>
  <si>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</si>
  <si>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</si>
  <si>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</si>
  <si>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</si>
  <si>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</si>
  <si>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</si>
  <si>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</si>
  <si>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</si>
  <si>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</si>
  <si>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</si>
  <si>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</si>
  <si>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</si>
  <si>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</si>
  <si>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</si>
  <si>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</si>
  <si>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</si>
  <si>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</si>
  <si>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</si>
  <si>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</si>
  <si>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</si>
  <si>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</si>
  <si>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</si>
  <si>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</si>
  <si>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</si>
  <si>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</si>
  <si>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</si>
  <si>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</si>
  <si>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</si>
  <si>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</si>
  <si>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</si>
  <si>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</si>
  <si>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</si>
  <si>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</si>
  <si>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</si>
  <si>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</si>
  <si>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</si>
  <si>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</si>
  <si>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</si>
  <si>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</si>
  <si>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</si>
  <si>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</si>
  <si>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</si>
  <si>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</si>
  <si>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</si>
  <si>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</si>
  <si>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</si>
  <si>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</si>
  <si>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</si>
  <si>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</si>
  <si>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</si>
  <si>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</si>
  <si>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</si>
  <si>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</si>
  <si>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</si>
  <si>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</si>
  <si>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</si>
  <si>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</si>
  <si>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</si>
  <si>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</si>
  <si>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</si>
  <si>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</si>
  <si>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</si>
  <si>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</si>
  <si>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</si>
  <si>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</si>
  <si>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</si>
  <si>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</si>
  <si>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</si>
  <si>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</si>
  <si>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</si>
  <si>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</si>
  <si>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</si>
  <si>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</si>
  <si>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</si>
  <si>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</si>
  <si>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</si>
  <si>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</si>
  <si>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</si>
  <si>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</si>
  <si>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</si>
  <si>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</si>
  <si>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</si>
  <si>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</si>
  <si>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</si>
  <si>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</si>
  <si>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</si>
  <si>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</si>
  <si>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</si>
  <si>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</si>
  <si>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</si>
  <si>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</si>
  <si>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</si>
  <si>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</si>
  <si>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</si>
  <si>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</si>
  <si>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</si>
  <si>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</si>
  <si>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</si>
  <si>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</si>
  <si>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</si>
  <si>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</si>
  <si>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</si>
  <si>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</si>
  <si>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</si>
  <si>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</si>
  <si>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</si>
  <si>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</si>
  <si>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</si>
  <si>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</si>
  <si>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</si>
  <si>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</si>
  <si>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</si>
  <si>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</si>
  <si>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</si>
  <si>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</si>
  <si>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</si>
  <si>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</si>
  <si>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</si>
  <si>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</si>
  <si>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</si>
  <si>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</si>
  <si>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</si>
  <si>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</si>
  <si>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</si>
  <si>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</si>
  <si>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</si>
  <si>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</si>
  <si>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</si>
  <si>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</si>
  <si>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</si>
  <si>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</si>
  <si>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</si>
  <si>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</si>
  <si>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</si>
  <si>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</si>
  <si>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</si>
  <si>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</si>
  <si>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</si>
  <si>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</si>
  <si>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</si>
  <si>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</si>
  <si>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</si>
  <si>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</si>
  <si>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</si>
  <si>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</si>
  <si>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</si>
  <si>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</si>
  <si>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</si>
  <si>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</si>
  <si>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</si>
  <si>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</si>
  <si>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</si>
  <si>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</si>
  <si>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</si>
  <si>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</si>
  <si>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</si>
  <si>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</si>
  <si>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</si>
  <si>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</si>
  <si>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</si>
  <si>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</si>
  <si>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</si>
  <si>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</si>
  <si>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</si>
  <si>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</si>
  <si>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</si>
  <si>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</si>
  <si>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</si>
  <si>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</si>
  <si>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</si>
  <si>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</si>
  <si>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</si>
  <si>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</si>
  <si>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</si>
  <si>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</si>
  <si>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</si>
  <si>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</si>
  <si>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</si>
  <si>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</si>
  <si>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</si>
  <si>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</si>
  <si>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</si>
  <si>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</si>
  <si>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</si>
  <si>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</si>
  <si>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</si>
  <si>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</si>
  <si>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</si>
  <si>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</si>
  <si>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</si>
  <si>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</si>
  <si>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</si>
  <si>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</si>
  <si>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</si>
  <si>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</si>
  <si>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</si>
  <si>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</si>
  <si>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</si>
  <si>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</si>
  <si>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</si>
  <si>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</si>
  <si>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</si>
  <si>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</si>
  <si>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</si>
  <si>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</si>
  <si>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</si>
  <si>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</si>
  <si>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</si>
  <si>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</si>
  <si>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</si>
  <si>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</si>
  <si>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</si>
  <si>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</si>
  <si>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</si>
  <si>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</si>
  <si>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</si>
  <si>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</si>
  <si>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</si>
  <si>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</si>
  <si>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</si>
  <si>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</si>
  <si>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</si>
  <si>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</si>
  <si>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</si>
  <si>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</si>
  <si>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</si>
  <si>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</si>
  <si>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</si>
  <si>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</si>
  <si>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</si>
  <si>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</si>
  <si>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</si>
  <si>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</si>
  <si>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</si>
  <si>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</si>
  <si>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</si>
  <si>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</si>
  <si>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</si>
  <si>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</si>
  <si>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</si>
  <si>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</si>
  <si>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</si>
  <si>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</si>
  <si>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</si>
  <si>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</si>
  <si>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</si>
  <si>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</si>
  <si>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</si>
  <si>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</si>
  <si>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</si>
  <si>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</si>
  <si>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</si>
  <si>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</si>
  <si>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</si>
  <si>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</si>
  <si>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</si>
  <si>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</si>
  <si>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</si>
  <si>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</si>
  <si>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</si>
  <si>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</si>
  <si>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</si>
  <si>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</si>
  <si>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</si>
  <si>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</si>
  <si>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</si>
  <si>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</si>
  <si>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</si>
  <si>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</si>
  <si>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</si>
  <si>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</si>
  <si>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</si>
  <si>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</si>
  <si>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</si>
  <si>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</si>
  <si>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</si>
  <si>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</si>
  <si>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</si>
  <si>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</si>
  <si>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</si>
  <si>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</si>
  <si>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</si>
  <si>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</si>
  <si>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</si>
  <si>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</si>
  <si>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</si>
  <si>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</si>
  <si>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</si>
  <si>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</si>
  <si>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</si>
  <si>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</si>
  <si>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</si>
  <si>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</si>
  <si>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</si>
  <si>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</si>
  <si>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</si>
  <si>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</si>
  <si>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</si>
  <si>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</si>
  <si>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</si>
  <si>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</si>
  <si>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</si>
  <si>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</si>
  <si>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</si>
  <si>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</si>
  <si>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</si>
  <si>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</si>
  <si>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</si>
  <si>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</si>
  <si>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</si>
  <si>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</si>
  <si>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</si>
  <si>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</si>
  <si>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</si>
  <si>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</si>
  <si>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</si>
  <si>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</si>
  <si>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</si>
  <si>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</si>
  <si>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</si>
  <si>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</si>
  <si>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</si>
  <si>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</si>
  <si>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</si>
  <si>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</si>
  <si>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</si>
  <si>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</si>
  <si>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</si>
  <si>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</si>
  <si>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</si>
  <si>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</si>
  <si>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</si>
  <si>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</si>
  <si>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</si>
  <si>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</si>
  <si>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</si>
  <si>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</si>
  <si>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</si>
  <si>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</si>
  <si>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</si>
  <si>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</si>
  <si>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</si>
  <si>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</si>
  <si>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</si>
  <si>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</si>
  <si>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</si>
  <si>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</si>
  <si>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</si>
  <si>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</si>
  <si>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</si>
  <si>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</si>
  <si>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</si>
  <si>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</si>
  <si>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</si>
  <si>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</si>
  <si>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</si>
  <si>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</si>
  <si>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</si>
  <si>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</si>
  <si>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</si>
  <si>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</si>
  <si>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</si>
  <si>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</si>
  <si>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</si>
  <si>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</si>
  <si>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</si>
  <si>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</si>
  <si>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</si>
  <si>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</si>
  <si>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</si>
  <si>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</si>
  <si>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</si>
  <si>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</si>
  <si>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</si>
  <si>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</si>
  <si>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</si>
  <si>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</si>
  <si>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</si>
  <si>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</si>
  <si>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</si>
  <si>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</si>
  <si>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</si>
  <si>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</si>
  <si>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</si>
  <si>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</si>
  <si>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</si>
  <si>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</si>
  <si>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</si>
  <si>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</si>
  <si>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</si>
  <si>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</si>
  <si>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</si>
  <si>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</si>
  <si>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</si>
  <si>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</si>
  <si>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</si>
  <si>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</si>
  <si>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</si>
  <si>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</si>
  <si>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</si>
  <si>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</si>
  <si>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</si>
  <si>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</si>
  <si>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</si>
  <si>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</si>
  <si>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</si>
  <si>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</si>
  <si>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</si>
  <si>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</si>
  <si>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</si>
  <si>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</si>
  <si>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</si>
  <si>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</si>
  <si>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</si>
  <si>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</si>
  <si>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</si>
  <si>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</si>
  <si>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</si>
  <si>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</si>
  <si>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</si>
  <si>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</si>
  <si>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</si>
  <si>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</si>
  <si>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</si>
  <si>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</si>
  <si>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</si>
  <si>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</si>
  <si>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</si>
  <si>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</si>
  <si>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</si>
  <si>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</si>
  <si>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</si>
  <si>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</si>
  <si>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</si>
  <si>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</si>
  <si>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</si>
  <si>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</si>
  <si>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</si>
  <si>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</si>
  <si>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</si>
  <si>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</si>
  <si>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</si>
  <si>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</si>
  <si>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</si>
  <si>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</si>
  <si>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</si>
  <si>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</si>
  <si>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</si>
  <si>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</si>
  <si>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</si>
  <si>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</si>
  <si>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</si>
  <si>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</si>
  <si>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</si>
  <si>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</si>
  <si>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</si>
  <si>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</si>
  <si>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</si>
  <si>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</si>
  <si>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</si>
  <si>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</si>
  <si>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</si>
  <si>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</si>
  <si>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</si>
  <si>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</si>
  <si>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</si>
  <si>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</si>
  <si>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</si>
  <si>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</si>
  <si>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</si>
  <si>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</si>
  <si>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</si>
  <si>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</si>
  <si>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</si>
  <si>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</si>
  <si>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</si>
  <si>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</si>
  <si>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</si>
  <si>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</si>
  <si>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</si>
  <si>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</si>
  <si>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</si>
  <si>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</si>
  <si>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</si>
  <si>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</si>
  <si>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</si>
  <si>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</si>
  <si>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</si>
  <si>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</si>
  <si>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</si>
  <si>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</si>
  <si>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</si>
  <si>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</si>
  <si>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</si>
  <si>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</si>
  <si>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</si>
  <si>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</si>
  <si>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</si>
  <si>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</si>
  <si>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</si>
  <si>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</si>
  <si>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</si>
  <si>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</si>
  <si>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</si>
  <si>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</si>
  <si>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</si>
  <si>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</si>
  <si>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</si>
  <si>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</si>
  <si>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</si>
  <si>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</si>
  <si>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</si>
  <si>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</si>
  <si>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</si>
  <si>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</si>
  <si>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</si>
  <si>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</si>
  <si>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</si>
  <si>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</si>
  <si>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</si>
  <si>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</si>
  <si>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</si>
  <si>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</si>
  <si>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</si>
  <si>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</si>
  <si>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</si>
  <si>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</si>
  <si>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</si>
  <si>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</si>
  <si>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</si>
  <si>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</si>
  <si>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</si>
  <si>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</si>
  <si>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</si>
  <si>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</si>
  <si>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</si>
  <si>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</si>
  <si>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</si>
  <si>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</si>
  <si>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</si>
  <si>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</si>
  <si>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</si>
  <si>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</si>
  <si>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</si>
  <si>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</si>
  <si>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</si>
  <si>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</si>
  <si>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</si>
  <si>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</si>
  <si>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</si>
  <si>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</si>
  <si>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</si>
  <si>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</si>
  <si>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</si>
  <si>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</si>
  <si>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</si>
  <si>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</si>
  <si>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</si>
  <si>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</si>
  <si>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</si>
  <si>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</si>
  <si>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</si>
  <si>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</si>
  <si>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</si>
  <si>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</si>
  <si>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</si>
  <si>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</si>
  <si>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</si>
  <si>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</si>
  <si>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</si>
  <si>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</si>
  <si>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</si>
  <si>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</si>
  <si>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</si>
  <si>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</si>
  <si>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</si>
  <si>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</si>
  <si>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</si>
  <si>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</si>
  <si>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</si>
  <si>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</si>
  <si>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</si>
  <si>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</si>
  <si>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</si>
  <si>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</si>
  <si>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</si>
  <si>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</si>
  <si>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</si>
  <si>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</si>
  <si>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</si>
  <si>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</si>
  <si>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</si>
  <si>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</si>
  <si>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</si>
  <si>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</si>
  <si>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</si>
  <si>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</si>
  <si>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</si>
  <si>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</si>
  <si>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</si>
  <si>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</si>
  <si>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</si>
  <si>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</si>
  <si>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</si>
  <si>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</si>
  <si>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</si>
  <si>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</si>
  <si>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</si>
  <si>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</si>
  <si>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</si>
  <si>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</si>
  <si>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</si>
  <si>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</si>
  <si>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</si>
  <si>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</si>
  <si>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</si>
  <si>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</si>
  <si>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</si>
  <si>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</si>
  <si>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</si>
  <si>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</si>
  <si>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</si>
  <si>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</si>
  <si>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</si>
  <si>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</si>
  <si>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</si>
  <si>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</si>
  <si>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</si>
  <si>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</si>
  <si>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</si>
  <si>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</si>
  <si>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</si>
  <si>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</si>
  <si>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</si>
  <si>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</si>
  <si>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</si>
  <si>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</si>
  <si>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</si>
  <si>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</si>
  <si>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</si>
  <si>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</si>
  <si>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</si>
  <si>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</si>
  <si>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</si>
  <si>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</si>
  <si>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</si>
  <si>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</si>
  <si>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</si>
  <si>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</si>
  <si>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</si>
  <si>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</si>
  <si>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</si>
  <si>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</si>
  <si>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</si>
  <si>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</si>
  <si>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</si>
  <si>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</si>
  <si>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</si>
  <si>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</si>
  <si>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</si>
  <si>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</si>
  <si>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</si>
  <si>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</si>
  <si>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</si>
  <si>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</si>
  <si>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</si>
  <si>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</si>
  <si>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</si>
  <si>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</si>
  <si>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</si>
  <si>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</si>
  <si>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</si>
  <si>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</si>
  <si>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</si>
  <si>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</si>
  <si>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</si>
  <si>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</si>
  <si>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</si>
  <si>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</si>
  <si>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</si>
  <si>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</si>
  <si>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</si>
  <si>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</si>
  <si>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</si>
  <si>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</si>
  <si>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</si>
  <si>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</si>
  <si>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</si>
  <si>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</si>
  <si>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</si>
  <si>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</si>
  <si>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</si>
  <si>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</si>
  <si>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</si>
  <si>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</si>
  <si>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</si>
  <si>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</si>
  <si>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</si>
  <si>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</si>
  <si>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</si>
  <si>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</si>
  <si>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</si>
  <si>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</si>
  <si>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</si>
  <si>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</si>
  <si>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</si>
  <si>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</si>
  <si>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</si>
  <si>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</si>
  <si>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</si>
  <si>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</si>
  <si>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</si>
  <si>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</si>
  <si>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</si>
  <si>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</si>
  <si>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</si>
  <si>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</si>
  <si>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</si>
  <si>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</si>
  <si>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</si>
  <si>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</si>
  <si>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</si>
  <si>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</si>
  <si>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</si>
  <si>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</si>
  <si>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</si>
  <si>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</si>
  <si>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</si>
  <si>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</si>
  <si>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</si>
  <si>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</si>
  <si>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</si>
  <si>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</si>
  <si>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</si>
  <si>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</si>
  <si>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</si>
  <si>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</si>
  <si>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</si>
  <si>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</si>
  <si>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</si>
  <si>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</si>
  <si>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</si>
  <si>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</si>
  <si>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</si>
  <si>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</si>
  <si>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</si>
  <si>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</si>
  <si>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</si>
  <si>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</si>
  <si>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</si>
  <si>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</si>
  <si>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</si>
  <si>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</si>
  <si>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</si>
  <si>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</si>
  <si>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</si>
  <si>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</si>
  <si>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</si>
  <si>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</si>
  <si>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</si>
  <si>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</si>
  <si>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</si>
  <si>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</si>
  <si>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</si>
  <si>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</si>
  <si>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</si>
  <si>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</si>
  <si>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</si>
  <si>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</si>
  <si>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</si>
  <si>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</si>
  <si>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</si>
  <si>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</si>
  <si>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</si>
  <si>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</si>
  <si>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</si>
  <si>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</si>
  <si>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</si>
  <si>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</si>
  <si>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</si>
  <si>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</si>
  <si>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</si>
  <si>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</si>
  <si>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</si>
  <si>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</si>
  <si>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</si>
  <si>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</si>
  <si>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</si>
  <si>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</si>
  <si>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</si>
  <si>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</si>
  <si>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</si>
  <si>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</si>
  <si>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</si>
  <si>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</si>
  <si>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</si>
  <si>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</si>
  <si>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</si>
  <si>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</si>
  <si>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</si>
  <si>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</si>
  <si>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</si>
  <si>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</si>
  <si>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</si>
  <si>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</si>
  <si>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</si>
  <si>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</si>
  <si>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</si>
  <si>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</si>
  <si>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</si>
  <si>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</si>
  <si>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</si>
  <si>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</si>
  <si>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</si>
  <si>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</si>
  <si>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</si>
  <si>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</si>
  <si>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</si>
  <si>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</si>
  <si>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</si>
  <si>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</si>
  <si>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</si>
  <si>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</si>
  <si>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</si>
  <si>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</si>
  <si>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</si>
  <si>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</si>
  <si>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</si>
  <si>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</si>
  <si>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</si>
  <si>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</si>
  <si>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</si>
  <si>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</si>
  <si>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</si>
  <si>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</si>
  <si>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</si>
  <si>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</si>
  <si>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</si>
  <si>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</si>
  <si>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</si>
  <si>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</si>
  <si>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</si>
  <si>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</si>
  <si>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</si>
  <si>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</si>
  <si>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</si>
  <si>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</si>
  <si>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</si>
  <si>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</si>
  <si>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</si>
  <si>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</si>
  <si>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</si>
  <si>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</si>
  <si>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</si>
  <si>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</si>
  <si>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</si>
  <si>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</si>
  <si>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</si>
  <si>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</si>
  <si>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</si>
  <si>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</si>
  <si>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</si>
  <si>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</si>
  <si>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</si>
  <si>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</si>
  <si>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</si>
  <si>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</si>
  <si>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</si>
  <si>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</si>
  <si>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</si>
  <si>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</si>
  <si>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</si>
  <si>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</si>
  <si>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</si>
  <si>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</si>
  <si>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</si>
  <si>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</si>
  <si>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</si>
  <si>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</si>
  <si>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</si>
  <si>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</si>
  <si>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</si>
  <si>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</si>
  <si>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</si>
  <si>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</si>
  <si>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</si>
  <si>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</si>
  <si>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</si>
  <si>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</si>
  <si>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</si>
  <si>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</si>
  <si>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</si>
  <si>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</si>
  <si>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</si>
  <si>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</si>
  <si>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</si>
  <si>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</si>
  <si>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</si>
  <si>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</si>
  <si>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</si>
  <si>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</si>
  <si>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</si>
  <si>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</si>
  <si>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</si>
  <si>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</si>
  <si>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</si>
  <si>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</si>
  <si>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</si>
  <si>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</si>
  <si>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</si>
  <si>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</si>
  <si>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</si>
  <si>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</si>
  <si>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</si>
  <si>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</si>
  <si>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</si>
  <si>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</si>
  <si>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</si>
  <si>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</si>
  <si>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</si>
  <si>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</si>
  <si>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</si>
  <si>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</si>
  <si>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</si>
  <si>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</si>
  <si>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</si>
  <si>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</si>
  <si>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</si>
  <si>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</si>
  <si>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</si>
  <si>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</si>
  <si>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</si>
  <si>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</si>
  <si>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</si>
  <si>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</si>
  <si>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</si>
  <si>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</si>
  <si>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</si>
  <si>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</si>
  <si>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</si>
  <si>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</si>
  <si>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</si>
  <si>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</si>
  <si>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</si>
  <si>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</si>
  <si>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</si>
  <si>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</si>
  <si>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</si>
  <si>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</si>
  <si>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</si>
  <si>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</si>
  <si>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</si>
  <si>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</si>
  <si>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</si>
  <si>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</si>
  <si>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</si>
  <si>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</si>
  <si>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</si>
  <si>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</si>
  <si>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</si>
  <si>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</si>
  <si>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</si>
  <si>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</si>
  <si>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</si>
  <si>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</si>
  <si>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</si>
  <si>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</si>
  <si>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</si>
  <si>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</si>
  <si>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</si>
  <si>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</si>
  <si>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</si>
  <si>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</si>
  <si>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</si>
  <si>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</si>
  <si>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</si>
  <si>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</si>
  <si>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</si>
  <si>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</si>
  <si>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</si>
  <si>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</si>
  <si>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</si>
  <si>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</si>
  <si>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</si>
  <si>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</si>
  <si>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</si>
  <si>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</si>
  <si>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</si>
  <si>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</si>
  <si>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</si>
  <si>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</si>
  <si>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</si>
  <si>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</si>
  <si>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</si>
  <si>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</si>
  <si>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</si>
  <si>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</si>
  <si>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</si>
  <si>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</si>
  <si>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</si>
  <si>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</si>
  <si>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</si>
  <si>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</si>
  <si>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</si>
  <si>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</si>
  <si>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</si>
  <si>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</si>
  <si>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</si>
  <si>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</si>
  <si>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</si>
  <si>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</si>
  <si>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</si>
  <si>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</si>
  <si>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</si>
  <si>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</si>
  <si>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</si>
  <si>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</si>
  <si>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</si>
  <si>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</si>
  <si>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</si>
  <si>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</si>
  <si>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</si>
  <si>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</si>
  <si>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</si>
  <si>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</si>
  <si>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</si>
  <si>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</si>
  <si>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</si>
  <si>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</si>
  <si>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</si>
  <si>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</si>
  <si>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</si>
  <si>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</si>
  <si>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</si>
  <si>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</si>
  <si>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</si>
  <si>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</si>
  <si>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</si>
  <si>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</si>
  <si>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</si>
  <si>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</si>
  <si>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</si>
  <si>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</si>
  <si>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</si>
  <si>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</si>
  <si>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</si>
  <si>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</si>
  <si>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</si>
  <si>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</si>
  <si>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</si>
  <si>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</si>
  <si>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</si>
  <si>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</si>
  <si>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</si>
  <si>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</si>
  <si>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</si>
  <si>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</si>
  <si>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</si>
  <si>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</si>
  <si>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</si>
  <si>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</si>
  <si>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</si>
  <si>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</si>
  <si>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</si>
  <si>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</si>
  <si>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</si>
  <si>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</si>
  <si>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</si>
  <si>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</si>
  <si>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</si>
  <si>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</si>
  <si>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</si>
  <si>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</si>
  <si>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</si>
  <si>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</si>
  <si>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</si>
  <si>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</si>
  <si>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</si>
  <si>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</si>
  <si>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</si>
  <si>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</si>
  <si>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</si>
  <si>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</si>
  <si>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</si>
  <si>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</si>
  <si>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</si>
  <si>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</si>
  <si>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</si>
  <si>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</si>
  <si>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</si>
  <si>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</si>
  <si>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</si>
  <si>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</si>
  <si>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</si>
  <si>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</si>
  <si>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</si>
  <si>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</si>
  <si>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</si>
  <si>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</si>
  <si>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</si>
  <si>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</si>
  <si>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</si>
  <si>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</si>
  <si>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</si>
  <si>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</si>
  <si>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</si>
  <si>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</si>
  <si>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</si>
  <si>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</si>
  <si>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</si>
  <si>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</si>
  <si>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</si>
  <si>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</si>
  <si>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</si>
  <si>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</si>
  <si>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</si>
  <si>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</si>
  <si>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</si>
  <si>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</si>
  <si>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</si>
  <si>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</si>
  <si>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</si>
  <si>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</si>
  <si>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</si>
  <si>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</si>
  <si>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</si>
  <si>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</si>
  <si>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</si>
  <si>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</si>
  <si>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</si>
  <si>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</si>
  <si>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</si>
  <si>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</si>
  <si>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</si>
  <si>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</si>
  <si>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</si>
  <si>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</si>
  <si>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</si>
  <si>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</si>
  <si>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</si>
  <si>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</si>
  <si>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</si>
  <si>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</si>
  <si>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</si>
  <si>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</si>
  <si>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</si>
  <si>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</si>
  <si>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</si>
  <si>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</si>
  <si>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</si>
  <si>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</si>
  <si>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</si>
  <si>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</si>
  <si>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</si>
  <si>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</si>
  <si>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</si>
  <si>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</si>
  <si>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</si>
  <si>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</si>
  <si>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</si>
  <si>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</si>
  <si>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</si>
  <si>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</si>
  <si>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</si>
  <si>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</si>
  <si>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</si>
  <si>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</si>
  <si>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</si>
  <si>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</si>
  <si>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</si>
  <si>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</si>
  <si>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</si>
  <si>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</si>
  <si>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</si>
  <si>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</si>
  <si>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</si>
  <si>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</si>
  <si>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</si>
  <si>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</si>
  <si>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</si>
  <si>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</si>
  <si>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</si>
  <si>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</si>
  <si>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</si>
  <si>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</si>
  <si>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</si>
  <si>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</si>
  <si>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</si>
  <si>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</si>
  <si>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</si>
  <si>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</si>
  <si>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</si>
  <si>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</si>
  <si>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</si>
  <si>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</si>
  <si>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</si>
  <si>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</si>
  <si>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</si>
  <si>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</si>
  <si>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</si>
  <si>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</si>
  <si>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</si>
  <si>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</si>
  <si>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</si>
  <si>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</si>
  <si>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</si>
  <si>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</si>
  <si>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</si>
  <si>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</si>
  <si>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</si>
  <si>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</si>
  <si>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</si>
  <si>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</si>
  <si>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</si>
  <si>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</si>
  <si>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</si>
  <si>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</si>
  <si>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</si>
  <si>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</si>
  <si>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</si>
  <si>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</si>
  <si>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</si>
  <si>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</si>
  <si>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</si>
  <si>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</si>
  <si>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</si>
  <si>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</si>
  <si>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</si>
  <si>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</si>
  <si>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</si>
  <si>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</si>
  <si>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</si>
  <si>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</si>
  <si>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</si>
  <si>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</si>
  <si>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</si>
  <si>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</si>
  <si>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</si>
  <si>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</si>
  <si>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</si>
  <si>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</si>
  <si>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</si>
  <si>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</si>
  <si>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</si>
  <si>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</si>
  <si>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</si>
  <si>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</si>
  <si>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</si>
  <si>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</si>
  <si>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</si>
  <si>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</si>
  <si>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</si>
  <si>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</si>
  <si>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</si>
  <si>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</si>
  <si>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</si>
  <si>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</si>
  <si>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</si>
  <si>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</si>
  <si>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</si>
  <si>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</si>
  <si>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</si>
  <si>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</si>
  <si>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</si>
  <si>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</si>
  <si>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</si>
  <si>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</si>
  <si>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</si>
  <si>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</si>
  <si>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</si>
  <si>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</si>
  <si>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</si>
  <si>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</si>
  <si>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</si>
  <si>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</si>
  <si>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</si>
  <si>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</si>
  <si>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</si>
  <si>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</si>
  <si>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</si>
  <si>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</si>
  <si>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</si>
  <si>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</si>
  <si>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</si>
  <si>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</si>
  <si>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</si>
  <si>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</si>
  <si>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</si>
  <si>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</si>
  <si>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</si>
  <si>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</si>
  <si>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</si>
  <si>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</si>
  <si>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</si>
  <si>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</si>
  <si>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</si>
  <si>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</si>
  <si>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</si>
  <si>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</si>
  <si>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</si>
  <si>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</si>
  <si>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</si>
  <si>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</si>
  <si>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</si>
  <si>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</si>
  <si>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</si>
  <si>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</si>
  <si>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</si>
  <si>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</si>
  <si>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</si>
  <si>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</si>
  <si>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</si>
  <si>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</si>
  <si>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</si>
  <si>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</si>
  <si>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</si>
  <si>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</si>
  <si>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</si>
  <si>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</si>
  <si>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</si>
  <si>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</si>
  <si>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</si>
  <si>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</si>
  <si>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</si>
  <si>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</si>
  <si>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</si>
  <si>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</si>
  <si>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</si>
  <si>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</si>
  <si>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</si>
  <si>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</si>
  <si>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</si>
  <si>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</si>
  <si>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</si>
  <si>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</si>
  <si>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</si>
  <si>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</si>
  <si>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</si>
  <si>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</si>
  <si>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</si>
  <si>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</si>
  <si>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</si>
  <si>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</si>
  <si>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</si>
  <si>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</si>
  <si>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</si>
  <si>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</si>
  <si>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</si>
  <si>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</si>
  <si>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</si>
  <si>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</si>
  <si>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</si>
  <si>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</si>
  <si>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</si>
  <si>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</si>
  <si>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</si>
  <si>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</si>
  <si>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</si>
  <si>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</si>
  <si>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</si>
  <si>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</si>
  <si>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</si>
  <si>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</si>
  <si>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</si>
  <si>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</si>
  <si>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</si>
  <si>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</si>
  <si>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</si>
  <si>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</si>
  <si>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</si>
  <si>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</si>
  <si>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</si>
  <si>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</si>
  <si>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</si>
  <si>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</si>
  <si>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</si>
  <si>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</si>
  <si>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</si>
  <si>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</si>
  <si>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</si>
  <si>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</si>
  <si>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</si>
  <si>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</si>
  <si>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</si>
  <si>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</si>
  <si>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</si>
  <si>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</si>
  <si>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</si>
  <si>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</si>
  <si>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</si>
  <si>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</si>
  <si>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</si>
  <si>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</si>
  <si>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</si>
  <si>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</si>
  <si>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</si>
  <si>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</si>
  <si>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</si>
  <si>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</si>
  <si>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</si>
  <si>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</si>
  <si>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</si>
  <si>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</si>
  <si>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</si>
  <si>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</si>
  <si>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</si>
  <si>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</si>
  <si>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</si>
  <si>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</si>
  <si>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</si>
  <si>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</si>
  <si>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</si>
  <si>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</si>
  <si>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</si>
  <si>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</si>
  <si>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</si>
  <si>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</si>
  <si>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</si>
  <si>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</si>
  <si>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</si>
  <si>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</si>
  <si>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</si>
  <si>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</si>
  <si>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</si>
  <si>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</si>
  <si>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</si>
  <si>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</si>
  <si>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</si>
  <si>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</si>
  <si>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</si>
  <si>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</si>
  <si>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</si>
  <si>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</si>
  <si>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</si>
  <si>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</si>
  <si>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</si>
  <si>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</si>
  <si>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</si>
  <si>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</si>
  <si>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</si>
  <si>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</si>
  <si>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</si>
  <si>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</si>
  <si>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</si>
  <si>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</si>
  <si>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</si>
  <si>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</si>
  <si>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</si>
  <si>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</si>
  <si>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</si>
  <si>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</si>
  <si>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</si>
  <si>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</si>
  <si>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</si>
  <si>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</si>
  <si>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</si>
  <si>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</si>
  <si>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</si>
  <si>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</si>
  <si>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</si>
  <si>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</si>
  <si>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</si>
  <si>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</si>
  <si>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</si>
  <si>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</si>
  <si>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</si>
  <si>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</si>
  <si>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</si>
  <si>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</si>
  <si>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</si>
  <si>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</si>
  <si>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</si>
  <si>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</si>
  <si>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</si>
  <si>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</si>
  <si>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</si>
  <si>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</si>
  <si>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</si>
  <si>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</si>
  <si>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</si>
  <si>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</si>
  <si>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</si>
  <si>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</si>
  <si>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</si>
  <si>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</si>
  <si>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</si>
  <si>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</si>
  <si>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</si>
  <si>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</si>
  <si>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</si>
  <si>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</si>
  <si>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</si>
  <si>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</si>
  <si>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</si>
  <si>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</si>
  <si>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</si>
  <si>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</si>
  <si>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</si>
  <si>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</si>
  <si>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</si>
  <si>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</si>
  <si>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</si>
  <si>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</si>
  <si>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</si>
  <si>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</si>
  <si>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</si>
  <si>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</si>
  <si>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</si>
  <si>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</si>
  <si>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</si>
  <si>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</si>
  <si>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</si>
  <si>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</si>
  <si>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</si>
  <si>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</si>
  <si>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</si>
  <si>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</si>
  <si>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</si>
  <si>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</si>
  <si>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</si>
  <si>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</si>
  <si>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</si>
  <si>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</si>
  <si>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</si>
  <si>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</si>
  <si>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</si>
  <si>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</si>
  <si>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</si>
  <si>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</si>
  <si>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</si>
  <si>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</si>
  <si>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</si>
  <si>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</si>
  <si>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</si>
  <si>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</si>
  <si>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</si>
  <si>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</si>
  <si>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</si>
  <si>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</si>
  <si>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</si>
  <si>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</si>
  <si>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</si>
  <si>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</si>
  <si>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</si>
  <si>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</si>
  <si>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</si>
  <si>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</si>
  <si>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</si>
  <si>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</si>
  <si>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</si>
  <si>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</si>
  <si>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</si>
  <si>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</si>
  <si>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</si>
  <si>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</si>
  <si>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</si>
  <si>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</si>
  <si>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</si>
  <si>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</si>
  <si>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</si>
  <si>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</si>
  <si>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</si>
  <si>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</si>
  <si>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</si>
  <si>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</si>
  <si>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</si>
  <si>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</si>
  <si>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</si>
  <si>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</si>
  <si>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</si>
  <si>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</si>
  <si>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</si>
  <si>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</si>
  <si>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</si>
  <si>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</si>
  <si>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</si>
  <si>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</si>
  <si>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</si>
  <si>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</si>
  <si>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</si>
  <si>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</si>
  <si>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</si>
  <si>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</si>
  <si>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</si>
  <si>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</si>
  <si>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</si>
  <si>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</si>
  <si>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</si>
  <si>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</si>
  <si>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</si>
  <si>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</si>
  <si>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</si>
  <si>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</si>
  <si>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</si>
  <si>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</si>
  <si>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</si>
  <si>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</si>
  <si>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</si>
  <si>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</si>
  <si>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</si>
  <si>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</si>
  <si>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</si>
  <si>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</si>
  <si>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</si>
  <si>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</si>
  <si>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</si>
  <si>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</si>
  <si>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</si>
  <si>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</si>
  <si>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</si>
  <si>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</si>
  <si>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</si>
  <si>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</si>
  <si>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</si>
  <si>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</si>
  <si>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</si>
  <si>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</si>
  <si>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</si>
  <si>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</si>
  <si>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</si>
  <si>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</si>
  <si>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</si>
  <si>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</si>
  <si>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</si>
  <si>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</si>
  <si>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</si>
  <si>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</si>
  <si>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</si>
  <si>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</si>
  <si>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</si>
  <si>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</si>
  <si>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</si>
  <si>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</si>
  <si>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</si>
  <si>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</si>
  <si>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</si>
  <si>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</si>
  <si>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</si>
  <si>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</si>
  <si>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</si>
  <si>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</si>
  <si>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</si>
  <si>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</si>
  <si>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</si>
  <si>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</si>
  <si>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</si>
  <si>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</si>
  <si>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</si>
  <si>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</si>
  <si>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</si>
  <si>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</si>
  <si>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</si>
  <si>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</si>
  <si>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</si>
  <si>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</si>
  <si>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</si>
  <si>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</si>
  <si>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</si>
  <si>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</si>
  <si>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</si>
  <si>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</si>
  <si>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</si>
  <si>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</si>
  <si>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</si>
  <si>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</si>
  <si>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</si>
  <si>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</si>
  <si>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</si>
  <si>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</si>
  <si>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</si>
  <si>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</si>
  <si>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</si>
  <si>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</si>
  <si>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</si>
  <si>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</si>
  <si>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</si>
  <si>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</si>
  <si>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</si>
  <si>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</si>
  <si>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</si>
  <si>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</si>
  <si>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</si>
  <si>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</si>
  <si>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</si>
  <si>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</si>
  <si>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</si>
  <si>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</si>
  <si>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</si>
  <si>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</si>
  <si>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</si>
  <si>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</si>
  <si>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</si>
  <si>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</si>
  <si>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</si>
  <si>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</si>
  <si>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</si>
  <si>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</si>
  <si>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</si>
  <si>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</si>
  <si>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</si>
  <si>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</si>
  <si>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</si>
  <si>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</si>
  <si>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</si>
  <si>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</si>
  <si>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</si>
  <si>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</si>
  <si>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</si>
  <si>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</si>
  <si>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</si>
  <si>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</si>
  <si>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</si>
  <si>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</si>
  <si>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</si>
  <si>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</si>
  <si>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</si>
  <si>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</si>
  <si>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</si>
  <si>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</si>
  <si>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</si>
  <si>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</si>
  <si>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</si>
  <si>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</si>
  <si>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</si>
  <si>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</si>
  <si>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</si>
  <si>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</si>
  <si>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</si>
  <si>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</si>
  <si>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</si>
  <si>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</si>
  <si>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</si>
  <si>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</si>
  <si>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</si>
  <si>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</si>
  <si>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</si>
  <si>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</si>
  <si>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</si>
  <si>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</si>
  <si>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</si>
  <si>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</si>
  <si>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</si>
  <si>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</si>
  <si>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</si>
  <si>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</si>
  <si>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</si>
  <si>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</si>
  <si>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</si>
  <si>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</si>
  <si>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</si>
  <si>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</si>
  <si>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</si>
  <si>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</si>
  <si>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</si>
  <si>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</si>
  <si>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</si>
  <si>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</si>
  <si>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</si>
  <si>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</si>
  <si>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</si>
  <si>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</si>
  <si>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</si>
  <si>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</si>
  <si>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</si>
  <si>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</si>
  <si>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</si>
  <si>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</si>
  <si>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</si>
  <si>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</si>
  <si>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</si>
  <si>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</si>
  <si>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</si>
  <si>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</si>
  <si>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</si>
  <si>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</si>
  <si>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</si>
  <si>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</si>
  <si>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</si>
  <si>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</si>
  <si>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</si>
  <si>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</si>
  <si>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</si>
  <si>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</si>
  <si>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</si>
  <si>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</si>
  <si>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</si>
  <si>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</si>
  <si>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</si>
  <si>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</si>
  <si>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</si>
  <si>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</si>
  <si>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</si>
  <si>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</si>
  <si>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</si>
  <si>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</si>
  <si>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</si>
  <si>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</si>
  <si>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</si>
  <si>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</si>
  <si>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</si>
  <si>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</si>
  <si>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</si>
  <si>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</si>
  <si>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</si>
  <si>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</si>
  <si>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</si>
  <si>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</si>
  <si>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</si>
  <si>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</si>
  <si>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</si>
  <si>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</si>
  <si>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</si>
  <si>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</si>
  <si>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</si>
  <si>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</si>
  <si>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</si>
  <si>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</si>
  <si>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</si>
  <si>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</si>
  <si>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</si>
  <si>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</si>
  <si>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</si>
  <si>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</si>
  <si>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</si>
  <si>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</si>
  <si>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</si>
  <si>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</si>
  <si>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</si>
  <si>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</si>
  <si>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</si>
  <si>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</si>
  <si>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</si>
  <si>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</si>
  <si>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</si>
  <si>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</si>
  <si>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</si>
  <si>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</si>
  <si>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</si>
  <si>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</si>
  <si>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</si>
  <si>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</si>
  <si>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</si>
  <si>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</si>
  <si>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</si>
  <si>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</si>
  <si>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</si>
  <si>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</si>
  <si>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</si>
  <si>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</si>
  <si>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</si>
  <si>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</si>
  <si>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</si>
  <si>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</si>
  <si>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</si>
  <si>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</si>
  <si>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</si>
  <si>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</si>
  <si>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</si>
  <si>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</si>
  <si>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</si>
  <si>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</si>
  <si>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</si>
  <si>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</si>
  <si>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</si>
  <si>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</si>
  <si>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</si>
  <si>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</si>
  <si>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</si>
  <si>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</si>
  <si>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</si>
  <si>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</si>
  <si>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</si>
  <si>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</si>
  <si>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</si>
  <si>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</si>
  <si>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</si>
  <si>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</si>
  <si>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</si>
  <si>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</si>
  <si>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</si>
  <si>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</si>
  <si>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</si>
  <si>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</si>
  <si>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</si>
  <si>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</si>
  <si>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</si>
  <si>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</si>
  <si>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</si>
  <si>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</si>
  <si>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</si>
  <si>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</si>
  <si>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</si>
  <si>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</si>
  <si>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</si>
  <si>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</si>
  <si>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</si>
  <si>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</si>
  <si>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</si>
  <si>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</si>
  <si>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</si>
  <si>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</si>
  <si>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</si>
  <si>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</si>
  <si>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</si>
  <si>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</si>
  <si>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</si>
  <si>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</si>
  <si>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</si>
  <si>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</si>
  <si>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</si>
  <si>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</si>
  <si>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</si>
  <si>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</si>
  <si>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</si>
  <si>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</si>
  <si>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</si>
  <si>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</si>
  <si>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</si>
  <si>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</si>
  <si>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</si>
  <si>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</si>
  <si>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</si>
  <si>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</si>
  <si>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</si>
  <si>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</si>
  <si>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</si>
  <si>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</si>
  <si>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</si>
  <si>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</si>
  <si>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</si>
  <si>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</si>
  <si>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</si>
  <si>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</si>
  <si>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</si>
  <si>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</si>
  <si>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</si>
  <si>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</si>
  <si>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</si>
  <si>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</si>
  <si>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</si>
  <si>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</si>
  <si>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</si>
  <si>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</si>
  <si>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</si>
  <si>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</si>
  <si>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</si>
  <si>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</si>
  <si>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</si>
  <si>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</si>
  <si>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</si>
  <si>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</si>
  <si>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</si>
  <si>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</si>
  <si>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</si>
  <si>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</si>
  <si>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</si>
  <si>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</si>
  <si>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</si>
  <si>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</si>
  <si>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</si>
  <si>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</si>
  <si>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</si>
  <si>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</si>
  <si>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</si>
  <si>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</si>
  <si>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</si>
  <si>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</si>
  <si>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</si>
  <si>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</si>
  <si>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</si>
  <si>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</si>
  <si>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</si>
  <si>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</si>
  <si>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</si>
  <si>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</si>
  <si>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</si>
  <si>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</si>
  <si>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</si>
  <si>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</si>
  <si>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</si>
  <si>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</si>
  <si>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</si>
  <si>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</si>
  <si>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</si>
  <si>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</si>
  <si>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</si>
  <si>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</si>
  <si>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</si>
  <si>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</si>
  <si>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</si>
  <si>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</si>
  <si>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</si>
  <si>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</si>
  <si>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</si>
  <si>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</si>
  <si>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</si>
  <si>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</si>
  <si>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</si>
  <si>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</si>
  <si>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</si>
  <si>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</si>
  <si>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</si>
  <si>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</si>
  <si>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</si>
  <si>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</si>
  <si>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</si>
  <si>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</si>
  <si>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</si>
  <si>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</si>
  <si>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</si>
  <si>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</si>
  <si>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</si>
  <si>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</si>
  <si>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</si>
  <si>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</si>
  <si>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</si>
  <si>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</si>
  <si>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</si>
  <si>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</si>
  <si>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</si>
  <si>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</si>
  <si>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</si>
  <si>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</si>
  <si>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</si>
  <si>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</si>
  <si>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</si>
  <si>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</si>
  <si>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</si>
  <si>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</si>
  <si>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</si>
  <si>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</si>
  <si>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</si>
  <si>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</si>
  <si>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</si>
  <si>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</si>
  <si>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</si>
  <si>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</si>
  <si>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</si>
  <si>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</si>
  <si>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</si>
  <si>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</si>
  <si>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</si>
  <si>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</si>
  <si>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</si>
  <si>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</si>
  <si>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</si>
  <si>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</si>
  <si>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</si>
  <si>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</si>
  <si>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</si>
  <si>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</si>
  <si>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</si>
  <si>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</si>
  <si>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</si>
  <si>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</si>
  <si>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</si>
  <si>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</si>
  <si>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</si>
  <si>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</si>
  <si>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</si>
  <si>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</si>
  <si>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</si>
  <si>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</si>
  <si>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</si>
  <si>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</si>
  <si>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</si>
  <si>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</si>
  <si>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</si>
  <si>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</si>
  <si>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</si>
  <si>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</si>
  <si>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</si>
  <si>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</si>
  <si>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</si>
  <si>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</si>
  <si>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</si>
  <si>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</si>
  <si>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</si>
  <si>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</si>
  <si>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</si>
  <si>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</si>
  <si>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</si>
  <si>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</si>
  <si>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</si>
  <si>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</si>
  <si>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</si>
  <si>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</si>
  <si>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</si>
  <si>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</si>
  <si>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</si>
  <si>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</si>
  <si>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</si>
  <si>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</si>
  <si>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</si>
  <si>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</si>
  <si>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</si>
  <si>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</si>
  <si>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</si>
  <si>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</si>
  <si>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</si>
  <si>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</si>
  <si>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</si>
  <si>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</si>
  <si>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</si>
  <si>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</si>
  <si>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</si>
  <si>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</si>
  <si>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</si>
  <si>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</si>
  <si>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</si>
  <si>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</si>
  <si>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</si>
  <si>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</si>
  <si>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</si>
  <si>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</si>
  <si>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</si>
  <si>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</si>
  <si>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</si>
  <si>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</si>
  <si>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</si>
  <si>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</si>
  <si>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</si>
  <si>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</si>
  <si>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</si>
  <si>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</si>
  <si>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</si>
  <si>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</si>
  <si>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</si>
  <si>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</si>
  <si>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</si>
  <si>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</si>
  <si>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</si>
  <si>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</si>
  <si>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</si>
  <si>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</si>
  <si>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</si>
  <si>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</si>
  <si>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</si>
  <si>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</si>
  <si>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</si>
  <si>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</si>
  <si>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</si>
  <si>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</si>
  <si>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</si>
  <si>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</si>
  <si>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</si>
  <si>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</si>
  <si>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</si>
  <si>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</si>
  <si>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</si>
  <si>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</si>
  <si>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</si>
  <si>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</si>
  <si>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</si>
  <si>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</si>
  <si>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</si>
  <si>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</si>
  <si>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</si>
  <si>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</si>
  <si>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</si>
  <si>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</si>
  <si>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</si>
  <si>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</si>
  <si>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</si>
  <si>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</si>
  <si>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</si>
  <si>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</si>
  <si>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</si>
  <si>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</si>
  <si>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</si>
  <si>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</si>
  <si>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</si>
  <si>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</si>
  <si>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</si>
  <si>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</si>
  <si>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</si>
  <si>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</si>
  <si>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</si>
  <si>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</si>
  <si>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</si>
  <si>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</si>
  <si>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</si>
  <si>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</si>
  <si>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</si>
  <si>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</si>
  <si>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</si>
  <si>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</si>
  <si>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</si>
  <si>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</si>
  <si>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</si>
  <si>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</si>
  <si>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</si>
  <si>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</si>
  <si>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</si>
  <si>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</si>
  <si>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</si>
  <si>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</si>
  <si>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</si>
  <si>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</si>
  <si>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</si>
  <si>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</si>
  <si>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</si>
  <si>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</si>
  <si>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</si>
  <si>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</si>
  <si>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</si>
  <si>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</si>
  <si>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</si>
  <si>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</si>
  <si>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</si>
  <si>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</si>
  <si>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</si>
  <si>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</si>
  <si>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</si>
  <si>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</si>
  <si>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</si>
  <si>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</si>
  <si>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</si>
  <si>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</si>
  <si>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</si>
  <si>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</si>
  <si>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</si>
  <si>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</si>
  <si>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</si>
  <si>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</si>
  <si>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</si>
  <si>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</si>
  <si>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</si>
  <si>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</si>
  <si>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</si>
  <si>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</si>
  <si>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</si>
  <si>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</si>
  <si>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</si>
  <si>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</si>
  <si>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</si>
  <si>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</si>
  <si>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</si>
  <si>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</si>
  <si>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</si>
  <si>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</si>
  <si>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</si>
  <si>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</si>
  <si>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</si>
  <si>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</si>
  <si>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</si>
  <si>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</si>
  <si>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</si>
  <si>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</si>
  <si>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</si>
  <si>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</si>
  <si>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</si>
  <si>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</si>
  <si>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</si>
  <si>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</si>
  <si>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</si>
  <si>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</si>
  <si>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</si>
  <si>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</si>
  <si>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</si>
  <si>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</si>
  <si>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</si>
  <si>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</si>
  <si>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</si>
  <si>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</si>
  <si>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</si>
  <si>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</si>
  <si>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</si>
  <si>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</si>
  <si>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</si>
  <si>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</si>
  <si>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</si>
  <si>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</si>
  <si>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</si>
  <si>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</si>
  <si>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</si>
  <si>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</si>
  <si>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</si>
  <si>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</si>
  <si>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</si>
  <si>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</si>
  <si>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</si>
  <si>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</si>
  <si>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</si>
  <si>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</si>
  <si>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</si>
  <si>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</si>
  <si>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</si>
  <si>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</si>
  <si>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</si>
  <si>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</si>
  <si>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</si>
  <si>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</si>
  <si>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</si>
  <si>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</si>
  <si>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</si>
  <si>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</si>
  <si>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</si>
  <si>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</si>
  <si>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</si>
  <si>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</si>
  <si>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</si>
  <si>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</si>
  <si>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</si>
  <si>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</si>
  <si>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</si>
  <si>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</si>
  <si>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</si>
  <si>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</si>
  <si>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</si>
  <si>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</si>
  <si>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</si>
  <si>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</si>
  <si>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</si>
  <si>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</si>
  <si>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</si>
  <si>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</si>
  <si>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</si>
  <si>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</si>
  <si>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</si>
  <si>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</si>
  <si>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</si>
  <si>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</si>
  <si>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</si>
  <si>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</si>
  <si>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</si>
  <si>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</si>
  <si>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</si>
  <si>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</si>
  <si>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</si>
  <si>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</si>
  <si>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</si>
  <si>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</si>
  <si>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</si>
  <si>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</si>
  <si>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</si>
  <si>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</si>
  <si>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</si>
  <si>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</si>
  <si>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</si>
  <si>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</si>
  <si>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</si>
  <si>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</si>
  <si>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</si>
  <si>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</si>
  <si>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</si>
  <si>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</si>
  <si>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</si>
  <si>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</si>
  <si>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</si>
  <si>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</si>
  <si>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</si>
  <si>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</si>
  <si>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</si>
  <si>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</si>
  <si>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</si>
  <si>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</si>
  <si>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</si>
  <si>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</si>
  <si>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</si>
  <si>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</si>
  <si>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</si>
  <si>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</si>
  <si>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</si>
  <si>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</si>
  <si>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</si>
  <si>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</si>
  <si>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</si>
  <si>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</si>
  <si>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</si>
  <si>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</si>
  <si>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</si>
  <si>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</si>
  <si>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</si>
  <si>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</si>
  <si>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</si>
  <si>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</si>
  <si>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</si>
  <si>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</si>
  <si>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</si>
  <si>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</si>
  <si>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</si>
  <si>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</si>
  <si>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</si>
  <si>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</si>
  <si>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</si>
  <si>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</si>
  <si>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</si>
  <si>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</si>
  <si>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</si>
  <si>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</si>
  <si>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</si>
  <si>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</si>
  <si>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</si>
  <si>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</si>
  <si>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</si>
  <si>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</si>
  <si>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</si>
  <si>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</si>
  <si>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</si>
  <si>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</si>
  <si>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</si>
  <si>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</si>
  <si>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</si>
  <si>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</si>
  <si>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</si>
  <si>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</si>
  <si>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</si>
  <si>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</si>
  <si>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</si>
  <si>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</si>
  <si>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</si>
  <si>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</si>
  <si>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</si>
  <si>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</si>
  <si>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</si>
  <si>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</si>
  <si>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</si>
  <si>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</si>
  <si>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</si>
  <si>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</si>
  <si>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</si>
  <si>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</si>
  <si>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</si>
  <si>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</si>
  <si>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</si>
  <si>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</si>
  <si>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</si>
  <si>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</si>
  <si>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</si>
  <si>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</si>
  <si>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</si>
  <si>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</si>
  <si>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</si>
  <si>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</si>
  <si>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</si>
  <si>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</si>
  <si>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</si>
  <si>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</si>
  <si>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</si>
  <si>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</si>
  <si>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</si>
  <si>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</si>
  <si>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</si>
  <si>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</si>
  <si>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</si>
  <si>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</si>
  <si>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</si>
  <si>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</si>
  <si>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</si>
  <si>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</si>
  <si>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</si>
  <si>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</si>
  <si>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</si>
  <si>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</si>
  <si>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</si>
  <si>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</si>
  <si>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</si>
  <si>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</si>
  <si>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</si>
  <si>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</si>
  <si>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</si>
  <si>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</si>
  <si>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</si>
  <si>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</si>
  <si>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</si>
  <si>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</si>
  <si>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</si>
  <si>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</si>
  <si>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</si>
  <si>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</si>
  <si>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</si>
  <si>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</si>
  <si>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</si>
  <si>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</si>
  <si>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</si>
  <si>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</si>
  <si>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</si>
  <si>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</si>
  <si>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</si>
  <si>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</si>
  <si>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</si>
  <si>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</si>
  <si>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</si>
  <si>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</si>
  <si>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</si>
  <si>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</si>
  <si>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</si>
  <si>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</si>
  <si>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</si>
  <si>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</si>
  <si>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</si>
  <si>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</si>
  <si>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</si>
  <si>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</si>
  <si>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</si>
  <si>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</si>
  <si>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</si>
  <si>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</si>
  <si>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</si>
  <si>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</si>
  <si>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</si>
  <si>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</si>
  <si>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</si>
  <si>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</si>
  <si>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</si>
  <si>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</si>
  <si>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</si>
  <si>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</si>
  <si>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</si>
  <si>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</si>
  <si>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</si>
  <si>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</si>
  <si>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</si>
  <si>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</si>
  <si>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</si>
  <si>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</si>
  <si>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</si>
  <si>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</si>
  <si>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</si>
  <si>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</si>
  <si>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</si>
  <si>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</si>
  <si>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</si>
  <si>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</si>
  <si>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</si>
  <si>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</si>
  <si>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</si>
  <si>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</si>
  <si>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</si>
  <si>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</si>
  <si>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</si>
  <si>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</si>
  <si>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</si>
  <si>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</si>
  <si>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</si>
  <si>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</si>
  <si>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</si>
  <si>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</si>
  <si>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</si>
  <si>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</si>
  <si>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</si>
  <si>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</si>
  <si>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</si>
  <si>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</si>
  <si>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</si>
  <si>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</si>
  <si>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</si>
  <si>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</si>
  <si>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</si>
  <si>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</si>
  <si>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</si>
  <si>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</si>
  <si>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</si>
  <si>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</si>
  <si>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</si>
  <si>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</si>
  <si>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</si>
  <si>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</si>
  <si>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</si>
  <si>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</si>
  <si>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</si>
  <si>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</si>
  <si>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</si>
  <si>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</si>
  <si>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</si>
  <si>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</si>
  <si>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</si>
  <si>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</si>
  <si>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</si>
  <si>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</si>
  <si>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</si>
  <si>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</si>
  <si>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</si>
  <si>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</si>
  <si>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</si>
  <si>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</si>
  <si>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</si>
  <si>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</si>
  <si>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</si>
  <si>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</si>
  <si>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</si>
  <si>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</si>
  <si>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</si>
  <si>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</si>
  <si>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</si>
  <si>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</si>
  <si>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</si>
  <si>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</si>
  <si>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</si>
  <si>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</si>
  <si>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</si>
  <si>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</si>
  <si>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</si>
  <si>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</si>
  <si>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</si>
  <si>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</si>
  <si>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</si>
  <si>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</si>
  <si>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</si>
  <si>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</si>
  <si>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</si>
  <si>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</si>
  <si>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</si>
  <si>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</si>
  <si>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</si>
  <si>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</si>
  <si>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</si>
  <si>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</si>
  <si>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</si>
  <si>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</si>
  <si>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</si>
  <si>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</si>
  <si>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</si>
  <si>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</si>
  <si>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</si>
  <si>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</si>
  <si>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</si>
  <si>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</si>
  <si>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</si>
  <si>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</si>
  <si>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</si>
  <si>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</si>
  <si>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</si>
  <si>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</si>
  <si>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</si>
  <si>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</si>
  <si>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</si>
  <si>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</si>
  <si>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</si>
  <si>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</si>
  <si>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</si>
  <si>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</si>
  <si>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</si>
  <si>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</si>
  <si>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</si>
  <si>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</si>
  <si>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</si>
  <si>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</si>
  <si>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</si>
  <si>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</si>
  <si>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</si>
  <si>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</si>
  <si>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</si>
  <si>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</si>
  <si>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</si>
  <si>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</si>
  <si>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</si>
  <si>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</si>
  <si>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</si>
  <si>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</si>
  <si>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</si>
  <si>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</si>
  <si>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</si>
  <si>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</si>
  <si>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</si>
  <si>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</si>
  <si>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</si>
  <si>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</si>
  <si>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</si>
  <si>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</si>
  <si>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</si>
  <si>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</si>
  <si>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</si>
  <si>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</si>
  <si>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</si>
  <si>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</si>
  <si>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</si>
  <si>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</si>
  <si>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</si>
  <si>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</si>
  <si>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</si>
  <si>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</si>
  <si>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</si>
  <si>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</si>
  <si>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</si>
  <si>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</si>
  <si>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</si>
  <si>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</si>
  <si>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</si>
  <si>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</si>
  <si>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</si>
  <si>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</si>
  <si>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</si>
  <si>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</si>
  <si>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</si>
  <si>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</si>
  <si>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</si>
  <si>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</si>
  <si>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</si>
  <si>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</si>
  <si>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</si>
  <si>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</si>
  <si>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</si>
  <si>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</si>
  <si>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</si>
  <si>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</si>
  <si>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</si>
  <si>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</si>
  <si>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</si>
  <si>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</si>
  <si>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</si>
  <si>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</si>
  <si>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</si>
  <si>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</si>
  <si>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</si>
  <si>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</si>
  <si>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</si>
  <si>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</si>
  <si>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</si>
  <si>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</si>
  <si>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</si>
  <si>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</si>
  <si>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</si>
  <si>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</si>
  <si>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</si>
  <si>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</si>
  <si>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</si>
  <si>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</si>
  <si>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</si>
  <si>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</si>
  <si>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</si>
  <si>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</si>
  <si>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</si>
  <si>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</si>
  <si>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</si>
  <si>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</si>
  <si>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</si>
  <si>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</si>
  <si>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</si>
  <si>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</si>
  <si>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</si>
  <si>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</si>
  <si>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</si>
  <si>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</si>
  <si>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</si>
  <si>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</si>
  <si>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</si>
  <si>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</si>
  <si>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</si>
  <si>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</si>
  <si>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</si>
  <si>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</si>
  <si>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</si>
  <si>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</si>
  <si>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</si>
  <si>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</si>
  <si>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</si>
  <si>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</si>
  <si>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</si>
  <si>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</si>
  <si>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</si>
  <si>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</si>
  <si>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</si>
  <si>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</si>
  <si>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</si>
  <si>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</si>
  <si>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</si>
  <si>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</si>
  <si>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</si>
  <si>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</si>
  <si>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</si>
  <si>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</si>
  <si>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</si>
  <si>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</si>
  <si>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</si>
  <si>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</si>
  <si>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</si>
  <si>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</si>
  <si>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</si>
  <si>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</si>
  <si>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</si>
  <si>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</si>
  <si>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</si>
  <si>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</si>
  <si>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</si>
  <si>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</si>
  <si>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</si>
  <si>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</si>
  <si>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</si>
  <si>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</si>
  <si>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</si>
  <si>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</si>
  <si>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</si>
  <si>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</si>
  <si>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</si>
  <si>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</si>
  <si>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</si>
  <si>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</si>
  <si>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</si>
  <si>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</si>
  <si>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</si>
  <si>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</si>
  <si>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</si>
  <si>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</si>
  <si>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</si>
  <si>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</si>
  <si>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</si>
  <si>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</si>
  <si>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</si>
  <si>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</si>
  <si>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</si>
  <si>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</si>
  <si>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</si>
  <si>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</si>
  <si>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</si>
  <si>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</si>
  <si>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</si>
  <si>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</si>
  <si>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</si>
  <si>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</si>
  <si>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</si>
  <si>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</si>
  <si>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</si>
  <si>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</si>
  <si>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</si>
  <si>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</si>
  <si>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</si>
  <si>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</si>
  <si>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</si>
  <si>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</si>
  <si>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</si>
  <si>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</si>
  <si>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</si>
  <si>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</si>
  <si>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</si>
  <si>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</si>
  <si>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</si>
  <si>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</si>
  <si>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</si>
  <si>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</si>
  <si>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</si>
  <si>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</si>
  <si>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</si>
  <si>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</si>
  <si>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</si>
  <si>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</si>
  <si>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</si>
  <si>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</si>
  <si>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</si>
  <si>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</si>
  <si>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</si>
  <si>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</si>
  <si>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</si>
  <si>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</si>
  <si>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</si>
  <si>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</si>
  <si>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</si>
  <si>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</si>
  <si>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</si>
  <si>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</si>
  <si>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</si>
  <si>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</si>
  <si>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</si>
  <si>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</si>
  <si>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</si>
  <si>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</si>
  <si>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</si>
  <si>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</si>
  <si>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</si>
  <si>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</si>
  <si>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</si>
  <si>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</si>
  <si>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</si>
  <si>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</si>
  <si>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</si>
  <si>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</si>
  <si>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</si>
  <si>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</si>
  <si>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</si>
  <si>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</si>
  <si>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</si>
  <si>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</si>
  <si>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</si>
  <si>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</si>
  <si>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</si>
  <si>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</si>
  <si>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</si>
  <si>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</si>
  <si>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</si>
  <si>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</si>
  <si>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</si>
  <si>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</si>
  <si>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</si>
  <si>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</si>
  <si>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</si>
  <si>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</si>
  <si>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</si>
  <si>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</si>
  <si>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</si>
  <si>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</si>
  <si>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</si>
  <si>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</si>
  <si>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</si>
  <si>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</si>
  <si>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</si>
  <si>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</si>
  <si>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</si>
  <si>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</si>
  <si>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</si>
  <si>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</si>
  <si>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</si>
  <si>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</si>
  <si>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</si>
  <si>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</si>
  <si>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</si>
  <si>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</si>
  <si>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</si>
  <si>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</si>
  <si>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</si>
  <si>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</si>
  <si>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</si>
  <si>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</si>
  <si>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</si>
  <si>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</si>
  <si>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</si>
  <si>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</si>
  <si>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</si>
  <si>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</si>
  <si>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</si>
  <si>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</si>
  <si>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</si>
  <si>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</si>
  <si>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</si>
  <si>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</si>
  <si>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</si>
  <si>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</si>
  <si>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</si>
  <si>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</si>
  <si>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</si>
  <si>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</si>
  <si>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</si>
  <si>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</si>
  <si>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</si>
  <si>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</si>
  <si>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</si>
  <si>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</si>
  <si>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</si>
  <si>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</si>
  <si>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</si>
  <si>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</si>
  <si>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</si>
  <si>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</si>
  <si>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</si>
  <si>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</si>
  <si>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</si>
  <si>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</si>
  <si>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</si>
  <si>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</si>
  <si>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</si>
  <si>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</si>
  <si>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</si>
  <si>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</si>
  <si>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</si>
  <si>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</si>
  <si>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</si>
  <si>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</si>
  <si>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</si>
  <si>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</si>
  <si>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</si>
  <si>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</si>
  <si>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</si>
  <si>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</si>
  <si>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</si>
  <si>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</si>
  <si>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</si>
  <si>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</si>
  <si>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</si>
  <si>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</si>
  <si>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</si>
  <si>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</si>
  <si>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</si>
  <si>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</si>
  <si>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</si>
  <si>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</si>
  <si>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</si>
  <si>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</si>
  <si>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</si>
  <si>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</si>
  <si>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</si>
  <si>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</si>
  <si>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</si>
  <si>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</si>
  <si>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</si>
  <si>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</si>
  <si>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</si>
  <si>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</si>
  <si>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</si>
  <si>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</si>
  <si>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</si>
  <si>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</si>
  <si>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</si>
  <si>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</si>
  <si>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</si>
  <si>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</si>
  <si>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</si>
  <si>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</si>
  <si>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</si>
  <si>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</si>
  <si>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</si>
  <si>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</si>
  <si>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</si>
  <si>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</si>
  <si>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</si>
  <si>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</si>
  <si>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</si>
  <si>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</si>
  <si>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</si>
  <si>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</si>
  <si>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</si>
  <si>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</si>
  <si>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</si>
  <si>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</si>
  <si>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</si>
  <si>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</si>
  <si>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</si>
  <si>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</si>
  <si>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</si>
  <si>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</si>
  <si>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</si>
  <si>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</si>
  <si>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</si>
  <si>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</si>
  <si>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</si>
  <si>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</si>
  <si>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</si>
  <si>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</si>
  <si>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</si>
  <si>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</si>
  <si>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</si>
  <si>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</si>
  <si>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</si>
  <si>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</si>
  <si>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</si>
  <si>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</si>
  <si>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</si>
  <si>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</si>
  <si>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</si>
  <si>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</si>
  <si>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</si>
  <si>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</si>
  <si>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</si>
  <si>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</si>
  <si>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</si>
  <si>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</si>
  <si>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</si>
  <si>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</si>
  <si>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</si>
  <si>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</si>
  <si>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</si>
  <si>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</si>
  <si>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</si>
  <si>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</si>
  <si>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</si>
  <si>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</si>
  <si>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</si>
  <si>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</si>
  <si>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</si>
  <si>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</si>
  <si>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</si>
  <si>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</si>
  <si>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</si>
  <si>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</si>
  <si>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</si>
  <si>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</si>
  <si>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</si>
  <si>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</si>
  <si>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</si>
  <si>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</si>
  <si>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</si>
  <si>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</si>
  <si>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</si>
  <si>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</si>
  <si>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</si>
  <si>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</si>
  <si>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</si>
  <si>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</si>
  <si>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</si>
  <si>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</si>
  <si>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</si>
  <si>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</si>
  <si>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</si>
  <si>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</si>
  <si>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</si>
  <si>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</si>
  <si>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</si>
  <si>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</si>
  <si>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</si>
  <si>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</si>
  <si>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</si>
  <si>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</si>
  <si>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</si>
  <si>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</si>
  <si>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</si>
  <si>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</si>
  <si>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</si>
  <si>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</si>
  <si>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</si>
  <si>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</si>
  <si>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</si>
  <si>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</si>
  <si>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</si>
  <si>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</si>
  <si>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</si>
  <si>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</si>
  <si>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</si>
  <si>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</si>
  <si>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</si>
  <si>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</si>
  <si>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</si>
  <si>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</si>
  <si>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</si>
  <si>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</si>
  <si>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</si>
  <si>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</si>
  <si>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</si>
  <si>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</si>
  <si>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</si>
  <si>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</si>
  <si>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</si>
  <si>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</si>
  <si>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</si>
  <si>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</si>
  <si>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</si>
  <si>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</si>
  <si>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</si>
  <si>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</si>
  <si>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</si>
  <si>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</si>
  <si>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</si>
  <si>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</si>
  <si>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</si>
  <si>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</si>
  <si>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</si>
  <si>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</si>
  <si>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</si>
  <si>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</si>
  <si>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</si>
  <si>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</si>
  <si>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</si>
  <si>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</si>
  <si>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</si>
  <si>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</si>
  <si>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</si>
  <si>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</si>
  <si>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</si>
  <si>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</si>
  <si>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</si>
  <si>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</si>
  <si>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</si>
  <si>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</si>
  <si>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</si>
  <si>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</si>
  <si>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</si>
  <si>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</si>
  <si>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</si>
  <si>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</si>
  <si>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</si>
  <si>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</si>
  <si>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</si>
  <si>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</si>
  <si>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</si>
  <si>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</si>
  <si>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</si>
  <si>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</si>
  <si>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</si>
  <si>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</si>
  <si>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</si>
  <si>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</si>
  <si>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</si>
  <si>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</si>
  <si>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</si>
  <si>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</si>
  <si>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</si>
  <si>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</si>
  <si>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</si>
  <si>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</si>
  <si>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</si>
  <si>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</si>
  <si>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</si>
  <si>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</si>
  <si>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</si>
  <si>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</si>
  <si>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</si>
  <si>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</si>
  <si>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</si>
  <si>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</si>
  <si>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</si>
  <si>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</si>
  <si>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</si>
  <si>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</si>
  <si>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</si>
  <si>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</si>
  <si>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</si>
  <si>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</si>
  <si>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</si>
  <si>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</si>
  <si>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</si>
  <si>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</si>
  <si>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</si>
  <si>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</si>
  <si>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</si>
  <si>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</si>
  <si>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</si>
  <si>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</si>
  <si>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</si>
  <si>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</si>
  <si>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</si>
  <si>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</si>
  <si>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</si>
  <si>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</si>
  <si>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</si>
  <si>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</si>
  <si>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</si>
  <si>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</si>
  <si>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</si>
  <si>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</si>
  <si>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</si>
  <si>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</si>
  <si>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</si>
  <si>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</si>
  <si>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</si>
  <si>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</si>
  <si>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</si>
  <si>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</si>
  <si>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</si>
  <si>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</si>
  <si>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</si>
  <si>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</si>
  <si>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</si>
  <si>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</si>
  <si>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</si>
  <si>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</si>
  <si>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</si>
  <si>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</si>
  <si>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</si>
  <si>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</si>
  <si>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</si>
  <si>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</si>
  <si>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</si>
  <si>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</si>
  <si>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</si>
  <si>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</si>
  <si>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</si>
  <si>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</si>
  <si>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</si>
  <si>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</si>
  <si>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</si>
  <si>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</si>
  <si>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</si>
  <si>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</si>
  <si>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</si>
  <si>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</si>
  <si>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</si>
  <si>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</si>
  <si>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</si>
  <si>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</si>
  <si>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</si>
  <si>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</si>
  <si>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</si>
  <si>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</si>
  <si>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</si>
  <si>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</si>
  <si>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</si>
  <si>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</si>
  <si>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</si>
  <si>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</si>
  <si>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</si>
  <si>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</si>
  <si>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</si>
  <si>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</si>
  <si>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</si>
  <si>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</si>
  <si>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</si>
  <si>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</si>
  <si>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</si>
  <si>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</si>
  <si>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</si>
  <si>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</si>
  <si>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</si>
  <si>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</si>
  <si>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</si>
  <si>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</si>
  <si>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</si>
  <si>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</si>
  <si>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</si>
  <si>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</si>
  <si>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</si>
  <si>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</si>
  <si>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</si>
  <si>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</si>
  <si>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</si>
  <si>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</si>
  <si>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</si>
  <si>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</si>
  <si>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</si>
  <si>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</si>
  <si>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</si>
  <si>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</si>
  <si>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</si>
  <si>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</si>
  <si>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</si>
  <si>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</si>
  <si>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</si>
  <si>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</si>
  <si>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</si>
  <si>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</si>
  <si>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</si>
  <si>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</si>
  <si>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</si>
  <si>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</si>
  <si>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</si>
  <si>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</si>
  <si>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</si>
  <si>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</si>
  <si>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</si>
  <si>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</si>
  <si>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</si>
  <si>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</si>
  <si>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</si>
  <si>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</si>
  <si>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</si>
  <si>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</si>
  <si>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</si>
  <si>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</si>
  <si>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</si>
  <si>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</si>
  <si>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</si>
  <si>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</si>
  <si>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</si>
  <si>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</si>
  <si>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</si>
  <si>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</si>
  <si>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</si>
  <si>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</si>
  <si>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</si>
  <si>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</si>
  <si>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</si>
  <si>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</si>
  <si>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</si>
  <si>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</si>
  <si>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</si>
  <si>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</si>
  <si>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</si>
  <si>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</si>
  <si>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</si>
  <si>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</si>
  <si>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</si>
  <si>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</si>
  <si>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</si>
  <si>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</si>
  <si>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</si>
  <si>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</si>
  <si>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</si>
  <si>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</si>
  <si>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</si>
  <si>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</si>
  <si>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</si>
  <si>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</si>
  <si>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</si>
  <si>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</si>
  <si>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</si>
  <si>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</si>
  <si>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</si>
  <si>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</si>
  <si>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</si>
  <si>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</si>
  <si>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</si>
  <si>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</si>
  <si>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</si>
  <si>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</si>
  <si>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</si>
  <si>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</si>
  <si>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</si>
  <si>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</si>
  <si>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</si>
  <si>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</si>
  <si>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</si>
  <si>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</si>
  <si>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</si>
  <si>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</si>
  <si>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</si>
  <si>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</si>
  <si>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</si>
  <si>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</si>
  <si>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</si>
  <si>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</si>
  <si>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</si>
  <si>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</si>
  <si>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</si>
  <si>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</si>
  <si>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</si>
  <si>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</si>
  <si>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</si>
  <si>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</si>
  <si>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</si>
  <si>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</si>
  <si>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</si>
  <si>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</si>
  <si>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</si>
  <si>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</si>
  <si>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</si>
  <si>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</si>
  <si>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</si>
  <si>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</si>
  <si>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</si>
  <si>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</si>
  <si>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</si>
  <si>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</si>
  <si>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</si>
  <si>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</si>
  <si>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</si>
  <si>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</si>
  <si>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</si>
  <si>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</si>
  <si>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</si>
  <si>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</si>
  <si>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</si>
  <si>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</si>
  <si>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</si>
  <si>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</si>
  <si>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</si>
  <si>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</si>
  <si>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</si>
  <si>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</si>
  <si>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</si>
  <si>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</si>
  <si>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</si>
  <si>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</si>
  <si>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</si>
  <si>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</si>
  <si>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</si>
  <si>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</si>
  <si>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</si>
  <si>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</si>
  <si>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</si>
  <si>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</si>
  <si>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</si>
  <si>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</si>
  <si>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</si>
  <si>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</si>
  <si>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</si>
  <si>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</si>
  <si>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</si>
  <si>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</si>
  <si>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</si>
  <si>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</si>
  <si>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</si>
  <si>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</si>
  <si>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</si>
  <si>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</si>
  <si>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</si>
  <si>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</si>
  <si>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</si>
  <si>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</si>
  <si>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</si>
  <si>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</si>
  <si>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</si>
  <si>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</si>
  <si>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</si>
  <si>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</si>
  <si>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</si>
  <si>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</si>
  <si>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</si>
  <si>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</si>
  <si>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</si>
  <si>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</si>
  <si>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</si>
  <si>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</si>
  <si>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</si>
  <si>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</si>
  <si>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</si>
  <si>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</si>
  <si>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</si>
  <si>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</si>
  <si>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</si>
  <si>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</si>
  <si>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</si>
  <si>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</si>
  <si>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</si>
  <si>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</si>
  <si>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</si>
  <si>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</si>
  <si>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</si>
  <si>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</si>
  <si>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</si>
  <si>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</si>
  <si>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</si>
  <si>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</si>
  <si>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</si>
  <si>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</si>
  <si>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</si>
  <si>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</si>
  <si>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</si>
  <si>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</si>
  <si>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</si>
  <si>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</si>
  <si>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</si>
  <si>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</si>
  <si>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</si>
  <si>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</si>
  <si>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</si>
  <si>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</si>
  <si>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</si>
  <si>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</si>
  <si>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</si>
  <si>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</si>
  <si>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</si>
  <si>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</si>
  <si>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</si>
  <si>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</si>
  <si>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</si>
  <si>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</si>
  <si>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</si>
  <si>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</si>
  <si>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</si>
  <si>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</si>
  <si>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</si>
  <si>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</si>
  <si>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</si>
  <si>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</si>
  <si>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</si>
  <si>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</si>
  <si>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</si>
  <si>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</si>
  <si>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</si>
  <si>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</si>
  <si>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</si>
  <si>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</si>
  <si>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</si>
  <si>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</si>
  <si>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</si>
  <si>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</si>
  <si>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</si>
  <si>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</si>
  <si>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</si>
  <si>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</si>
  <si>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</si>
  <si>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</si>
  <si>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</si>
  <si>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</si>
  <si>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</si>
  <si>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</si>
  <si>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</si>
  <si>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</si>
  <si>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</si>
  <si>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</si>
  <si>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</si>
  <si>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</si>
  <si>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</si>
  <si>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</si>
  <si>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</si>
  <si>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</si>
  <si>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</si>
  <si>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</si>
  <si>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</si>
  <si>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</si>
  <si>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</si>
  <si>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</si>
  <si>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</si>
  <si>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</si>
  <si>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</si>
  <si>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</si>
  <si>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</si>
  <si>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</si>
  <si>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</si>
  <si>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</si>
  <si>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</si>
  <si>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</si>
  <si>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</si>
  <si>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</si>
  <si>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</si>
  <si>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</si>
  <si>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</si>
  <si>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</si>
  <si>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</si>
  <si>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</si>
  <si>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</si>
  <si>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</si>
  <si>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</si>
  <si>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</si>
  <si>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</si>
  <si>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</si>
  <si>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</si>
  <si>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</si>
  <si>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</si>
  <si>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</si>
  <si>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</si>
  <si>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</si>
  <si>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</si>
  <si>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</si>
  <si>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</si>
  <si>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</si>
  <si>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</si>
  <si>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</si>
  <si>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</si>
  <si>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</si>
  <si>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</si>
  <si>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</si>
  <si>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</si>
  <si>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</si>
  <si>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</si>
  <si>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</si>
  <si>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</si>
  <si>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</si>
  <si>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</si>
  <si>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</si>
  <si>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</si>
  <si>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</si>
  <si>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</si>
  <si>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</si>
  <si>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</si>
  <si>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</si>
  <si>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</si>
  <si>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</si>
  <si>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</si>
  <si>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</si>
  <si>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</si>
  <si>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</si>
  <si>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</si>
  <si>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</si>
  <si>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</si>
  <si>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</si>
  <si>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</si>
  <si>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</si>
  <si>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</si>
  <si>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</si>
  <si>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</si>
  <si>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</si>
  <si>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</si>
  <si>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</si>
  <si>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</si>
  <si>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</si>
  <si>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</si>
  <si>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</si>
  <si>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</si>
  <si>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</si>
  <si>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</si>
  <si>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</si>
  <si>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</si>
  <si>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</si>
  <si>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</si>
  <si>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</si>
  <si>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</si>
  <si>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</si>
  <si>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</si>
  <si>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</si>
  <si>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</si>
  <si>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</si>
  <si>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</si>
  <si>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</si>
  <si>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</si>
  <si>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</si>
  <si>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</si>
  <si>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</si>
  <si>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</si>
  <si>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</si>
  <si>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</si>
  <si>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</si>
  <si>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</si>
  <si>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</si>
  <si>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</si>
  <si>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</si>
  <si>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</si>
  <si>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</si>
  <si>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</si>
  <si>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</si>
  <si>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</si>
  <si>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</si>
  <si>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</si>
  <si>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</si>
  <si>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</si>
  <si>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</si>
  <si>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</si>
  <si>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</si>
  <si>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</si>
  <si>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</si>
  <si>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</si>
  <si>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</si>
  <si>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</si>
  <si>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</si>
  <si>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</si>
  <si>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</si>
  <si>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</si>
  <si>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</si>
  <si>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</si>
  <si>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</si>
  <si>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</si>
  <si>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</si>
  <si>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</si>
  <si>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</si>
  <si>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</si>
  <si>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</si>
  <si>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</si>
  <si>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</si>
  <si>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</si>
  <si>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</si>
  <si>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</si>
  <si>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</si>
  <si>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</si>
  <si>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</si>
  <si>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</si>
  <si>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</si>
  <si>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</si>
  <si>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</si>
  <si>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</si>
  <si>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</si>
  <si>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</si>
  <si>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</si>
  <si>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</si>
  <si>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</si>
  <si>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</si>
  <si>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</si>
  <si>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</si>
  <si>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</si>
  <si>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</si>
  <si>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</si>
  <si>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</si>
  <si>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</si>
  <si>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</si>
  <si>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</si>
  <si>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</si>
  <si>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</si>
  <si>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</si>
  <si>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</si>
  <si>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</si>
  <si>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</si>
  <si>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</si>
  <si>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</si>
  <si>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</si>
  <si>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</si>
  <si>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</si>
  <si>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</si>
  <si>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</si>
  <si>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</si>
  <si>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</si>
  <si>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</si>
  <si>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</si>
  <si>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</si>
  <si>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</si>
  <si>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</si>
  <si>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</si>
  <si>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</si>
  <si>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</si>
  <si>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</si>
  <si>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</si>
  <si>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</si>
  <si>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</si>
  <si>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</si>
  <si>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</si>
  <si>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</si>
  <si>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</si>
  <si>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</si>
  <si>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</si>
  <si>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</si>
  <si>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</si>
  <si>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</si>
  <si>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</si>
  <si>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</si>
  <si>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</si>
  <si>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</si>
  <si>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</si>
  <si>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</si>
  <si>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</si>
  <si>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</si>
  <si>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</si>
  <si>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</si>
  <si>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</si>
  <si>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</si>
  <si>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</si>
  <si>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</si>
  <si>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</si>
  <si>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</si>
  <si>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</si>
  <si>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</si>
  <si>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</si>
  <si>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</si>
  <si>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</si>
  <si>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</si>
  <si>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</si>
  <si>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</si>
  <si>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</si>
  <si>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</si>
  <si>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</si>
  <si>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</si>
  <si>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</si>
  <si>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</si>
  <si>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</si>
  <si>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</si>
  <si>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</si>
  <si>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</si>
  <si>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</si>
  <si>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</si>
  <si>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</si>
  <si>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</si>
  <si>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</si>
  <si>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</si>
  <si>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</si>
  <si>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</si>
  <si>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</si>
  <si>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</si>
  <si>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</si>
  <si>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</si>
  <si>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</si>
  <si>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</si>
  <si>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</si>
  <si>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</si>
  <si>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</si>
  <si>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</si>
  <si>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</si>
  <si>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</si>
  <si>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</si>
  <si>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</si>
  <si>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</si>
  <si>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</si>
  <si>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</si>
  <si>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</si>
  <si>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</si>
  <si>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</si>
  <si>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</si>
  <si>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</si>
  <si>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</si>
  <si>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</si>
  <si>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</si>
  <si>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</si>
  <si>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</si>
  <si>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</si>
  <si>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</si>
  <si>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</si>
  <si>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</si>
  <si>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</si>
  <si>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</si>
  <si>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</si>
  <si>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</si>
  <si>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</si>
  <si>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</si>
  <si>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</si>
  <si>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</si>
  <si>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</si>
  <si>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</si>
  <si>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</si>
  <si>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</si>
  <si>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</si>
  <si>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</si>
  <si>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</si>
  <si>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</si>
  <si>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</si>
  <si>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</si>
  <si>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</si>
  <si>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</si>
  <si>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</si>
  <si>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</si>
  <si>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</si>
  <si>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</si>
  <si>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</si>
  <si>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</si>
  <si>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</si>
  <si>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</si>
  <si>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</si>
  <si>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</si>
  <si>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</si>
  <si>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</si>
  <si>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</si>
  <si>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</si>
  <si>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</si>
  <si>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</si>
  <si>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</si>
  <si>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</si>
  <si>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</si>
  <si>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</si>
  <si>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</si>
  <si>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</si>
  <si>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</si>
  <si>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</si>
  <si>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</si>
  <si>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</si>
  <si>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</si>
  <si>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</si>
  <si>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</si>
  <si>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</si>
  <si>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</si>
  <si>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</si>
  <si>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</si>
  <si>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</si>
  <si>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</si>
  <si>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</si>
  <si>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</si>
  <si>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</si>
  <si>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</si>
  <si>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</si>
  <si>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</si>
  <si>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</si>
  <si>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</si>
  <si>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</si>
  <si>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</si>
  <si>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</si>
  <si>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</si>
  <si>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</si>
  <si>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</si>
  <si>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</si>
  <si>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</si>
  <si>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</si>
  <si>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</si>
  <si>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</si>
  <si>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</si>
  <si>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</si>
  <si>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</si>
  <si>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</si>
  <si>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</si>
  <si>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</si>
  <si>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</si>
  <si>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</si>
  <si>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</si>
  <si>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</si>
  <si>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</si>
  <si>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</si>
  <si>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</si>
  <si>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</si>
  <si>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</si>
  <si>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</si>
  <si>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</si>
  <si>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</si>
  <si>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</si>
  <si>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</si>
  <si>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</si>
  <si>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</si>
  <si>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</si>
  <si>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</si>
  <si>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</si>
  <si>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</si>
  <si>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</si>
  <si>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</si>
  <si>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</si>
  <si>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</si>
  <si>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</si>
  <si>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</si>
  <si>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</si>
  <si>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</si>
  <si>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</si>
  <si>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</si>
  <si>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</si>
  <si>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</si>
  <si>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</si>
  <si>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</si>
  <si>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</si>
  <si>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</si>
  <si>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</si>
  <si>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</si>
  <si>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</si>
  <si>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</si>
  <si>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</si>
  <si>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</si>
  <si>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</si>
  <si>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</si>
  <si>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</si>
  <si>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</si>
  <si>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</si>
  <si>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</si>
  <si>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</si>
  <si>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</si>
  <si>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</si>
  <si>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</si>
  <si>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</si>
  <si>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</si>
  <si>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</si>
  <si>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</si>
  <si>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</si>
  <si>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</si>
  <si>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</si>
  <si>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</si>
  <si>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</si>
  <si>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</si>
  <si>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</si>
  <si>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</si>
  <si>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</si>
  <si>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</si>
  <si>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</si>
  <si>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</si>
  <si>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</si>
  <si>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</si>
  <si>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</si>
  <si>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</si>
  <si>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</si>
  <si>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</si>
  <si>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</si>
  <si>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</si>
  <si>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</si>
  <si>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</si>
  <si>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</si>
  <si>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</si>
  <si>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</si>
  <si>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</si>
  <si>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</si>
  <si>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</si>
  <si>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</si>
  <si>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</si>
  <si>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</si>
  <si>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</si>
  <si>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</si>
  <si>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</si>
  <si>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</si>
  <si>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</si>
  <si>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</si>
  <si>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</si>
  <si>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</si>
  <si>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</si>
  <si>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</si>
  <si>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</si>
  <si>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</si>
  <si>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</si>
  <si>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</si>
  <si>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</si>
  <si>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</si>
  <si>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</si>
  <si>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</si>
  <si>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</si>
  <si>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</si>
  <si>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</si>
  <si>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</si>
  <si>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</si>
  <si>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</si>
  <si>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</si>
  <si>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</si>
  <si>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</si>
  <si>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</si>
  <si>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</si>
  <si>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</si>
  <si>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</si>
  <si>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</si>
  <si>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</si>
  <si>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</si>
  <si>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</si>
  <si>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</si>
  <si>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</si>
  <si>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</si>
  <si>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</si>
  <si>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</si>
  <si>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</si>
  <si>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</si>
  <si>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</si>
  <si>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</si>
  <si>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</si>
  <si>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</si>
  <si>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</si>
  <si>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</si>
  <si>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</si>
  <si>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</si>
  <si>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</si>
  <si>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</si>
  <si>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</si>
  <si>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</si>
  <si>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</si>
  <si>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</si>
  <si>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</si>
  <si>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</si>
  <si>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</si>
  <si>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</si>
  <si>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</si>
  <si>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</si>
  <si>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</si>
  <si>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</si>
  <si>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</si>
  <si>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</si>
  <si>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</si>
  <si>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</si>
  <si>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</si>
  <si>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</si>
  <si>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</si>
  <si>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</si>
  <si>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</si>
  <si>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</si>
  <si>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</si>
  <si>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</si>
  <si>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</si>
  <si>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</si>
  <si>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</si>
  <si>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</si>
  <si>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</si>
  <si>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</si>
  <si>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</si>
  <si>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</si>
  <si>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</si>
  <si>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</si>
  <si>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</si>
  <si>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</si>
  <si>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</si>
  <si>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</si>
  <si>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</si>
  <si>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</si>
  <si>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</si>
  <si>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</si>
  <si>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</si>
  <si>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</si>
  <si>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</si>
  <si>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</si>
  <si>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</si>
  <si>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</si>
  <si>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</si>
  <si>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</si>
  <si>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</si>
  <si>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</si>
  <si>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</si>
  <si>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</si>
  <si>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</si>
  <si>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</si>
  <si>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</si>
  <si>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</si>
  <si>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</si>
  <si>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</si>
  <si>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</si>
  <si>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</si>
  <si>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</si>
  <si>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</si>
  <si>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</si>
  <si>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</si>
  <si>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</si>
  <si>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</si>
  <si>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</si>
  <si>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</si>
  <si>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</si>
  <si>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</si>
  <si>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</si>
  <si>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</si>
  <si>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</si>
  <si>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</si>
  <si>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</si>
  <si>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</si>
  <si>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</si>
  <si>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</si>
  <si>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</si>
  <si>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</si>
  <si>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</si>
  <si>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</si>
  <si>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</si>
  <si>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</si>
  <si>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</si>
  <si>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</si>
  <si>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</si>
  <si>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</si>
  <si>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</si>
  <si>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</si>
  <si>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</si>
  <si>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</si>
  <si>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</si>
  <si>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</si>
  <si>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</si>
  <si>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</si>
  <si>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</si>
  <si>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</si>
  <si>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</si>
  <si>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</si>
  <si>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</si>
  <si>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</si>
  <si>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</si>
  <si>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</si>
  <si>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</si>
  <si>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</si>
  <si>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</si>
  <si>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</si>
  <si>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</si>
  <si>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</si>
  <si>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</si>
  <si>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</si>
  <si>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</si>
  <si>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</si>
  <si>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</si>
  <si>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</si>
  <si>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</si>
  <si>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</si>
  <si>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</si>
  <si>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</si>
  <si>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</si>
  <si>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</si>
  <si>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</si>
  <si>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</si>
  <si>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</si>
  <si>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</si>
  <si>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</si>
  <si>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</si>
  <si>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</si>
  <si>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</si>
  <si>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</si>
  <si>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</si>
  <si>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</si>
  <si>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</si>
  <si>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</si>
  <si>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</si>
  <si>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</si>
  <si>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</si>
  <si>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</si>
  <si>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</si>
  <si>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</si>
  <si>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</si>
  <si>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</si>
  <si>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</si>
  <si>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</si>
  <si>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</si>
  <si>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</si>
  <si>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</si>
  <si>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</si>
  <si>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</si>
  <si>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</si>
  <si>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</si>
  <si>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</si>
  <si>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</si>
  <si>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</si>
  <si>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</si>
  <si>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</si>
  <si>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</si>
  <si>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</si>
  <si>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</si>
  <si>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</si>
  <si>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</si>
  <si>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</si>
  <si>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</si>
  <si>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</si>
  <si>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</si>
  <si>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</si>
  <si>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</si>
  <si>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</si>
  <si>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</si>
  <si>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</si>
  <si>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</si>
  <si>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</si>
  <si>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</si>
  <si>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</si>
  <si>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</si>
  <si>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</si>
  <si>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</si>
  <si>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</si>
  <si>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</si>
  <si>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</si>
  <si>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</si>
  <si>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</si>
  <si>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</si>
  <si>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</si>
  <si>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</si>
  <si>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</si>
  <si>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</si>
  <si>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</si>
  <si>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</si>
  <si>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</si>
  <si>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</si>
  <si>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</si>
  <si>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</si>
  <si>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</si>
  <si>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</si>
  <si>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</si>
  <si>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</si>
  <si>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</si>
  <si>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</si>
  <si>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</si>
  <si>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</si>
  <si>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</si>
  <si>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</si>
  <si>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</si>
  <si>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</si>
  <si>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</si>
  <si>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</si>
  <si>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</si>
  <si>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</si>
  <si>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</si>
  <si>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</si>
  <si>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</si>
  <si>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</si>
  <si>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</si>
  <si>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</si>
  <si>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</si>
  <si>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</si>
  <si>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</si>
  <si>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</si>
  <si>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</si>
  <si>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</si>
  <si>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</si>
  <si>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</si>
  <si>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</si>
  <si>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</si>
  <si>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</si>
  <si>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</si>
  <si>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</si>
  <si>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</si>
  <si>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</si>
  <si>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</si>
  <si>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</si>
  <si>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</si>
  <si>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</si>
  <si>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</si>
  <si>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</si>
  <si>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</si>
  <si>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</si>
  <si>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</si>
  <si>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</si>
  <si>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</si>
  <si>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</si>
  <si>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</si>
  <si>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</si>
  <si>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</si>
  <si>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</si>
  <si>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</si>
  <si>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</si>
  <si>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</si>
  <si>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</si>
  <si>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</si>
  <si>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</si>
  <si>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</si>
  <si>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</si>
  <si>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</si>
  <si>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</si>
  <si>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</si>
  <si>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</si>
  <si>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</si>
  <si>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</si>
  <si>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</si>
  <si>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</si>
  <si>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</si>
  <si>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</si>
  <si>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</si>
  <si>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</si>
  <si>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</si>
  <si>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</si>
  <si>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</si>
  <si>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</si>
  <si>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</si>
  <si>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</si>
  <si>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</si>
  <si>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</si>
  <si>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</si>
  <si>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</si>
  <si>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</si>
  <si>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</si>
  <si>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</si>
  <si>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</si>
  <si>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</si>
  <si>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</si>
  <si>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</si>
  <si>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</si>
  <si>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</si>
  <si>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</si>
  <si>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</si>
  <si>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</si>
  <si>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</si>
  <si>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</si>
  <si>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</si>
  <si>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</si>
  <si>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</si>
  <si>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</si>
  <si>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</si>
  <si>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</si>
  <si>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</si>
  <si>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</si>
  <si>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</si>
  <si>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</si>
  <si>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</si>
  <si>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</si>
  <si>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</si>
  <si>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</si>
  <si>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</si>
  <si>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</si>
  <si>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</si>
  <si>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</si>
  <si>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</si>
  <si>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</si>
  <si>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</si>
  <si>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</si>
  <si>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</si>
  <si>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</si>
  <si>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</si>
  <si>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</si>
  <si>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</si>
  <si>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</si>
  <si>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</si>
  <si>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</si>
  <si>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</si>
  <si>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</si>
  <si>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</si>
  <si>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</si>
  <si>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</si>
  <si>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</si>
  <si>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</si>
  <si>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</si>
  <si>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</si>
  <si>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</si>
  <si>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</si>
  <si>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</si>
  <si>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</si>
  <si>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</si>
  <si>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</si>
  <si>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</si>
  <si>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</si>
  <si>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</si>
  <si>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</si>
  <si>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</si>
  <si>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</si>
  <si>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</si>
  <si>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</si>
  <si>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</si>
  <si>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</si>
  <si>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</si>
  <si>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</si>
  <si>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</si>
  <si>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</si>
  <si>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</si>
  <si>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</si>
  <si>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</si>
  <si>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</si>
  <si>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</si>
  <si>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</si>
  <si>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</si>
  <si>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</si>
  <si>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</si>
  <si>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</si>
  <si>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</si>
  <si>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</si>
  <si>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</si>
  <si>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</si>
  <si>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</si>
  <si>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</si>
  <si>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</si>
  <si>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</si>
  <si>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</si>
  <si>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</si>
  <si>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</si>
  <si>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</si>
  <si>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</si>
  <si>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</si>
  <si>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</si>
  <si>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</si>
  <si>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</si>
  <si>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</si>
  <si>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</si>
  <si>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</si>
  <si>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</si>
  <si>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</si>
  <si>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</si>
  <si>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</si>
  <si>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</si>
  <si>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</si>
  <si>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</si>
  <si>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</si>
  <si>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</si>
  <si>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</si>
  <si>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</si>
  <si>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</si>
  <si>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</si>
  <si>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</si>
  <si>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</si>
  <si>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</si>
  <si>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</si>
  <si>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</si>
  <si>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</si>
  <si>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</si>
  <si>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</si>
  <si>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</si>
  <si>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</si>
  <si>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</si>
  <si>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</si>
  <si>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</si>
  <si>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</si>
  <si>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</si>
  <si>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</si>
  <si>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</si>
  <si>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</si>
  <si>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</si>
  <si>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</si>
  <si>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</si>
  <si>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</si>
  <si>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</si>
  <si>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</si>
  <si>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</si>
  <si>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</si>
  <si>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</si>
  <si>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</si>
  <si>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</si>
  <si>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</si>
  <si>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</si>
  <si>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</si>
  <si>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</si>
  <si>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</si>
  <si>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</si>
  <si>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</si>
  <si>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</si>
  <si>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</si>
  <si>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</si>
  <si>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</si>
  <si>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</si>
  <si>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</si>
  <si>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</si>
  <si>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</si>
  <si>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</si>
  <si>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</si>
  <si>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</si>
  <si>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</si>
  <si>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</si>
  <si>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</si>
  <si>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</si>
  <si>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</si>
  <si>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</si>
  <si>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</si>
  <si>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</si>
  <si>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</si>
  <si>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</si>
  <si>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</si>
  <si>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</si>
  <si>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</si>
  <si>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</si>
  <si>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</si>
  <si>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</si>
  <si>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</si>
  <si>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</si>
  <si>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</si>
  <si>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</si>
  <si>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</si>
  <si>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</si>
  <si>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</si>
  <si>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</si>
  <si>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</si>
  <si>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</si>
  <si>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</si>
  <si>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</si>
  <si>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</si>
  <si>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</si>
  <si>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</si>
  <si>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</si>
  <si>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</si>
  <si>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</si>
  <si>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</si>
  <si>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</si>
  <si>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</si>
  <si>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</si>
  <si>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</si>
  <si>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</si>
  <si>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</si>
  <si>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</si>
  <si>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</si>
  <si>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</si>
  <si>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</si>
  <si>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</si>
  <si>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</si>
  <si>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</si>
  <si>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</si>
  <si>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</si>
  <si>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</si>
  <si>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</si>
  <si>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</si>
  <si>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</si>
  <si>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</si>
  <si>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</si>
  <si>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</si>
  <si>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</si>
  <si>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</si>
  <si>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</si>
  <si>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</si>
  <si>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</si>
  <si>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</si>
  <si>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</si>
  <si>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</si>
  <si>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</si>
  <si>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</si>
  <si>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</si>
  <si>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</si>
  <si>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</si>
  <si>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</si>
  <si>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</si>
  <si>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</si>
  <si>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</si>
  <si>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</si>
  <si>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</si>
  <si>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</si>
  <si>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</si>
  <si>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</si>
  <si>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</si>
  <si>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</si>
  <si>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</si>
  <si>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</si>
  <si>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</si>
  <si>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</si>
  <si>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</si>
  <si>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</si>
  <si>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</si>
  <si>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</si>
  <si>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</si>
  <si>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</si>
  <si>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</si>
  <si>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</si>
  <si>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</si>
  <si>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</si>
  <si>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</si>
  <si>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</si>
  <si>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</si>
  <si>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</si>
  <si>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</si>
  <si>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</si>
  <si>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</si>
  <si>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</si>
  <si>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</si>
  <si>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</si>
  <si>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</si>
  <si>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</si>
  <si>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</si>
  <si>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</si>
  <si>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</si>
  <si>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</si>
  <si>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</si>
  <si>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</si>
  <si>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</si>
  <si>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</si>
  <si>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</si>
  <si>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</si>
  <si>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</si>
  <si>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</si>
  <si>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</si>
  <si>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</si>
  <si>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</si>
  <si>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</si>
  <si>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</si>
  <si>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</si>
  <si>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</si>
  <si>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</si>
  <si>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</si>
  <si>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</si>
  <si>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</si>
  <si>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</si>
  <si>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</si>
  <si>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</si>
  <si>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</si>
  <si>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</si>
  <si>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</si>
  <si>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</si>
  <si>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</si>
  <si>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</si>
  <si>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</si>
  <si>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</si>
  <si>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</si>
  <si>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</si>
  <si>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</si>
  <si>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</si>
  <si>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</si>
  <si>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</si>
  <si>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</si>
  <si>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</si>
  <si>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</si>
  <si>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</si>
  <si>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</si>
  <si>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</si>
  <si>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</si>
  <si>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</si>
  <si>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</si>
  <si>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</si>
  <si>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</si>
  <si>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</si>
  <si>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</si>
  <si>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</si>
  <si>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</si>
  <si>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</si>
  <si>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</si>
  <si>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</si>
  <si>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</si>
  <si>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</si>
  <si>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</si>
  <si>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</si>
  <si>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</si>
  <si>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</si>
  <si>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</si>
  <si>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</si>
  <si>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</si>
  <si>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</si>
  <si>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</si>
  <si>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</si>
  <si>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</si>
  <si>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</si>
  <si>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</si>
  <si>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</si>
  <si>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</si>
  <si>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</si>
  <si>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</si>
  <si>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</si>
  <si>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</si>
  <si>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</si>
  <si>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</si>
  <si>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</si>
  <si>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</si>
  <si>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</si>
  <si>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</si>
  <si>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</si>
  <si>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</si>
  <si>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</si>
  <si>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</si>
  <si>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</si>
  <si>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</si>
  <si>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</si>
  <si>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</si>
  <si>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</si>
  <si>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</si>
  <si>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</si>
  <si>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</si>
  <si>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</si>
  <si>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</si>
  <si>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</si>
  <si>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</si>
  <si>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</si>
  <si>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</si>
  <si>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</si>
  <si>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</si>
  <si>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</si>
  <si>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</si>
  <si>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</si>
  <si>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</si>
  <si>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</si>
  <si>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</si>
  <si>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</si>
  <si>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</si>
  <si>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</si>
  <si>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</si>
  <si>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</si>
  <si>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</si>
  <si>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</si>
  <si>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</si>
  <si>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</si>
  <si>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</si>
  <si>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</si>
  <si>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</si>
  <si>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</si>
  <si>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</si>
  <si>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</si>
  <si>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</si>
  <si>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</si>
  <si>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</si>
  <si>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</si>
  <si>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</si>
  <si>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</si>
  <si>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</si>
  <si>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</si>
  <si>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</si>
  <si>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</si>
  <si>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</si>
  <si>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</si>
  <si>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</si>
  <si>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</si>
  <si>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</si>
  <si>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</si>
  <si>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</si>
  <si>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</si>
  <si>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</si>
  <si>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</si>
  <si>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</si>
  <si>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</si>
  <si>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</si>
  <si>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</si>
  <si>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</si>
  <si>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</si>
  <si>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</si>
  <si>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</si>
  <si>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</si>
  <si>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</si>
  <si>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</si>
  <si>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</si>
  <si>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</si>
  <si>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</si>
  <si>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</si>
  <si>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</si>
  <si>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</si>
  <si>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</si>
  <si>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</si>
  <si>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</si>
  <si>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</si>
  <si>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</si>
  <si>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</si>
  <si>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</si>
  <si>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</si>
  <si>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</si>
  <si>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</si>
  <si>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</si>
  <si>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</si>
  <si>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</si>
  <si>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</si>
  <si>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</si>
  <si>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</si>
  <si>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</si>
  <si>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</si>
  <si>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</si>
  <si>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</si>
  <si>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</si>
  <si>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</si>
  <si>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</si>
  <si>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</si>
  <si>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</si>
  <si>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</si>
  <si>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</si>
  <si>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</si>
  <si>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</si>
  <si>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</si>
  <si>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</si>
  <si>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</si>
  <si>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</si>
  <si>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</si>
  <si>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</si>
  <si>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</si>
  <si>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</si>
  <si>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</si>
  <si>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</si>
  <si>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</si>
  <si>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</si>
  <si>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</si>
  <si>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</si>
  <si>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</si>
  <si>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</si>
  <si>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</si>
  <si>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</si>
  <si>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</si>
  <si>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</si>
  <si>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</si>
  <si>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</si>
  <si>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</si>
  <si>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</si>
  <si>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</si>
  <si>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</si>
  <si>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</si>
  <si>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</si>
  <si>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</si>
  <si>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</si>
  <si>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</si>
  <si>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</si>
  <si>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</si>
  <si>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</si>
  <si>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</si>
  <si>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</si>
  <si>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</si>
  <si>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</si>
  <si>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</si>
  <si>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</si>
  <si>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</si>
  <si>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</si>
  <si>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</si>
  <si>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</si>
  <si>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</si>
  <si>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</si>
  <si>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</si>
  <si>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</si>
  <si>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</si>
  <si>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</si>
  <si>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</si>
  <si>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</si>
  <si>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</si>
  <si>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</si>
  <si>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</si>
  <si>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</si>
  <si>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</si>
  <si>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</si>
  <si>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</si>
  <si>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</si>
  <si>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</si>
  <si>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</si>
  <si>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</si>
  <si>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</si>
  <si>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</si>
  <si>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</si>
  <si>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</si>
  <si>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</si>
  <si>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</si>
  <si>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</si>
  <si>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</si>
  <si>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</si>
  <si>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</si>
  <si>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</si>
  <si>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</si>
  <si>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</si>
  <si>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</si>
  <si>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</si>
  <si>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</si>
  <si>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</si>
  <si>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</si>
  <si>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</si>
  <si>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</si>
  <si>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</si>
  <si>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</si>
  <si>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</si>
  <si>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</si>
  <si>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</si>
  <si>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</si>
  <si>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</si>
  <si>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</si>
  <si>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</si>
  <si>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</si>
  <si>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</si>
  <si>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</si>
  <si>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</si>
  <si>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</si>
  <si>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</si>
  <si>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</si>
  <si>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</si>
  <si>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</si>
  <si>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</si>
  <si>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</si>
  <si>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</si>
  <si>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</si>
  <si>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</si>
  <si>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</si>
  <si>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</si>
  <si>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</si>
  <si>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</si>
  <si>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</si>
  <si>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</si>
  <si>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</si>
  <si>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</si>
  <si>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</si>
  <si>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</si>
  <si>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</si>
  <si>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</si>
  <si>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</si>
  <si>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</si>
  <si>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</si>
  <si>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</si>
  <si>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</si>
  <si>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</si>
  <si>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</si>
  <si>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</si>
  <si>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</si>
  <si>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</si>
  <si>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</si>
  <si>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</si>
  <si>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</si>
  <si>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</si>
  <si>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</si>
  <si>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</si>
  <si>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</si>
  <si>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</si>
  <si>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</si>
  <si>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</si>
  <si>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</si>
  <si>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</si>
  <si>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</si>
  <si>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</si>
  <si>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</si>
  <si>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</si>
  <si>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</si>
  <si>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</si>
  <si>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</si>
  <si>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</si>
  <si>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</si>
  <si>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</si>
  <si>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</si>
  <si>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</si>
  <si>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</si>
  <si>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</si>
  <si>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</si>
  <si>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</si>
  <si>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</si>
  <si>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</si>
  <si>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</si>
  <si>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</si>
  <si>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</si>
  <si>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</si>
  <si>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</si>
  <si>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</si>
  <si>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</si>
  <si>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</si>
  <si>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</si>
  <si>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</si>
  <si>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</si>
  <si>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</si>
  <si>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</si>
  <si>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</si>
  <si>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</si>
  <si>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</si>
  <si>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</si>
  <si>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</si>
  <si>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</si>
  <si>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</si>
  <si>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</si>
  <si>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</si>
  <si>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</si>
  <si>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</si>
  <si>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</si>
  <si>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</si>
  <si>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</si>
  <si>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</si>
  <si>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</si>
  <si>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</si>
  <si>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</si>
  <si>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</si>
  <si>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</si>
  <si>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</si>
  <si>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</si>
  <si>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</si>
  <si>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</si>
  <si>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</si>
  <si>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</si>
  <si>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</si>
  <si>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</si>
  <si>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</si>
  <si>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</si>
  <si>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</si>
  <si>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</si>
  <si>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</si>
  <si>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</si>
  <si>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</si>
  <si>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</si>
  <si>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</si>
  <si>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</si>
  <si>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</si>
  <si>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</si>
  <si>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</si>
  <si>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</si>
  <si>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</si>
  <si>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</si>
  <si>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</si>
  <si>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</si>
  <si>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</si>
  <si>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</si>
  <si>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</si>
  <si>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</si>
  <si>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</si>
  <si>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</si>
  <si>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</si>
  <si>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</si>
  <si>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</si>
  <si>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</si>
  <si>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</si>
  <si>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</si>
  <si>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</si>
  <si>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</si>
  <si>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</si>
  <si>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</si>
  <si>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</si>
  <si>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</si>
  <si>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</si>
  <si>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</si>
  <si>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</si>
  <si>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</si>
  <si>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</si>
  <si>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</si>
  <si>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</si>
  <si>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</si>
  <si>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</si>
  <si>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</si>
  <si>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</si>
  <si>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</si>
  <si>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</si>
  <si>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</si>
  <si>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</si>
  <si>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</si>
  <si>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</si>
  <si>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</si>
  <si>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</si>
  <si>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</si>
  <si>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</si>
  <si>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</si>
  <si>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</si>
  <si>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</si>
  <si>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</si>
  <si>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</si>
  <si>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</si>
  <si>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</si>
  <si>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</si>
  <si>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</si>
  <si>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</si>
  <si>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</si>
  <si>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</si>
  <si>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</si>
  <si>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</si>
  <si>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</si>
  <si>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</si>
  <si>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</si>
  <si>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</si>
  <si>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</si>
  <si>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</si>
  <si>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</si>
  <si>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</si>
  <si>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</si>
  <si>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</si>
  <si>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</si>
  <si>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</si>
  <si>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</si>
  <si>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</si>
  <si>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</si>
  <si>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</si>
  <si>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</si>
  <si>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</si>
  <si>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</si>
  <si>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</si>
  <si>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</si>
  <si>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</si>
  <si>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</si>
  <si>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</si>
  <si>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</si>
  <si>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</si>
  <si>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</si>
  <si>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</si>
  <si>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</si>
  <si>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</si>
  <si>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</si>
  <si>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</si>
  <si>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</si>
  <si>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</si>
  <si>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</si>
  <si>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</si>
  <si>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</si>
  <si>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</si>
  <si>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</si>
  <si>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</si>
  <si>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</si>
  <si>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</si>
  <si>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</si>
  <si>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</si>
  <si>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</si>
  <si>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</si>
  <si>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</si>
  <si>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</si>
  <si>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</si>
  <si>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</si>
  <si>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</si>
  <si>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</si>
  <si>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</si>
  <si>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</si>
  <si>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</si>
  <si>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</si>
  <si>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</si>
  <si>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</si>
  <si>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</si>
  <si>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</si>
  <si>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</si>
  <si>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</si>
  <si>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</si>
  <si>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</si>
  <si>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</si>
  <si>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</si>
  <si>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</si>
  <si>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</si>
  <si>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</si>
  <si>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</si>
  <si>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</si>
  <si>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</si>
  <si>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</si>
  <si>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</si>
  <si>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</si>
  <si>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</si>
  <si>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</si>
  <si>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</si>
  <si>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</si>
  <si>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</si>
  <si>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</si>
  <si>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</si>
  <si>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</si>
  <si>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</si>
  <si>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</si>
  <si>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</si>
  <si>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</si>
  <si>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</si>
  <si>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</si>
  <si>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</si>
  <si>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</si>
  <si>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</si>
  <si>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</si>
  <si>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</si>
  <si>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</si>
  <si>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</si>
  <si>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</si>
  <si>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</si>
  <si>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</si>
  <si>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</si>
  <si>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</si>
  <si>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</si>
  <si>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</si>
  <si>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</si>
  <si>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</si>
  <si>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</si>
  <si>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</si>
  <si>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</si>
  <si>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</si>
  <si>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</si>
  <si>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</si>
  <si>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</si>
  <si>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</si>
  <si>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</si>
  <si>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</si>
  <si>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</si>
  <si>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</si>
  <si>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</si>
  <si>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</si>
  <si>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</si>
  <si>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</si>
  <si>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</si>
  <si>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</si>
  <si>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</si>
  <si>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</si>
  <si>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</si>
  <si>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</si>
  <si>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</si>
  <si>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</si>
  <si>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</si>
  <si>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</si>
  <si>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</si>
  <si>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</si>
  <si>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</si>
  <si>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</si>
  <si>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</si>
  <si>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</si>
  <si>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</si>
  <si>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</si>
  <si>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</si>
  <si>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</si>
  <si>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</si>
  <si>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</si>
  <si>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</si>
  <si>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</si>
  <si>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</si>
  <si>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</si>
  <si>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</si>
  <si>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</si>
  <si>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</si>
  <si>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</si>
  <si>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</si>
  <si>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</si>
  <si>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</si>
  <si>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</si>
  <si>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</si>
  <si>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</si>
  <si>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</si>
  <si>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</si>
  <si>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</si>
  <si>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</si>
  <si>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</si>
  <si>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</si>
  <si>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</si>
  <si>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</si>
  <si>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</si>
  <si>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</si>
  <si>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</si>
  <si>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</si>
  <si>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</si>
  <si>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</si>
  <si>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</si>
  <si>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</si>
  <si>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</si>
  <si>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</si>
  <si>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</si>
  <si>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</si>
  <si>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</si>
  <si>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</si>
  <si>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</si>
  <si>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</si>
  <si>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</si>
  <si>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</si>
  <si>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</si>
  <si>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</si>
  <si>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</si>
  <si>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</si>
  <si>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</si>
  <si>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</si>
  <si>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</si>
  <si>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</si>
  <si>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</si>
  <si>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</si>
  <si>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</si>
  <si>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</si>
  <si>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</si>
  <si>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</si>
  <si>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</si>
  <si>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</si>
  <si>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</si>
  <si>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</si>
  <si>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</si>
  <si>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</si>
  <si>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</si>
  <si>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</si>
  <si>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</si>
  <si>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</si>
  <si>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</si>
  <si>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</si>
  <si>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</si>
  <si>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</si>
  <si>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</si>
  <si>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</si>
  <si>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</si>
  <si>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</si>
  <si>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</si>
  <si>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</si>
  <si>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</si>
  <si>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</si>
  <si>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</si>
  <si>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</si>
  <si>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</si>
  <si>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</si>
  <si>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</si>
  <si>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</si>
  <si>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</si>
  <si>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</si>
  <si>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</si>
  <si>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</si>
  <si>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</si>
  <si>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</si>
  <si>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</si>
  <si>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</si>
  <si>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</si>
  <si>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</si>
  <si>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</si>
  <si>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</si>
  <si>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</si>
  <si>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</si>
  <si>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</si>
  <si>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</si>
  <si>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</si>
  <si>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</si>
  <si>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</si>
  <si>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</si>
  <si>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</si>
  <si>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</si>
  <si>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</si>
  <si>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</si>
  <si>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</si>
  <si>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</si>
  <si>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</si>
  <si>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</si>
  <si>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</si>
  <si>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</si>
  <si>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</si>
  <si>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</si>
  <si>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</si>
  <si>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</si>
  <si>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</si>
  <si>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</si>
  <si>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</si>
  <si>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</si>
  <si>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</si>
  <si>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</si>
  <si>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</si>
  <si>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</si>
  <si>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</si>
  <si>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</si>
  <si>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</si>
  <si>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</si>
  <si>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</si>
  <si>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</si>
  <si>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</si>
  <si>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</si>
  <si>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</si>
  <si>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</si>
  <si>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</si>
  <si>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</si>
  <si>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</si>
  <si>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</si>
  <si>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</si>
  <si>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</si>
  <si>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</si>
  <si>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</si>
  <si>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</si>
  <si>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</si>
  <si>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</si>
  <si>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</si>
  <si>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</si>
  <si>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</si>
  <si>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</si>
  <si>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</si>
  <si>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</si>
  <si>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</si>
  <si>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</si>
  <si>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</si>
  <si>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</si>
  <si>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</si>
  <si>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</si>
  <si>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</si>
  <si>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</si>
  <si>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</si>
  <si>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</si>
  <si>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</si>
  <si>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</si>
  <si>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</si>
  <si>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</si>
  <si>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</si>
  <si>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</si>
  <si>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</si>
  <si>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</si>
  <si>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</si>
  <si>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</si>
  <si>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</si>
  <si>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</si>
  <si>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</si>
  <si>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</si>
  <si>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</si>
  <si>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</si>
  <si>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</si>
  <si>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</si>
  <si>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</si>
  <si>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</si>
  <si>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</si>
  <si>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</si>
  <si>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</si>
  <si>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</si>
  <si>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</si>
  <si>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</si>
  <si>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</si>
  <si>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</si>
  <si>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</si>
  <si>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</si>
  <si>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</si>
  <si>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</si>
  <si>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</si>
  <si>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</si>
  <si>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</si>
  <si>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</si>
  <si>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</si>
  <si>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</si>
  <si>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</si>
  <si>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</si>
  <si>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</si>
  <si>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</si>
  <si>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</si>
  <si>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</si>
  <si>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</si>
  <si>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</si>
  <si>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</si>
  <si>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</si>
  <si>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</si>
  <si>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</si>
  <si>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</si>
  <si>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</si>
  <si>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</si>
  <si>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</si>
  <si>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</si>
  <si>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</si>
  <si>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</si>
  <si>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</si>
  <si>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</si>
  <si>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</si>
  <si>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</si>
  <si>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</si>
  <si>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</si>
  <si>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</si>
  <si>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</si>
  <si>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</si>
  <si>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</si>
  <si>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</si>
  <si>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</si>
  <si>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</si>
  <si>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</si>
  <si>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</si>
  <si>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</si>
  <si>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</si>
  <si>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</si>
  <si>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</si>
  <si>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</si>
  <si>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</si>
  <si>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</si>
  <si>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</si>
  <si>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</si>
  <si>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</si>
  <si>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</si>
  <si>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</si>
  <si>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</si>
  <si>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</si>
  <si>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</si>
  <si>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</si>
  <si>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</si>
  <si>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</si>
  <si>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</si>
  <si>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</si>
  <si>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</si>
  <si>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</si>
  <si>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</si>
  <si>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</si>
  <si>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</si>
  <si>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</si>
  <si>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</si>
  <si>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</si>
  <si>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</si>
  <si>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</si>
  <si>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</si>
  <si>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</si>
  <si>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</si>
  <si>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</si>
  <si>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</si>
  <si>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</si>
  <si>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</si>
  <si>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</si>
  <si>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</si>
  <si>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</si>
  <si>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</si>
  <si>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</si>
  <si>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</si>
  <si>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</si>
  <si>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</si>
  <si>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</si>
  <si>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</si>
  <si>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</si>
  <si>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</si>
  <si>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</si>
  <si>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</si>
  <si>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</si>
  <si>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</si>
  <si>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</si>
  <si>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</si>
  <si>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</si>
  <si>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</si>
  <si>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</si>
  <si>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</si>
  <si>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</si>
  <si>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</si>
  <si>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</si>
  <si>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</si>
  <si>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</si>
  <si>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</si>
  <si>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</si>
  <si>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</si>
  <si>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</si>
  <si>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</si>
  <si>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</si>
  <si>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</si>
  <si>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</si>
  <si>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</si>
  <si>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</si>
  <si>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</si>
  <si>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</si>
  <si>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</si>
  <si>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</si>
  <si>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</si>
  <si>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</si>
  <si>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</si>
  <si>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</si>
  <si>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</si>
  <si>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</si>
  <si>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</si>
  <si>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</si>
  <si>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</si>
  <si>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</si>
  <si>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</si>
  <si>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</si>
  <si>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</si>
  <si>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</si>
  <si>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</si>
  <si>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</si>
  <si>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</si>
  <si>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</si>
  <si>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</si>
  <si>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</si>
  <si>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</si>
  <si>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</si>
  <si>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</si>
  <si>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</si>
  <si>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</si>
  <si>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</si>
  <si>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</si>
  <si>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</si>
  <si>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</si>
  <si>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</si>
  <si>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</si>
  <si>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</si>
  <si>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</si>
  <si>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</si>
  <si>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</si>
  <si>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</si>
  <si>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</si>
  <si>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</si>
  <si>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</si>
  <si>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</si>
  <si>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</si>
  <si>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</si>
  <si>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</si>
  <si>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</si>
  <si>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</si>
  <si>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</si>
  <si>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</si>
  <si>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</si>
  <si>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</si>
  <si>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</si>
  <si>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</si>
  <si>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</si>
  <si>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</si>
  <si>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</si>
  <si>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</si>
  <si>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</si>
  <si>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</si>
  <si>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</si>
  <si>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</si>
  <si>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</si>
  <si>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</si>
  <si>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</si>
  <si>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</si>
  <si>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</si>
  <si>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</si>
  <si>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</si>
  <si>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</si>
  <si>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</si>
  <si>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</si>
  <si>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</si>
  <si>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</si>
  <si>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</si>
  <si>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</si>
  <si>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</si>
  <si>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</si>
  <si>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</si>
  <si>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</si>
  <si>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</si>
  <si>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</si>
  <si>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</si>
  <si>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</si>
  <si>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</si>
  <si>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</si>
  <si>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</si>
  <si>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</si>
  <si>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</si>
  <si>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</si>
  <si>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</si>
  <si>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</si>
  <si>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</si>
  <si>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</si>
  <si>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</si>
  <si>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</si>
  <si>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</si>
  <si>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</si>
  <si>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</si>
  <si>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</si>
  <si>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</si>
  <si>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</si>
  <si>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</si>
  <si>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</si>
  <si>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</si>
  <si>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</si>
  <si>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</si>
  <si>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</si>
  <si>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</si>
  <si>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</si>
  <si>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</si>
  <si>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</si>
  <si>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</si>
  <si>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</si>
  <si>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</si>
  <si>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</si>
  <si>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</si>
  <si>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</si>
  <si>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</si>
  <si>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</si>
  <si>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</si>
  <si>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</si>
  <si>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</si>
  <si>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</si>
  <si>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</si>
  <si>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</si>
  <si>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</si>
  <si>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</si>
  <si>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</si>
  <si>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</si>
  <si>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</si>
  <si>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</si>
  <si>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</si>
  <si>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</si>
  <si>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</si>
  <si>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</si>
  <si>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</si>
  <si>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</si>
  <si>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</si>
  <si>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</si>
  <si>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</si>
  <si>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</si>
  <si>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</si>
  <si>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</si>
  <si>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</si>
  <si>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</si>
  <si>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</si>
  <si>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</si>
  <si>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</si>
  <si>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</si>
  <si>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</si>
  <si>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</si>
  <si>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</si>
  <si>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</si>
  <si>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</si>
  <si>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</si>
  <si>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</si>
  <si>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</si>
  <si>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</si>
  <si>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</si>
  <si>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</si>
  <si>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</si>
  <si>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</si>
  <si>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</si>
  <si>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</si>
  <si>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</si>
  <si>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</si>
  <si>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</si>
  <si>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</si>
  <si>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</si>
  <si>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</si>
  <si>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</si>
  <si>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</si>
  <si>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</si>
  <si>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</si>
  <si>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</si>
  <si>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</si>
  <si>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</si>
  <si>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</si>
  <si>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</si>
  <si>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</si>
  <si>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</si>
  <si>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</si>
  <si>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</si>
  <si>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</si>
  <si>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</si>
  <si>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</si>
  <si>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</si>
  <si>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</si>
  <si>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</si>
  <si>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</si>
  <si>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</si>
  <si>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</si>
  <si>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</si>
  <si>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</si>
  <si>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</si>
  <si>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</si>
  <si>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</si>
  <si>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</si>
  <si>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</si>
  <si>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</si>
  <si>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</si>
  <si>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</si>
  <si>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</si>
  <si>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</si>
  <si>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</si>
  <si>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</si>
  <si>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</si>
  <si>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</si>
  <si>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</si>
  <si>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</si>
  <si>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</si>
  <si>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</si>
  <si>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</si>
  <si>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</si>
  <si>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</si>
  <si>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</si>
  <si>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</si>
  <si>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</si>
  <si>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</si>
  <si>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</si>
  <si>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</si>
  <si>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</si>
  <si>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</si>
  <si>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</si>
  <si>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</si>
  <si>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</si>
  <si>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</si>
  <si>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</si>
  <si>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</si>
  <si>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</si>
  <si>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</si>
  <si>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</si>
  <si>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</si>
  <si>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</si>
  <si>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</si>
  <si>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</si>
  <si>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</si>
  <si>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</si>
  <si>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</si>
  <si>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</si>
  <si>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</si>
  <si>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</si>
  <si>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</si>
  <si>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</si>
  <si>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</si>
  <si>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</si>
  <si>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</si>
  <si>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</si>
  <si>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</si>
  <si>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</si>
  <si>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</si>
  <si>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</si>
  <si>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</si>
  <si>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</si>
  <si>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</si>
  <si>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</si>
  <si>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</si>
  <si>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</si>
  <si>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</si>
  <si>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</si>
  <si>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</si>
  <si>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</si>
  <si>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</si>
  <si>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</si>
  <si>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</si>
  <si>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</si>
  <si>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</si>
  <si>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</si>
  <si>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</si>
  <si>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</si>
  <si>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</si>
  <si>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</si>
  <si>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</si>
  <si>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</si>
  <si>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</si>
  <si>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</si>
  <si>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</si>
  <si>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</si>
  <si>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</si>
  <si>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</si>
  <si>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</si>
  <si>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</si>
  <si>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</si>
  <si>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</si>
  <si>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</si>
  <si>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</si>
  <si>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</si>
  <si>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</si>
  <si>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</si>
  <si>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</si>
  <si>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</si>
  <si>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</si>
  <si>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</si>
  <si>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</si>
  <si>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</si>
  <si>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</si>
  <si>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</si>
  <si>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</si>
  <si>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</si>
  <si>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</si>
  <si>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</si>
  <si>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</si>
  <si>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</si>
  <si>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</si>
  <si>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</si>
  <si>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</si>
  <si>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</si>
  <si>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</si>
  <si>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</si>
  <si>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</si>
  <si>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</si>
  <si>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</si>
  <si>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</si>
  <si>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</si>
  <si>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</si>
  <si>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</si>
  <si>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</si>
  <si>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</si>
  <si>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</si>
  <si>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</si>
  <si>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</si>
  <si>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</si>
  <si>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</si>
  <si>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</si>
  <si>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</si>
  <si>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</si>
  <si>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</si>
  <si>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</si>
  <si>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</si>
  <si>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</si>
  <si>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</si>
  <si>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</si>
  <si>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</si>
  <si>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</si>
  <si>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</si>
  <si>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</si>
  <si>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</si>
  <si>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</si>
  <si>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</si>
  <si>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</si>
  <si>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</si>
  <si>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</si>
  <si>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</si>
  <si>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</si>
  <si>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</si>
  <si>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</si>
  <si>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</si>
  <si>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</si>
  <si>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</si>
  <si>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</si>
  <si>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</si>
  <si>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</si>
  <si>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</si>
  <si>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</si>
  <si>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</si>
  <si>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</si>
  <si>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</si>
  <si>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</si>
  <si>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</si>
  <si>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</si>
  <si>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</si>
  <si>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</si>
  <si>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</si>
  <si>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</si>
  <si>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</si>
  <si>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</si>
  <si>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</si>
  <si>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</si>
  <si>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</si>
  <si>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</si>
  <si>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</si>
  <si>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</si>
  <si>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</si>
  <si>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</si>
  <si>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</si>
  <si>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</si>
  <si>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</si>
  <si>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</si>
  <si>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</si>
  <si>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</si>
  <si>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</si>
  <si>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</si>
  <si>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</si>
  <si>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</si>
  <si>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</si>
  <si>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</si>
  <si>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</si>
  <si>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</si>
  <si>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</si>
  <si>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</si>
  <si>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</si>
  <si>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</si>
  <si>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</si>
  <si>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</si>
  <si>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</si>
  <si>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</si>
  <si>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</si>
  <si>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</si>
  <si>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</si>
  <si>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</si>
  <si>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</si>
  <si>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</si>
  <si>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</si>
  <si>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</si>
  <si>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</si>
  <si>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</si>
  <si>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</si>
  <si>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</si>
  <si>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</si>
  <si>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</si>
  <si>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</si>
  <si>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</si>
  <si>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</si>
  <si>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</si>
  <si>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</si>
  <si>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</si>
  <si>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</si>
  <si>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</si>
  <si>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</si>
  <si>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</si>
  <si>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</si>
  <si>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</si>
  <si>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</si>
  <si>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</si>
  <si>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</si>
  <si>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</si>
  <si>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</si>
  <si>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</si>
  <si>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</si>
  <si>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</si>
  <si>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</si>
  <si>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</si>
  <si>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</si>
  <si>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</si>
  <si>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</si>
  <si>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</si>
  <si>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</si>
  <si>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</si>
  <si>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</si>
  <si>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</si>
  <si>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</si>
  <si>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</si>
  <si>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</si>
  <si>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</si>
  <si>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</si>
  <si>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</si>
  <si>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</si>
  <si>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</si>
  <si>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</si>
  <si>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</si>
  <si>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</si>
  <si>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</si>
  <si>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</si>
  <si>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</si>
  <si>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</si>
  <si>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</si>
  <si>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</si>
  <si>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</si>
  <si>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</si>
  <si>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</si>
  <si>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</si>
  <si>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</si>
  <si>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</si>
  <si>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</si>
  <si>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</si>
  <si>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</si>
  <si>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</si>
  <si>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</si>
  <si>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</si>
  <si>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</si>
  <si>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</si>
  <si>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</si>
  <si>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</si>
  <si>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</si>
  <si>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</si>
  <si>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</si>
  <si>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</si>
  <si>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</si>
  <si>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</si>
  <si>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</si>
  <si>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</si>
  <si>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</si>
  <si>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</si>
  <si>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</si>
  <si>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</si>
  <si>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</si>
  <si>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</si>
  <si>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</si>
  <si>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</si>
  <si>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</si>
  <si>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</si>
  <si>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</si>
  <si>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</si>
  <si>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</si>
  <si>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</si>
  <si>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</si>
  <si>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</si>
  <si>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</si>
  <si>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</si>
  <si>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</si>
  <si>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</si>
  <si>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</si>
  <si>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</si>
  <si>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</si>
  <si>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</si>
  <si>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</si>
  <si>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</si>
  <si>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</si>
  <si>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</si>
  <si>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</si>
  <si>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</si>
  <si>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</si>
  <si>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</si>
  <si>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</si>
  <si>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</si>
  <si>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</si>
  <si>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</si>
  <si>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</si>
  <si>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</si>
  <si>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</si>
  <si>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</si>
  <si>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</si>
  <si>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</si>
  <si>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</si>
  <si>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</si>
  <si>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</si>
  <si>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</si>
  <si>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</si>
  <si>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</si>
  <si>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</si>
  <si>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</si>
  <si>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</si>
  <si>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</si>
  <si>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</si>
  <si>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</si>
  <si>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</si>
  <si>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</si>
  <si>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</si>
  <si>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</si>
  <si>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</si>
  <si>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</si>
  <si>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</si>
  <si>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</si>
  <si>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</si>
  <si>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</si>
  <si>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</si>
  <si>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</si>
  <si>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</si>
  <si>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</si>
  <si>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</si>
  <si>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</si>
  <si>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</si>
  <si>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</si>
  <si>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</si>
  <si>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</si>
  <si>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</si>
  <si>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</si>
  <si>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</si>
  <si>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</si>
  <si>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</si>
  <si>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</si>
  <si>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</si>
  <si>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</si>
  <si>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</si>
  <si>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</si>
  <si>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</si>
  <si>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</si>
  <si>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</si>
  <si>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</si>
  <si>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</si>
  <si>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</si>
  <si>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</si>
  <si>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</si>
  <si>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</si>
  <si>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</si>
  <si>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</si>
  <si>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</si>
  <si>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</si>
  <si>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</si>
  <si>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</si>
  <si>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</si>
  <si>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</si>
  <si>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</si>
  <si>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</si>
  <si>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</si>
  <si>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</si>
  <si>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</si>
  <si>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</si>
  <si>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</si>
  <si>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</si>
  <si>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</si>
  <si>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</si>
  <si>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</si>
  <si>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</si>
  <si>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</si>
  <si>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</si>
  <si>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</si>
  <si>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</si>
  <si>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</si>
  <si>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</si>
  <si>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</si>
  <si>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</si>
  <si>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</si>
  <si>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</si>
  <si>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</si>
  <si>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</si>
  <si>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</si>
  <si>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</si>
  <si>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</si>
  <si>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</si>
  <si>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</si>
  <si>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</si>
  <si>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</si>
  <si>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</si>
  <si>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</si>
  <si>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</si>
  <si>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</si>
  <si>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</si>
  <si>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</si>
  <si>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</si>
  <si>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</si>
  <si>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</si>
  <si>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</si>
  <si>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</si>
  <si>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</si>
  <si>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</si>
  <si>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</si>
  <si>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</si>
  <si>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</si>
  <si>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</si>
  <si>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</si>
  <si>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</si>
  <si>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</si>
  <si>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</si>
  <si>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</si>
  <si>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</si>
  <si>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</si>
  <si>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</si>
  <si>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</si>
  <si>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</si>
  <si>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</si>
  <si>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</si>
  <si>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</si>
  <si>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</si>
  <si>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</si>
  <si>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</si>
  <si>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</si>
  <si>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</si>
  <si>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</si>
  <si>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</si>
  <si>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</si>
  <si>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</si>
  <si>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</si>
  <si>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</si>
  <si>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</si>
  <si>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</si>
  <si>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</si>
  <si>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</si>
  <si>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</si>
  <si>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</si>
  <si>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</si>
  <si>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</si>
  <si>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</si>
  <si>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</si>
  <si>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</si>
  <si>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</si>
  <si>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</si>
  <si>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</si>
  <si>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</si>
  <si>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</si>
  <si>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</si>
  <si>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</si>
  <si>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</si>
  <si>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</si>
  <si>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</si>
  <si>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</si>
  <si>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</si>
  <si>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</si>
  <si>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</si>
  <si>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</si>
  <si>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</si>
  <si>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</si>
  <si>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</si>
  <si>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</si>
  <si>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</si>
  <si>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</si>
  <si>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</si>
  <si>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</si>
  <si>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</si>
  <si>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</si>
  <si>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</si>
  <si>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</si>
  <si>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</si>
  <si>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</si>
  <si>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</si>
  <si>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</si>
  <si>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</si>
  <si>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</si>
  <si>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</si>
  <si>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</si>
  <si>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</si>
  <si>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</si>
  <si>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</si>
  <si>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</si>
  <si>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</si>
  <si>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</si>
  <si>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</si>
  <si>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</si>
  <si>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</si>
  <si>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</si>
  <si>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</si>
  <si>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</si>
  <si>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</si>
  <si>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</si>
  <si>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</si>
  <si>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</si>
  <si>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</si>
  <si>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</si>
  <si>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</si>
  <si>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</si>
  <si>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</si>
  <si>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</si>
  <si>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</si>
  <si>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</si>
  <si>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</si>
  <si>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</si>
  <si>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</si>
  <si>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</si>
  <si>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</si>
  <si>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</si>
  <si>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</si>
  <si>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</si>
  <si>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</si>
  <si>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</si>
  <si>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</si>
  <si>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</si>
  <si>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</si>
  <si>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</si>
  <si>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</si>
  <si>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</si>
  <si>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</si>
  <si>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</si>
  <si>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</si>
  <si>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</si>
  <si>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</si>
  <si>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</si>
  <si>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</si>
  <si>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</si>
  <si>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</si>
  <si>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</si>
  <si>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</si>
  <si>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</si>
  <si>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</si>
  <si>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</si>
  <si>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</si>
  <si>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</si>
  <si>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</si>
  <si>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</si>
  <si>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</si>
  <si>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</si>
  <si>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</si>
  <si>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</si>
  <si>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</si>
  <si>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</si>
  <si>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</si>
  <si>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</si>
  <si>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</si>
  <si>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</si>
  <si>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</si>
  <si>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</si>
  <si>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</si>
  <si>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</si>
  <si>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</si>
  <si>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</si>
  <si>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</si>
  <si>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</si>
  <si>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</si>
  <si>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</si>
  <si>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</si>
  <si>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</si>
  <si>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</si>
  <si>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</si>
  <si>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</si>
  <si>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</si>
  <si>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</si>
  <si>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</si>
  <si>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</si>
  <si>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</si>
  <si>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</si>
  <si>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</si>
  <si>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</si>
  <si>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</si>
  <si>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</si>
  <si>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</si>
  <si>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</si>
  <si>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</si>
  <si>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</si>
  <si>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</si>
  <si>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</si>
  <si>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</si>
  <si>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</si>
  <si>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</si>
  <si>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</si>
  <si>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</si>
  <si>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</si>
  <si>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</si>
  <si>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</si>
  <si>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</si>
  <si>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</si>
  <si>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</si>
  <si>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</si>
  <si>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</si>
  <si>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</si>
  <si>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</si>
  <si>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</si>
  <si>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</si>
  <si>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</si>
  <si>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</si>
  <si>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</si>
  <si>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</si>
  <si>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</si>
  <si>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</si>
  <si>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</si>
  <si>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</si>
  <si>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</si>
  <si>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</si>
  <si>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</si>
  <si>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</si>
  <si>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</si>
  <si>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</si>
  <si>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</si>
  <si>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</si>
  <si>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</si>
  <si>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</si>
  <si>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</si>
  <si>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</si>
  <si>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</si>
  <si>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</si>
  <si>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</si>
  <si>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</si>
  <si>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</si>
  <si>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</si>
  <si>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</si>
  <si>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</si>
  <si>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</si>
  <si>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</si>
  <si>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</si>
  <si>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</si>
  <si>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</si>
  <si>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</si>
  <si>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</si>
  <si>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</si>
  <si>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</si>
  <si>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</si>
  <si>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</si>
  <si>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</si>
  <si>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</si>
  <si>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</si>
  <si>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</si>
  <si>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</si>
  <si>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</si>
  <si>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</si>
  <si>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</si>
  <si>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</si>
  <si>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</si>
  <si>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</si>
  <si>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</si>
  <si>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</si>
  <si>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</si>
  <si>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</si>
  <si>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</si>
  <si>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</si>
  <si>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</si>
  <si>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</si>
  <si>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</si>
  <si>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</si>
  <si>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</si>
  <si>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</si>
  <si>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</si>
  <si>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</si>
  <si>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</si>
  <si>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</si>
  <si>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</si>
  <si>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</si>
  <si>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</si>
  <si>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</si>
  <si>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</si>
  <si>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</si>
  <si>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</si>
  <si>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</si>
  <si>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</si>
  <si>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</si>
  <si>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</si>
  <si>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</si>
  <si>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</si>
  <si>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</si>
  <si>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</si>
  <si>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</si>
  <si>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</si>
  <si>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</si>
  <si>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</si>
  <si>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</si>
  <si>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</si>
  <si>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</si>
  <si>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</si>
  <si>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</si>
  <si>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</si>
  <si>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</si>
  <si>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</si>
  <si>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</si>
  <si>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</si>
  <si>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</si>
  <si>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</si>
  <si>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</si>
  <si>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</si>
  <si>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</si>
  <si>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</si>
  <si>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</si>
  <si>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</si>
  <si>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</si>
  <si>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</si>
  <si>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</si>
  <si>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</si>
  <si>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</si>
  <si>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</si>
  <si>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</si>
  <si>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</si>
  <si>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</si>
  <si>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</si>
  <si>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</si>
  <si>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</si>
  <si>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</si>
  <si>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</si>
  <si>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</si>
  <si>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</si>
  <si>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</si>
  <si>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</si>
  <si>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</si>
  <si>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</si>
  <si>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</si>
  <si>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</si>
  <si>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</si>
  <si>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</si>
  <si>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</si>
  <si>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</si>
  <si>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</si>
  <si>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</si>
  <si>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</si>
  <si>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</si>
  <si>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</si>
  <si>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</si>
  <si>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</si>
  <si>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</si>
  <si>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</si>
  <si>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</si>
  <si>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</si>
  <si>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</si>
  <si>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</si>
  <si>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</si>
  <si>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</si>
  <si>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</si>
  <si>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</si>
  <si>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</si>
  <si>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</si>
  <si>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</si>
  <si>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</si>
  <si>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</si>
  <si>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</si>
  <si>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</si>
  <si>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</si>
  <si>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</si>
  <si>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</si>
  <si>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</si>
  <si>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</si>
  <si>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</si>
  <si>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</si>
  <si>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</si>
  <si>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</si>
  <si>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</si>
  <si>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</si>
  <si>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</si>
  <si>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</si>
  <si>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</si>
  <si>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</si>
  <si>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</si>
  <si>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</si>
  <si>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</si>
  <si>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</si>
  <si>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</si>
  <si>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</si>
  <si>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</si>
  <si>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</si>
  <si>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</si>
  <si>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</si>
  <si>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</si>
  <si>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</si>
  <si>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</si>
  <si>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</si>
  <si>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</si>
  <si>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</si>
  <si>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</si>
  <si>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</si>
  <si>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</si>
  <si>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</si>
  <si>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</si>
  <si>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</si>
  <si>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</si>
  <si>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</si>
  <si>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</si>
  <si>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</si>
  <si>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</si>
  <si>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</si>
  <si>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</si>
  <si>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</si>
  <si>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</si>
  <si>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</si>
  <si>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</si>
  <si>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</si>
  <si>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</si>
  <si>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</si>
  <si>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</si>
  <si>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</si>
  <si>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</si>
  <si>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</si>
  <si>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</si>
  <si>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</si>
  <si>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</si>
  <si>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</si>
  <si>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</si>
  <si>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</si>
  <si>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</si>
  <si>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</si>
  <si>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</si>
  <si>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</si>
  <si>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</si>
  <si>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</si>
  <si>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</si>
  <si>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</si>
  <si>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</si>
  <si>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</si>
  <si>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</si>
  <si>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</si>
  <si>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</si>
  <si>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</si>
  <si>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</si>
  <si>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</si>
  <si>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</si>
  <si>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</si>
  <si>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</si>
  <si>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</si>
  <si>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</si>
  <si>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</si>
  <si>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</si>
  <si>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</si>
  <si>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</si>
  <si>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</si>
  <si>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</si>
  <si>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</si>
  <si>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</si>
  <si>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</si>
  <si>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</si>
  <si>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</si>
  <si>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</si>
  <si>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</si>
  <si>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</si>
  <si>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</si>
  <si>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</si>
  <si>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</si>
  <si>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</si>
  <si>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</si>
  <si>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</si>
  <si>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</si>
  <si>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</si>
  <si>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</si>
  <si>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</si>
  <si>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</si>
  <si>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</si>
  <si>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</si>
  <si>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</si>
  <si>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</si>
  <si>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</si>
  <si>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</si>
  <si>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</si>
  <si>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</si>
  <si>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</si>
  <si>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</si>
  <si>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</si>
  <si>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</si>
  <si>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</si>
  <si>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</si>
  <si>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</si>
  <si>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</si>
  <si>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</si>
  <si>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</si>
  <si>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</si>
  <si>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</si>
  <si>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</si>
  <si>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</si>
  <si>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</si>
  <si>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</si>
  <si>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</si>
  <si>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</si>
  <si>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</si>
  <si>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</si>
  <si>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</si>
  <si>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</si>
  <si>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</si>
  <si>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</si>
  <si>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</si>
  <si>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</si>
  <si>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</si>
  <si>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</si>
  <si>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</si>
  <si>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</si>
  <si>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</si>
  <si>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</si>
  <si>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</si>
  <si>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</si>
  <si>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</si>
  <si>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</si>
  <si>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</si>
  <si>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</si>
  <si>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</si>
  <si>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</si>
  <si>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</si>
  <si>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</si>
  <si>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</si>
  <si>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</si>
  <si>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</si>
  <si>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</si>
  <si>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</si>
  <si>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</si>
  <si>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</si>
  <si>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</si>
  <si>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</si>
  <si>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</si>
  <si>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</si>
  <si>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</si>
  <si>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</si>
  <si>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</si>
  <si>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</si>
  <si>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</si>
  <si>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</si>
  <si>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</si>
  <si>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</si>
  <si>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</si>
  <si>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</si>
  <si>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</si>
  <si>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</si>
  <si>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</si>
  <si>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</si>
  <si>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</si>
  <si>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</si>
  <si>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</si>
  <si>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</si>
  <si>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</si>
  <si>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</si>
  <si>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</si>
  <si>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</si>
  <si>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</si>
  <si>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</si>
  <si>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</si>
  <si>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</si>
  <si>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</si>
  <si>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</si>
  <si>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</si>
  <si>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</si>
  <si>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</si>
  <si>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</si>
  <si>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</si>
  <si>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</si>
  <si>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</si>
  <si>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</si>
  <si>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</si>
  <si>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</si>
  <si>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</si>
  <si>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</si>
  <si>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</si>
  <si>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</si>
  <si>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</si>
  <si>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</si>
  <si>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</si>
  <si>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</si>
  <si>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</si>
  <si>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</si>
  <si>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</si>
  <si>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</si>
  <si>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</si>
  <si>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</si>
  <si>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</si>
  <si>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</si>
  <si>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</si>
  <si>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</si>
  <si>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</si>
  <si>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</si>
  <si>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</si>
  <si>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</si>
  <si>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</si>
  <si>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</si>
  <si>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</si>
  <si>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</si>
  <si>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</si>
  <si>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</si>
  <si>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</si>
  <si>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</si>
  <si>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</si>
  <si>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</si>
  <si>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</si>
  <si>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</si>
  <si>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</si>
  <si>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</si>
  <si>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</si>
  <si>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</si>
  <si>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</si>
  <si>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</si>
  <si>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</si>
  <si>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</si>
  <si>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</si>
  <si>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</si>
  <si>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</si>
  <si>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</si>
  <si>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</si>
  <si>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</si>
  <si>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</si>
  <si>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</si>
  <si>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</si>
  <si>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</si>
  <si>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</si>
  <si>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</si>
  <si>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</si>
  <si>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</si>
  <si>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</si>
  <si>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</si>
  <si>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</si>
  <si>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</si>
  <si>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</si>
  <si>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</si>
  <si>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</si>
  <si>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</si>
  <si>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</si>
  <si>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</si>
  <si>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</si>
  <si>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</si>
  <si>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</si>
  <si>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</si>
  <si>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</si>
  <si>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</si>
  <si>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</si>
  <si>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</si>
  <si>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</si>
  <si>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</si>
  <si>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</si>
  <si>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</si>
  <si>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</si>
  <si>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</si>
  <si>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</si>
  <si>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</si>
  <si>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</si>
  <si>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</si>
  <si>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</si>
  <si>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</si>
  <si>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</si>
  <si>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</si>
  <si>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</si>
  <si>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</si>
  <si>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</si>
  <si>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</si>
  <si>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</si>
  <si>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</si>
  <si>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</si>
  <si>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</si>
  <si>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</si>
  <si>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</si>
  <si>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</si>
  <si>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</si>
  <si>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</si>
  <si>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</si>
  <si>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</si>
  <si>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</si>
  <si>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</si>
  <si>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</si>
  <si>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</si>
  <si>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</si>
  <si>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</si>
  <si>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</si>
  <si>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</si>
  <si>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</si>
  <si>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</si>
  <si>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</si>
  <si>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</si>
  <si>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</si>
  <si>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</si>
  <si>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</si>
  <si>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</si>
  <si>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</si>
  <si>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</si>
  <si>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</si>
  <si>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</si>
  <si>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</si>
  <si>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</si>
  <si>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</si>
  <si>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</si>
  <si>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</si>
  <si>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</si>
  <si>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</si>
  <si>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</si>
  <si>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</si>
  <si>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</si>
  <si>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</si>
  <si>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</si>
  <si>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</si>
  <si>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</si>
  <si>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</si>
  <si>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</si>
  <si>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</si>
  <si>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</si>
  <si>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</si>
  <si>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</si>
  <si>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</si>
  <si>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</si>
  <si>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</si>
  <si>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</si>
  <si>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</si>
  <si>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</si>
  <si>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</si>
  <si>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</si>
  <si>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</si>
  <si>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</si>
  <si>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</si>
  <si>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</si>
  <si>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</si>
  <si>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</si>
  <si>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</si>
  <si>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</si>
  <si>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</si>
  <si>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</si>
  <si>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</si>
  <si>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</si>
  <si>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</si>
  <si>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</si>
  <si>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</si>
  <si>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</si>
  <si>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</si>
  <si>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</si>
  <si>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</si>
  <si>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</si>
  <si>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</si>
  <si>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</si>
  <si>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</si>
  <si>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</si>
  <si>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</si>
  <si>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</si>
  <si>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</si>
  <si>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</si>
  <si>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</si>
  <si>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</si>
  <si>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</si>
  <si>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</si>
  <si>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</si>
  <si>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</si>
  <si>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</si>
  <si>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</si>
  <si>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</si>
  <si>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</si>
  <si>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</si>
  <si>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</si>
  <si>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</si>
  <si>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</si>
  <si>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</si>
  <si>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</si>
  <si>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</si>
  <si>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</si>
  <si>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</si>
  <si>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</si>
  <si>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</si>
  <si>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</si>
  <si>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</si>
  <si>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</si>
  <si>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</si>
  <si>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</si>
  <si>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</si>
  <si>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</si>
  <si>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</si>
  <si>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</si>
  <si>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</si>
  <si>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</si>
  <si>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</si>
  <si>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</si>
  <si>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</si>
  <si>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</si>
  <si>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</si>
  <si>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</si>
  <si>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</si>
  <si>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</si>
  <si>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</si>
  <si>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</si>
  <si>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</si>
  <si>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</si>
  <si>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</si>
  <si>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</si>
  <si>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</si>
  <si>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</si>
  <si>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</si>
  <si>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</si>
  <si>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</si>
  <si>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</si>
  <si>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</si>
  <si>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</si>
  <si>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</si>
  <si>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</si>
  <si>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</si>
  <si>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</si>
  <si>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</si>
  <si>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</si>
  <si>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</si>
  <si>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</si>
  <si>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</si>
  <si>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</si>
  <si>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</si>
  <si>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</si>
  <si>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</si>
  <si>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</si>
  <si>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</si>
  <si>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</si>
  <si>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</si>
  <si>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</si>
  <si>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</si>
  <si>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</si>
  <si>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</si>
  <si>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</si>
  <si>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</si>
  <si>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</si>
  <si>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</si>
  <si>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</si>
  <si>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</si>
  <si>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</si>
  <si>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</si>
  <si>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</si>
  <si>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</si>
  <si>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</si>
  <si>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</si>
  <si>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</si>
  <si>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</si>
  <si>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</si>
  <si>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</si>
  <si>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</si>
  <si>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</si>
  <si>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</si>
  <si>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</si>
  <si>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</si>
  <si>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</si>
  <si>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</si>
  <si>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</si>
  <si>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</si>
  <si>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</si>
  <si>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</si>
  <si>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</si>
  <si>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</si>
  <si>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</si>
  <si>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</si>
  <si>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</si>
  <si>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</si>
  <si>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</si>
  <si>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</si>
  <si>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</si>
  <si>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</si>
  <si>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</si>
  <si>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</si>
  <si>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</si>
  <si>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</si>
  <si>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</si>
  <si>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</si>
  <si>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</si>
  <si>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</si>
  <si>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</si>
  <si>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</si>
  <si>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</si>
  <si>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</si>
  <si>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</si>
  <si>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</si>
  <si>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</si>
  <si>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</si>
  <si>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</si>
  <si>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</si>
  <si>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</si>
  <si>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</si>
  <si>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</si>
  <si>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</si>
  <si>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</si>
  <si>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</si>
  <si>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</si>
  <si>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</si>
  <si>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</si>
  <si>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</si>
  <si>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</si>
  <si>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</si>
  <si>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</si>
  <si>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</si>
  <si>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</si>
  <si>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</si>
  <si>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</si>
  <si>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</si>
  <si>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</si>
  <si>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</si>
  <si>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</si>
  <si>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</si>
  <si>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</si>
  <si>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</si>
  <si>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</si>
  <si>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</si>
  <si>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</si>
  <si>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</si>
  <si>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</si>
  <si>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</si>
  <si>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</si>
  <si>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</si>
  <si>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</si>
  <si>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</si>
  <si>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</si>
  <si>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</si>
  <si>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</si>
  <si>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</si>
  <si>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</si>
  <si>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</si>
  <si>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</si>
  <si>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</si>
  <si>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</si>
  <si>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</si>
  <si>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</si>
  <si>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</si>
  <si>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</si>
  <si>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</si>
  <si>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</si>
  <si>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</si>
  <si>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</si>
  <si>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</si>
  <si>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</si>
  <si>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</si>
  <si>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</si>
  <si>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</si>
  <si>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</si>
  <si>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</si>
  <si>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</si>
  <si>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</si>
  <si>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</si>
  <si>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</si>
  <si>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</si>
  <si>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</si>
  <si>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</si>
  <si>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</si>
  <si>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</si>
  <si>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</si>
  <si>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</si>
  <si>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</si>
  <si>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</si>
  <si>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</si>
  <si>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</si>
  <si>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</si>
  <si>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</si>
  <si>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</si>
  <si>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</si>
  <si>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</si>
  <si>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</si>
  <si>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</si>
  <si>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</si>
  <si>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</si>
  <si>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</si>
  <si>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</si>
  <si>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</si>
  <si>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</si>
  <si>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</si>
  <si>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</si>
  <si>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</si>
  <si>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</si>
  <si>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</si>
  <si>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</si>
  <si>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</si>
  <si>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</si>
  <si>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</si>
  <si>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</si>
  <si>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</si>
  <si>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</si>
  <si>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</si>
  <si>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</si>
  <si>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</si>
  <si>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</si>
  <si>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</si>
  <si>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</si>
  <si>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</si>
  <si>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</si>
  <si>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</si>
  <si>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</si>
  <si>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</si>
  <si>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</si>
  <si>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</si>
  <si>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</si>
  <si>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</si>
  <si>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</si>
  <si>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</si>
  <si>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</si>
  <si>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</si>
  <si>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</si>
  <si>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</si>
  <si>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</si>
  <si>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</si>
  <si>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</si>
  <si>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</si>
  <si>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</si>
  <si>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</si>
  <si>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</si>
  <si>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</si>
  <si>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</si>
  <si>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</si>
  <si>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</si>
  <si>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</si>
  <si>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</si>
  <si>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</si>
  <si>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</si>
  <si>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</si>
  <si>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</si>
  <si>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</si>
  <si>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</si>
  <si>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</si>
  <si>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</si>
  <si>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</si>
  <si>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</si>
  <si>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</si>
  <si>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</si>
  <si>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</si>
  <si>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</si>
  <si>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</si>
  <si>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</si>
  <si>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</si>
  <si>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</si>
  <si>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</si>
  <si>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</si>
  <si>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</si>
  <si>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</si>
  <si>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</si>
  <si>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</si>
  <si>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</si>
  <si>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</si>
  <si>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</si>
  <si>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</si>
  <si>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</si>
  <si>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</si>
  <si>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</si>
  <si>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</si>
  <si>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</si>
  <si>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</si>
  <si>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</si>
  <si>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</si>
  <si>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</si>
  <si>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</si>
  <si>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</si>
  <si>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</si>
  <si>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</si>
  <si>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</si>
  <si>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</si>
  <si>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</si>
  <si>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</si>
  <si>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</si>
  <si>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</si>
  <si>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</si>
  <si>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</si>
  <si>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</si>
  <si>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</si>
  <si>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</si>
  <si>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</si>
  <si>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</si>
  <si>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</si>
  <si>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</si>
  <si>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</si>
  <si>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</si>
  <si>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</si>
  <si>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</si>
  <si>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</si>
  <si>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</si>
  <si>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</si>
  <si>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</si>
  <si>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</si>
  <si>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</si>
  <si>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</si>
  <si>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</si>
  <si>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</si>
  <si>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</si>
  <si>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</si>
  <si>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</si>
  <si>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</si>
  <si>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</si>
  <si>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</si>
  <si>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</si>
  <si>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</si>
  <si>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</si>
  <si>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</si>
  <si>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</si>
  <si>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</si>
  <si>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</si>
  <si>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</si>
  <si>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</si>
  <si>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</si>
  <si>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</si>
  <si>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</si>
  <si>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</si>
  <si>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</si>
  <si>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</si>
  <si>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</si>
  <si>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</si>
  <si>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</si>
  <si>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</si>
  <si>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</si>
  <si>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</si>
  <si>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</si>
  <si>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</si>
  <si>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</si>
  <si>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</si>
  <si>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</si>
  <si>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</si>
  <si>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</si>
  <si>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</si>
  <si>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</si>
  <si>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</si>
  <si>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</si>
  <si>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</si>
  <si>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</si>
  <si>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</si>
  <si>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</si>
  <si>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</si>
  <si>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</si>
  <si>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</si>
  <si>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</si>
  <si>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</si>
  <si>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</si>
  <si>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</si>
  <si>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</si>
  <si>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</si>
  <si>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</si>
  <si>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</si>
  <si>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</si>
  <si>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</si>
  <si>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</si>
  <si>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</si>
  <si>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</si>
  <si>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</si>
  <si>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</si>
  <si>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</si>
  <si>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</si>
  <si>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</si>
  <si>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</si>
  <si>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</si>
  <si>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</si>
  <si>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</si>
  <si>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</si>
  <si>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</si>
  <si>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</si>
  <si>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</si>
  <si>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</si>
  <si>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</si>
  <si>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</si>
  <si>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</si>
  <si>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</si>
  <si>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</si>
  <si>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</si>
  <si>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</si>
  <si>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</si>
  <si>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</si>
  <si>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</si>
  <si>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</si>
  <si>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</si>
  <si>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</si>
  <si>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</si>
  <si>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</si>
  <si>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</si>
  <si>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</si>
  <si>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</si>
  <si>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</si>
  <si>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</si>
  <si>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</si>
  <si>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</si>
  <si>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</si>
  <si>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</si>
  <si>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</si>
  <si>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</si>
  <si>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</si>
  <si>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</si>
  <si>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</si>
  <si>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</si>
  <si>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</si>
  <si>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</si>
  <si>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</si>
  <si>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</si>
  <si>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</si>
  <si>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</si>
  <si>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</si>
  <si>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</si>
  <si>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</si>
  <si>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</si>
  <si>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</si>
  <si>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</si>
  <si>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</si>
  <si>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</si>
  <si>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</si>
  <si>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</si>
  <si>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</si>
  <si>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</si>
  <si>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</si>
  <si>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</si>
  <si>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</si>
  <si>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</si>
  <si>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</si>
  <si>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</si>
  <si>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</si>
  <si>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</si>
  <si>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</si>
  <si>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</si>
  <si>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</si>
  <si>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</si>
  <si>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</si>
  <si>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</si>
  <si>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</si>
  <si>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</si>
  <si>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</si>
  <si>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</si>
  <si>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</si>
  <si>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</si>
  <si>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</si>
  <si>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</si>
  <si>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</si>
  <si>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</si>
  <si>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</si>
  <si>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</si>
  <si>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</si>
  <si>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</si>
  <si>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</si>
  <si>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</si>
  <si>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</si>
  <si>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</si>
  <si>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</si>
  <si>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</si>
  <si>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</si>
  <si>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</si>
  <si>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</si>
  <si>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</si>
  <si>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</si>
  <si>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</si>
  <si>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</si>
  <si>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</si>
  <si>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</si>
  <si>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</si>
  <si>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</si>
  <si>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</si>
  <si>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</si>
  <si>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</si>
  <si>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</si>
  <si>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</si>
  <si>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</si>
  <si>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</si>
  <si>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</si>
  <si>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</si>
  <si>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</si>
  <si>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</si>
  <si>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</si>
  <si>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</si>
  <si>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</si>
  <si>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</si>
  <si>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</si>
  <si>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</si>
  <si>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</si>
  <si>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</si>
  <si>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</si>
  <si>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</si>
  <si>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</si>
  <si>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</si>
  <si>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</si>
  <si>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</si>
  <si>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</si>
  <si>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</si>
  <si>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</si>
  <si>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</si>
  <si>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</si>
  <si>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</si>
  <si>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</si>
  <si>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</si>
  <si>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</si>
  <si>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</si>
  <si>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</si>
  <si>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</si>
  <si>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</si>
  <si>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</si>
  <si>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</si>
  <si>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</si>
  <si>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</si>
  <si>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</si>
  <si>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</si>
  <si>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</si>
  <si>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</si>
  <si>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</si>
  <si>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</si>
  <si>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</si>
  <si>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</si>
  <si>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</si>
  <si>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</si>
  <si>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</si>
  <si>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</si>
  <si>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</si>
  <si>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</si>
  <si>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</si>
  <si>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</si>
  <si>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</si>
  <si>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</si>
  <si>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</si>
  <si>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</si>
  <si>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</si>
  <si>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</si>
  <si>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</si>
  <si>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</si>
  <si>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</si>
  <si>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</si>
  <si>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</si>
  <si>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</si>
  <si>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</si>
  <si>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</si>
  <si>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</si>
  <si>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</si>
  <si>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</si>
  <si>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</si>
  <si>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</si>
  <si>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</si>
  <si>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</si>
  <si>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</si>
  <si>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</si>
  <si>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</si>
  <si>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</si>
  <si>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</si>
  <si>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</si>
  <si>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</si>
  <si>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</si>
  <si>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</si>
  <si>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</si>
  <si>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</si>
  <si>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</si>
  <si>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</si>
  <si>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</si>
  <si>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</si>
  <si>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</si>
  <si>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</si>
  <si>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</si>
  <si>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</si>
  <si>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</si>
  <si>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</si>
  <si>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</si>
  <si>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</si>
  <si>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</si>
  <si>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</si>
  <si>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</si>
  <si>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</si>
  <si>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</si>
  <si>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</si>
  <si>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</si>
  <si>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</si>
  <si>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</si>
  <si>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</si>
  <si>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</si>
  <si>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</si>
  <si>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</si>
  <si>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</si>
  <si>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</si>
  <si>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</si>
  <si>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</si>
  <si>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</si>
  <si>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</si>
  <si>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</si>
  <si>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</si>
  <si>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</si>
  <si>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</si>
  <si>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</si>
  <si>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</si>
  <si>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</si>
  <si>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</si>
  <si>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</si>
  <si>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</si>
  <si>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</si>
  <si>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</si>
  <si>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</si>
  <si>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</si>
  <si>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</si>
  <si>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</si>
  <si>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</si>
  <si>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</si>
  <si>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</si>
  <si>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</si>
  <si>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</si>
  <si>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</si>
  <si>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</si>
  <si>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</si>
  <si>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</si>
  <si>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</si>
  <si>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</si>
  <si>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</si>
  <si>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</si>
  <si>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</si>
  <si>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</si>
  <si>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</si>
  <si>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</si>
  <si>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</si>
  <si>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</si>
  <si>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</si>
  <si>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</si>
  <si>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</si>
  <si>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</si>
  <si>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</si>
  <si>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</si>
  <si>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</si>
  <si>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</si>
  <si>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</si>
  <si>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</si>
  <si>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</si>
  <si>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</si>
  <si>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</si>
  <si>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</si>
  <si>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</si>
  <si>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</si>
  <si>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</si>
  <si>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</si>
  <si>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</si>
  <si>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</si>
  <si>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</si>
  <si>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</si>
  <si>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</si>
  <si>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</si>
  <si>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</si>
  <si>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</si>
  <si>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</si>
  <si>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</si>
  <si>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</si>
  <si>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</si>
  <si>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</si>
  <si>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</si>
  <si>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</si>
  <si>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</si>
  <si>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</si>
  <si>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</si>
  <si>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</si>
  <si>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</si>
  <si>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</si>
  <si>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</si>
  <si>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</si>
  <si>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</si>
  <si>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</si>
  <si>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</si>
  <si>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</si>
  <si>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</si>
  <si>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</si>
  <si>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</si>
  <si>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</si>
  <si>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</si>
  <si>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</si>
  <si>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</si>
  <si>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</si>
  <si>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</si>
  <si>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</si>
  <si>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</si>
  <si>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</si>
  <si>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</si>
  <si>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</si>
  <si>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</si>
  <si>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</si>
  <si>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</si>
  <si>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</si>
  <si>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</si>
  <si>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</si>
  <si>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</si>
  <si>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</si>
  <si>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</si>
  <si>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</si>
  <si>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</si>
  <si>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</si>
  <si>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</si>
  <si>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</si>
  <si>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</si>
  <si>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</si>
  <si>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</si>
  <si>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</si>
  <si>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</si>
  <si>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</si>
  <si>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</si>
  <si>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</si>
  <si>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</si>
  <si>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</si>
  <si>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</si>
  <si>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</si>
  <si>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</si>
  <si>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</si>
  <si>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</si>
  <si>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</si>
  <si>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</si>
  <si>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</si>
  <si>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</si>
  <si>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</si>
  <si>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</si>
  <si>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</si>
  <si>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</si>
  <si>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</si>
  <si>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</si>
  <si>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</si>
  <si>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</si>
  <si>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</si>
  <si>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</si>
  <si>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</si>
  <si>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</si>
  <si>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</si>
  <si>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</si>
  <si>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</si>
  <si>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</si>
  <si>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</si>
  <si>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</si>
  <si>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</si>
  <si>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</si>
  <si>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</si>
  <si>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</si>
  <si>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</si>
  <si>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</si>
  <si>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</si>
  <si>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</si>
  <si>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</si>
  <si>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</si>
  <si>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</si>
  <si>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</si>
  <si>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</si>
  <si>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</si>
  <si>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</si>
  <si>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</si>
  <si>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</si>
  <si>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</si>
  <si>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</si>
  <si>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</si>
  <si>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</si>
  <si>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</si>
  <si>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</si>
  <si>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</si>
  <si>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</si>
  <si>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</si>
  <si>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</si>
  <si>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</si>
  <si>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</si>
  <si>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</si>
  <si>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</si>
  <si>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</si>
  <si>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</si>
  <si>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</si>
  <si>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</si>
  <si>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</si>
  <si>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</si>
  <si>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</si>
  <si>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</si>
  <si>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</si>
  <si>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</si>
  <si>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</si>
  <si>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</si>
  <si>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</si>
  <si>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</si>
  <si>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</si>
  <si>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</si>
  <si>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</si>
  <si>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</si>
  <si>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</si>
  <si>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</si>
  <si>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</si>
  <si>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</si>
  <si>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</si>
  <si>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</si>
  <si>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</si>
  <si>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</si>
  <si>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</si>
  <si>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</si>
  <si>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</si>
  <si>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</si>
  <si>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</si>
  <si>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</si>
  <si>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</si>
  <si>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</si>
  <si>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</si>
  <si>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</si>
  <si>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</si>
  <si>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</si>
  <si>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</si>
  <si>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</si>
  <si>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</si>
  <si>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</si>
  <si>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</si>
  <si>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</si>
  <si>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</si>
  <si>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</si>
  <si>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</si>
  <si>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</si>
  <si>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</si>
  <si>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</si>
  <si>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</si>
  <si>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</si>
  <si>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</si>
  <si>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</si>
  <si>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</si>
  <si>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</si>
  <si>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</si>
  <si>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</si>
  <si>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</si>
  <si>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</si>
  <si>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</si>
  <si>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</si>
  <si>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</si>
  <si>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</si>
  <si>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</si>
  <si>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</si>
  <si>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</si>
  <si>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</si>
  <si>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</si>
  <si>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</si>
  <si>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</si>
  <si>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</si>
  <si>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</si>
  <si>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</si>
  <si>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</si>
  <si>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</si>
  <si>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</si>
  <si>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</si>
  <si>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</si>
  <si>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</si>
  <si>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</si>
  <si>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</si>
  <si>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</si>
  <si>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</si>
  <si>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</si>
  <si>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</si>
  <si>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</si>
  <si>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</si>
  <si>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</si>
  <si>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</si>
  <si>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</si>
  <si>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</si>
  <si>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</si>
  <si>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</si>
  <si>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</si>
  <si>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</si>
  <si>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</si>
  <si>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</si>
  <si>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</si>
  <si>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</si>
  <si>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</si>
  <si>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</si>
  <si>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</si>
  <si>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</si>
  <si>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</si>
  <si>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</si>
  <si>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</si>
  <si>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</si>
  <si>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</si>
  <si>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</si>
  <si>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</si>
  <si>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</si>
  <si>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</si>
  <si>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</si>
  <si>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</si>
  <si>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</si>
  <si>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</si>
  <si>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</si>
  <si>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</si>
  <si>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</si>
  <si>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</si>
  <si>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</si>
  <si>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</si>
  <si>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</si>
  <si>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</si>
  <si>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</si>
  <si>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</si>
  <si>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</si>
  <si>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</si>
  <si>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</si>
  <si>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</si>
  <si>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</si>
  <si>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</si>
  <si>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</si>
  <si>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</si>
  <si>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</si>
  <si>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</si>
  <si>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</si>
  <si>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</si>
  <si>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</si>
  <si>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</si>
  <si>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</si>
  <si>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</si>
  <si>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</si>
  <si>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</si>
  <si>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</si>
  <si>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</si>
  <si>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</si>
  <si>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</si>
  <si>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</si>
  <si>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</si>
  <si>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</si>
  <si>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</si>
  <si>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</si>
  <si>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</si>
  <si>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</si>
  <si>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</si>
  <si>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</si>
  <si>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</si>
  <si>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</si>
  <si>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</si>
  <si>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</si>
  <si>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</si>
  <si>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</si>
  <si>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</si>
  <si>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</si>
  <si>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</si>
  <si>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</si>
  <si>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</si>
  <si>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</si>
  <si>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</si>
  <si>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</si>
  <si>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</si>
  <si>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</si>
  <si>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</si>
  <si>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</si>
  <si>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</si>
  <si>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</si>
  <si>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</si>
  <si>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</si>
  <si>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</si>
  <si>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</si>
  <si>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</si>
  <si>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</si>
  <si>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</si>
  <si>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</si>
  <si>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</si>
  <si>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</si>
  <si>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</si>
  <si>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</si>
  <si>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</si>
  <si>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</si>
  <si>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</si>
  <si>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</si>
  <si>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</si>
  <si>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</si>
  <si>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</si>
  <si>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</si>
  <si>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</si>
  <si>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</si>
  <si>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</si>
  <si>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</si>
  <si>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</si>
  <si>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</si>
  <si>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</si>
  <si>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</si>
  <si>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</si>
  <si>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</si>
  <si>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</si>
  <si>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</si>
  <si>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</si>
  <si>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</si>
  <si>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</si>
  <si>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</si>
  <si>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</si>
  <si>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</si>
  <si>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</si>
  <si>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</si>
  <si>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</si>
  <si>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</si>
  <si>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</si>
  <si>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</si>
  <si>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</si>
  <si>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</si>
  <si>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</si>
  <si>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</si>
  <si>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</si>
  <si>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</si>
  <si>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</si>
  <si>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</si>
  <si>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</si>
  <si>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</si>
  <si>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</si>
  <si>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</si>
  <si>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</si>
  <si>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</si>
  <si>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</si>
  <si>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</si>
  <si>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</si>
  <si>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</si>
  <si>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</si>
  <si>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</si>
  <si>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</si>
  <si>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</si>
  <si>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</si>
  <si>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</si>
  <si>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</si>
  <si>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</si>
  <si>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</si>
  <si>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</si>
  <si>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</si>
  <si>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</si>
  <si>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</si>
  <si>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</si>
  <si>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</si>
  <si>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</si>
  <si>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</si>
  <si>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</si>
  <si>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</si>
  <si>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</si>
  <si>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</si>
  <si>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</si>
  <si>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</si>
  <si>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</si>
  <si>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</si>
  <si>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</si>
  <si>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</si>
  <si>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</si>
  <si>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</si>
  <si>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</si>
  <si>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</si>
  <si>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</si>
  <si>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</si>
  <si>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</si>
  <si>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</si>
  <si>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</si>
  <si>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</si>
  <si>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</si>
  <si>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</si>
  <si>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</si>
  <si>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</si>
  <si>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</si>
  <si>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</si>
  <si>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</si>
  <si>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</si>
  <si>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</si>
  <si>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</si>
  <si>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</si>
  <si>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</si>
  <si>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</si>
  <si>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</si>
  <si>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</si>
  <si>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</si>
  <si>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</si>
  <si>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</si>
  <si>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</si>
  <si>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</si>
  <si>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</si>
  <si>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</si>
  <si>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</si>
  <si>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</si>
  <si>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</si>
  <si>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</si>
  <si>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</si>
  <si>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</si>
  <si>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</si>
  <si>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</si>
  <si>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</si>
  <si>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</si>
  <si>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</si>
  <si>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</si>
  <si>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</si>
  <si>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</si>
  <si>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</si>
  <si>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</si>
  <si>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</si>
  <si>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</si>
  <si>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</si>
  <si>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</si>
  <si>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</si>
  <si>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</si>
  <si>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</si>
  <si>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</si>
  <si>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</si>
  <si>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</si>
  <si>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</si>
  <si>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</si>
  <si>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</si>
  <si>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</si>
  <si>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</si>
  <si>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</si>
  <si>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</si>
  <si>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</si>
  <si>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</si>
  <si>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</si>
  <si>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</si>
  <si>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</si>
  <si>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</si>
  <si>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</si>
  <si>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</si>
  <si>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</si>
  <si>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</si>
  <si>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</si>
  <si>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</si>
  <si>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</si>
  <si>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</si>
  <si>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</si>
  <si>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</si>
  <si>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</si>
  <si>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</si>
  <si>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</si>
  <si>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</si>
  <si>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</si>
  <si>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</si>
  <si>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</si>
  <si>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</si>
  <si>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</si>
  <si>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</si>
  <si>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</si>
  <si>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</si>
  <si>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</si>
  <si>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</si>
  <si>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</si>
  <si>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</si>
  <si>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</si>
  <si>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</si>
  <si>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</si>
  <si>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</si>
  <si>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</si>
  <si>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</si>
  <si>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</si>
  <si>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</si>
  <si>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</si>
  <si>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</si>
  <si>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</si>
  <si>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</si>
  <si>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</si>
  <si>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</si>
  <si>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</si>
  <si>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</si>
  <si>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</si>
  <si>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</si>
  <si>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</si>
  <si>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</si>
  <si>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</si>
  <si>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</si>
  <si>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</si>
  <si>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</si>
  <si>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</si>
  <si>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</si>
  <si>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</si>
  <si>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</si>
  <si>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</si>
  <si>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</si>
  <si>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</si>
  <si>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</si>
  <si>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</si>
  <si>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</si>
  <si>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</si>
  <si>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</si>
  <si>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</si>
  <si>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</si>
  <si>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</si>
  <si>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</si>
  <si>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</si>
  <si>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</si>
  <si>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</si>
  <si>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</si>
  <si>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</si>
  <si>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</si>
  <si>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</si>
  <si>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</si>
  <si>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</si>
  <si>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</si>
  <si>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</si>
  <si>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</si>
  <si>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</si>
  <si>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</si>
  <si>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</si>
  <si>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</si>
  <si>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</si>
  <si>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</si>
  <si>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</si>
  <si>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</si>
  <si>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</si>
  <si>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</si>
  <si>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</si>
  <si>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</si>
  <si>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</si>
  <si>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</si>
  <si>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</si>
  <si>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</si>
  <si>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</si>
  <si>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</si>
  <si>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</si>
  <si>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</si>
  <si>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</si>
  <si>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</si>
  <si>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</si>
  <si>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</si>
  <si>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</si>
  <si>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</si>
  <si>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</si>
  <si>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</si>
  <si>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</si>
  <si>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</si>
  <si>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</si>
  <si>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</si>
  <si>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</si>
  <si>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</si>
  <si>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</si>
  <si>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</si>
  <si>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</si>
  <si>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</si>
  <si>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</si>
  <si>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</si>
  <si>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</si>
  <si>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</si>
  <si>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</si>
  <si>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</si>
  <si>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</si>
  <si>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</si>
  <si>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</si>
  <si>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</si>
  <si>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</si>
  <si>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</si>
  <si>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</si>
  <si>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</si>
  <si>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</si>
  <si>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</si>
  <si>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</si>
  <si>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</si>
  <si>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</si>
  <si>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</si>
  <si>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</si>
  <si>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</si>
  <si>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</si>
  <si>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</si>
  <si>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</si>
  <si>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</si>
  <si>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</si>
  <si>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</si>
  <si>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</si>
  <si>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</si>
  <si>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</si>
  <si>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</si>
  <si>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</si>
  <si>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</si>
  <si>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</si>
  <si>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</si>
  <si>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</si>
  <si>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</si>
  <si>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</si>
  <si>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sales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</si>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</sst>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Green]\▲0.00%;[Red]\ \▼0.00%"/>
    <numFmt numFmtId="165" formatCode="\$0.00,&quot;k&quot;"/>
    <numFmt numFmtId="166" formatCode="_-[$$-409]* #,##0.00_ ;_-[$$-409]* \-#,##0.00\ ;_-[$$-409]* &quot;-&quot;??_ ;_-@_ "/>
    <numFmt numFmtId="167" formatCode="&quot;#&quot;\ 0"/>
    <numFmt numFmtId="171" formatCode="\$0.00"/>
  </numFmts>
  <fonts count="8">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4"/>
      <color theme="1"/>
      <name val="Calibri"/>
      <family val="2"/>
      <scheme val="minor"/>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51">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165" fontId="0" fillId="0" borderId="6"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2" fillId="0" borderId="0" xfId="0" applyFont="1" applyAlignment="1"/>
    <xf numFmtId="165" fontId="2" fillId="0" borderId="0" xfId="0" applyNumberFormat="1"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1" fillId="0" borderId="0" xfId="0" applyFont="1" applyAlignment="1"/>
    <xf numFmtId="0" fontId="1" fillId="0" borderId="0" xfId="0" applyFont="1" applyFill="1" applyBorder="1" applyAlignment="1"/>
    <xf numFmtId="0" fontId="0" fillId="0" borderId="1" xfId="0" applyFont="1" applyBorder="1" applyAlignment="1"/>
    <xf numFmtId="0" fontId="0" fillId="0" borderId="10" xfId="0" applyFont="1" applyBorder="1" applyAlignment="1">
      <alignment horizontal="left"/>
    </xf>
    <xf numFmtId="0" fontId="0" fillId="0" borderId="11" xfId="0" applyNumberFormat="1" applyFont="1" applyBorder="1" applyAlignment="1"/>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171" fontId="0" fillId="0" borderId="0" xfId="0" applyNumberFormat="1" applyFont="1" applyAlignment="1"/>
    <xf numFmtId="0" fontId="0" fillId="0" borderId="12" xfId="0"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10"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164" fontId="0" fillId="0" borderId="0" xfId="0" applyNumberFormat="1" applyFont="1" applyAlignment="1"/>
    <xf numFmtId="164" fontId="7" fillId="0" borderId="0" xfId="0" applyNumberFormat="1" applyFont="1" applyAlignment="1"/>
  </cellXfs>
  <cellStyles count="2">
    <cellStyle name="Normal" xfId="0" builtinId="0"/>
    <cellStyle name="Percent" xfId="1" builtinId="5"/>
  </cellStyles>
  <dxfs count="27">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color theme="0"/>
      </font>
      <border diagonalUp="0" diagonalDown="0">
        <left/>
        <right/>
        <top/>
        <bottom/>
        <vertical/>
        <horizontal/>
      </border>
    </dxf>
    <dxf>
      <font>
        <color theme="0"/>
      </font>
      <fill>
        <patternFill>
          <bgColor theme="1" tint="0.24994659260841701"/>
        </patternFill>
      </fill>
      <border diagonalUp="0" diagonalDown="0">
        <left/>
        <right/>
        <top/>
        <bottom/>
        <vertical/>
        <horizontal/>
      </border>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tableStyleElement type="wholeTable" dxfId="21"/>
      <tableStyleElement type="headerRow" dxfId="20"/>
    </tableStyle>
    <tableStyle name="Data-style" pivot="0" count="3">
      <tableStyleElement type="headerRow" dxfId="26"/>
      <tableStyleElement type="firstRowStripe" dxfId="25"/>
      <tableStyleElement type="secondRowStripe" dxfId="24"/>
    </tableStyle>
  </tableStyles>
  <colors>
    <mruColors>
      <color rgb="FF6F4EB0"/>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8"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8"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672-4883-8C94-1A03FA16CC71}"/>
            </c:ext>
          </c:extLst>
        </c:ser>
        <c:dLbls>
          <c:showLegendKey val="0"/>
          <c:showVal val="0"/>
          <c:showCatName val="0"/>
          <c:showSerName val="0"/>
          <c:showPercent val="0"/>
          <c:showBubbleSize val="0"/>
        </c:dLbls>
        <c:axId val="426889983"/>
        <c:axId val="426899967"/>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672-4883-8C94-1A03FA16CC71}"/>
            </c:ext>
          </c:extLst>
        </c:ser>
        <c:dLbls>
          <c:showLegendKey val="0"/>
          <c:showVal val="0"/>
          <c:showCatName val="0"/>
          <c:showSerName val="0"/>
          <c:showPercent val="0"/>
          <c:showBubbleSize val="0"/>
        </c:dLbls>
        <c:gapWidth val="219"/>
        <c:overlap val="-27"/>
        <c:axId val="426899135"/>
        <c:axId val="426887071"/>
      </c:barChart>
      <c:catAx>
        <c:axId val="42689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887071"/>
        <c:crosses val="autoZero"/>
        <c:auto val="1"/>
        <c:lblAlgn val="ctr"/>
        <c:lblOffset val="100"/>
        <c:noMultiLvlLbl val="0"/>
      </c:catAx>
      <c:valAx>
        <c:axId val="426887071"/>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899135"/>
        <c:crosses val="autoZero"/>
        <c:crossBetween val="between"/>
      </c:valAx>
      <c:valAx>
        <c:axId val="426899967"/>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889983"/>
        <c:crosses val="max"/>
        <c:crossBetween val="between"/>
      </c:valAx>
      <c:catAx>
        <c:axId val="426889983"/>
        <c:scaling>
          <c:orientation val="minMax"/>
        </c:scaling>
        <c:delete val="1"/>
        <c:axPos val="b"/>
        <c:numFmt formatCode="General" sourceLinked="1"/>
        <c:majorTickMark val="out"/>
        <c:minorTickMark val="none"/>
        <c:tickLblPos val="nextTo"/>
        <c:crossAx val="426899967"/>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title pos="t" align="ctr" overlay="0"/>
    <cx:plotArea>
      <cx:plotAreaRegion>
        <cx:series layoutId="waterfall" uniqueId="{1E450B30-1C4F-4B40-B96D-2D24DC40CF9B}">
          <cx:tx>
            <cx:txData>
              <cx:f>_xlchart.1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50D9CF-E1AF-4FB3-AF35-B892C1476715}"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F68A8C-B15E-47B2-9EB3-C86E7F26EB65}"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4"/>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219479F-0135-4173-9D85-0A8F36BF1600}"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8F-4D02-A2F8-20CAA1AF0D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48F-4D02-A2F8-20CAA1AF0D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348F-4D02-A2F8-20CAA1AF0D24}"/>
              </c:ext>
            </c:extLst>
          </c:dPt>
          <c:dLbls>
            <c:dLbl>
              <c:idx val="0"/>
              <c:layout/>
              <c:tx>
                <c:rich>
                  <a:bodyPr/>
                  <a:lstStyle/>
                  <a:p>
                    <a:fld id="{9E50D9CF-E1AF-4FB3-AF35-B892C1476715}"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348F-4D02-A2F8-20CAA1AF0D24}"/>
                </c:ext>
              </c:extLst>
            </c:dLbl>
            <c:dLbl>
              <c:idx val="1"/>
              <c:layout/>
              <c:tx>
                <c:rich>
                  <a:bodyPr/>
                  <a:lstStyle/>
                  <a:p>
                    <a:fld id="{71F68A8C-B15E-47B2-9EB3-C86E7F26EB65}"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348F-4D02-A2F8-20CAA1AF0D24}"/>
                </c:ext>
              </c:extLst>
            </c:dLbl>
            <c:dLbl>
              <c:idx val="2"/>
              <c:layout/>
              <c:tx>
                <c:rich>
                  <a:bodyPr/>
                  <a:lstStyle/>
                  <a:p>
                    <a:fld id="{E219479F-0135-4173-9D85-0A8F36BF1600}"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348F-4D02-A2F8-20CAA1AF0D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48F-4D02-A2F8-20CAA1AF0D24}"/>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5'!$A$4:$A$8</c:f>
              <c:strCache>
                <c:ptCount val="5"/>
                <c:pt idx="0">
                  <c:v>Binders</c:v>
                </c:pt>
                <c:pt idx="1">
                  <c:v>Tables</c:v>
                </c:pt>
                <c:pt idx="2">
                  <c:v>Storage</c:v>
                </c:pt>
                <c:pt idx="3">
                  <c:v>Chairs</c:v>
                </c:pt>
                <c:pt idx="4">
                  <c:v>Phones</c:v>
                </c:pt>
              </c:strCache>
            </c:strRef>
          </c:cat>
          <c:val>
            <c:numRef>
              <c:f>'top 5'!$B$4:$B$8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65E-472A-AB7B-35D5CC79176D}"/>
            </c:ext>
          </c:extLst>
        </c:ser>
        <c:dLbls>
          <c:showLegendKey val="0"/>
          <c:showVal val="0"/>
          <c:showCatName val="0"/>
          <c:showSerName val="0"/>
          <c:showPercent val="0"/>
          <c:showBubbleSize val="0"/>
        </c:dLbls>
        <c:gapWidth val="182"/>
        <c:axId val="278917792"/>
        <c:axId val="278920704"/>
      </c:barChart>
      <c:catAx>
        <c:axId val="27891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920704"/>
        <c:crosses val="autoZero"/>
        <c:auto val="1"/>
        <c:lblAlgn val="ctr"/>
        <c:lblOffset val="100"/>
        <c:noMultiLvlLbl val="0"/>
      </c:catAx>
      <c:valAx>
        <c:axId val="278920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917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08D-4D21-9FBE-5E359E12DF68}"/>
            </c:ext>
          </c:extLst>
        </c:ser>
        <c:dLbls>
          <c:showLegendKey val="0"/>
          <c:showVal val="0"/>
          <c:showCatName val="0"/>
          <c:showSerName val="0"/>
          <c:showPercent val="0"/>
          <c:showBubbleSize val="0"/>
        </c:dLbls>
        <c:smooth val="0"/>
        <c:axId val="1478576992"/>
        <c:axId val="1478595296"/>
      </c:lineChart>
      <c:catAx>
        <c:axId val="1478576992"/>
        <c:scaling>
          <c:orientation val="minMax"/>
        </c:scaling>
        <c:delete val="1"/>
        <c:axPos val="b"/>
        <c:numFmt formatCode="General" sourceLinked="1"/>
        <c:majorTickMark val="none"/>
        <c:minorTickMark val="none"/>
        <c:tickLblPos val="nextTo"/>
        <c:crossAx val="1478595296"/>
        <c:crosses val="autoZero"/>
        <c:auto val="1"/>
        <c:lblAlgn val="ctr"/>
        <c:lblOffset val="100"/>
        <c:noMultiLvlLbl val="0"/>
      </c:catAx>
      <c:valAx>
        <c:axId val="1478595296"/>
        <c:scaling>
          <c:orientation val="minMax"/>
        </c:scaling>
        <c:delete val="1"/>
        <c:axPos val="l"/>
        <c:numFmt formatCode="General" sourceLinked="1"/>
        <c:majorTickMark val="none"/>
        <c:minorTickMark val="none"/>
        <c:tickLblPos val="nextTo"/>
        <c:crossAx val="1478576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dashboard.xlsx]kpi!PivotTable3</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B79-472D-8081-6409BD3348AC}"/>
            </c:ext>
          </c:extLst>
        </c:ser>
        <c:dLbls>
          <c:showLegendKey val="0"/>
          <c:showVal val="0"/>
          <c:showCatName val="0"/>
          <c:showSerName val="0"/>
          <c:showPercent val="0"/>
          <c:showBubbleSize val="0"/>
        </c:dLbls>
        <c:smooth val="0"/>
        <c:axId val="1478572832"/>
        <c:axId val="1478579488"/>
      </c:lineChart>
      <c:catAx>
        <c:axId val="1478572832"/>
        <c:scaling>
          <c:orientation val="minMax"/>
        </c:scaling>
        <c:delete val="1"/>
        <c:axPos val="b"/>
        <c:numFmt formatCode="General" sourceLinked="1"/>
        <c:majorTickMark val="none"/>
        <c:minorTickMark val="none"/>
        <c:tickLblPos val="nextTo"/>
        <c:crossAx val="1478579488"/>
        <c:crosses val="autoZero"/>
        <c:auto val="1"/>
        <c:lblAlgn val="ctr"/>
        <c:lblOffset val="100"/>
        <c:noMultiLvlLbl val="0"/>
      </c:catAx>
      <c:valAx>
        <c:axId val="1478579488"/>
        <c:scaling>
          <c:orientation val="minMax"/>
        </c:scaling>
        <c:delete val="1"/>
        <c:axPos val="l"/>
        <c:numFmt formatCode="General" sourceLinked="1"/>
        <c:majorTickMark val="none"/>
        <c:minorTickMark val="none"/>
        <c:tickLblPos val="nextTo"/>
        <c:crossAx val="1478572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6.8408035534019793E-2"/>
          <c:y val="0.2412280701754386"/>
          <c:w val="0.86318407960199006"/>
          <c:h val="0.5175438596491228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708-4C0F-97F1-C744D3F8D01F}"/>
            </c:ext>
          </c:extLst>
        </c:ser>
        <c:dLbls>
          <c:showLegendKey val="0"/>
          <c:showVal val="0"/>
          <c:showCatName val="0"/>
          <c:showSerName val="0"/>
          <c:showPercent val="0"/>
          <c:showBubbleSize val="0"/>
        </c:dLbls>
        <c:smooth val="0"/>
        <c:axId val="336866784"/>
        <c:axId val="336867616"/>
      </c:lineChart>
      <c:catAx>
        <c:axId val="336866784"/>
        <c:scaling>
          <c:orientation val="minMax"/>
        </c:scaling>
        <c:delete val="1"/>
        <c:axPos val="b"/>
        <c:numFmt formatCode="General" sourceLinked="1"/>
        <c:majorTickMark val="none"/>
        <c:minorTickMark val="none"/>
        <c:tickLblPos val="nextTo"/>
        <c:crossAx val="336867616"/>
        <c:crosses val="autoZero"/>
        <c:auto val="1"/>
        <c:lblAlgn val="ctr"/>
        <c:lblOffset val="100"/>
        <c:noMultiLvlLbl val="0"/>
      </c:catAx>
      <c:valAx>
        <c:axId val="336867616"/>
        <c:scaling>
          <c:orientation val="minMax"/>
        </c:scaling>
        <c:delete val="1"/>
        <c:axPos val="l"/>
        <c:numFmt formatCode="General" sourceLinked="1"/>
        <c:majorTickMark val="none"/>
        <c:minorTickMark val="none"/>
        <c:tickLblPos val="nextTo"/>
        <c:crossAx val="336866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92C-454D-93D1-81FAB98AFF5B}"/>
            </c:ext>
          </c:extLst>
        </c:ser>
        <c:dLbls>
          <c:showLegendKey val="0"/>
          <c:showVal val="0"/>
          <c:showCatName val="0"/>
          <c:showSerName val="0"/>
          <c:showPercent val="0"/>
          <c:showBubbleSize val="0"/>
        </c:dLbls>
        <c:smooth val="0"/>
        <c:axId val="340096048"/>
        <c:axId val="340105200"/>
      </c:lineChart>
      <c:catAx>
        <c:axId val="340096048"/>
        <c:scaling>
          <c:orientation val="minMax"/>
        </c:scaling>
        <c:delete val="1"/>
        <c:axPos val="b"/>
        <c:numFmt formatCode="General" sourceLinked="1"/>
        <c:majorTickMark val="none"/>
        <c:minorTickMark val="none"/>
        <c:tickLblPos val="nextTo"/>
        <c:crossAx val="340105200"/>
        <c:crosses val="autoZero"/>
        <c:auto val="1"/>
        <c:lblAlgn val="ctr"/>
        <c:lblOffset val="100"/>
        <c:noMultiLvlLbl val="0"/>
      </c:catAx>
      <c:valAx>
        <c:axId val="340105200"/>
        <c:scaling>
          <c:orientation val="minMax"/>
        </c:scaling>
        <c:delete val="1"/>
        <c:axPos val="l"/>
        <c:numFmt formatCode="General" sourceLinked="1"/>
        <c:majorTickMark val="none"/>
        <c:minorTickMark val="none"/>
        <c:tickLblPos val="nextTo"/>
        <c:crossAx val="340096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F79-4B03-974B-F5CCCA164C06}"/>
            </c:ext>
          </c:extLst>
        </c:ser>
        <c:dLbls>
          <c:showLegendKey val="0"/>
          <c:showVal val="0"/>
          <c:showCatName val="0"/>
          <c:showSerName val="0"/>
          <c:showPercent val="0"/>
          <c:showBubbleSize val="0"/>
        </c:dLbls>
        <c:smooth val="0"/>
        <c:axId val="340095216"/>
        <c:axId val="340086064"/>
      </c:lineChart>
      <c:catAx>
        <c:axId val="340095216"/>
        <c:scaling>
          <c:orientation val="minMax"/>
        </c:scaling>
        <c:delete val="1"/>
        <c:axPos val="b"/>
        <c:numFmt formatCode="General" sourceLinked="1"/>
        <c:majorTickMark val="none"/>
        <c:minorTickMark val="none"/>
        <c:tickLblPos val="nextTo"/>
        <c:crossAx val="340086064"/>
        <c:crosses val="autoZero"/>
        <c:auto val="1"/>
        <c:lblAlgn val="ctr"/>
        <c:lblOffset val="100"/>
        <c:noMultiLvlLbl val="0"/>
      </c:catAx>
      <c:valAx>
        <c:axId val="340086064"/>
        <c:scaling>
          <c:orientation val="minMax"/>
        </c:scaling>
        <c:delete val="1"/>
        <c:axPos val="l"/>
        <c:numFmt formatCode="General" sourceLinked="1"/>
        <c:majorTickMark val="none"/>
        <c:minorTickMark val="none"/>
        <c:tickLblPos val="nextTo"/>
        <c:crossAx val="340095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CHART!PivotTable8</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CHART'!$A$4:$A$8</c:f>
              <c:strCache>
                <c:ptCount val="5"/>
                <c:pt idx="0">
                  <c:v>Washington</c:v>
                </c:pt>
                <c:pt idx="1">
                  <c:v>Texas</c:v>
                </c:pt>
                <c:pt idx="2">
                  <c:v>Pennsylvania</c:v>
                </c:pt>
                <c:pt idx="3">
                  <c:v>New York</c:v>
                </c:pt>
                <c:pt idx="4">
                  <c:v>California</c:v>
                </c:pt>
              </c:strCache>
            </c:strRef>
          </c:cat>
          <c:val>
            <c:numRef>
              <c:f>'PIE CHART'!$B$4:$B$8</c:f>
              <c:numCache>
                <c:formatCode>General</c:formatCode>
                <c:ptCount val="5"/>
                <c:pt idx="0">
                  <c:v>138641.26999999993</c:v>
                </c:pt>
                <c:pt idx="1">
                  <c:v>170188.04580000002</c:v>
                </c:pt>
                <c:pt idx="2">
                  <c:v>116511.91400000003</c:v>
                </c:pt>
                <c:pt idx="3">
                  <c:v>310876.27099999978</c:v>
                </c:pt>
                <c:pt idx="4">
                  <c:v>457687.63150000101</c:v>
                </c:pt>
              </c:numCache>
            </c:numRef>
          </c:val>
          <c:extLst>
            <c:ext xmlns:c16="http://schemas.microsoft.com/office/drawing/2014/chart" uri="{C3380CC4-5D6E-409C-BE32-E72D297353CC}">
              <c16:uniqueId val="{00000000-7141-4C76-861D-E6231E0FB43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0.102880658436214"/>
          <c:y val="0.31481481481481483"/>
          <c:w val="0.77366255144032925"/>
          <c:h val="0.44444554910214529"/>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92-4E2F-8D4E-BED5220C4B5D}"/>
            </c:ext>
          </c:extLst>
        </c:ser>
        <c:dLbls>
          <c:showLegendKey val="0"/>
          <c:showVal val="0"/>
          <c:showCatName val="0"/>
          <c:showSerName val="0"/>
          <c:showPercent val="0"/>
          <c:showBubbleSize val="0"/>
        </c:dLbls>
        <c:smooth val="0"/>
        <c:axId val="1478576992"/>
        <c:axId val="1478595296"/>
      </c:lineChart>
      <c:catAx>
        <c:axId val="1478576992"/>
        <c:scaling>
          <c:orientation val="minMax"/>
        </c:scaling>
        <c:delete val="1"/>
        <c:axPos val="b"/>
        <c:numFmt formatCode="General" sourceLinked="1"/>
        <c:majorTickMark val="none"/>
        <c:minorTickMark val="none"/>
        <c:tickLblPos val="nextTo"/>
        <c:crossAx val="1478595296"/>
        <c:crosses val="autoZero"/>
        <c:auto val="1"/>
        <c:lblAlgn val="ctr"/>
        <c:lblOffset val="100"/>
        <c:noMultiLvlLbl val="0"/>
      </c:catAx>
      <c:valAx>
        <c:axId val="1478595296"/>
        <c:scaling>
          <c:orientation val="minMax"/>
        </c:scaling>
        <c:delete val="1"/>
        <c:axPos val="l"/>
        <c:numFmt formatCode="General" sourceLinked="1"/>
        <c:majorTickMark val="none"/>
        <c:minorTickMark val="none"/>
        <c:tickLblPos val="nextTo"/>
        <c:crossAx val="14785769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8.5064949508430091E-2"/>
          <c:y val="0.22612131816856226"/>
          <c:w val="0.81574539363484089"/>
          <c:h val="0.51754385964912286"/>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FD0-43CA-8A67-76F8C227FB3B}"/>
            </c:ext>
          </c:extLst>
        </c:ser>
        <c:dLbls>
          <c:showLegendKey val="0"/>
          <c:showVal val="0"/>
          <c:showCatName val="0"/>
          <c:showSerName val="0"/>
          <c:showPercent val="0"/>
          <c:showBubbleSize val="0"/>
        </c:dLbls>
        <c:smooth val="0"/>
        <c:axId val="1478572832"/>
        <c:axId val="1478579488"/>
      </c:lineChart>
      <c:catAx>
        <c:axId val="1478572832"/>
        <c:scaling>
          <c:orientation val="minMax"/>
        </c:scaling>
        <c:delete val="1"/>
        <c:axPos val="b"/>
        <c:numFmt formatCode="General" sourceLinked="1"/>
        <c:majorTickMark val="none"/>
        <c:minorTickMark val="none"/>
        <c:tickLblPos val="nextTo"/>
        <c:crossAx val="1478579488"/>
        <c:crosses val="autoZero"/>
        <c:auto val="1"/>
        <c:lblAlgn val="ctr"/>
        <c:lblOffset val="100"/>
        <c:noMultiLvlLbl val="0"/>
      </c:catAx>
      <c:valAx>
        <c:axId val="1478579488"/>
        <c:scaling>
          <c:orientation val="minMax"/>
        </c:scaling>
        <c:delete val="1"/>
        <c:axPos val="l"/>
        <c:numFmt formatCode="General" sourceLinked="1"/>
        <c:majorTickMark val="none"/>
        <c:minorTickMark val="none"/>
        <c:tickLblPos val="nextTo"/>
        <c:crossAx val="1478572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8.5940699720227276E-2"/>
          <c:y val="0.32252736700595352"/>
          <c:w val="0.86318407960199006"/>
          <c:h val="0.51754385964912286"/>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064-4949-84C7-AE6CD146DFEA}"/>
            </c:ext>
          </c:extLst>
        </c:ser>
        <c:dLbls>
          <c:showLegendKey val="0"/>
          <c:showVal val="0"/>
          <c:showCatName val="0"/>
          <c:showSerName val="0"/>
          <c:showPercent val="0"/>
          <c:showBubbleSize val="0"/>
        </c:dLbls>
        <c:smooth val="0"/>
        <c:axId val="336866784"/>
        <c:axId val="336867616"/>
      </c:lineChart>
      <c:catAx>
        <c:axId val="336866784"/>
        <c:scaling>
          <c:orientation val="minMax"/>
        </c:scaling>
        <c:delete val="1"/>
        <c:axPos val="b"/>
        <c:numFmt formatCode="General" sourceLinked="1"/>
        <c:majorTickMark val="none"/>
        <c:minorTickMark val="none"/>
        <c:tickLblPos val="nextTo"/>
        <c:crossAx val="336867616"/>
        <c:crosses val="autoZero"/>
        <c:auto val="1"/>
        <c:lblAlgn val="ctr"/>
        <c:lblOffset val="100"/>
        <c:noMultiLvlLbl val="0"/>
      </c:catAx>
      <c:valAx>
        <c:axId val="336867616"/>
        <c:scaling>
          <c:orientation val="minMax"/>
        </c:scaling>
        <c:delete val="1"/>
        <c:axPos val="l"/>
        <c:numFmt formatCode="General" sourceLinked="1"/>
        <c:majorTickMark val="none"/>
        <c:minorTickMark val="none"/>
        <c:tickLblPos val="nextTo"/>
        <c:crossAx val="3368667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0.1016260162601626"/>
          <c:y val="0.36363636363636365"/>
          <c:w val="0.77642276422764223"/>
          <c:h val="0.33333333333333331"/>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D83-4955-B798-4352371E6AAE}"/>
            </c:ext>
          </c:extLst>
        </c:ser>
        <c:dLbls>
          <c:showLegendKey val="0"/>
          <c:showVal val="0"/>
          <c:showCatName val="0"/>
          <c:showSerName val="0"/>
          <c:showPercent val="0"/>
          <c:showBubbleSize val="0"/>
        </c:dLbls>
        <c:smooth val="0"/>
        <c:axId val="340096048"/>
        <c:axId val="340105200"/>
      </c:lineChart>
      <c:catAx>
        <c:axId val="340096048"/>
        <c:scaling>
          <c:orientation val="minMax"/>
        </c:scaling>
        <c:delete val="1"/>
        <c:axPos val="b"/>
        <c:numFmt formatCode="General" sourceLinked="1"/>
        <c:majorTickMark val="none"/>
        <c:minorTickMark val="none"/>
        <c:tickLblPos val="nextTo"/>
        <c:crossAx val="340105200"/>
        <c:crosses val="autoZero"/>
        <c:auto val="1"/>
        <c:lblAlgn val="ctr"/>
        <c:lblOffset val="100"/>
        <c:noMultiLvlLbl val="0"/>
      </c:catAx>
      <c:valAx>
        <c:axId val="340105200"/>
        <c:scaling>
          <c:orientation val="minMax"/>
        </c:scaling>
        <c:delete val="1"/>
        <c:axPos val="l"/>
        <c:numFmt formatCode="General" sourceLinked="1"/>
        <c:majorTickMark val="none"/>
        <c:minorTickMark val="none"/>
        <c:tickLblPos val="nextTo"/>
        <c:crossAx val="340096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4AC-4269-9885-1E7E52352E02}"/>
            </c:ext>
          </c:extLst>
        </c:ser>
        <c:dLbls>
          <c:showLegendKey val="0"/>
          <c:showVal val="0"/>
          <c:showCatName val="0"/>
          <c:showSerName val="0"/>
          <c:showPercent val="0"/>
          <c:showBubbleSize val="0"/>
        </c:dLbls>
        <c:smooth val="0"/>
        <c:axId val="340095216"/>
        <c:axId val="340086064"/>
      </c:lineChart>
      <c:catAx>
        <c:axId val="340095216"/>
        <c:scaling>
          <c:orientation val="minMax"/>
        </c:scaling>
        <c:delete val="1"/>
        <c:axPos val="b"/>
        <c:numFmt formatCode="General" sourceLinked="1"/>
        <c:majorTickMark val="none"/>
        <c:minorTickMark val="none"/>
        <c:tickLblPos val="nextTo"/>
        <c:crossAx val="340086064"/>
        <c:crosses val="autoZero"/>
        <c:auto val="1"/>
        <c:lblAlgn val="ctr"/>
        <c:lblOffset val="100"/>
        <c:noMultiLvlLbl val="0"/>
      </c:catAx>
      <c:valAx>
        <c:axId val="340086064"/>
        <c:scaling>
          <c:orientation val="minMax"/>
        </c:scaling>
        <c:delete val="1"/>
        <c:axPos val="l"/>
        <c:numFmt formatCode="General" sourceLinked="1"/>
        <c:majorTickMark val="none"/>
        <c:minorTickMark val="none"/>
        <c:tickLblPos val="nextTo"/>
        <c:crossAx val="3400952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070C0"/>
          </a:solidFill>
          <a:ln>
            <a:noFill/>
          </a:ln>
          <a:effectLst/>
        </c:spPr>
        <c:marker>
          <c:symbol val="none"/>
        </c:marker>
      </c:pivotFmt>
      <c:pivotFmt>
        <c:idx val="5"/>
        <c:spPr>
          <a:solidFill>
            <a:schemeClr val="bg1"/>
          </a:solidFill>
          <a:ln>
            <a:noFill/>
          </a:ln>
          <a:effectLst/>
        </c:spPr>
        <c:marker>
          <c:symbol val="none"/>
        </c:marker>
      </c:pivotFmt>
    </c:pivotFmts>
    <c:plotArea>
      <c:layout>
        <c:manualLayout>
          <c:layoutTarget val="inner"/>
          <c:xMode val="edge"/>
          <c:yMode val="edge"/>
          <c:x val="0.13623389147413767"/>
          <c:y val="0.11070514721224699"/>
          <c:w val="0.74648080168488473"/>
          <c:h val="0.72752171668917953"/>
        </c:manualLayout>
      </c:layout>
      <c:areaChart>
        <c:grouping val="standard"/>
        <c:varyColors val="0"/>
        <c:ser>
          <c:idx val="1"/>
          <c:order val="1"/>
          <c:tx>
            <c:strRef>
              <c:f>combo!$C$3</c:f>
              <c:strCache>
                <c:ptCount val="1"/>
                <c:pt idx="0">
                  <c:v>Sum of Profit</c:v>
                </c:pt>
              </c:strCache>
            </c:strRef>
          </c:tx>
          <c:spPr>
            <a:solidFill>
              <a:srgbClr val="0070C0"/>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F23-4482-995A-CD0D5F8195BF}"/>
            </c:ext>
          </c:extLst>
        </c:ser>
        <c:dLbls>
          <c:showLegendKey val="0"/>
          <c:showVal val="0"/>
          <c:showCatName val="0"/>
          <c:showSerName val="0"/>
          <c:showPercent val="0"/>
          <c:showBubbleSize val="0"/>
        </c:dLbls>
        <c:axId val="426889983"/>
        <c:axId val="426899967"/>
      </c:areaChart>
      <c:barChart>
        <c:barDir val="col"/>
        <c:grouping val="clustered"/>
        <c:varyColors val="0"/>
        <c:ser>
          <c:idx val="0"/>
          <c:order val="0"/>
          <c:tx>
            <c:strRef>
              <c:f>combo!$B$3</c:f>
              <c:strCache>
                <c:ptCount val="1"/>
                <c:pt idx="0">
                  <c:v>Sum of Sales</c:v>
                </c:pt>
              </c:strCache>
            </c:strRef>
          </c:tx>
          <c:spPr>
            <a:solidFill>
              <a:schemeClr val="bg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F23-4482-995A-CD0D5F8195BF}"/>
            </c:ext>
          </c:extLst>
        </c:ser>
        <c:dLbls>
          <c:showLegendKey val="0"/>
          <c:showVal val="0"/>
          <c:showCatName val="0"/>
          <c:showSerName val="0"/>
          <c:showPercent val="0"/>
          <c:showBubbleSize val="0"/>
        </c:dLbls>
        <c:gapWidth val="114"/>
        <c:overlap val="-27"/>
        <c:axId val="426899135"/>
        <c:axId val="426887071"/>
      </c:barChart>
      <c:catAx>
        <c:axId val="42689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6887071"/>
        <c:crosses val="autoZero"/>
        <c:auto val="1"/>
        <c:lblAlgn val="ctr"/>
        <c:lblOffset val="100"/>
        <c:noMultiLvlLbl val="0"/>
      </c:catAx>
      <c:valAx>
        <c:axId val="42688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900">
                    <a:solidFill>
                      <a:schemeClr val="bg1">
                        <a:lumMod val="95000"/>
                      </a:schemeClr>
                    </a:solidFill>
                  </a:rPr>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6899135"/>
        <c:crosses val="autoZero"/>
        <c:crossBetween val="between"/>
      </c:valAx>
      <c:valAx>
        <c:axId val="4268999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900">
                    <a:solidFill>
                      <a:schemeClr val="bg1">
                        <a:lumMod val="95000"/>
                      </a:schemeClr>
                    </a:solidFill>
                  </a:rPr>
                  <a:t>PROFIT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6889983"/>
        <c:crosses val="max"/>
        <c:crossBetween val="between"/>
      </c:valAx>
      <c:catAx>
        <c:axId val="426889983"/>
        <c:scaling>
          <c:orientation val="minMax"/>
        </c:scaling>
        <c:delete val="1"/>
        <c:axPos val="b"/>
        <c:numFmt formatCode="General" sourceLinked="1"/>
        <c:majorTickMark val="out"/>
        <c:minorTickMark val="none"/>
        <c:tickLblPos val="nextTo"/>
        <c:crossAx val="426899967"/>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val">
        <cx:f>_xlchart.5</cx:f>
      </cx:numDim>
    </cx:data>
  </cx:chartData>
  <cx:chart>
    <cx:plotArea>
      <cx:plotAreaRegion>
        <cx:plotSurface>
          <cx:spPr>
            <a:noFill/>
            <a:ln>
              <a:noFill/>
            </a:ln>
          </cx:spPr>
        </cx:plotSurface>
        <cx:series layoutId="waterfall" uniqueId="{1E450B30-1C4F-4B40-B96D-2D24DC40CF9B}">
          <cx:tx>
            <cx:txData>
              <cx:f>_xlchart.4</cx:f>
              <cx:v>Profit</cx:v>
            </cx:txData>
          </cx:tx>
          <cx:spPr>
            <a:gradFill>
              <a:gsLst>
                <a:gs pos="0">
                  <a:schemeClr val="bg1"/>
                </a:gs>
                <a:gs pos="100000">
                  <a:schemeClr val="accent2"/>
                </a:gs>
              </a:gsLst>
              <a:lin ang="7200000" scaled="0"/>
            </a:gradFill>
          </cx:spPr>
          <cx:dataLabels pos="outEnd">
            <cx:spPr>
              <a:noFill/>
              <a:ln>
                <a:noFill/>
              </a:ln>
            </cx:spPr>
            <cx:txPr>
              <a:bodyPr spcFirstLastPara="1" vertOverflow="ellipsis" wrap="square" lIns="0" tIns="0" rIns="0" bIns="0" anchor="ctr" anchorCtr="1">
                <a:spAutoFit/>
              </a:bodyPr>
              <a:lstStyle/>
              <a:p>
                <a:pPr>
                  <a:defRPr lang="en-US" sz="1000" b="0" i="0" u="none" strike="noStrike" kern="1200" baseline="0">
                    <a:solidFill>
                      <a:schemeClr val="bg1"/>
                    </a:solidFill>
                    <a:latin typeface="Calibri"/>
                    <a:ea typeface="Calibri"/>
                    <a:cs typeface="Calibri"/>
                  </a:defRPr>
                </a:pPr>
                <a:endParaRPr lang="en-US" sz="1000">
                  <a:solidFill>
                    <a:schemeClr val="bg1"/>
                  </a:solidFill>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wrap="square" lIns="0" tIns="0" rIns="0" bIns="0" anchor="ctr" anchorCtr="1"/>
          <a:lstStyle/>
          <a:p>
            <a:pPr>
              <a:defRPr lang="en-US" sz="1000" b="1" i="0" u="none" strike="noStrike" kern="1200" baseline="0">
                <a:solidFill>
                  <a:schemeClr val="bg1">
                    <a:lumMod val="95000"/>
                  </a:schemeClr>
                </a:solidFill>
                <a:latin typeface="Calibri"/>
                <a:ea typeface="Calibri"/>
                <a:cs typeface="Calibri"/>
              </a:defRPr>
            </a:pPr>
            <a:endParaRPr lang="en-US" sz="1000" b="1">
              <a:solidFill>
                <a:schemeClr val="bg1">
                  <a:lumMod val="95000"/>
                </a:schemeClr>
              </a:solidFill>
            </a:endParaRPr>
          </a:p>
        </cx:txPr>
      </cx:axis>
      <cx:axis id="1" hidden="1">
        <cx:valScaling/>
        <cx:tickLabels/>
      </cx:axis>
    </cx:plotArea>
  </cx:chart>
  <cx:spPr>
    <a:noFill/>
    <a:ln>
      <a:noFill/>
    </a:ln>
  </cx:spPr>
</cx: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50D9CF-E1AF-4FB3-AF35-B892C147671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F68A8C-B15E-47B2-9EB3-C86E7F26EB6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219479F-0135-4173-9D85-0A8F36BF1600}"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50D9CF-E1AF-4FB3-AF35-B892C147671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F68A8C-B15E-47B2-9EB3-C86E7F26EB6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219479F-0135-4173-9D85-0A8F36BF1600}"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9E50D9CF-E1AF-4FB3-AF35-B892C1476715}" type="VALUE">
                  <a:rPr lang="en-US">
                    <a:solidFill>
                      <a:schemeClr val="tx1"/>
                    </a:solidFill>
                  </a:rPr>
                  <a:pPr>
                    <a:defRPr b="1">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1"/>
        <c:spPr>
          <a:solidFill>
            <a:schemeClr val="accent6">
              <a:lumMod val="75000"/>
            </a:schemeClr>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71F68A8C-B15E-47B2-9EB3-C86E7F26EB65}" type="VALUE">
                  <a:rPr lang="en-US">
                    <a:solidFill>
                      <a:schemeClr val="tx1"/>
                    </a:solidFill>
                  </a:rPr>
                  <a:pPr>
                    <a:defRPr b="1">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2"/>
        <c:spPr>
          <a:solidFill>
            <a:schemeClr val="accent6">
              <a:lumMod val="40000"/>
              <a:lumOff val="60000"/>
            </a:schemeClr>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E219479F-0135-4173-9D85-0A8F36BF1600}" type="VALUE">
                  <a:rPr lang="en-US">
                    <a:solidFill>
                      <a:schemeClr val="tx1"/>
                    </a:solidFill>
                  </a:rPr>
                  <a:pPr>
                    <a:defRPr b="1">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29255014998125234"/>
          <c:y val="0.14880952380952381"/>
          <c:w val="0.47867521024157694"/>
          <c:h val="0.83768161792275964"/>
        </c:manualLayout>
      </c:layout>
      <c:doughnutChart>
        <c:varyColors val="1"/>
        <c:ser>
          <c:idx val="0"/>
          <c:order val="0"/>
          <c:tx>
            <c:strRef>
              <c:f>pie!$B$3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DFC-4005-8572-8DF7D5A50D0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DFC-4005-8572-8DF7D5A50D01}"/>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9DFC-4005-8572-8DF7D5A50D01}"/>
              </c:ext>
            </c:extLst>
          </c:dPt>
          <c:dLbls>
            <c:dLbl>
              <c:idx val="0"/>
              <c:layout/>
              <c:tx>
                <c:rich>
                  <a:bodyPr/>
                  <a:lstStyle/>
                  <a:p>
                    <a:fld id="{9E50D9CF-E1AF-4FB3-AF35-B892C1476715}" type="VALUE">
                      <a:rPr lang="en-US">
                        <a:solidFill>
                          <a:schemeClr val="tx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9DFC-4005-8572-8DF7D5A50D01}"/>
                </c:ext>
              </c:extLst>
            </c:dLbl>
            <c:dLbl>
              <c:idx val="1"/>
              <c:layout/>
              <c:tx>
                <c:rich>
                  <a:bodyPr/>
                  <a:lstStyle/>
                  <a:p>
                    <a:fld id="{71F68A8C-B15E-47B2-9EB3-C86E7F26EB65}" type="VALUE">
                      <a:rPr lang="en-US">
                        <a:solidFill>
                          <a:schemeClr val="tx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9DFC-4005-8572-8DF7D5A50D01}"/>
                </c:ext>
              </c:extLst>
            </c:dLbl>
            <c:dLbl>
              <c:idx val="2"/>
              <c:layout/>
              <c:tx>
                <c:rich>
                  <a:bodyPr/>
                  <a:lstStyle/>
                  <a:p>
                    <a:fld id="{E219479F-0135-4173-9D85-0A8F36BF1600}" type="VALUE">
                      <a:rPr lang="en-US">
                        <a:solidFill>
                          <a:schemeClr val="tx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9DFC-4005-8572-8DF7D5A50D0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DFC-4005-8572-8DF7D5A50D01}"/>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FF00">
              <a:alpha val="70000"/>
            </a:srgbClr>
          </a:solidFill>
          <a:ln>
            <a:noFill/>
          </a:ln>
          <a:effectLst/>
        </c:spPr>
        <c:marker>
          <c:symbol val="none"/>
        </c:marker>
        <c:dLbl>
          <c:idx val="0"/>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828707017683399"/>
          <c:y val="5.3737442302470809E-2"/>
          <c:w val="0.81225196850393699"/>
          <c:h val="0.8416746864975212"/>
        </c:manualLayout>
      </c:layout>
      <c:barChart>
        <c:barDir val="bar"/>
        <c:grouping val="clustered"/>
        <c:varyColors val="0"/>
        <c:ser>
          <c:idx val="0"/>
          <c:order val="0"/>
          <c:tx>
            <c:strRef>
              <c:f>'top 5'!$B$3</c:f>
              <c:strCache>
                <c:ptCount val="1"/>
                <c:pt idx="0">
                  <c:v>Total</c:v>
                </c:pt>
              </c:strCache>
            </c:strRef>
          </c:tx>
          <c:spPr>
            <a:solidFill>
              <a:srgbClr val="FFFF00">
                <a:alpha val="70000"/>
              </a:srgbClr>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5'!$A$4:$A$8</c:f>
              <c:strCache>
                <c:ptCount val="5"/>
                <c:pt idx="0">
                  <c:v>Binders</c:v>
                </c:pt>
                <c:pt idx="1">
                  <c:v>Tables</c:v>
                </c:pt>
                <c:pt idx="2">
                  <c:v>Storage</c:v>
                </c:pt>
                <c:pt idx="3">
                  <c:v>Chairs</c:v>
                </c:pt>
                <c:pt idx="4">
                  <c:v>Phones</c:v>
                </c:pt>
              </c:strCache>
            </c:strRef>
          </c:cat>
          <c:val>
            <c:numRef>
              <c:f>'top 5'!$B$4:$B$8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5C7-4431-93E1-2AF17B2BAF11}"/>
            </c:ext>
          </c:extLst>
        </c:ser>
        <c:dLbls>
          <c:dLblPos val="outEnd"/>
          <c:showLegendKey val="0"/>
          <c:showVal val="1"/>
          <c:showCatName val="0"/>
          <c:showSerName val="0"/>
          <c:showPercent val="0"/>
          <c:showBubbleSize val="0"/>
        </c:dLbls>
        <c:gapWidth val="70"/>
        <c:axId val="278917792"/>
        <c:axId val="278920704"/>
      </c:barChart>
      <c:catAx>
        <c:axId val="278917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8920704"/>
        <c:crosses val="autoZero"/>
        <c:auto val="1"/>
        <c:lblAlgn val="ctr"/>
        <c:lblOffset val="100"/>
        <c:noMultiLvlLbl val="0"/>
      </c:catAx>
      <c:valAx>
        <c:axId val="278920704"/>
        <c:scaling>
          <c:orientation val="minMax"/>
        </c:scaling>
        <c:delete val="1"/>
        <c:axPos val="b"/>
        <c:numFmt formatCode="General" sourceLinked="1"/>
        <c:majorTickMark val="out"/>
        <c:minorTickMark val="none"/>
        <c:tickLblPos val="nextTo"/>
        <c:crossAx val="2789177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CHART!PivotTable8</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23329337931119265"/>
          <c:y val="7.4484877474427835E-2"/>
          <c:w val="0.44212414022017738"/>
          <c:h val="0.88218227978512032"/>
        </c:manualLayout>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B8-4EF2-8841-898C83A791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B8-4EF2-8841-898C83A791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B8-4EF2-8841-898C83A791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B8-4EF2-8841-898C83A791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6B8-4EF2-8841-898C83A79127}"/>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CHART'!$A$4:$A$8</c:f>
              <c:strCache>
                <c:ptCount val="5"/>
                <c:pt idx="0">
                  <c:v>Washington</c:v>
                </c:pt>
                <c:pt idx="1">
                  <c:v>Texas</c:v>
                </c:pt>
                <c:pt idx="2">
                  <c:v>Pennsylvania</c:v>
                </c:pt>
                <c:pt idx="3">
                  <c:v>New York</c:v>
                </c:pt>
                <c:pt idx="4">
                  <c:v>California</c:v>
                </c:pt>
              </c:strCache>
            </c:strRef>
          </c:cat>
          <c:val>
            <c:numRef>
              <c:f>'PIE CHART'!$B$4:$B$8</c:f>
              <c:numCache>
                <c:formatCode>General</c:formatCode>
                <c:ptCount val="5"/>
                <c:pt idx="0">
                  <c:v>138641.26999999993</c:v>
                </c:pt>
                <c:pt idx="1">
                  <c:v>170188.04580000002</c:v>
                </c:pt>
                <c:pt idx="2">
                  <c:v>116511.91400000003</c:v>
                </c:pt>
                <c:pt idx="3">
                  <c:v>310876.27099999978</c:v>
                </c:pt>
                <c:pt idx="4">
                  <c:v>457687.63150000101</c:v>
                </c:pt>
              </c:numCache>
            </c:numRef>
          </c:val>
          <c:extLst>
            <c:ext xmlns:c16="http://schemas.microsoft.com/office/drawing/2014/chart" uri="{C3380CC4-5D6E-409C-BE32-E72D297353CC}">
              <c16:uniqueId val="{0000000A-A6B8-4EF2-8841-898C83A7912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607848199302961"/>
          <c:y val="0.17143461623371845"/>
          <c:w val="0.24050231425989785"/>
          <c:h val="0.657130767532563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a:gsLst>
        <a:gs pos="0">
          <a:srgbClr val="002060">
            <a:alpha val="80000"/>
          </a:srgbClr>
        </a:gs>
        <a:gs pos="100000">
          <a:schemeClr val="tx2">
            <a:lumMod val="75000"/>
            <a:lumOff val="2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8.xml"/><Relationship Id="rId3" Type="http://schemas.openxmlformats.org/officeDocument/2006/relationships/chart" Target="../charts/chart12.xml"/><Relationship Id="rId7" Type="http://schemas.openxmlformats.org/officeDocument/2006/relationships/image" Target="../media/image4.emf"/><Relationship Id="rId12" Type="http://schemas.openxmlformats.org/officeDocument/2006/relationships/chart" Target="../charts/chart17.xml"/><Relationship Id="rId2" Type="http://schemas.openxmlformats.org/officeDocument/2006/relationships/image" Target="../media/image3.emf"/><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20.xml"/><Relationship Id="rId10" Type="http://schemas.openxmlformats.org/officeDocument/2006/relationships/image" Target="../media/image7.emf"/><Relationship Id="rId4" Type="http://schemas.openxmlformats.org/officeDocument/2006/relationships/chart" Target="../charts/chart13.xml"/><Relationship Id="rId9" Type="http://schemas.openxmlformats.org/officeDocument/2006/relationships/image" Target="../media/image6.emf"/><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5</xdr:col>
      <xdr:colOff>68580</xdr:colOff>
      <xdr:row>8</xdr:row>
      <xdr:rowOff>152400</xdr:rowOff>
    </xdr:from>
    <xdr:to>
      <xdr:col>11</xdr:col>
      <xdr:colOff>320040</xdr:colOff>
      <xdr:row>23</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304800</xdr:colOff>
      <xdr:row>8</xdr:row>
      <xdr:rowOff>152400</xdr:rowOff>
    </xdr:from>
    <xdr:to>
      <xdr:col>14</xdr:col>
      <xdr:colOff>0</xdr:colOff>
      <xdr:row>23</xdr:row>
      <xdr:rowOff>152400</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7620</xdr:colOff>
      <xdr:row>7</xdr:row>
      <xdr:rowOff>91440</xdr:rowOff>
    </xdr:from>
    <xdr:to>
      <xdr:col>9</xdr:col>
      <xdr:colOff>7620</xdr:colOff>
      <xdr:row>20</xdr:row>
      <xdr:rowOff>180975</xdr:rowOff>
    </xdr:to>
    <mc:AlternateContent xmlns:mc="http://schemas.openxmlformats.org/markup-compatibility/2006">
      <mc:Choice xmlns:a14="http://schemas.microsoft.com/office/drawing/2010/main"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57700" y="1371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487680</xdr:colOff>
      <xdr:row>10</xdr:row>
      <xdr:rowOff>22860</xdr:rowOff>
    </xdr:from>
    <xdr:to>
      <xdr:col>9</xdr:col>
      <xdr:colOff>487680</xdr:colOff>
      <xdr:row>23</xdr:row>
      <xdr:rowOff>112395</xdr:rowOff>
    </xdr:to>
    <mc:AlternateContent xmlns:mc="http://schemas.openxmlformats.org/markup-compatibility/2006">
      <mc:Choice xmlns:a14="http://schemas.microsoft.com/office/drawing/2010/main"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37760" y="1851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358140</xdr:colOff>
      <xdr:row>12</xdr:row>
      <xdr:rowOff>137160</xdr:rowOff>
    </xdr:from>
    <xdr:to>
      <xdr:col>10</xdr:col>
      <xdr:colOff>358140</xdr:colOff>
      <xdr:row>26</xdr:row>
      <xdr:rowOff>43815</xdr:rowOff>
    </xdr:to>
    <mc:AlternateContent xmlns:mc="http://schemas.openxmlformats.org/markup-compatibility/2006">
      <mc:Choice xmlns:a14="http://schemas.microsoft.com/office/drawing/2010/main"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17820" y="2331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281940</xdr:colOff>
      <xdr:row>8</xdr:row>
      <xdr:rowOff>152400</xdr:rowOff>
    </xdr:from>
    <xdr:to>
      <xdr:col>10</xdr:col>
      <xdr:colOff>586740</xdr:colOff>
      <xdr:row>23</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464820</xdr:colOff>
      <xdr:row>10</xdr:row>
      <xdr:rowOff>45720</xdr:rowOff>
    </xdr:from>
    <xdr:to>
      <xdr:col>14</xdr:col>
      <xdr:colOff>502920</xdr:colOff>
      <xdr:row>30</xdr:row>
      <xdr:rowOff>121920</xdr:rowOff>
    </xdr:to>
    <mc:AlternateContent xmlns:mc="http://schemas.openxmlformats.org/markup-compatibility/2006">
      <mc:Choice xmlns:we="http://schemas.microsoft.com/office/webextensions/webextension/2010/11" Requires="we">
        <xdr:graphicFrame macro="">
          <xdr:nvGraphicFramePr>
            <xdr:cNvPr id="3" name="Add-in 2"/>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464820</xdr:colOff>
      <xdr:row>8</xdr:row>
      <xdr:rowOff>152400</xdr:rowOff>
    </xdr:from>
    <xdr:to>
      <xdr:col>13</xdr:col>
      <xdr:colOff>160020</xdr:colOff>
      <xdr:row>23</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19</xdr:row>
      <xdr:rowOff>175259</xdr:rowOff>
    </xdr:from>
    <xdr:to>
      <xdr:col>1</xdr:col>
      <xdr:colOff>472440</xdr:colOff>
      <xdr:row>22</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20</xdr:row>
      <xdr:rowOff>7620</xdr:rowOff>
    </xdr:from>
    <xdr:to>
      <xdr:col>4</xdr:col>
      <xdr:colOff>777240</xdr:colOff>
      <xdr:row>23</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274320</xdr:colOff>
      <xdr:row>20</xdr:row>
      <xdr:rowOff>53340</xdr:rowOff>
    </xdr:from>
    <xdr:to>
      <xdr:col>7</xdr:col>
      <xdr:colOff>609600</xdr:colOff>
      <xdr:row>23</xdr:row>
      <xdr:rowOff>83820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20</xdr:row>
      <xdr:rowOff>91440</xdr:rowOff>
    </xdr:from>
    <xdr:to>
      <xdr:col>10</xdr:col>
      <xdr:colOff>525780</xdr:colOff>
      <xdr:row>22</xdr:row>
      <xdr:rowOff>144780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251460</xdr:colOff>
      <xdr:row>20</xdr:row>
      <xdr:rowOff>15240</xdr:rowOff>
    </xdr:from>
    <xdr:to>
      <xdr:col>13</xdr:col>
      <xdr:colOff>609600</xdr:colOff>
      <xdr:row>22</xdr:row>
      <xdr:rowOff>175260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270510</xdr:colOff>
      <xdr:row>7</xdr:row>
      <xdr:rowOff>118110</xdr:rowOff>
    </xdr:from>
    <xdr:to>
      <xdr:col>9</xdr:col>
      <xdr:colOff>342900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87642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2672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9.xml><?xml version="1.0" encoding="utf-8"?>
<xdr:wsDr xmlns:xdr="http://schemas.openxmlformats.org/drawingml/2006/spreadsheetDrawing" xmlns:a="http://schemas.openxmlformats.org/drawingml/2006/main">
  <xdr:twoCellAnchor>
    <xdr:from>
      <xdr:col>0</xdr:col>
      <xdr:colOff>60960</xdr:colOff>
      <xdr:row>2</xdr:row>
      <xdr:rowOff>121920</xdr:rowOff>
    </xdr:from>
    <xdr:to>
      <xdr:col>18</xdr:col>
      <xdr:colOff>600970</xdr:colOff>
      <xdr:row>11</xdr:row>
      <xdr:rowOff>144780</xdr:rowOff>
    </xdr:to>
    <xdr:grpSp>
      <xdr:nvGrpSpPr>
        <xdr:cNvPr id="65" name="Group 64"/>
        <xdr:cNvGrpSpPr/>
      </xdr:nvGrpSpPr>
      <xdr:grpSpPr>
        <a:xfrm>
          <a:off x="60960" y="487680"/>
          <a:ext cx="11512810" cy="1668780"/>
          <a:chOff x="60960" y="594185"/>
          <a:chExt cx="11512810" cy="1707055"/>
        </a:xfrm>
      </xdr:grpSpPr>
      <xdr:grpSp>
        <xdr:nvGrpSpPr>
          <xdr:cNvPr id="20" name="Group 19"/>
          <xdr:cNvGrpSpPr/>
        </xdr:nvGrpSpPr>
        <xdr:grpSpPr>
          <a:xfrm>
            <a:off x="60960" y="594185"/>
            <a:ext cx="2270760" cy="1684195"/>
            <a:chOff x="121920" y="609248"/>
            <a:chExt cx="2004952" cy="1722472"/>
          </a:xfrm>
        </xdr:grpSpPr>
        <xdr:sp macro="" textlink="">
          <xdr:nvSpPr>
            <xdr:cNvPr id="11" name="Rounded Rectangle 10"/>
            <xdr:cNvSpPr/>
          </xdr:nvSpPr>
          <xdr:spPr>
            <a:xfrm>
              <a:off x="125488" y="609248"/>
              <a:ext cx="2001384"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SALES</a:t>
              </a:r>
            </a:p>
          </xdr:txBody>
        </xdr:sp>
        <xdr:sp macro="" textlink="">
          <xdr:nvSpPr>
            <xdr:cNvPr id="12" name="Rounded Rectangle 11"/>
            <xdr:cNvSpPr/>
          </xdr:nvSpPr>
          <xdr:spPr>
            <a:xfrm>
              <a:off x="121920" y="1036320"/>
              <a:ext cx="2004060" cy="1295400"/>
            </a:xfrm>
            <a:prstGeom prst="roundRect">
              <a:avLst>
                <a:gd name="adj" fmla="val 6820"/>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13" name="Rounded Rectangle 12"/>
            <xdr:cNvSpPr/>
          </xdr:nvSpPr>
          <xdr:spPr>
            <a:xfrm>
              <a:off x="198120" y="1073381"/>
              <a:ext cx="1871209"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7E2AFDB-0539-4B4E-8FDC-B84A09B5637A}" type="TxLink">
                <a:rPr lang="en-US" sz="1600" b="1" i="0" u="none" strike="noStrike">
                  <a:solidFill>
                    <a:schemeClr val="bg1"/>
                  </a:solidFill>
                  <a:latin typeface="Calibri"/>
                  <a:ea typeface="Calibri"/>
                  <a:cs typeface="Calibri"/>
                </a:rPr>
                <a:pPr algn="ctr"/>
                <a:t> $22,97,200.86 </a:t>
              </a:fld>
              <a:endParaRPr lang="en-IN" sz="1600" b="1">
                <a:solidFill>
                  <a:schemeClr val="bg1"/>
                </a:solidFill>
              </a:endParaRPr>
            </a:p>
          </xdr:txBody>
        </xdr:sp>
        <xdr:sp macro="" textlink="">
          <xdr:nvSpPr>
            <xdr:cNvPr id="14" name="Rounded Rectangle 13"/>
            <xdr:cNvSpPr/>
          </xdr:nvSpPr>
          <xdr:spPr>
            <a:xfrm>
              <a:off x="198119" y="1881274"/>
              <a:ext cx="1884064"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 GROWTH</a:t>
              </a:r>
            </a:p>
          </xdr:txBody>
        </xdr:sp>
      </xdr:grpSp>
      <xdr:grpSp>
        <xdr:nvGrpSpPr>
          <xdr:cNvPr id="41" name="Group 40"/>
          <xdr:cNvGrpSpPr/>
        </xdr:nvGrpSpPr>
        <xdr:grpSpPr>
          <a:xfrm>
            <a:off x="2373861" y="609600"/>
            <a:ext cx="2297199" cy="1691640"/>
            <a:chOff x="118760" y="601634"/>
            <a:chExt cx="2028296" cy="1730086"/>
          </a:xfrm>
        </xdr:grpSpPr>
        <xdr:sp macro="" textlink="">
          <xdr:nvSpPr>
            <xdr:cNvPr id="42" name="Rounded Rectangle 41"/>
            <xdr:cNvSpPr/>
          </xdr:nvSpPr>
          <xdr:spPr>
            <a:xfrm>
              <a:off x="118760" y="601634"/>
              <a:ext cx="2028296"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PROFIT</a:t>
              </a:r>
            </a:p>
          </xdr:txBody>
        </xdr:sp>
        <xdr:sp macro="" textlink="">
          <xdr:nvSpPr>
            <xdr:cNvPr id="43" name="Rounded Rectangle 42"/>
            <xdr:cNvSpPr/>
          </xdr:nvSpPr>
          <xdr:spPr>
            <a:xfrm>
              <a:off x="121920" y="1036320"/>
              <a:ext cx="2004060" cy="1295400"/>
            </a:xfrm>
            <a:prstGeom prst="roundRect">
              <a:avLst>
                <a:gd name="adj" fmla="val 6821"/>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8">
          <xdr:nvSpPr>
            <xdr:cNvPr id="44" name="Rounded Rectangle 43"/>
            <xdr:cNvSpPr/>
          </xdr:nvSpPr>
          <xdr:spPr>
            <a:xfrm>
              <a:off x="198120" y="1073381"/>
              <a:ext cx="1871209"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366A331-E581-4B1D-97D4-80E98CB69951}" type="TxLink">
                <a:rPr lang="en-US" sz="1600" b="1" i="0" u="none" strike="noStrike">
                  <a:solidFill>
                    <a:schemeClr val="bg1"/>
                  </a:solidFill>
                  <a:latin typeface="Calibri"/>
                  <a:ea typeface="Calibri"/>
                  <a:cs typeface="Calibri"/>
                </a:rPr>
                <a:t>$286397.02</a:t>
              </a:fld>
              <a:endParaRPr lang="en-IN" sz="1600" b="1">
                <a:solidFill>
                  <a:schemeClr val="bg1"/>
                </a:solidFill>
              </a:endParaRPr>
            </a:p>
          </xdr:txBody>
        </xdr:sp>
        <xdr:sp macro="" textlink="">
          <xdr:nvSpPr>
            <xdr:cNvPr id="45" name="Rounded Rectangle 44"/>
            <xdr:cNvSpPr/>
          </xdr:nvSpPr>
          <xdr:spPr>
            <a:xfrm>
              <a:off x="198119" y="1881274"/>
              <a:ext cx="1884064"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 GROWTH</a:t>
              </a:r>
            </a:p>
          </xdr:txBody>
        </xdr:sp>
      </xdr:grpSp>
      <xdr:grpSp>
        <xdr:nvGrpSpPr>
          <xdr:cNvPr id="46" name="Group 45"/>
          <xdr:cNvGrpSpPr/>
        </xdr:nvGrpSpPr>
        <xdr:grpSpPr>
          <a:xfrm>
            <a:off x="4686300" y="609250"/>
            <a:ext cx="2269750" cy="1691990"/>
            <a:chOff x="121920" y="601276"/>
            <a:chExt cx="2004060" cy="1730444"/>
          </a:xfrm>
        </xdr:grpSpPr>
        <xdr:sp macro="" textlink="">
          <xdr:nvSpPr>
            <xdr:cNvPr id="47" name="Rounded Rectangle 46"/>
            <xdr:cNvSpPr/>
          </xdr:nvSpPr>
          <xdr:spPr>
            <a:xfrm>
              <a:off x="125488" y="601276"/>
              <a:ext cx="1981200"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QUANTITY</a:t>
              </a:r>
            </a:p>
          </xdr:txBody>
        </xdr:sp>
        <xdr:sp macro="" textlink="">
          <xdr:nvSpPr>
            <xdr:cNvPr id="48" name="Rounded Rectangle 47"/>
            <xdr:cNvSpPr/>
          </xdr:nvSpPr>
          <xdr:spPr>
            <a:xfrm>
              <a:off x="121920" y="1036320"/>
              <a:ext cx="2004060" cy="1295400"/>
            </a:xfrm>
            <a:prstGeom prst="roundRect">
              <a:avLst>
                <a:gd name="adj" fmla="val 8051"/>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17">
          <xdr:nvSpPr>
            <xdr:cNvPr id="49" name="Rounded Rectangle 48"/>
            <xdr:cNvSpPr/>
          </xdr:nvSpPr>
          <xdr:spPr>
            <a:xfrm>
              <a:off x="198120" y="1073381"/>
              <a:ext cx="1871209"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6B52D9D-2691-4FBE-8F12-AA63D9205F59}" type="TxLink">
                <a:rPr lang="en-US" sz="1600" b="1" i="0" u="none" strike="noStrike">
                  <a:solidFill>
                    <a:schemeClr val="bg1"/>
                  </a:solidFill>
                  <a:latin typeface="Calibri"/>
                  <a:ea typeface="Calibri"/>
                  <a:cs typeface="Calibri"/>
                </a:rPr>
                <a:t># 37873</a:t>
              </a:fld>
              <a:endParaRPr lang="en-IN" sz="1600" b="1">
                <a:solidFill>
                  <a:schemeClr val="bg1"/>
                </a:solidFill>
              </a:endParaRPr>
            </a:p>
          </xdr:txBody>
        </xdr:sp>
        <xdr:sp macro="" textlink="">
          <xdr:nvSpPr>
            <xdr:cNvPr id="50" name="Rounded Rectangle 49"/>
            <xdr:cNvSpPr/>
          </xdr:nvSpPr>
          <xdr:spPr>
            <a:xfrm>
              <a:off x="198119" y="1881274"/>
              <a:ext cx="1884064"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 GROWTH</a:t>
              </a:r>
            </a:p>
          </xdr:txBody>
        </xdr:sp>
      </xdr:grpSp>
      <xdr:grpSp>
        <xdr:nvGrpSpPr>
          <xdr:cNvPr id="51" name="Group 50"/>
          <xdr:cNvGrpSpPr/>
        </xdr:nvGrpSpPr>
        <xdr:grpSpPr>
          <a:xfrm>
            <a:off x="6968721" y="609425"/>
            <a:ext cx="2312439" cy="1684195"/>
            <a:chOff x="98576" y="609248"/>
            <a:chExt cx="2041752" cy="1722472"/>
          </a:xfrm>
        </xdr:grpSpPr>
        <xdr:sp macro="" textlink="">
          <xdr:nvSpPr>
            <xdr:cNvPr id="52" name="Rounded Rectangle 51"/>
            <xdr:cNvSpPr/>
          </xdr:nvSpPr>
          <xdr:spPr>
            <a:xfrm>
              <a:off x="98576" y="609248"/>
              <a:ext cx="2041752"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NO. OF ORDERS</a:t>
              </a:r>
            </a:p>
          </xdr:txBody>
        </xdr:sp>
        <xdr:sp macro="" textlink="">
          <xdr:nvSpPr>
            <xdr:cNvPr id="53" name="Rounded Rectangle 52"/>
            <xdr:cNvSpPr/>
          </xdr:nvSpPr>
          <xdr:spPr>
            <a:xfrm>
              <a:off x="121920" y="1036320"/>
              <a:ext cx="2004060" cy="1295400"/>
            </a:xfrm>
            <a:prstGeom prst="roundRect">
              <a:avLst>
                <a:gd name="adj" fmla="val 7436"/>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54" name="Rounded Rectangle 53"/>
            <xdr:cNvSpPr/>
          </xdr:nvSpPr>
          <xdr:spPr>
            <a:xfrm>
              <a:off x="198120" y="1073381"/>
              <a:ext cx="1871209"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77A086F-1DC5-4F07-B322-904F50D97A12}" type="TxLink">
                <a:rPr lang="en-US" sz="1600" b="1" i="0" u="none" strike="noStrike">
                  <a:solidFill>
                    <a:schemeClr val="bg1"/>
                  </a:solidFill>
                  <a:latin typeface="Calibri"/>
                  <a:ea typeface="Calibri"/>
                  <a:cs typeface="Calibri"/>
                </a:rPr>
                <a:t># 9994</a:t>
              </a:fld>
              <a:endParaRPr lang="en-US" sz="1600" b="1" i="0" u="none" strike="noStrike">
                <a:solidFill>
                  <a:schemeClr val="bg1"/>
                </a:solidFill>
                <a:latin typeface="Calibri"/>
                <a:ea typeface="Calibri"/>
                <a:cs typeface="Calibri"/>
              </a:endParaRPr>
            </a:p>
          </xdr:txBody>
        </xdr:sp>
        <xdr:sp macro="" textlink="">
          <xdr:nvSpPr>
            <xdr:cNvPr id="55" name="Rounded Rectangle 54"/>
            <xdr:cNvSpPr/>
          </xdr:nvSpPr>
          <xdr:spPr>
            <a:xfrm>
              <a:off x="198119" y="1881274"/>
              <a:ext cx="1884064"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 GROWTH</a:t>
              </a:r>
            </a:p>
          </xdr:txBody>
        </xdr:sp>
      </xdr:grpSp>
      <xdr:grpSp>
        <xdr:nvGrpSpPr>
          <xdr:cNvPr id="56" name="Group 55"/>
          <xdr:cNvGrpSpPr/>
        </xdr:nvGrpSpPr>
        <xdr:grpSpPr>
          <a:xfrm>
            <a:off x="9304020" y="609250"/>
            <a:ext cx="2269750" cy="1691990"/>
            <a:chOff x="121920" y="601276"/>
            <a:chExt cx="2004060" cy="1730444"/>
          </a:xfrm>
        </xdr:grpSpPr>
        <xdr:sp macro="" textlink="">
          <xdr:nvSpPr>
            <xdr:cNvPr id="57" name="Rounded Rectangle 56"/>
            <xdr:cNvSpPr/>
          </xdr:nvSpPr>
          <xdr:spPr>
            <a:xfrm>
              <a:off x="132216" y="601276"/>
              <a:ext cx="1981200"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PROFIT MARGIN</a:t>
              </a:r>
            </a:p>
          </xdr:txBody>
        </xdr:sp>
        <xdr:sp macro="" textlink="">
          <xdr:nvSpPr>
            <xdr:cNvPr id="58" name="Rounded Rectangle 57"/>
            <xdr:cNvSpPr/>
          </xdr:nvSpPr>
          <xdr:spPr>
            <a:xfrm>
              <a:off x="121920" y="1036320"/>
              <a:ext cx="2004060" cy="1295400"/>
            </a:xfrm>
            <a:prstGeom prst="roundRect">
              <a:avLst>
                <a:gd name="adj" fmla="val 7436"/>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M17">
          <xdr:nvSpPr>
            <xdr:cNvPr id="59" name="Rounded Rectangle 58"/>
            <xdr:cNvSpPr/>
          </xdr:nvSpPr>
          <xdr:spPr>
            <a:xfrm>
              <a:off x="198120" y="1073381"/>
              <a:ext cx="1871209"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9D0989E-E070-461B-8FC1-37B24496242C}" type="TxLink">
                <a:rPr lang="en-US" sz="1600" b="1" i="0" u="none" strike="noStrike">
                  <a:solidFill>
                    <a:schemeClr val="bg1"/>
                  </a:solidFill>
                  <a:latin typeface="Calibri"/>
                  <a:ea typeface="Calibri"/>
                  <a:cs typeface="Calibri"/>
                </a:rPr>
                <a:t>12.47%</a:t>
              </a:fld>
              <a:endParaRPr lang="en-IN" sz="1600" b="1">
                <a:solidFill>
                  <a:schemeClr val="bg1"/>
                </a:solidFill>
              </a:endParaRPr>
            </a:p>
          </xdr:txBody>
        </xdr:sp>
        <xdr:sp macro="" textlink="">
          <xdr:nvSpPr>
            <xdr:cNvPr id="60" name="Rounded Rectangle 59"/>
            <xdr:cNvSpPr/>
          </xdr:nvSpPr>
          <xdr:spPr>
            <a:xfrm>
              <a:off x="198119" y="1881274"/>
              <a:ext cx="1884064" cy="38100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 GROWTH</a:t>
              </a:r>
            </a:p>
          </xdr:txBody>
        </xdr:sp>
      </xdr:grpSp>
    </xdr:grpSp>
    <xdr:clientData/>
  </xdr:twoCellAnchor>
  <xdr:twoCellAnchor>
    <xdr:from>
      <xdr:col>0</xdr:col>
      <xdr:colOff>83820</xdr:colOff>
      <xdr:row>0</xdr:row>
      <xdr:rowOff>53340</xdr:rowOff>
    </xdr:from>
    <xdr:to>
      <xdr:col>18</xdr:col>
      <xdr:colOff>594360</xdr:colOff>
      <xdr:row>2</xdr:row>
      <xdr:rowOff>83820</xdr:rowOff>
    </xdr:to>
    <xdr:sp macro="" textlink="">
      <xdr:nvSpPr>
        <xdr:cNvPr id="2" name="Rounded Rectangle 1"/>
        <xdr:cNvSpPr/>
      </xdr:nvSpPr>
      <xdr:spPr>
        <a:xfrm>
          <a:off x="83820" y="53340"/>
          <a:ext cx="11483340" cy="396240"/>
        </a:xfrm>
        <a:prstGeom prst="roundRect">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bg1"/>
              </a:solidFill>
              <a:latin typeface="Arial Rounded MT Bold" panose="020F0704030504030204" pitchFamily="34" charset="0"/>
            </a:rPr>
            <a:t>ECOMMERCE</a:t>
          </a:r>
          <a:r>
            <a:rPr lang="en-IN" sz="1600" b="1" baseline="0">
              <a:solidFill>
                <a:schemeClr val="bg1"/>
              </a:solidFill>
              <a:latin typeface="Arial Rounded MT Bold" panose="020F0704030504030204" pitchFamily="34" charset="0"/>
            </a:rPr>
            <a:t> SALES ANALYSIS DASHBOARD</a:t>
          </a:r>
          <a:endParaRPr lang="en-IN" sz="1600" b="1">
            <a:solidFill>
              <a:schemeClr val="bg1"/>
            </a:solidFill>
            <a:latin typeface="Arial Rounded MT Bold" panose="020F0704030504030204" pitchFamily="34" charset="0"/>
          </a:endParaRPr>
        </a:p>
      </xdr:txBody>
    </xdr:sp>
    <xdr:clientData/>
  </xdr:twoCellAnchor>
  <xdr:twoCellAnchor>
    <xdr:from>
      <xdr:col>0</xdr:col>
      <xdr:colOff>297180</xdr:colOff>
      <xdr:row>7</xdr:row>
      <xdr:rowOff>38101</xdr:rowOff>
    </xdr:from>
    <xdr:to>
      <xdr:col>3</xdr:col>
      <xdr:colOff>327660</xdr:colOff>
      <xdr:row>9</xdr:row>
      <xdr:rowOff>15241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129540</xdr:colOff>
          <xdr:row>9</xdr:row>
          <xdr:rowOff>129540</xdr:rowOff>
        </xdr:from>
        <xdr:to>
          <xdr:col>3</xdr:col>
          <xdr:colOff>297180</xdr:colOff>
          <xdr:row>10</xdr:row>
          <xdr:rowOff>175260</xdr:rowOff>
        </xdr:to>
        <xdr:pic>
          <xdr:nvPicPr>
            <xdr:cNvPr id="19" name="Picture 18"/>
            <xdr:cNvPicPr>
              <a:picLocks noChangeAspect="1" noChangeArrowheads="1"/>
              <a:extLst>
                <a:ext uri="{84589F7E-364E-4C9E-8A38-B11213B215E9}">
                  <a14:cameraTool cellRange="'yoy kpi'!$H$8" spid="_x0000_s10285"/>
                </a:ext>
              </a:extLst>
            </xdr:cNvPicPr>
          </xdr:nvPicPr>
          <xdr:blipFill>
            <a:blip xmlns:r="http://schemas.openxmlformats.org/officeDocument/2006/relationships" r:embed="rId2"/>
            <a:srcRect/>
            <a:stretch>
              <a:fillRect/>
            </a:stretch>
          </xdr:blipFill>
          <xdr:spPr bwMode="auto">
            <a:xfrm>
              <a:off x="1348740" y="1775460"/>
              <a:ext cx="77724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160020</xdr:colOff>
      <xdr:row>7</xdr:row>
      <xdr:rowOff>68580</xdr:rowOff>
    </xdr:from>
    <xdr:to>
      <xdr:col>7</xdr:col>
      <xdr:colOff>198120</xdr:colOff>
      <xdr:row>9</xdr:row>
      <xdr:rowOff>91440</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106680</xdr:colOff>
      <xdr:row>7</xdr:row>
      <xdr:rowOff>7620</xdr:rowOff>
    </xdr:from>
    <xdr:to>
      <xdr:col>10</xdr:col>
      <xdr:colOff>571500</xdr:colOff>
      <xdr:row>9</xdr:row>
      <xdr:rowOff>7620</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449580</xdr:colOff>
      <xdr:row>7</xdr:row>
      <xdr:rowOff>22860</xdr:rowOff>
    </xdr:from>
    <xdr:to>
      <xdr:col>14</xdr:col>
      <xdr:colOff>571500</xdr:colOff>
      <xdr:row>9</xdr:row>
      <xdr:rowOff>22860</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327660</xdr:colOff>
      <xdr:row>7</xdr:row>
      <xdr:rowOff>53340</xdr:rowOff>
    </xdr:from>
    <xdr:to>
      <xdr:col>18</xdr:col>
      <xdr:colOff>457200</xdr:colOff>
      <xdr:row>9</xdr:row>
      <xdr:rowOff>68580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594360</xdr:colOff>
          <xdr:row>9</xdr:row>
          <xdr:rowOff>152400</xdr:rowOff>
        </xdr:from>
        <xdr:to>
          <xdr:col>7</xdr:col>
          <xdr:colOff>160020</xdr:colOff>
          <xdr:row>11</xdr:row>
          <xdr:rowOff>22860</xdr:rowOff>
        </xdr:to>
        <xdr:pic>
          <xdr:nvPicPr>
            <xdr:cNvPr id="67" name="Picture 66"/>
            <xdr:cNvPicPr>
              <a:picLocks noChangeAspect="1" noChangeArrowheads="1"/>
              <a:extLst>
                <a:ext uri="{84589F7E-364E-4C9E-8A38-B11213B215E9}">
                  <a14:cameraTool cellRange="'yoy kpi'!$I$8" spid="_x0000_s10286"/>
                </a:ext>
              </a:extLst>
            </xdr:cNvPicPr>
          </xdr:nvPicPr>
          <xdr:blipFill>
            <a:blip xmlns:r="http://schemas.openxmlformats.org/officeDocument/2006/relationships" r:embed="rId7"/>
            <a:srcRect/>
            <a:stretch>
              <a:fillRect/>
            </a:stretch>
          </xdr:blipFill>
          <xdr:spPr bwMode="auto">
            <a:xfrm>
              <a:off x="3642360" y="1798320"/>
              <a:ext cx="784860"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464820</xdr:colOff>
          <xdr:row>9</xdr:row>
          <xdr:rowOff>167640</xdr:rowOff>
        </xdr:from>
        <xdr:to>
          <xdr:col>11</xdr:col>
          <xdr:colOff>30480</xdr:colOff>
          <xdr:row>11</xdr:row>
          <xdr:rowOff>38100</xdr:rowOff>
        </xdr:to>
        <xdr:pic>
          <xdr:nvPicPr>
            <xdr:cNvPr id="69" name="Picture 68"/>
            <xdr:cNvPicPr>
              <a:picLocks noChangeAspect="1" noChangeArrowheads="1"/>
              <a:extLst>
                <a:ext uri="{84589F7E-364E-4C9E-8A38-B11213B215E9}">
                  <a14:cameraTool cellRange="'yoy kpi'!$J$8" spid="_x0000_s10287"/>
                </a:ext>
              </a:extLst>
            </xdr:cNvPicPr>
          </xdr:nvPicPr>
          <xdr:blipFill>
            <a:blip xmlns:r="http://schemas.openxmlformats.org/officeDocument/2006/relationships" r:embed="rId8"/>
            <a:srcRect/>
            <a:stretch>
              <a:fillRect/>
            </a:stretch>
          </xdr:blipFill>
          <xdr:spPr bwMode="auto">
            <a:xfrm>
              <a:off x="5951220" y="1813560"/>
              <a:ext cx="784860"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335280</xdr:colOff>
          <xdr:row>9</xdr:row>
          <xdr:rowOff>129540</xdr:rowOff>
        </xdr:from>
        <xdr:to>
          <xdr:col>14</xdr:col>
          <xdr:colOff>510540</xdr:colOff>
          <xdr:row>11</xdr:row>
          <xdr:rowOff>0</xdr:rowOff>
        </xdr:to>
        <xdr:pic>
          <xdr:nvPicPr>
            <xdr:cNvPr id="71" name="Picture 70"/>
            <xdr:cNvPicPr>
              <a:picLocks noChangeAspect="1" noChangeArrowheads="1"/>
              <a:extLst>
                <a:ext uri="{84589F7E-364E-4C9E-8A38-B11213B215E9}">
                  <a14:cameraTool cellRange="'yoy kpi'!$K$8" spid="_x0000_s10288"/>
                </a:ext>
              </a:extLst>
            </xdr:cNvPicPr>
          </xdr:nvPicPr>
          <xdr:blipFill>
            <a:blip xmlns:r="http://schemas.openxmlformats.org/officeDocument/2006/relationships" r:embed="rId9"/>
            <a:srcRect/>
            <a:stretch>
              <a:fillRect/>
            </a:stretch>
          </xdr:blipFill>
          <xdr:spPr bwMode="auto">
            <a:xfrm>
              <a:off x="8260080" y="1775460"/>
              <a:ext cx="784860"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213360</xdr:colOff>
          <xdr:row>9</xdr:row>
          <xdr:rowOff>144780</xdr:rowOff>
        </xdr:from>
        <xdr:to>
          <xdr:col>18</xdr:col>
          <xdr:colOff>335280</xdr:colOff>
          <xdr:row>11</xdr:row>
          <xdr:rowOff>15240</xdr:rowOff>
        </xdr:to>
        <xdr:pic>
          <xdr:nvPicPr>
            <xdr:cNvPr id="73" name="Picture 72"/>
            <xdr:cNvPicPr>
              <a:picLocks noChangeAspect="1" noChangeArrowheads="1"/>
              <a:extLst>
                <a:ext uri="{84589F7E-364E-4C9E-8A38-B11213B215E9}">
                  <a14:cameraTool cellRange="'yoy kpi'!$L$8" spid="_x0000_s10289"/>
                </a:ext>
              </a:extLst>
            </xdr:cNvPicPr>
          </xdr:nvPicPr>
          <xdr:blipFill>
            <a:blip xmlns:r="http://schemas.openxmlformats.org/officeDocument/2006/relationships" r:embed="rId10"/>
            <a:srcRect/>
            <a:stretch>
              <a:fillRect/>
            </a:stretch>
          </xdr:blipFill>
          <xdr:spPr bwMode="auto">
            <a:xfrm>
              <a:off x="10576560" y="1790700"/>
              <a:ext cx="73152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12</xdr:row>
      <xdr:rowOff>15240</xdr:rowOff>
    </xdr:from>
    <xdr:to>
      <xdr:col>19</xdr:col>
      <xdr:colOff>22860</xdr:colOff>
      <xdr:row>24</xdr:row>
      <xdr:rowOff>0</xdr:rowOff>
    </xdr:to>
    <xdr:grpSp>
      <xdr:nvGrpSpPr>
        <xdr:cNvPr id="89" name="Group 88"/>
        <xdr:cNvGrpSpPr/>
      </xdr:nvGrpSpPr>
      <xdr:grpSpPr>
        <a:xfrm>
          <a:off x="76200" y="2209800"/>
          <a:ext cx="11529060" cy="2179320"/>
          <a:chOff x="76200" y="2209800"/>
          <a:chExt cx="11529060" cy="2179320"/>
        </a:xfrm>
      </xdr:grpSpPr>
      <xdr:grpSp>
        <xdr:nvGrpSpPr>
          <xdr:cNvPr id="87" name="Group 86"/>
          <xdr:cNvGrpSpPr/>
        </xdr:nvGrpSpPr>
        <xdr:grpSpPr>
          <a:xfrm>
            <a:off x="76200" y="2209800"/>
            <a:ext cx="11529060" cy="2179320"/>
            <a:chOff x="106680" y="2346960"/>
            <a:chExt cx="11529060" cy="2133600"/>
          </a:xfrm>
        </xdr:grpSpPr>
        <xdr:sp macro="" textlink="">
          <xdr:nvSpPr>
            <xdr:cNvPr id="77" name="Rounded Rectangle 76"/>
            <xdr:cNvSpPr/>
          </xdr:nvSpPr>
          <xdr:spPr>
            <a:xfrm>
              <a:off x="8557260" y="2354580"/>
              <a:ext cx="3078480" cy="2080260"/>
            </a:xfrm>
            <a:prstGeom prst="roundRect">
              <a:avLst>
                <a:gd name="adj" fmla="val 3419"/>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 name="Rounded Rectangle 78"/>
            <xdr:cNvSpPr/>
          </xdr:nvSpPr>
          <xdr:spPr>
            <a:xfrm>
              <a:off x="4632960" y="2346960"/>
              <a:ext cx="3840480" cy="2118360"/>
            </a:xfrm>
            <a:prstGeom prst="roundRect">
              <a:avLst>
                <a:gd name="adj" fmla="val 4961"/>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 name="Rounded Rectangle 79"/>
            <xdr:cNvSpPr/>
          </xdr:nvSpPr>
          <xdr:spPr>
            <a:xfrm>
              <a:off x="106680" y="2346960"/>
              <a:ext cx="4472940" cy="2133600"/>
            </a:xfrm>
            <a:prstGeom prst="roundRect">
              <a:avLst>
                <a:gd name="adj" fmla="val 5341"/>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81" name="Rounded Rectangle 80"/>
          <xdr:cNvSpPr/>
        </xdr:nvSpPr>
        <xdr:spPr>
          <a:xfrm>
            <a:off x="160020" y="2263140"/>
            <a:ext cx="4351020" cy="312420"/>
          </a:xfrm>
          <a:prstGeom prst="roundRect">
            <a:avLst>
              <a:gd name="adj" fmla="val 23940"/>
            </a:avLst>
          </a:prstGeom>
          <a:gradFill>
            <a:gsLst>
              <a:gs pos="0">
                <a:schemeClr val="tx1">
                  <a:lumMod val="65000"/>
                  <a:lumOff val="35000"/>
                </a:scheme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SALES</a:t>
            </a:r>
            <a:r>
              <a:rPr lang="en-IN" sz="1400" b="1" baseline="0">
                <a:solidFill>
                  <a:schemeClr val="bg1"/>
                </a:solidFill>
              </a:rPr>
              <a:t> AND PROFIT ANALYSIS</a:t>
            </a:r>
            <a:endParaRPr lang="en-IN" sz="1400" b="1">
              <a:solidFill>
                <a:schemeClr val="bg1"/>
              </a:solidFill>
            </a:endParaRPr>
          </a:p>
        </xdr:txBody>
      </xdr:sp>
      <xdr:sp macro="" textlink="">
        <xdr:nvSpPr>
          <xdr:cNvPr id="82" name="Rounded Rectangle 81"/>
          <xdr:cNvSpPr/>
        </xdr:nvSpPr>
        <xdr:spPr>
          <a:xfrm>
            <a:off x="4686300" y="2247900"/>
            <a:ext cx="3680460" cy="312420"/>
          </a:xfrm>
          <a:prstGeom prst="roundRect">
            <a:avLst>
              <a:gd name="adj" fmla="val 23940"/>
            </a:avLst>
          </a:prstGeom>
          <a:gradFill>
            <a:gsLst>
              <a:gs pos="0">
                <a:schemeClr val="tx1">
                  <a:lumMod val="65000"/>
                  <a:lumOff val="35000"/>
                </a:scheme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CATEGORY WISE PROFIT</a:t>
            </a:r>
          </a:p>
        </xdr:txBody>
      </xdr:sp>
      <xdr:sp macro="" textlink="">
        <xdr:nvSpPr>
          <xdr:cNvPr id="83" name="Rounded Rectangle 82"/>
          <xdr:cNvSpPr/>
        </xdr:nvSpPr>
        <xdr:spPr>
          <a:xfrm>
            <a:off x="8602980" y="2263140"/>
            <a:ext cx="2956560" cy="312420"/>
          </a:xfrm>
          <a:prstGeom prst="roundRect">
            <a:avLst>
              <a:gd name="adj" fmla="val 31257"/>
            </a:avLst>
          </a:prstGeom>
          <a:gradFill>
            <a:gsLst>
              <a:gs pos="0">
                <a:schemeClr val="tx1">
                  <a:lumMod val="65000"/>
                  <a:lumOff val="35000"/>
                </a:scheme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CATEGORY WISE SALES SHARE %</a:t>
            </a:r>
          </a:p>
        </xdr:txBody>
      </xdr:sp>
    </xdr:grpSp>
    <xdr:clientData/>
  </xdr:twoCellAnchor>
  <xdr:twoCellAnchor>
    <xdr:from>
      <xdr:col>0</xdr:col>
      <xdr:colOff>91440</xdr:colOff>
      <xdr:row>24</xdr:row>
      <xdr:rowOff>22860</xdr:rowOff>
    </xdr:from>
    <xdr:to>
      <xdr:col>19</xdr:col>
      <xdr:colOff>22860</xdr:colOff>
      <xdr:row>35</xdr:row>
      <xdr:rowOff>68580</xdr:rowOff>
    </xdr:to>
    <xdr:grpSp>
      <xdr:nvGrpSpPr>
        <xdr:cNvPr id="88" name="Group 87"/>
        <xdr:cNvGrpSpPr/>
      </xdr:nvGrpSpPr>
      <xdr:grpSpPr>
        <a:xfrm>
          <a:off x="91440" y="4411980"/>
          <a:ext cx="11513820" cy="2057400"/>
          <a:chOff x="91440" y="4411980"/>
          <a:chExt cx="11513820" cy="2057400"/>
        </a:xfrm>
      </xdr:grpSpPr>
      <xdr:sp macro="" textlink="">
        <xdr:nvSpPr>
          <xdr:cNvPr id="74" name="Rounded Rectangle 73"/>
          <xdr:cNvSpPr/>
        </xdr:nvSpPr>
        <xdr:spPr>
          <a:xfrm>
            <a:off x="91440" y="4427220"/>
            <a:ext cx="4472940" cy="2026920"/>
          </a:xfrm>
          <a:prstGeom prst="roundRect">
            <a:avLst>
              <a:gd name="adj" fmla="val 4627"/>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ounded Rectangle 75"/>
          <xdr:cNvSpPr/>
        </xdr:nvSpPr>
        <xdr:spPr>
          <a:xfrm>
            <a:off x="4610100" y="4411980"/>
            <a:ext cx="3337560" cy="2057400"/>
          </a:xfrm>
          <a:prstGeom prst="roundRect">
            <a:avLst>
              <a:gd name="adj" fmla="val 4961"/>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Rounded Rectangle 77"/>
          <xdr:cNvSpPr/>
        </xdr:nvSpPr>
        <xdr:spPr>
          <a:xfrm>
            <a:off x="8001000" y="4411980"/>
            <a:ext cx="3604260" cy="2049780"/>
          </a:xfrm>
          <a:prstGeom prst="roundRect">
            <a:avLst>
              <a:gd name="adj" fmla="val 4889"/>
            </a:avLst>
          </a:prstGeom>
          <a:gradFill>
            <a:gsLst>
              <a:gs pos="0">
                <a:srgbClr val="002060">
                  <a:alpha val="80000"/>
                </a:srgb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4" name="Rounded Rectangle 83"/>
          <xdr:cNvSpPr/>
        </xdr:nvSpPr>
        <xdr:spPr>
          <a:xfrm>
            <a:off x="182880" y="4472940"/>
            <a:ext cx="4328160" cy="312420"/>
          </a:xfrm>
          <a:prstGeom prst="roundRect">
            <a:avLst>
              <a:gd name="adj" fmla="val 23940"/>
            </a:avLst>
          </a:prstGeom>
          <a:gradFill>
            <a:gsLst>
              <a:gs pos="0">
                <a:schemeClr val="tx1">
                  <a:lumMod val="65000"/>
                  <a:lumOff val="35000"/>
                </a:scheme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lumMod val="95000"/>
                  </a:schemeClr>
                </a:solidFill>
              </a:rPr>
              <a:t>TOP 5 SUB-CATEGORIES</a:t>
            </a:r>
          </a:p>
        </xdr:txBody>
      </xdr:sp>
      <xdr:sp macro="" textlink="">
        <xdr:nvSpPr>
          <xdr:cNvPr id="85" name="Rounded Rectangle 84"/>
          <xdr:cNvSpPr/>
        </xdr:nvSpPr>
        <xdr:spPr>
          <a:xfrm>
            <a:off x="4678680" y="4472940"/>
            <a:ext cx="3192780" cy="312420"/>
          </a:xfrm>
          <a:prstGeom prst="roundRect">
            <a:avLst>
              <a:gd name="adj" fmla="val 23940"/>
            </a:avLst>
          </a:prstGeom>
          <a:gradFill>
            <a:gsLst>
              <a:gs pos="0">
                <a:schemeClr val="tx1">
                  <a:lumMod val="65000"/>
                  <a:lumOff val="35000"/>
                </a:scheme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TOP 5 STATES</a:t>
            </a:r>
            <a:r>
              <a:rPr lang="en-IN" sz="1400" b="1" baseline="0">
                <a:solidFill>
                  <a:schemeClr val="bg1"/>
                </a:solidFill>
              </a:rPr>
              <a:t> BY SALES</a:t>
            </a:r>
            <a:r>
              <a:rPr lang="en-IN" sz="1400" b="1">
                <a:solidFill>
                  <a:schemeClr val="bg1"/>
                </a:solidFill>
              </a:rPr>
              <a:t> </a:t>
            </a:r>
          </a:p>
        </xdr:txBody>
      </xdr:sp>
      <xdr:sp macro="" textlink="">
        <xdr:nvSpPr>
          <xdr:cNvPr id="86" name="Rounded Rectangle 85"/>
          <xdr:cNvSpPr/>
        </xdr:nvSpPr>
        <xdr:spPr>
          <a:xfrm>
            <a:off x="8077200" y="4450080"/>
            <a:ext cx="3482340" cy="312420"/>
          </a:xfrm>
          <a:prstGeom prst="roundRect">
            <a:avLst>
              <a:gd name="adj" fmla="val 23940"/>
            </a:avLst>
          </a:prstGeom>
          <a:gradFill>
            <a:gsLst>
              <a:gs pos="0">
                <a:schemeClr val="tx1">
                  <a:lumMod val="65000"/>
                  <a:lumOff val="35000"/>
                </a:schemeClr>
              </a:gs>
              <a:gs pos="100000">
                <a:schemeClr val="tx2">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lumMod val="95000"/>
                  </a:schemeClr>
                </a:solidFill>
              </a:rPr>
              <a:t>FILTERS</a:t>
            </a:r>
          </a:p>
        </xdr:txBody>
      </xdr:sp>
    </xdr:grpSp>
    <xdr:clientData/>
  </xdr:twoCellAnchor>
  <xdr:twoCellAnchor>
    <xdr:from>
      <xdr:col>0</xdr:col>
      <xdr:colOff>121920</xdr:colOff>
      <xdr:row>13</xdr:row>
      <xdr:rowOff>137160</xdr:rowOff>
    </xdr:from>
    <xdr:to>
      <xdr:col>7</xdr:col>
      <xdr:colOff>251460</xdr:colOff>
      <xdr:row>23</xdr:row>
      <xdr:rowOff>129540</xdr:rowOff>
    </xdr:to>
    <xdr:graphicFrame macro="">
      <xdr:nvGraphicFramePr>
        <xdr:cNvPr id="90" name="Chart 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381000</xdr:colOff>
      <xdr:row>13</xdr:row>
      <xdr:rowOff>167640</xdr:rowOff>
    </xdr:from>
    <xdr:to>
      <xdr:col>13</xdr:col>
      <xdr:colOff>464820</xdr:colOff>
      <xdr:row>23</xdr:row>
      <xdr:rowOff>121920</xdr:rowOff>
    </xdr:to>
    <mc:AlternateContent xmlns:mc="http://schemas.openxmlformats.org/markup-compatibility/2006">
      <mc:Choice xmlns:cx="http://schemas.microsoft.com/office/drawing/2014/chartex" Requires="cx">
        <xdr:graphicFrame macro="">
          <xdr:nvGraphicFramePr>
            <xdr:cNvPr id="91" name="Chart 90"/>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45720</xdr:colOff>
      <xdr:row>14</xdr:row>
      <xdr:rowOff>60960</xdr:rowOff>
    </xdr:from>
    <xdr:to>
      <xdr:col>18</xdr:col>
      <xdr:colOff>594360</xdr:colOff>
      <xdr:row>23</xdr:row>
      <xdr:rowOff>121920</xdr:rowOff>
    </xdr:to>
    <xdr:graphicFrame macro="">
      <xdr:nvGraphicFramePr>
        <xdr:cNvPr id="92" name="Chart 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144780</xdr:colOff>
      <xdr:row>26</xdr:row>
      <xdr:rowOff>83820</xdr:rowOff>
    </xdr:from>
    <xdr:to>
      <xdr:col>7</xdr:col>
      <xdr:colOff>228600</xdr:colOff>
      <xdr:row>35</xdr:row>
      <xdr:rowOff>7620</xdr:rowOff>
    </xdr:to>
    <xdr:graphicFrame macro="">
      <xdr:nvGraphicFramePr>
        <xdr:cNvPr id="95" name="Chart 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13</xdr:col>
      <xdr:colOff>144780</xdr:colOff>
      <xdr:row>26</xdr:row>
      <xdr:rowOff>60960</xdr:rowOff>
    </xdr:from>
    <xdr:to>
      <xdr:col>14</xdr:col>
      <xdr:colOff>563880</xdr:colOff>
      <xdr:row>35</xdr:row>
      <xdr:rowOff>30480</xdr:rowOff>
    </xdr:to>
    <mc:AlternateContent xmlns:mc="http://schemas.openxmlformats.org/markup-compatibility/2006">
      <mc:Choice xmlns:a14="http://schemas.microsoft.com/office/drawing/2010/main" Requires="a14">
        <xdr:graphicFrame macro="">
          <xdr:nvGraphicFramePr>
            <xdr:cNvPr id="9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069580" y="4815840"/>
              <a:ext cx="102870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7620</xdr:colOff>
      <xdr:row>26</xdr:row>
      <xdr:rowOff>53341</xdr:rowOff>
    </xdr:from>
    <xdr:to>
      <xdr:col>17</xdr:col>
      <xdr:colOff>7620</xdr:colOff>
      <xdr:row>35</xdr:row>
      <xdr:rowOff>22860</xdr:rowOff>
    </xdr:to>
    <mc:AlternateContent xmlns:mc="http://schemas.openxmlformats.org/markup-compatibility/2006">
      <mc:Choice xmlns:a14="http://schemas.microsoft.com/office/drawing/2010/main" Requires="a14">
        <xdr:graphicFrame macro="">
          <xdr:nvGraphicFramePr>
            <xdr:cNvPr id="97"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151620" y="4808221"/>
              <a:ext cx="1219200" cy="1615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60960</xdr:colOff>
      <xdr:row>26</xdr:row>
      <xdr:rowOff>60961</xdr:rowOff>
    </xdr:from>
    <xdr:to>
      <xdr:col>18</xdr:col>
      <xdr:colOff>579120</xdr:colOff>
      <xdr:row>35</xdr:row>
      <xdr:rowOff>15241</xdr:rowOff>
    </xdr:to>
    <mc:AlternateContent xmlns:mc="http://schemas.openxmlformats.org/markup-compatibility/2006">
      <mc:Choice xmlns:a14="http://schemas.microsoft.com/office/drawing/2010/main" Requires="a14">
        <xdr:graphicFrame macro="">
          <xdr:nvGraphicFramePr>
            <xdr:cNvPr id="98"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424160" y="4815841"/>
              <a:ext cx="112776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373380</xdr:colOff>
      <xdr:row>26</xdr:row>
      <xdr:rowOff>30480</xdr:rowOff>
    </xdr:from>
    <xdr:to>
      <xdr:col>12</xdr:col>
      <xdr:colOff>579120</xdr:colOff>
      <xdr:row>35</xdr:row>
      <xdr:rowOff>15240</xdr:rowOff>
    </xdr:to>
    <xdr:graphicFrame macro="">
      <xdr:nvGraphicFramePr>
        <xdr:cNvPr id="99" name="Chart 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XPERT" refreshedDate="45117.922898611112"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3">
      <pivotArea outline="0" collapsedLevelsAreSubtotals="1" fieldPosition="0"/>
    </format>
    <format dxfId="2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5" count="1" selected="0">
            <x v="0"/>
          </reference>
        </references>
      </pivotArea>
    </chartFormat>
    <chartFormat chart="2" format="11">
      <pivotArea type="data" outline="0" fieldPosition="0">
        <references count="2">
          <reference field="4294967294" count="1" selected="0">
            <x v="0"/>
          </reference>
          <reference field="15" count="1" selected="0">
            <x v="1"/>
          </reference>
        </references>
      </pivotArea>
    </chartFormat>
    <chartFormat chart="2"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8"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
    <i>
      <x v="3"/>
    </i>
    <i>
      <x v="7"/>
    </i>
    <i>
      <x v="12"/>
    </i>
    <i>
      <x v="18"/>
    </i>
    <i>
      <x v="45"/>
    </i>
  </rowItems>
  <colItems count="1">
    <i/>
  </colItems>
  <dataFields count="1">
    <dataField name="Sum of Sales" fld="18" baseField="0" baseItem="0"/>
  </dataFields>
  <chartFormats count="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1" count="1" selected="0">
            <x v="3"/>
          </reference>
        </references>
      </pivotArea>
    </chartFormat>
    <chartFormat chart="1" format="4">
      <pivotArea type="data" outline="0" fieldPosition="0">
        <references count="2">
          <reference field="4294967294" count="1" selected="0">
            <x v="0"/>
          </reference>
          <reference field="11" count="1" selected="0">
            <x v="7"/>
          </reference>
        </references>
      </pivotArea>
    </chartFormat>
    <chartFormat chart="1" format="5">
      <pivotArea type="data" outline="0" fieldPosition="0">
        <references count="2">
          <reference field="4294967294" count="1" selected="0">
            <x v="0"/>
          </reference>
          <reference field="11" count="1" selected="0">
            <x v="12"/>
          </reference>
        </references>
      </pivotArea>
    </chartFormat>
    <chartFormat chart="1" format="6">
      <pivotArea type="data" outline="0" fieldPosition="0">
        <references count="2">
          <reference field="4294967294" count="1" selected="0">
            <x v="0"/>
          </reference>
          <reference field="11" count="1" selected="0">
            <x v="18"/>
          </reference>
        </references>
      </pivotArea>
    </chartFormat>
    <chartFormat chart="1" format="7">
      <pivotArea type="data" outline="0" fieldPosition="0">
        <references count="2">
          <reference field="4294967294" count="1" selected="0">
            <x v="0"/>
          </reference>
          <reference field="11" count="1" selected="0">
            <x v="45"/>
          </reference>
        </references>
      </pivotArea>
    </chartFormat>
  </chartFormats>
  <pivotTableStyleInfo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2"/>
    <pivotTable tabId="3" name="PivotTable1"/>
    <pivotTable tabId="9" name="PivotTable2"/>
    <pivotTable tabId="9" name="PivotTable3"/>
    <pivotTable tabId="9" name="PivotTable4"/>
    <pivotTable tabId="9" name="PivotTable5"/>
    <pivotTable tabId="9" name="PivotTable6"/>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2"/>
    <pivotTable tabId="3" name="PivotTable1"/>
    <pivotTable tabId="9" name="PivotTable2"/>
    <pivotTable tabId="9" name="PivotTable3"/>
    <pivotTable tabId="9" name="PivotTable4"/>
    <pivotTable tabId="9" name="PivotTable5"/>
    <pivotTable tabId="9" name="PivotTable6"/>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 tabId="3" name="PivotTable1"/>
    <pivotTable tabId="9" name="PivotTable2"/>
    <pivotTable tabId="9" name="PivotTable3"/>
    <pivotTable tabId="9" name="PivotTable4"/>
    <pivotTable tabId="9" name="PivotTable5"/>
    <pivotTable tabId="9" name="PivotTable6"/>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 name="Segment" cache="Slicer_Segment" caption="Segment" rowHeight="234950"/>
  <slicer name="Region"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34950"/>
  <slicer name="Segment 1" cache="Slicer_Segment" caption="Segment" style="AB" rowHeight="234950"/>
  <slicer name="Region 1" cache="Slicer_Region" caption="Region" style="AB" rowHeight="23495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2A36507E-3A97-403A-847D-FDC029237D86}">
  <we:reference id="wa102957661" version="1.4.0.0" store="en-US" storeType="OMEX"/>
  <we:alternateReferences/>
  <we:properties>
    <we:property name="showLegend" value="&quot;show&quot;"/>
    <we:property name="filters" value="[]"/>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pointType" value="&quot;circles&quot;"/>
    <we:property name="mapType" value="&quot;road&quot;"/>
  </we:properties>
  <we:bindings>
    <we:binding id="Locations" type="matrix" appref="{494456EF-4BB1-48F4-8CDB-9D8F97461CE4}"/>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vmlDrawing" Target="../drawings/vmlDrawing1.vml"/><Relationship Id="rId1" Type="http://schemas.openxmlformats.org/officeDocument/2006/relationships/drawing" Target="../drawings/drawing9.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E18" sqref="E18"/>
    </sheetView>
  </sheetViews>
  <sheetFormatPr defaultRowHeight="14.4"/>
  <cols>
    <col min="1" max="1" width="12.44140625" bestFit="1" customWidth="1"/>
    <col min="2" max="2" width="11.21875" bestFit="1" customWidth="1"/>
    <col min="3" max="3" width="11.664062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customWidth="1"/>
    <col min="20" max="20" width="9.6640625" bestFit="1" customWidth="1"/>
    <col min="21" max="23" width="10.6640625" bestFit="1" customWidth="1"/>
    <col min="24" max="24" width="9.6640625" bestFit="1" customWidth="1"/>
    <col min="25" max="25" width="6.6640625" customWidth="1"/>
    <col min="26" max="26" width="9.6640625" bestFit="1" customWidth="1"/>
    <col min="27" max="27" width="7.6640625" customWidth="1"/>
    <col min="28" max="28" width="9.6640625" bestFit="1" customWidth="1"/>
    <col min="29" max="29" width="9" bestFit="1" customWidth="1"/>
    <col min="30" max="30" width="9.6640625" bestFit="1" customWidth="1"/>
    <col min="31" max="31" width="8.6640625" customWidth="1"/>
    <col min="32" max="32" width="9.6640625" bestFit="1" customWidth="1"/>
    <col min="33" max="33" width="8.6640625" customWidth="1"/>
    <col min="34" max="34" width="8" customWidth="1"/>
    <col min="35" max="38" width="9.6640625" bestFit="1" customWidth="1"/>
    <col min="39" max="39" width="7.6640625" customWidth="1"/>
    <col min="40" max="40" width="9" bestFit="1" customWidth="1"/>
    <col min="41" max="41" width="8.6640625" customWidth="1"/>
    <col min="42" max="43" width="9.6640625" bestFit="1" customWidth="1"/>
    <col min="44" max="44" width="8.6640625" customWidth="1"/>
    <col min="45" max="45" width="9.6640625" bestFit="1" customWidth="1"/>
    <col min="46" max="46" width="8.6640625" customWidth="1"/>
    <col min="47" max="49" width="9.6640625" bestFit="1" customWidth="1"/>
    <col min="50" max="50" width="9" bestFit="1" customWidth="1"/>
    <col min="51" max="51" width="9.6640625" bestFit="1" customWidth="1"/>
    <col min="52" max="55" width="8.6640625" customWidth="1"/>
    <col min="56" max="59" width="9.6640625" bestFit="1" customWidth="1"/>
    <col min="60" max="61" width="8.6640625" customWidth="1"/>
    <col min="62" max="62" width="9.6640625" bestFit="1" customWidth="1"/>
    <col min="63" max="63" width="10" bestFit="1" customWidth="1"/>
    <col min="64" max="64" width="8.6640625" customWidth="1"/>
    <col min="65" max="65" width="7.6640625" customWidth="1"/>
    <col min="66" max="66" width="8.6640625" customWidth="1"/>
    <col min="67" max="67" width="8" customWidth="1"/>
    <col min="68" max="69" width="9.6640625" bestFit="1" customWidth="1"/>
    <col min="70" max="73" width="8.6640625" customWidth="1"/>
    <col min="74" max="76" width="9.6640625" bestFit="1" customWidth="1"/>
    <col min="77" max="77" width="9" bestFit="1" customWidth="1"/>
    <col min="78" max="78" width="7" customWidth="1"/>
    <col min="79" max="82" width="9.6640625" bestFit="1" customWidth="1"/>
    <col min="83" max="83" width="8.6640625" customWidth="1"/>
    <col min="84" max="84" width="9.6640625" bestFit="1" customWidth="1"/>
    <col min="85" max="85" width="8.6640625" customWidth="1"/>
    <col min="86" max="86" width="8" customWidth="1"/>
    <col min="87" max="88" width="9.6640625" bestFit="1" customWidth="1"/>
    <col min="89" max="89" width="8.6640625" customWidth="1"/>
    <col min="90" max="90" width="9" bestFit="1" customWidth="1"/>
    <col min="91" max="92" width="8.6640625" customWidth="1"/>
    <col min="93" max="93" width="9.6640625" bestFit="1" customWidth="1"/>
    <col min="94" max="94" width="8" customWidth="1"/>
    <col min="95" max="96" width="8.6640625" customWidth="1"/>
    <col min="97" max="98" width="9.6640625" bestFit="1" customWidth="1"/>
    <col min="99" max="99" width="10" bestFit="1" customWidth="1"/>
    <col min="100" max="101" width="9.6640625" bestFit="1" customWidth="1"/>
    <col min="102" max="102" width="8.6640625" customWidth="1"/>
    <col min="103" max="103" width="8" customWidth="1"/>
    <col min="104" max="104" width="8.6640625" customWidth="1"/>
    <col min="105" max="109" width="9.6640625" bestFit="1" customWidth="1"/>
    <col min="110" max="110" width="6.6640625" customWidth="1"/>
    <col min="111" max="111" width="9.6640625" bestFit="1" customWidth="1"/>
    <col min="112" max="112" width="7.6640625" customWidth="1"/>
    <col min="113" max="114" width="9.6640625" bestFit="1" customWidth="1"/>
    <col min="115" max="115" width="8.6640625" customWidth="1"/>
    <col min="116" max="124" width="9.6640625" bestFit="1" customWidth="1"/>
    <col min="125" max="125" width="9" bestFit="1" customWidth="1"/>
    <col min="126" max="127" width="9.6640625" bestFit="1" customWidth="1"/>
    <col min="128" max="128" width="8.6640625" customWidth="1"/>
    <col min="129" max="129" width="9.6640625" bestFit="1" customWidth="1"/>
    <col min="130" max="130" width="8.6640625" customWidth="1"/>
    <col min="131" max="131" width="7.6640625" customWidth="1"/>
    <col min="132" max="133" width="8.6640625" customWidth="1"/>
    <col min="134" max="138" width="9.6640625" bestFit="1" customWidth="1"/>
    <col min="139" max="139" width="10" bestFit="1" customWidth="1"/>
    <col min="140" max="141" width="9.6640625" bestFit="1" customWidth="1"/>
    <col min="142" max="142" width="8.6640625" customWidth="1"/>
    <col min="143" max="144" width="9.6640625" bestFit="1" customWidth="1"/>
    <col min="145" max="145" width="7.6640625" customWidth="1"/>
    <col min="146" max="146" width="8.6640625" customWidth="1"/>
    <col min="147" max="150" width="9.6640625" bestFit="1" customWidth="1"/>
    <col min="151" max="151" width="7.6640625" customWidth="1"/>
    <col min="152" max="152" width="8.6640625" customWidth="1"/>
    <col min="153" max="155" width="9.6640625" bestFit="1" customWidth="1"/>
    <col min="156" max="156" width="8.6640625" customWidth="1"/>
    <col min="157" max="157" width="9.6640625" bestFit="1" customWidth="1"/>
    <col min="158" max="159" width="8.6640625" customWidth="1"/>
    <col min="160" max="160" width="9.6640625" bestFit="1" customWidth="1"/>
    <col min="161" max="161" width="8.6640625" customWidth="1"/>
    <col min="162" max="162" width="6.6640625" customWidth="1"/>
    <col min="163" max="164" width="9.6640625" bestFit="1" customWidth="1"/>
    <col min="165" max="165" width="7.6640625" customWidth="1"/>
    <col min="166" max="168" width="9.6640625" bestFit="1" customWidth="1"/>
    <col min="169" max="172" width="8.6640625" customWidth="1"/>
    <col min="173" max="175" width="9.6640625" bestFit="1" customWidth="1"/>
    <col min="176" max="176" width="7.6640625" customWidth="1"/>
    <col min="177" max="178" width="9.6640625" bestFit="1" customWidth="1"/>
    <col min="179" max="179" width="8.6640625" customWidth="1"/>
    <col min="180" max="182" width="9.6640625" bestFit="1" customWidth="1"/>
    <col min="183" max="184" width="8.6640625" customWidth="1"/>
    <col min="185" max="185" width="9.6640625" bestFit="1" customWidth="1"/>
    <col min="186" max="187" width="8.6640625" customWidth="1"/>
    <col min="188" max="188" width="9.6640625" bestFit="1" customWidth="1"/>
    <col min="189" max="189" width="7.6640625" customWidth="1"/>
    <col min="190" max="190" width="9.6640625" bestFit="1" customWidth="1"/>
    <col min="191" max="191" width="7.6640625" customWidth="1"/>
    <col min="192" max="192" width="8.6640625" customWidth="1"/>
    <col min="193" max="193" width="9.6640625" bestFit="1" customWidth="1"/>
    <col min="194" max="194" width="8.6640625" customWidth="1"/>
    <col min="195" max="197" width="9.6640625" bestFit="1" customWidth="1"/>
    <col min="198" max="199" width="8.6640625" customWidth="1"/>
    <col min="200" max="200" width="7.6640625" customWidth="1"/>
    <col min="201" max="201" width="9.6640625" bestFit="1" customWidth="1"/>
    <col min="202" max="202" width="8.6640625" customWidth="1"/>
    <col min="203" max="209" width="9.6640625" bestFit="1" customWidth="1"/>
    <col min="210" max="210" width="8.6640625" customWidth="1"/>
    <col min="211" max="212" width="9.6640625" bestFit="1" customWidth="1"/>
    <col min="213" max="213" width="8.6640625" customWidth="1"/>
    <col min="214" max="214" width="9.6640625" bestFit="1" customWidth="1"/>
    <col min="215" max="215" width="7.6640625" customWidth="1"/>
    <col min="216" max="218" width="9.6640625" bestFit="1" customWidth="1"/>
    <col min="219" max="219" width="8.6640625" customWidth="1"/>
    <col min="220" max="220" width="9.6640625" bestFit="1" customWidth="1"/>
    <col min="221" max="221" width="8.6640625" customWidth="1"/>
    <col min="222" max="222" width="9.6640625" bestFit="1" customWidth="1"/>
    <col min="223" max="224" width="8.6640625" customWidth="1"/>
    <col min="225" max="225" width="9.6640625" bestFit="1" customWidth="1"/>
    <col min="226" max="226" width="7.6640625" customWidth="1"/>
    <col min="227" max="228" width="8.6640625" customWidth="1"/>
    <col min="229" max="229" width="9.6640625" bestFit="1" customWidth="1"/>
    <col min="230" max="233" width="8.6640625" customWidth="1"/>
    <col min="234" max="235" width="9.6640625" bestFit="1" customWidth="1"/>
    <col min="236" max="236" width="8.6640625" customWidth="1"/>
    <col min="237" max="237" width="7.6640625" customWidth="1"/>
    <col min="238" max="240" width="9.6640625" bestFit="1" customWidth="1"/>
    <col min="241" max="241" width="8.6640625" customWidth="1"/>
    <col min="242" max="243" width="9.6640625" bestFit="1" customWidth="1"/>
    <col min="244" max="248" width="8.6640625" customWidth="1"/>
    <col min="249" max="251" width="9.6640625" bestFit="1" customWidth="1"/>
    <col min="252" max="252" width="7.6640625" customWidth="1"/>
    <col min="253" max="253" width="9.6640625" bestFit="1" customWidth="1"/>
    <col min="254" max="256" width="8.6640625" customWidth="1"/>
    <col min="257" max="261" width="9.6640625" bestFit="1" customWidth="1"/>
    <col min="262" max="262" width="8.6640625" customWidth="1"/>
    <col min="263" max="263" width="9.6640625" bestFit="1" customWidth="1"/>
    <col min="264" max="264" width="8.6640625" customWidth="1"/>
    <col min="265" max="272" width="9.6640625" bestFit="1" customWidth="1"/>
    <col min="273" max="274" width="8.6640625" customWidth="1"/>
    <col min="275" max="276" width="9.6640625" bestFit="1" customWidth="1"/>
    <col min="277" max="277" width="8.6640625" customWidth="1"/>
    <col min="278" max="279" width="9.6640625" bestFit="1" customWidth="1"/>
    <col min="280" max="280" width="7.6640625" customWidth="1"/>
    <col min="281" max="286" width="9.6640625" bestFit="1" customWidth="1"/>
    <col min="287" max="288" width="8.6640625" customWidth="1"/>
    <col min="289" max="289" width="7.6640625" customWidth="1"/>
    <col min="290" max="290" width="9.6640625" bestFit="1" customWidth="1"/>
    <col min="291" max="291" width="8.6640625" customWidth="1"/>
    <col min="292" max="293" width="9.6640625" bestFit="1" customWidth="1"/>
    <col min="294" max="295" width="8.6640625" customWidth="1"/>
    <col min="296" max="296" width="8" customWidth="1"/>
    <col min="297" max="297" width="9.6640625" bestFit="1" customWidth="1"/>
    <col min="298" max="300" width="8.6640625" customWidth="1"/>
    <col min="301" max="301" width="9" bestFit="1" customWidth="1"/>
    <col min="302" max="304" width="8.6640625" customWidth="1"/>
    <col min="305" max="305" width="6.6640625" customWidth="1"/>
    <col min="306" max="307" width="8.6640625" customWidth="1"/>
    <col min="308" max="308" width="9" bestFit="1" customWidth="1"/>
    <col min="309" max="309" width="8" customWidth="1"/>
    <col min="310" max="310" width="9" bestFit="1" customWidth="1"/>
    <col min="311" max="311" width="8.6640625" customWidth="1"/>
    <col min="312" max="312" width="8" customWidth="1"/>
    <col min="313" max="313" width="6.6640625" customWidth="1"/>
    <col min="314" max="314" width="8.6640625" customWidth="1"/>
    <col min="315" max="315" width="8" customWidth="1"/>
    <col min="316" max="316" width="8.6640625" customWidth="1"/>
    <col min="317" max="317" width="9" bestFit="1" customWidth="1"/>
    <col min="318" max="318" width="7.6640625" customWidth="1"/>
    <col min="319" max="319" width="8" customWidth="1"/>
    <col min="320" max="322" width="8.6640625" customWidth="1"/>
    <col min="323" max="323" width="6.6640625" customWidth="1"/>
    <col min="324" max="325" width="8.6640625" customWidth="1"/>
    <col min="326" max="326" width="9" bestFit="1" customWidth="1"/>
    <col min="327" max="327" width="7.6640625" customWidth="1"/>
    <col min="328" max="329" width="8.6640625" customWidth="1"/>
    <col min="330" max="330" width="7.6640625" customWidth="1"/>
    <col min="331" max="331" width="8.6640625" customWidth="1"/>
    <col min="332" max="332" width="7.6640625" customWidth="1"/>
    <col min="333" max="341" width="8.6640625" customWidth="1"/>
    <col min="342" max="342" width="7.6640625" customWidth="1"/>
    <col min="343" max="344" width="8.6640625" customWidth="1"/>
    <col min="345" max="345" width="7.6640625" customWidth="1"/>
    <col min="346" max="346" width="7" customWidth="1"/>
    <col min="347" max="347" width="8" customWidth="1"/>
    <col min="348" max="348" width="7" customWidth="1"/>
    <col min="349" max="350" width="8.6640625" customWidth="1"/>
    <col min="351" max="352" width="7.6640625" customWidth="1"/>
    <col min="353" max="354" width="8.6640625" customWidth="1"/>
    <col min="355" max="355" width="7" customWidth="1"/>
    <col min="356" max="357" width="7.6640625" customWidth="1"/>
    <col min="358" max="358" width="8.6640625" customWidth="1"/>
    <col min="359" max="360" width="7.6640625" customWidth="1"/>
    <col min="361" max="361" width="8.6640625" customWidth="1"/>
    <col min="362" max="362" width="7.6640625" customWidth="1"/>
    <col min="363" max="365" width="8.6640625" customWidth="1"/>
    <col min="366" max="367" width="9" bestFit="1" customWidth="1"/>
    <col min="368" max="370" width="8.6640625" customWidth="1"/>
    <col min="371" max="371" width="8" customWidth="1"/>
    <col min="372" max="375" width="8.6640625" customWidth="1"/>
    <col min="376" max="376" width="7.6640625" customWidth="1"/>
    <col min="377" max="377" width="8" customWidth="1"/>
    <col min="378" max="378" width="8.6640625" customWidth="1"/>
    <col min="379" max="380" width="7.6640625" customWidth="1"/>
    <col min="381" max="381" width="7" customWidth="1"/>
    <col min="382" max="387" width="8.6640625" customWidth="1"/>
    <col min="388" max="388" width="7" customWidth="1"/>
    <col min="389" max="389" width="8.6640625" customWidth="1"/>
    <col min="390" max="390" width="8" customWidth="1"/>
    <col min="391" max="392" width="8.6640625" customWidth="1"/>
    <col min="393" max="393" width="8" customWidth="1"/>
    <col min="394" max="394" width="9" bestFit="1" customWidth="1"/>
    <col min="395" max="397" width="8.6640625" customWidth="1"/>
    <col min="398" max="398" width="7.6640625" customWidth="1"/>
    <col min="399" max="399" width="8.6640625" customWidth="1"/>
    <col min="400" max="400" width="7.6640625" customWidth="1"/>
    <col min="401" max="401" width="9" bestFit="1" customWidth="1"/>
    <col min="402" max="402" width="8.6640625" customWidth="1"/>
    <col min="403" max="403" width="7.6640625" customWidth="1"/>
    <col min="404" max="404" width="8.6640625" customWidth="1"/>
    <col min="405" max="407" width="7.6640625" customWidth="1"/>
    <col min="408" max="408" width="6" customWidth="1"/>
    <col min="409" max="411" width="8.6640625" customWidth="1"/>
    <col min="412" max="414" width="7.6640625" customWidth="1"/>
    <col min="415" max="420" width="8.6640625" customWidth="1"/>
    <col min="421" max="421" width="7.6640625" customWidth="1"/>
    <col min="422" max="422" width="9" bestFit="1" customWidth="1"/>
    <col min="423" max="423" width="8.6640625" customWidth="1"/>
    <col min="424" max="424" width="9" bestFit="1" customWidth="1"/>
    <col min="425" max="425" width="6.6640625" customWidth="1"/>
    <col min="426" max="427" width="8.6640625" customWidth="1"/>
    <col min="428" max="428" width="7.6640625" customWidth="1"/>
    <col min="429" max="431" width="8.6640625" customWidth="1"/>
    <col min="432" max="432" width="7.6640625" customWidth="1"/>
    <col min="433" max="435" width="8.6640625" customWidth="1"/>
    <col min="436" max="436" width="7.6640625" customWidth="1"/>
    <col min="437" max="441" width="8.6640625" customWidth="1"/>
    <col min="442" max="442" width="7.6640625" customWidth="1"/>
    <col min="443" max="445" width="8.6640625" customWidth="1"/>
    <col min="446" max="446" width="9" bestFit="1" customWidth="1"/>
    <col min="447" max="447" width="8.6640625" customWidth="1"/>
    <col min="448" max="449" width="7.6640625" customWidth="1"/>
    <col min="450" max="451" width="8.6640625" customWidth="1"/>
    <col min="452" max="452" width="6" customWidth="1"/>
    <col min="453" max="453" width="8" customWidth="1"/>
    <col min="454" max="454" width="7.6640625" customWidth="1"/>
    <col min="455" max="455" width="8.6640625" customWidth="1"/>
    <col min="456" max="456" width="8" customWidth="1"/>
    <col min="457" max="463" width="8.6640625" customWidth="1"/>
    <col min="464" max="464" width="7.6640625" customWidth="1"/>
    <col min="465" max="466" width="8.6640625" customWidth="1"/>
    <col min="467" max="467" width="9" bestFit="1" customWidth="1"/>
    <col min="468" max="469" width="8.6640625" customWidth="1"/>
    <col min="470" max="470" width="8" customWidth="1"/>
    <col min="471" max="471" width="7.6640625" customWidth="1"/>
    <col min="472" max="475" width="8.6640625" customWidth="1"/>
    <col min="476" max="476" width="7.6640625" customWidth="1"/>
    <col min="477" max="477" width="6.6640625" customWidth="1"/>
    <col min="478" max="478" width="7.6640625" customWidth="1"/>
    <col min="479" max="481" width="8.6640625" customWidth="1"/>
    <col min="482" max="482" width="7.6640625" customWidth="1"/>
    <col min="483" max="483" width="8" customWidth="1"/>
    <col min="484" max="486" width="8.6640625" customWidth="1"/>
    <col min="487" max="487" width="7.6640625" customWidth="1"/>
    <col min="488" max="489" width="8" customWidth="1"/>
    <col min="490" max="490" width="6.6640625" customWidth="1"/>
    <col min="491" max="497" width="8.6640625" customWidth="1"/>
    <col min="498" max="498" width="8" customWidth="1"/>
    <col min="499" max="501" width="8.6640625" customWidth="1"/>
    <col min="502" max="502" width="9" bestFit="1" customWidth="1"/>
    <col min="503" max="503" width="8.6640625" customWidth="1"/>
    <col min="504" max="504" width="7.6640625" customWidth="1"/>
    <col min="505" max="507" width="8.6640625" customWidth="1"/>
    <col min="508" max="508" width="9" bestFit="1" customWidth="1"/>
    <col min="509" max="509" width="8.6640625" customWidth="1"/>
    <col min="510" max="510" width="8" customWidth="1"/>
    <col min="511" max="511" width="8.6640625" customWidth="1"/>
    <col min="512" max="514" width="7.6640625" customWidth="1"/>
    <col min="515" max="517" width="8.6640625" customWidth="1"/>
    <col min="518" max="519" width="7.6640625" customWidth="1"/>
    <col min="520" max="521" width="8.6640625" customWidth="1"/>
    <col min="522" max="522" width="6.6640625" customWidth="1"/>
    <col min="523" max="524" width="8.6640625" customWidth="1"/>
    <col min="525" max="525" width="8" customWidth="1"/>
    <col min="526" max="526" width="6.6640625" customWidth="1"/>
    <col min="527" max="527" width="7.6640625" customWidth="1"/>
    <col min="528" max="528" width="6.6640625" customWidth="1"/>
    <col min="529" max="530" width="8.6640625" customWidth="1"/>
    <col min="531" max="531" width="7.6640625" customWidth="1"/>
    <col min="532" max="532" width="8" customWidth="1"/>
    <col min="533" max="534" width="8.6640625" customWidth="1"/>
    <col min="535" max="535" width="7.6640625" customWidth="1"/>
    <col min="536" max="536" width="8.6640625" customWidth="1"/>
    <col min="537" max="537" width="7.6640625" customWidth="1"/>
    <col min="538" max="544" width="8.6640625" customWidth="1"/>
    <col min="545" max="545" width="5.6640625" customWidth="1"/>
    <col min="546" max="546" width="8" customWidth="1"/>
    <col min="547" max="547" width="8.6640625" customWidth="1"/>
    <col min="548" max="548" width="8" customWidth="1"/>
    <col min="549" max="551" width="8.6640625" customWidth="1"/>
    <col min="552" max="552" width="9" bestFit="1" customWidth="1"/>
    <col min="553" max="554" width="8.6640625" customWidth="1"/>
    <col min="555" max="555" width="7.6640625" customWidth="1"/>
    <col min="556" max="558" width="8.6640625" customWidth="1"/>
    <col min="559" max="559" width="8" customWidth="1"/>
    <col min="560" max="562" width="8.6640625" customWidth="1"/>
    <col min="563" max="564" width="7.6640625" customWidth="1"/>
    <col min="565" max="567" width="8.6640625" customWidth="1"/>
    <col min="568" max="568" width="7" customWidth="1"/>
    <col min="569" max="579" width="8.6640625" customWidth="1"/>
    <col min="580" max="582" width="8" customWidth="1"/>
    <col min="583" max="583" width="7.6640625" customWidth="1"/>
    <col min="584" max="584" width="9" bestFit="1" customWidth="1"/>
    <col min="585" max="585" width="8.6640625" customWidth="1"/>
    <col min="586" max="586" width="9" bestFit="1" customWidth="1"/>
    <col min="587" max="587" width="10" bestFit="1" customWidth="1"/>
    <col min="588" max="589" width="8.6640625" customWidth="1"/>
    <col min="590" max="590" width="7.6640625" customWidth="1"/>
    <col min="591" max="597" width="8.6640625" customWidth="1"/>
    <col min="598" max="599" width="8" customWidth="1"/>
    <col min="600" max="601" width="8.6640625" customWidth="1"/>
    <col min="602" max="603" width="8" customWidth="1"/>
    <col min="604" max="605" width="7.6640625" customWidth="1"/>
    <col min="606" max="606" width="7" customWidth="1"/>
    <col min="607" max="607" width="8.6640625" customWidth="1"/>
    <col min="608" max="608" width="8" customWidth="1"/>
    <col min="609" max="610" width="8.6640625" customWidth="1"/>
    <col min="611" max="611" width="7.6640625" customWidth="1"/>
    <col min="612" max="612" width="8.6640625" customWidth="1"/>
    <col min="613" max="614" width="7.6640625" customWidth="1"/>
    <col min="615" max="615" width="8.6640625" customWidth="1"/>
    <col min="616" max="616" width="6.6640625" customWidth="1"/>
    <col min="617" max="618" width="7.6640625" customWidth="1"/>
    <col min="619" max="619" width="8.6640625" customWidth="1"/>
    <col min="620" max="620" width="8" customWidth="1"/>
    <col min="621" max="623" width="8.6640625" customWidth="1"/>
    <col min="624" max="624" width="7.6640625" customWidth="1"/>
    <col min="625" max="625" width="7" customWidth="1"/>
    <col min="626" max="628" width="8.6640625" customWidth="1"/>
    <col min="629" max="629" width="7" customWidth="1"/>
    <col min="630" max="630" width="8.6640625" customWidth="1"/>
    <col min="631" max="631" width="7.6640625" customWidth="1"/>
    <col min="632" max="634" width="8.6640625" customWidth="1"/>
    <col min="635" max="635" width="7.6640625" customWidth="1"/>
    <col min="636" max="636" width="8.6640625" customWidth="1"/>
    <col min="637" max="637" width="8" customWidth="1"/>
    <col min="638" max="638" width="8.6640625" customWidth="1"/>
    <col min="639" max="639" width="6" customWidth="1"/>
    <col min="640" max="640" width="7.6640625" customWidth="1"/>
    <col min="641" max="642" width="8.6640625" customWidth="1"/>
    <col min="643" max="643" width="7.6640625" customWidth="1"/>
    <col min="644" max="644" width="6.6640625" customWidth="1"/>
    <col min="645" max="645" width="8.6640625" customWidth="1"/>
    <col min="646" max="646" width="7.6640625" customWidth="1"/>
    <col min="647" max="648" width="8.6640625" customWidth="1"/>
    <col min="649" max="651" width="7.6640625" customWidth="1"/>
    <col min="652" max="653" width="8" customWidth="1"/>
    <col min="654" max="654" width="8.6640625" customWidth="1"/>
    <col min="655" max="655" width="6.6640625" customWidth="1"/>
    <col min="656" max="656" width="8" customWidth="1"/>
    <col min="657" max="657" width="9" bestFit="1" customWidth="1"/>
    <col min="658" max="658" width="8" customWidth="1"/>
    <col min="659" max="660" width="8.6640625" customWidth="1"/>
    <col min="661" max="661" width="7.6640625" customWidth="1"/>
    <col min="662" max="665" width="8.6640625" customWidth="1"/>
    <col min="666" max="666" width="9" bestFit="1" customWidth="1"/>
    <col min="667" max="682" width="8.6640625" customWidth="1"/>
    <col min="683" max="683" width="8" customWidth="1"/>
    <col min="684" max="685" width="7.6640625" customWidth="1"/>
    <col min="686" max="686" width="8.6640625" customWidth="1"/>
    <col min="687" max="688" width="7.6640625" customWidth="1"/>
    <col min="689" max="689" width="8.6640625" customWidth="1"/>
    <col min="690" max="692" width="7.6640625" customWidth="1"/>
    <col min="693" max="695" width="8.6640625" customWidth="1"/>
    <col min="696" max="696" width="9" bestFit="1" customWidth="1"/>
    <col min="697" max="698" width="8.6640625" customWidth="1"/>
    <col min="699" max="699" width="7.6640625" customWidth="1"/>
    <col min="700" max="700" width="8" customWidth="1"/>
    <col min="701" max="703" width="8.6640625" customWidth="1"/>
    <col min="704" max="705" width="7.6640625" customWidth="1"/>
    <col min="706" max="708" width="8.6640625" customWidth="1"/>
    <col min="709" max="709" width="7.6640625" customWidth="1"/>
    <col min="710" max="710" width="8" customWidth="1"/>
    <col min="711" max="712" width="8.6640625" customWidth="1"/>
    <col min="713" max="713" width="7.6640625" customWidth="1"/>
    <col min="714" max="714" width="8.6640625" customWidth="1"/>
    <col min="715" max="716" width="7.6640625" customWidth="1"/>
    <col min="717" max="719" width="8.6640625" customWidth="1"/>
    <col min="720" max="722" width="7.6640625" customWidth="1"/>
    <col min="723" max="728" width="8.6640625" customWidth="1"/>
    <col min="729" max="729" width="8" customWidth="1"/>
    <col min="730" max="731" width="7.6640625" customWidth="1"/>
    <col min="732" max="732" width="8" customWidth="1"/>
    <col min="733" max="734" width="8.6640625" customWidth="1"/>
    <col min="735" max="736" width="8" customWidth="1"/>
    <col min="737" max="737" width="7.6640625" customWidth="1"/>
    <col min="738" max="740" width="8.6640625" customWidth="1"/>
    <col min="741" max="741" width="7.6640625" customWidth="1"/>
    <col min="742" max="742" width="8.6640625" customWidth="1"/>
    <col min="743" max="743" width="7.6640625" customWidth="1"/>
    <col min="744" max="744" width="8.6640625" customWidth="1"/>
    <col min="745" max="746" width="7.6640625" customWidth="1"/>
    <col min="747" max="748" width="8" customWidth="1"/>
    <col min="749" max="749" width="7.6640625" customWidth="1"/>
    <col min="750" max="750" width="8.6640625" customWidth="1"/>
    <col min="751" max="751" width="7.6640625" customWidth="1"/>
    <col min="752" max="753" width="8.6640625" customWidth="1"/>
    <col min="754" max="755" width="7.6640625" customWidth="1"/>
    <col min="756" max="756" width="8.6640625" customWidth="1"/>
    <col min="757" max="757" width="7.6640625" customWidth="1"/>
    <col min="758" max="759" width="8.6640625" customWidth="1"/>
    <col min="760" max="760" width="7.6640625" customWidth="1"/>
    <col min="761" max="761" width="8.6640625" customWidth="1"/>
    <col min="762" max="762" width="7.6640625" customWidth="1"/>
    <col min="763" max="763" width="8.6640625" customWidth="1"/>
    <col min="764" max="764" width="8" customWidth="1"/>
    <col min="765" max="765" width="8.6640625" customWidth="1"/>
    <col min="766" max="766" width="8" customWidth="1"/>
    <col min="767" max="771" width="8.6640625" customWidth="1"/>
    <col min="772" max="773" width="6.6640625" customWidth="1"/>
    <col min="774" max="775" width="7.6640625" customWidth="1"/>
    <col min="776" max="776" width="8.6640625" customWidth="1"/>
    <col min="777" max="777" width="7.6640625" customWidth="1"/>
    <col min="778" max="778" width="8.6640625" customWidth="1"/>
    <col min="779" max="779" width="8" customWidth="1"/>
    <col min="780" max="780" width="8.6640625" customWidth="1"/>
    <col min="781" max="783" width="7.6640625" customWidth="1"/>
    <col min="784" max="785" width="8.6640625" customWidth="1"/>
    <col min="786" max="786" width="7.6640625" customWidth="1"/>
    <col min="787" max="790" width="8.6640625" customWidth="1"/>
    <col min="791" max="791" width="8" customWidth="1"/>
    <col min="792" max="792" width="8.6640625" customWidth="1"/>
    <col min="793" max="793" width="7.6640625" customWidth="1"/>
    <col min="794" max="796" width="8.6640625" customWidth="1"/>
    <col min="797" max="797" width="9" bestFit="1" customWidth="1"/>
    <col min="798" max="799" width="7.6640625" customWidth="1"/>
    <col min="800" max="801" width="8.6640625" customWidth="1"/>
    <col min="802" max="802" width="7.6640625" customWidth="1"/>
    <col min="803" max="803" width="5.6640625" customWidth="1"/>
    <col min="804" max="804" width="8.6640625" customWidth="1"/>
    <col min="805" max="805" width="7.6640625" customWidth="1"/>
    <col min="806" max="807" width="8.6640625" customWidth="1"/>
    <col min="808" max="808" width="7.6640625" customWidth="1"/>
    <col min="809" max="811" width="8.6640625" customWidth="1"/>
    <col min="812" max="812" width="7.6640625" customWidth="1"/>
    <col min="813" max="820" width="8.6640625" customWidth="1"/>
    <col min="821" max="821" width="9" bestFit="1" customWidth="1"/>
    <col min="822" max="822" width="7.6640625" customWidth="1"/>
    <col min="823" max="825" width="8.6640625" customWidth="1"/>
    <col min="826" max="826" width="7.6640625" customWidth="1"/>
    <col min="827" max="828" width="8.6640625" customWidth="1"/>
    <col min="829" max="829" width="7" customWidth="1"/>
    <col min="830" max="830" width="8.6640625" customWidth="1"/>
    <col min="831" max="831" width="7.6640625" customWidth="1"/>
    <col min="832" max="832" width="8.6640625" customWidth="1"/>
    <col min="833" max="833" width="7.6640625" customWidth="1"/>
    <col min="834" max="837" width="8.6640625" customWidth="1"/>
    <col min="838" max="839" width="7.6640625" customWidth="1"/>
    <col min="840" max="847" width="8.6640625" customWidth="1"/>
    <col min="848" max="849" width="8" customWidth="1"/>
    <col min="850" max="850" width="7.6640625" customWidth="1"/>
    <col min="851" max="851" width="8" customWidth="1"/>
    <col min="852" max="852" width="8.6640625" customWidth="1"/>
    <col min="853" max="853" width="8" customWidth="1"/>
    <col min="854" max="856" width="8.6640625" customWidth="1"/>
    <col min="857" max="857" width="9" bestFit="1" customWidth="1"/>
    <col min="858" max="861" width="8.6640625" customWidth="1"/>
    <col min="862" max="862" width="7.6640625" customWidth="1"/>
    <col min="863" max="863" width="8.6640625" customWidth="1"/>
    <col min="864" max="865" width="7.6640625" customWidth="1"/>
    <col min="866" max="868" width="8.6640625" customWidth="1"/>
    <col min="869" max="869" width="7.6640625" customWidth="1"/>
    <col min="870" max="870" width="8.6640625" customWidth="1"/>
    <col min="871" max="872" width="7.6640625" customWidth="1"/>
    <col min="873" max="875" width="8.6640625" customWidth="1"/>
    <col min="876" max="877" width="7.6640625" customWidth="1"/>
    <col min="878" max="879" width="8.6640625" customWidth="1"/>
    <col min="880" max="880" width="8" customWidth="1"/>
    <col min="881" max="881" width="8.6640625" customWidth="1"/>
    <col min="882" max="884" width="7.6640625" customWidth="1"/>
    <col min="885" max="885" width="8.6640625" customWidth="1"/>
    <col min="886" max="886" width="6.6640625" customWidth="1"/>
    <col min="887" max="887" width="7.6640625" customWidth="1"/>
    <col min="888" max="891" width="8.6640625" customWidth="1"/>
    <col min="892" max="893" width="7.6640625" customWidth="1"/>
    <col min="894" max="894" width="6.6640625" customWidth="1"/>
    <col min="895" max="899" width="8.6640625" customWidth="1"/>
    <col min="900" max="900" width="7.6640625" customWidth="1"/>
    <col min="901" max="901" width="7" customWidth="1"/>
    <col min="902" max="914" width="8.6640625" customWidth="1"/>
    <col min="915" max="915" width="6.6640625" customWidth="1"/>
    <col min="916" max="916" width="9" bestFit="1" customWidth="1"/>
    <col min="917" max="917" width="7.6640625" customWidth="1"/>
    <col min="918" max="920" width="8.6640625" customWidth="1"/>
    <col min="921" max="921" width="8" customWidth="1"/>
    <col min="922" max="922" width="8.6640625" customWidth="1"/>
    <col min="923" max="923" width="8" customWidth="1"/>
    <col min="924" max="924" width="8.6640625" customWidth="1"/>
    <col min="925" max="925" width="6.6640625" customWidth="1"/>
    <col min="926" max="926" width="7.6640625" customWidth="1"/>
    <col min="927" max="928" width="8.6640625" customWidth="1"/>
    <col min="929" max="929" width="7" customWidth="1"/>
    <col min="930" max="930" width="8.6640625" customWidth="1"/>
    <col min="931" max="931" width="9" bestFit="1" customWidth="1"/>
    <col min="932" max="932" width="8.6640625" customWidth="1"/>
    <col min="933" max="933" width="7.6640625" customWidth="1"/>
    <col min="934" max="936" width="8.6640625" customWidth="1"/>
    <col min="937" max="937" width="7.6640625" customWidth="1"/>
    <col min="938" max="938" width="8.6640625" customWidth="1"/>
    <col min="939" max="940" width="7.6640625" customWidth="1"/>
    <col min="941" max="947" width="8.6640625" customWidth="1"/>
    <col min="948" max="948" width="7.6640625" customWidth="1"/>
    <col min="949" max="949" width="9" bestFit="1" customWidth="1"/>
    <col min="950" max="951" width="8.6640625" customWidth="1"/>
    <col min="952" max="952" width="6.6640625" customWidth="1"/>
    <col min="953" max="954" width="8.6640625" customWidth="1"/>
    <col min="955" max="955" width="7.6640625" customWidth="1"/>
    <col min="956" max="957" width="8" customWidth="1"/>
    <col min="958" max="961" width="8.6640625" customWidth="1"/>
    <col min="962" max="962" width="8" customWidth="1"/>
    <col min="963" max="966" width="7.6640625" customWidth="1"/>
    <col min="967" max="967" width="6.6640625" customWidth="1"/>
    <col min="968" max="968" width="7.6640625" customWidth="1"/>
    <col min="969" max="972" width="8.6640625" customWidth="1"/>
    <col min="973" max="973" width="7.6640625" customWidth="1"/>
    <col min="974" max="974" width="6.6640625" customWidth="1"/>
    <col min="975" max="977" width="8.6640625" customWidth="1"/>
    <col min="978" max="978" width="7.6640625" customWidth="1"/>
    <col min="979" max="983" width="8.6640625" customWidth="1"/>
    <col min="984" max="984" width="7.6640625" customWidth="1"/>
    <col min="985" max="987" width="8.6640625" customWidth="1"/>
    <col min="988" max="988" width="6.6640625" customWidth="1"/>
    <col min="989" max="991" width="8.6640625" customWidth="1"/>
    <col min="992" max="992" width="8" customWidth="1"/>
    <col min="993" max="993" width="8.6640625" customWidth="1"/>
    <col min="994" max="995" width="7.6640625" customWidth="1"/>
    <col min="996" max="997" width="8.6640625" customWidth="1"/>
    <col min="998" max="998" width="6.6640625" customWidth="1"/>
    <col min="999" max="1000" width="8.6640625" customWidth="1"/>
    <col min="1001" max="1001" width="7.6640625" customWidth="1"/>
    <col min="1002" max="1002" width="8.6640625" customWidth="1"/>
    <col min="1003" max="1003" width="7.6640625" customWidth="1"/>
    <col min="1004" max="1004" width="8.6640625" customWidth="1"/>
    <col min="1005" max="1005" width="7.6640625" customWidth="1"/>
    <col min="1006" max="1006" width="8.6640625" customWidth="1"/>
    <col min="1007" max="1007" width="9" bestFit="1" customWidth="1"/>
    <col min="1008" max="1014" width="8.6640625" customWidth="1"/>
    <col min="1015" max="1015" width="8" customWidth="1"/>
    <col min="1016" max="1017" width="8.6640625" customWidth="1"/>
    <col min="1018" max="1018" width="7.6640625" customWidth="1"/>
    <col min="1019" max="1019" width="8" customWidth="1"/>
    <col min="1020" max="1023" width="8.6640625" customWidth="1"/>
    <col min="1024" max="1025" width="7.6640625" customWidth="1"/>
    <col min="1026" max="1026" width="8.6640625" customWidth="1"/>
    <col min="1027" max="1027" width="7.6640625" customWidth="1"/>
    <col min="1028" max="1028" width="8.6640625" customWidth="1"/>
    <col min="1029" max="1029" width="7.6640625" customWidth="1"/>
    <col min="1030" max="1030" width="8.6640625" customWidth="1"/>
    <col min="1031" max="1034" width="7.6640625" customWidth="1"/>
    <col min="1035" max="1036" width="8" customWidth="1"/>
    <col min="1037" max="1038" width="7.6640625" customWidth="1"/>
    <col min="1039" max="1039" width="8" customWidth="1"/>
    <col min="1040" max="1040" width="6.6640625" customWidth="1"/>
    <col min="1041" max="1041" width="8.6640625" customWidth="1"/>
    <col min="1042" max="1042" width="7.6640625" customWidth="1"/>
    <col min="1043" max="1044" width="8.6640625" customWidth="1"/>
    <col min="1045" max="1045" width="7.6640625" customWidth="1"/>
    <col min="1046" max="1046" width="8.6640625" customWidth="1"/>
    <col min="1047" max="1047" width="7.6640625" customWidth="1"/>
    <col min="1048" max="1052" width="8.6640625" customWidth="1"/>
    <col min="1053" max="1053" width="8" customWidth="1"/>
    <col min="1054" max="1055" width="8.6640625" customWidth="1"/>
    <col min="1056" max="1056" width="6.6640625" customWidth="1"/>
    <col min="1057" max="1059" width="8.6640625" customWidth="1"/>
    <col min="1060" max="1061" width="7.6640625" customWidth="1"/>
    <col min="1062" max="1062" width="8.6640625" customWidth="1"/>
    <col min="1063" max="1063" width="7.6640625" customWidth="1"/>
    <col min="1064" max="1064" width="8.6640625" customWidth="1"/>
    <col min="1065" max="1065" width="7" customWidth="1"/>
    <col min="1066" max="1070" width="8.6640625" customWidth="1"/>
    <col min="1071" max="1071" width="7.6640625" customWidth="1"/>
    <col min="1072" max="1085" width="8.6640625" customWidth="1"/>
    <col min="1086" max="1086" width="7.6640625" customWidth="1"/>
    <col min="1087" max="1087" width="8.6640625" customWidth="1"/>
    <col min="1088" max="1088" width="7.6640625" customWidth="1"/>
    <col min="1089" max="1089" width="8.6640625" customWidth="1"/>
    <col min="1090" max="1090" width="7.6640625" customWidth="1"/>
    <col min="1091" max="1092" width="8.6640625" customWidth="1"/>
    <col min="1093" max="1093" width="6.6640625" customWidth="1"/>
    <col min="1094" max="1094" width="8.6640625" customWidth="1"/>
    <col min="1095" max="1095" width="7.6640625" customWidth="1"/>
    <col min="1096" max="1096" width="8.6640625" customWidth="1"/>
    <col min="1097" max="1097" width="7.6640625" customWidth="1"/>
    <col min="1098" max="1098" width="8.6640625" customWidth="1"/>
    <col min="1099" max="1099" width="6.6640625" customWidth="1"/>
    <col min="1100" max="1102" width="8.6640625" customWidth="1"/>
    <col min="1103" max="1103" width="7.6640625" customWidth="1"/>
    <col min="1104" max="1104" width="5.6640625" customWidth="1"/>
    <col min="1105" max="1111" width="7.6640625" customWidth="1"/>
    <col min="1112" max="1112" width="8" customWidth="1"/>
    <col min="1113" max="1113" width="6.6640625" customWidth="1"/>
    <col min="1114" max="1115" width="7.6640625" customWidth="1"/>
    <col min="1116" max="1116" width="7" customWidth="1"/>
    <col min="1117" max="1117" width="7.6640625" customWidth="1"/>
    <col min="1118" max="1118" width="6" customWidth="1"/>
    <col min="1119" max="1119" width="7.6640625" customWidth="1"/>
    <col min="1120" max="1120" width="6.6640625" customWidth="1"/>
    <col min="1121" max="1121" width="7.6640625" customWidth="1"/>
    <col min="1122" max="1122" width="6.6640625" customWidth="1"/>
    <col min="1123" max="1124" width="7" customWidth="1"/>
    <col min="1125" max="1125" width="6.6640625" customWidth="1"/>
    <col min="1126" max="1129" width="7.6640625" customWidth="1"/>
    <col min="1130" max="1130" width="8" customWidth="1"/>
    <col min="1131" max="1132" width="6.6640625" customWidth="1"/>
    <col min="1133" max="1135" width="8" customWidth="1"/>
    <col min="1136" max="1136" width="7" customWidth="1"/>
    <col min="1137" max="1137" width="7.6640625" customWidth="1"/>
    <col min="1138" max="1138" width="8" customWidth="1"/>
    <col min="1139" max="1139" width="7.6640625" customWidth="1"/>
    <col min="1140" max="1140" width="7" customWidth="1"/>
    <col min="1141" max="1143" width="7.6640625" customWidth="1"/>
    <col min="1144" max="1144" width="6.6640625" customWidth="1"/>
    <col min="1145" max="1145" width="7.6640625" customWidth="1"/>
    <col min="1146" max="1146" width="7" customWidth="1"/>
    <col min="1147" max="1147" width="8" customWidth="1"/>
    <col min="1148" max="1152" width="7.6640625" customWidth="1"/>
    <col min="1153" max="1153" width="9" bestFit="1" customWidth="1"/>
    <col min="1154" max="1154" width="8" customWidth="1"/>
    <col min="1155" max="1155" width="7" customWidth="1"/>
    <col min="1156" max="1156" width="8" customWidth="1"/>
    <col min="1157" max="1159" width="7.6640625" customWidth="1"/>
    <col min="1160" max="1161" width="8" customWidth="1"/>
    <col min="1162" max="1162" width="6.6640625" customWidth="1"/>
    <col min="1163" max="1163" width="8" customWidth="1"/>
    <col min="1164" max="1164" width="6.6640625" customWidth="1"/>
    <col min="1165" max="1165" width="8" customWidth="1"/>
    <col min="1166" max="1168" width="7.6640625" customWidth="1"/>
    <col min="1169" max="1169" width="6" customWidth="1"/>
    <col min="1170" max="1172" width="7.6640625" customWidth="1"/>
    <col min="1173" max="1175" width="8" customWidth="1"/>
    <col min="1176" max="1176" width="7.6640625" customWidth="1"/>
    <col min="1177" max="1177" width="5.6640625" customWidth="1"/>
    <col min="1178" max="1178" width="6.6640625" customWidth="1"/>
    <col min="1179" max="1179" width="7.6640625" customWidth="1"/>
    <col min="1180" max="1180" width="7" customWidth="1"/>
    <col min="1181" max="1181" width="7.6640625" customWidth="1"/>
    <col min="1182" max="1182" width="6" customWidth="1"/>
    <col min="1183" max="1184" width="7.6640625" customWidth="1"/>
    <col min="1185" max="1185" width="6.6640625" customWidth="1"/>
    <col min="1186" max="1186" width="8" customWidth="1"/>
    <col min="1187" max="1187" width="5.6640625" customWidth="1"/>
    <col min="1188" max="1188" width="6" customWidth="1"/>
    <col min="1189" max="1189" width="6.6640625" customWidth="1"/>
    <col min="1190" max="1190" width="7.6640625" customWidth="1"/>
    <col min="1191" max="1191" width="7" customWidth="1"/>
    <col min="1192" max="1192" width="7.6640625" customWidth="1"/>
    <col min="1193" max="1193" width="8" customWidth="1"/>
    <col min="1194" max="1194" width="6.6640625" customWidth="1"/>
    <col min="1195" max="1196" width="7.6640625" customWidth="1"/>
    <col min="1197" max="1197" width="9" bestFit="1" customWidth="1"/>
    <col min="1198" max="1198" width="8" customWidth="1"/>
    <col min="1199" max="1199" width="6" customWidth="1"/>
    <col min="1200" max="1201" width="6.6640625" customWidth="1"/>
    <col min="1202" max="1203" width="7.6640625" customWidth="1"/>
    <col min="1204" max="1204" width="6" customWidth="1"/>
    <col min="1205" max="1205" width="7" customWidth="1"/>
    <col min="1206" max="1206" width="6" customWidth="1"/>
    <col min="1207" max="1207" width="7.6640625" customWidth="1"/>
    <col min="1208" max="1208" width="8" customWidth="1"/>
    <col min="1209" max="1209" width="7.6640625" customWidth="1"/>
    <col min="1210" max="1210" width="7" customWidth="1"/>
    <col min="1211" max="1211" width="6.6640625" customWidth="1"/>
    <col min="1212" max="1218" width="7.6640625" customWidth="1"/>
    <col min="1219" max="1219" width="4.6640625" customWidth="1"/>
    <col min="1220" max="1220" width="7.6640625" customWidth="1"/>
    <col min="1221" max="1221" width="6" customWidth="1"/>
    <col min="1222" max="1222" width="6.6640625" customWidth="1"/>
    <col min="1223" max="1223" width="7.6640625" customWidth="1"/>
    <col min="1224" max="1224" width="8" customWidth="1"/>
    <col min="1225" max="1226" width="7.6640625" customWidth="1"/>
    <col min="1227" max="1227" width="6.6640625" customWidth="1"/>
    <col min="1228" max="1229" width="7.6640625" customWidth="1"/>
    <col min="1230" max="1230" width="7" customWidth="1"/>
    <col min="1231" max="1231" width="5.6640625" customWidth="1"/>
    <col min="1232" max="1236" width="7.6640625" customWidth="1"/>
    <col min="1237" max="1237" width="6.6640625" customWidth="1"/>
    <col min="1238" max="1241" width="7.6640625" customWidth="1"/>
    <col min="1242" max="1243" width="6.6640625" customWidth="1"/>
    <col min="1244" max="1245" width="7.6640625" customWidth="1"/>
    <col min="1246" max="1246" width="6.6640625" customWidth="1"/>
    <col min="1247" max="1247" width="7.6640625" customWidth="1"/>
    <col min="1248" max="1248" width="8" customWidth="1"/>
    <col min="1249" max="1249" width="7.6640625" customWidth="1"/>
    <col min="1250" max="1250" width="5.6640625" customWidth="1"/>
    <col min="1251" max="1251" width="6.6640625" customWidth="1"/>
    <col min="1252" max="1254" width="7.6640625" customWidth="1"/>
    <col min="1255" max="1255" width="7" customWidth="1"/>
    <col min="1256" max="1256" width="6.6640625" customWidth="1"/>
    <col min="1257" max="1257" width="8" customWidth="1"/>
    <col min="1258" max="1258" width="7.6640625" customWidth="1"/>
    <col min="1259" max="1259" width="8" customWidth="1"/>
    <col min="1260" max="1261" width="5.6640625" customWidth="1"/>
    <col min="1262" max="1262" width="7.6640625" customWidth="1"/>
    <col min="1263" max="1263" width="6.6640625" customWidth="1"/>
    <col min="1264" max="1264" width="7.6640625" customWidth="1"/>
    <col min="1265" max="1265" width="4.6640625" customWidth="1"/>
    <col min="1266" max="1266" width="6.6640625" customWidth="1"/>
    <col min="1267" max="1267" width="7" customWidth="1"/>
    <col min="1268" max="1268" width="6" customWidth="1"/>
    <col min="1269" max="1269" width="6.6640625" customWidth="1"/>
    <col min="1270" max="1271" width="7.6640625" customWidth="1"/>
    <col min="1272" max="1272" width="6.6640625" customWidth="1"/>
    <col min="1273" max="1273" width="8" customWidth="1"/>
    <col min="1274" max="1274" width="7" customWidth="1"/>
    <col min="1275" max="1275" width="7.6640625" customWidth="1"/>
    <col min="1276" max="1276" width="8" customWidth="1"/>
    <col min="1277" max="1277" width="7.6640625" customWidth="1"/>
    <col min="1278" max="1278" width="6" customWidth="1"/>
    <col min="1279" max="1279" width="7.6640625" customWidth="1"/>
    <col min="1280" max="1280" width="8" customWidth="1"/>
    <col min="1281" max="1281" width="9" bestFit="1" customWidth="1"/>
    <col min="1282" max="1285" width="7.6640625" customWidth="1"/>
    <col min="1286" max="1286" width="5.6640625" customWidth="1"/>
    <col min="1287" max="1289" width="7.6640625" customWidth="1"/>
    <col min="1290" max="1290" width="8" customWidth="1"/>
    <col min="1291" max="1291" width="7.6640625" customWidth="1"/>
    <col min="1292" max="1293" width="6.6640625" customWidth="1"/>
    <col min="1294" max="1294" width="7.6640625" customWidth="1"/>
    <col min="1295" max="1295" width="8" customWidth="1"/>
    <col min="1296" max="1296" width="6.6640625" customWidth="1"/>
    <col min="1297" max="1297" width="7.6640625" customWidth="1"/>
    <col min="1298" max="1298" width="6.6640625" customWidth="1"/>
    <col min="1299" max="1300" width="7.6640625" customWidth="1"/>
    <col min="1301" max="1301" width="7" customWidth="1"/>
    <col min="1302" max="1302" width="8" customWidth="1"/>
    <col min="1303" max="1305" width="7.6640625" customWidth="1"/>
    <col min="1306" max="1306" width="7" customWidth="1"/>
    <col min="1307" max="1307" width="8" customWidth="1"/>
    <col min="1308" max="1308" width="6.6640625" customWidth="1"/>
    <col min="1309" max="1309" width="8" customWidth="1"/>
    <col min="1310" max="1311" width="7.6640625" customWidth="1"/>
    <col min="1312" max="1312" width="6.6640625" customWidth="1"/>
    <col min="1313" max="1313" width="7.6640625" customWidth="1"/>
    <col min="1314" max="1314" width="6.6640625" customWidth="1"/>
    <col min="1315" max="1315" width="7.6640625" customWidth="1"/>
    <col min="1316" max="1316" width="6.6640625" customWidth="1"/>
    <col min="1317" max="1319" width="7.6640625" customWidth="1"/>
    <col min="1320" max="1321" width="6.6640625" customWidth="1"/>
    <col min="1322" max="1322" width="8" customWidth="1"/>
    <col min="1323" max="1323" width="6.6640625" customWidth="1"/>
    <col min="1324" max="1325" width="7.6640625" customWidth="1"/>
    <col min="1326" max="1326" width="6.6640625" customWidth="1"/>
    <col min="1327" max="1327" width="8" customWidth="1"/>
    <col min="1328" max="1332" width="7.6640625" customWidth="1"/>
    <col min="1333" max="1333" width="7" customWidth="1"/>
    <col min="1334" max="1334" width="7.6640625" customWidth="1"/>
    <col min="1335" max="1335" width="6.6640625" customWidth="1"/>
    <col min="1336" max="1336" width="7.6640625" customWidth="1"/>
    <col min="1337" max="1338" width="8" customWidth="1"/>
    <col min="1339" max="1339" width="7.6640625" customWidth="1"/>
    <col min="1340" max="1340" width="6.6640625" customWidth="1"/>
    <col min="1341" max="1342" width="7.6640625" customWidth="1"/>
    <col min="1343" max="1343" width="8" customWidth="1"/>
    <col min="1344" max="1344" width="6.6640625" customWidth="1"/>
    <col min="1345" max="1348" width="7.6640625" customWidth="1"/>
    <col min="1349" max="1349" width="7" customWidth="1"/>
    <col min="1350" max="1350" width="7.6640625" customWidth="1"/>
    <col min="1351" max="1352" width="6.6640625" customWidth="1"/>
    <col min="1353" max="1353" width="7.6640625" customWidth="1"/>
    <col min="1354" max="1354" width="6.6640625" customWidth="1"/>
    <col min="1355" max="1355" width="7.6640625" customWidth="1"/>
    <col min="1356" max="1356" width="6.6640625" customWidth="1"/>
    <col min="1357" max="1359" width="7.6640625" customWidth="1"/>
    <col min="1360" max="1360" width="7" customWidth="1"/>
    <col min="1361" max="1361" width="6.6640625" customWidth="1"/>
    <col min="1362" max="1363" width="7.6640625" customWidth="1"/>
    <col min="1364" max="1364" width="6.6640625" customWidth="1"/>
    <col min="1365" max="1367" width="7.6640625" customWidth="1"/>
    <col min="1368" max="1368" width="7" customWidth="1"/>
    <col min="1369" max="1370" width="7.6640625" customWidth="1"/>
    <col min="1371" max="1371" width="6" customWidth="1"/>
    <col min="1372" max="1375" width="6.6640625" customWidth="1"/>
    <col min="1376" max="1376" width="7" customWidth="1"/>
    <col min="1377" max="1379" width="6.6640625" customWidth="1"/>
    <col min="1380" max="1382" width="7.6640625" customWidth="1"/>
    <col min="1383" max="1383" width="8" customWidth="1"/>
    <col min="1384" max="1386" width="7.6640625" customWidth="1"/>
    <col min="1387" max="1387" width="6.6640625" customWidth="1"/>
    <col min="1388" max="1391" width="7.6640625" customWidth="1"/>
    <col min="1392" max="1392" width="6" customWidth="1"/>
    <col min="1393" max="1395" width="7.6640625" customWidth="1"/>
    <col min="1396" max="1397" width="6" customWidth="1"/>
    <col min="1398" max="1398" width="6.6640625" customWidth="1"/>
    <col min="1399" max="1402" width="7.6640625" customWidth="1"/>
    <col min="1403" max="1403" width="5.6640625" customWidth="1"/>
    <col min="1404" max="1409" width="7.6640625" customWidth="1"/>
    <col min="1410" max="1410" width="6.6640625" customWidth="1"/>
    <col min="1411" max="1412" width="7.6640625" customWidth="1"/>
    <col min="1413" max="1413" width="6.6640625" customWidth="1"/>
    <col min="1414" max="1414" width="6" customWidth="1"/>
    <col min="1415" max="1415" width="7.6640625" customWidth="1"/>
    <col min="1416" max="1416" width="6.6640625" customWidth="1"/>
    <col min="1417" max="1418" width="7.6640625" customWidth="1"/>
    <col min="1419" max="1419" width="7" customWidth="1"/>
    <col min="1420" max="1422" width="7.6640625" customWidth="1"/>
    <col min="1423" max="1423" width="8" customWidth="1"/>
    <col min="1424" max="1431" width="7.6640625" customWidth="1"/>
    <col min="1432" max="1432" width="8" customWidth="1"/>
    <col min="1433" max="1433" width="7.6640625" customWidth="1"/>
    <col min="1434" max="1434" width="6.6640625" customWidth="1"/>
    <col min="1435" max="1435" width="8" customWidth="1"/>
    <col min="1436" max="1436" width="6.6640625" customWidth="1"/>
    <col min="1437" max="1441" width="7.6640625" customWidth="1"/>
    <col min="1442" max="1442" width="6.6640625" customWidth="1"/>
    <col min="1443" max="1443" width="7.6640625" customWidth="1"/>
    <col min="1444" max="1446" width="6.6640625" customWidth="1"/>
    <col min="1447" max="1454" width="7.6640625" customWidth="1"/>
    <col min="1455" max="1455" width="6.6640625" customWidth="1"/>
    <col min="1456" max="1456" width="7.6640625" customWidth="1"/>
    <col min="1457" max="1457" width="7" customWidth="1"/>
    <col min="1458" max="1458" width="6.6640625" customWidth="1"/>
    <col min="1459" max="1460" width="7.6640625" customWidth="1"/>
    <col min="1461" max="1461" width="8" customWidth="1"/>
    <col min="1462" max="1462" width="7" customWidth="1"/>
    <col min="1463" max="1463" width="7.6640625" customWidth="1"/>
    <col min="1464" max="1464" width="7" customWidth="1"/>
    <col min="1465" max="1465" width="6.6640625" customWidth="1"/>
    <col min="1466" max="1466" width="6" customWidth="1"/>
    <col min="1467" max="1467" width="7" customWidth="1"/>
    <col min="1468" max="1468" width="6.6640625" customWidth="1"/>
    <col min="1469" max="1472" width="7.6640625" customWidth="1"/>
    <col min="1473" max="1473" width="8" customWidth="1"/>
    <col min="1474" max="1475" width="7.6640625" customWidth="1"/>
    <col min="1476" max="1476" width="7" customWidth="1"/>
    <col min="1477" max="1477" width="7.6640625" customWidth="1"/>
    <col min="1478" max="1478" width="7" customWidth="1"/>
    <col min="1479" max="1479" width="6" customWidth="1"/>
    <col min="1480" max="1480" width="8" customWidth="1"/>
    <col min="1481" max="1481" width="7" customWidth="1"/>
    <col min="1482" max="1482" width="5.6640625" customWidth="1"/>
    <col min="1483" max="1483" width="7.6640625" customWidth="1"/>
    <col min="1484" max="1484" width="6.6640625" customWidth="1"/>
    <col min="1485" max="1491" width="7.6640625" customWidth="1"/>
    <col min="1492" max="1492" width="6" customWidth="1"/>
    <col min="1493" max="1493" width="4.6640625" customWidth="1"/>
    <col min="1494" max="1494" width="8" customWidth="1"/>
    <col min="1495" max="1495" width="7.6640625" customWidth="1"/>
    <col min="1496" max="1496" width="8" customWidth="1"/>
    <col min="1497" max="1497" width="7.6640625" customWidth="1"/>
    <col min="1498" max="1498" width="6.6640625" customWidth="1"/>
    <col min="1499" max="1499" width="7.6640625" customWidth="1"/>
    <col min="1500" max="1500" width="6.6640625" customWidth="1"/>
    <col min="1501" max="1505" width="7.6640625" customWidth="1"/>
    <col min="1506" max="1506" width="6" customWidth="1"/>
    <col min="1507" max="1507" width="7.6640625" customWidth="1"/>
    <col min="1508" max="1508" width="6.6640625" customWidth="1"/>
    <col min="1509" max="1509" width="7.6640625" customWidth="1"/>
    <col min="1510" max="1511" width="8" customWidth="1"/>
    <col min="1512" max="1514" width="7.6640625" customWidth="1"/>
    <col min="1515" max="1515" width="6.6640625" customWidth="1"/>
    <col min="1516" max="1521" width="7.6640625" customWidth="1"/>
    <col min="1522" max="1522" width="6.6640625" customWidth="1"/>
    <col min="1523" max="1523" width="7.6640625" customWidth="1"/>
    <col min="1524" max="1524" width="7" customWidth="1"/>
    <col min="1525" max="1536" width="7.6640625" customWidth="1"/>
    <col min="1537" max="1537" width="7" customWidth="1"/>
    <col min="1538" max="1539" width="6.6640625" customWidth="1"/>
    <col min="1540" max="1540" width="5.6640625" customWidth="1"/>
    <col min="1541" max="1541" width="6.6640625" customWidth="1"/>
    <col min="1542" max="1550" width="7.6640625" customWidth="1"/>
    <col min="1551" max="1551" width="6.6640625" customWidth="1"/>
    <col min="1552" max="1555" width="7.6640625" customWidth="1"/>
    <col min="1556" max="1556" width="5.6640625" customWidth="1"/>
    <col min="1557" max="1562" width="7.6640625" customWidth="1"/>
    <col min="1563" max="1563" width="6" customWidth="1"/>
    <col min="1564" max="1581" width="7.6640625" customWidth="1"/>
    <col min="1582" max="1582" width="6.6640625" customWidth="1"/>
    <col min="1583" max="1585" width="7.6640625" customWidth="1"/>
    <col min="1586" max="1586" width="8" customWidth="1"/>
    <col min="1587" max="1588" width="7.6640625" customWidth="1"/>
    <col min="1589" max="1590" width="6.6640625" customWidth="1"/>
    <col min="1591" max="1592" width="7.6640625" customWidth="1"/>
    <col min="1593" max="1593" width="7" customWidth="1"/>
    <col min="1594" max="1598" width="7.6640625" customWidth="1"/>
    <col min="1599" max="1599" width="8" customWidth="1"/>
    <col min="1600" max="1601" width="7.6640625" customWidth="1"/>
    <col min="1602" max="1603" width="6.6640625" customWidth="1"/>
    <col min="1604" max="1604" width="7" customWidth="1"/>
    <col min="1605" max="1606" width="7.6640625" customWidth="1"/>
    <col min="1607" max="1607" width="6.6640625" customWidth="1"/>
    <col min="1608" max="1609" width="7.6640625" customWidth="1"/>
    <col min="1610" max="1610" width="6.6640625" customWidth="1"/>
    <col min="1611" max="1617" width="7.6640625" customWidth="1"/>
    <col min="1618" max="1618" width="6" customWidth="1"/>
    <col min="1619" max="1625" width="7.6640625" customWidth="1"/>
    <col min="1626" max="1626" width="6.6640625" customWidth="1"/>
    <col min="1627" max="1627" width="7" customWidth="1"/>
    <col min="1628" max="1628" width="8" customWidth="1"/>
    <col min="1629" max="1629" width="7.6640625" customWidth="1"/>
    <col min="1630" max="1630" width="6.6640625" customWidth="1"/>
    <col min="1631" max="1631" width="8" customWidth="1"/>
    <col min="1632" max="1634" width="7.6640625" customWidth="1"/>
    <col min="1635" max="1635" width="6" customWidth="1"/>
    <col min="1636" max="1637" width="7.6640625" customWidth="1"/>
    <col min="1638" max="1638" width="6.6640625" customWidth="1"/>
    <col min="1639" max="1639" width="7" customWidth="1"/>
    <col min="1640" max="1641" width="7.6640625" customWidth="1"/>
    <col min="1642" max="1642" width="6" customWidth="1"/>
    <col min="1643" max="1644" width="7.6640625" customWidth="1"/>
    <col min="1645" max="1645" width="6" customWidth="1"/>
    <col min="1646" max="1650" width="7.6640625" customWidth="1"/>
    <col min="1651" max="1651" width="7" customWidth="1"/>
    <col min="1652" max="1652" width="6.6640625" customWidth="1"/>
    <col min="1653" max="1670" width="7.6640625" customWidth="1"/>
    <col min="1671" max="1671" width="10" bestFit="1" customWidth="1"/>
    <col min="1672" max="1687" width="7" customWidth="1"/>
    <col min="1688" max="1688" width="6" customWidth="1"/>
    <col min="1689" max="1704" width="7" customWidth="1"/>
    <col min="1705" max="1705" width="6" customWidth="1"/>
    <col min="1706" max="1710" width="7" customWidth="1"/>
    <col min="1711" max="1711" width="6" customWidth="1"/>
    <col min="1712" max="1712" width="7" customWidth="1"/>
    <col min="1713" max="1713" width="6" customWidth="1"/>
    <col min="1714" max="1716" width="7" customWidth="1"/>
    <col min="1717" max="1718" width="6" customWidth="1"/>
    <col min="1719" max="1719" width="7" customWidth="1"/>
    <col min="1720" max="1720" width="6" customWidth="1"/>
    <col min="1721" max="1726" width="7" customWidth="1"/>
    <col min="1727" max="1727" width="6" customWidth="1"/>
    <col min="1728" max="1731" width="7" customWidth="1"/>
    <col min="1732" max="1733" width="6" customWidth="1"/>
    <col min="1734" max="1738" width="7" customWidth="1"/>
    <col min="1739" max="1739" width="6" customWidth="1"/>
    <col min="1740" max="1744" width="7" customWidth="1"/>
    <col min="1745" max="1745" width="4" customWidth="1"/>
    <col min="1746" max="1747" width="7" customWidth="1"/>
    <col min="1748" max="1748" width="6" customWidth="1"/>
    <col min="1749" max="1749" width="7" customWidth="1"/>
    <col min="1750" max="1750" width="5" customWidth="1"/>
    <col min="1751" max="1755" width="7" customWidth="1"/>
    <col min="1756" max="1756" width="6" customWidth="1"/>
    <col min="1757" max="1757" width="7" customWidth="1"/>
    <col min="1758" max="1760" width="6" customWidth="1"/>
    <col min="1761" max="1761" width="7" customWidth="1"/>
    <col min="1762" max="1763" width="6" customWidth="1"/>
    <col min="1764" max="1766" width="7" customWidth="1"/>
    <col min="1767" max="1768" width="6" customWidth="1"/>
    <col min="1769" max="1773" width="7" customWidth="1"/>
    <col min="1774" max="1774" width="8" customWidth="1"/>
    <col min="1775" max="1784" width="7" customWidth="1"/>
    <col min="1785" max="1785" width="6" customWidth="1"/>
    <col min="1786" max="1786" width="7" customWidth="1"/>
    <col min="1787" max="1787" width="6" customWidth="1"/>
    <col min="1788" max="1788" width="7" customWidth="1"/>
    <col min="1789" max="1789" width="6" customWidth="1"/>
    <col min="1790" max="1791" width="7" customWidth="1"/>
    <col min="1792" max="1792" width="6" customWidth="1"/>
    <col min="1793" max="1793" width="7" customWidth="1"/>
    <col min="1794" max="1795" width="6" customWidth="1"/>
    <col min="1796" max="1801" width="7" customWidth="1"/>
    <col min="1802" max="1803" width="6" customWidth="1"/>
    <col min="1804" max="1806" width="7" customWidth="1"/>
    <col min="1807" max="1807" width="6" customWidth="1"/>
    <col min="1808" max="1809" width="7" customWidth="1"/>
    <col min="1810" max="1810" width="6" customWidth="1"/>
    <col min="1811" max="1816" width="7" customWidth="1"/>
    <col min="1817" max="1817" width="6" customWidth="1"/>
    <col min="1818" max="1830" width="7" customWidth="1"/>
    <col min="1831" max="1832" width="6" customWidth="1"/>
    <col min="1833" max="1836" width="7" customWidth="1"/>
    <col min="1837" max="1837" width="6" customWidth="1"/>
    <col min="1838" max="1839" width="5" customWidth="1"/>
    <col min="1840" max="1840" width="6" customWidth="1"/>
    <col min="1841" max="1842" width="7" customWidth="1"/>
    <col min="1843" max="1845" width="6" customWidth="1"/>
    <col min="1846" max="1849" width="7" customWidth="1"/>
    <col min="1850" max="1850" width="6" customWidth="1"/>
    <col min="1851" max="1851" width="7" customWidth="1"/>
    <col min="1852" max="1852" width="6" customWidth="1"/>
    <col min="1853" max="1859" width="7" customWidth="1"/>
    <col min="1860" max="1861" width="6" customWidth="1"/>
    <col min="1862" max="1869" width="7" customWidth="1"/>
    <col min="1870" max="1870" width="6" customWidth="1"/>
    <col min="1871" max="1875" width="7" customWidth="1"/>
    <col min="1876" max="1876" width="6" customWidth="1"/>
    <col min="1877" max="1882" width="7" customWidth="1"/>
    <col min="1883" max="1883" width="6" customWidth="1"/>
    <col min="1884" max="1885" width="7" customWidth="1"/>
    <col min="1886" max="1886" width="6" customWidth="1"/>
    <col min="1887" max="1897" width="7" customWidth="1"/>
    <col min="1898" max="1898" width="6" customWidth="1"/>
    <col min="1899" max="1899" width="5" customWidth="1"/>
    <col min="1900" max="1901" width="7" customWidth="1"/>
    <col min="1902" max="1902" width="6" customWidth="1"/>
    <col min="1903" max="1904" width="7" customWidth="1"/>
    <col min="1905" max="1905" width="6" customWidth="1"/>
    <col min="1906" max="1912" width="7" customWidth="1"/>
    <col min="1913" max="1913" width="6" customWidth="1"/>
    <col min="1914" max="1916" width="7" customWidth="1"/>
    <col min="1917" max="1918" width="6" customWidth="1"/>
    <col min="1919" max="1921" width="7" customWidth="1"/>
    <col min="1922" max="1922" width="6" customWidth="1"/>
    <col min="1923" max="1927" width="7" customWidth="1"/>
    <col min="1928" max="1928" width="6" customWidth="1"/>
    <col min="1929" max="1944" width="7" customWidth="1"/>
    <col min="1945" max="1945" width="6" customWidth="1"/>
    <col min="1946" max="1948" width="7" customWidth="1"/>
    <col min="1949" max="1949" width="6" customWidth="1"/>
    <col min="1950" max="1954" width="7" customWidth="1"/>
    <col min="1955" max="1955" width="5" customWidth="1"/>
    <col min="1956" max="1961" width="7" customWidth="1"/>
    <col min="1962" max="1962" width="4" customWidth="1"/>
    <col min="1963" max="1963" width="6" customWidth="1"/>
    <col min="1964" max="1964" width="7" customWidth="1"/>
    <col min="1965" max="1965" width="6" customWidth="1"/>
    <col min="1966" max="1966" width="8" customWidth="1"/>
    <col min="1967" max="1967" width="7" customWidth="1"/>
    <col min="1968" max="1970" width="6" customWidth="1"/>
    <col min="1971" max="1978" width="7" customWidth="1"/>
    <col min="1979" max="1979" width="6" customWidth="1"/>
    <col min="1980" max="1981" width="7" customWidth="1"/>
    <col min="1982" max="1982" width="8" customWidth="1"/>
    <col min="1983" max="1983" width="7" customWidth="1"/>
    <col min="1984" max="1984" width="6" customWidth="1"/>
    <col min="1985" max="1987" width="7" customWidth="1"/>
    <col min="1988" max="1989" width="6" customWidth="1"/>
    <col min="1990" max="1990" width="7" customWidth="1"/>
    <col min="1991" max="1991" width="6" customWidth="1"/>
    <col min="1992" max="1994" width="7" customWidth="1"/>
    <col min="1995" max="1995" width="5" customWidth="1"/>
    <col min="1996" max="1998" width="7" customWidth="1"/>
    <col min="1999" max="1999" width="6" customWidth="1"/>
    <col min="2000" max="2008" width="7" customWidth="1"/>
    <col min="2009" max="2009" width="5" customWidth="1"/>
    <col min="2010" max="2010" width="6" customWidth="1"/>
    <col min="2011" max="2014" width="7" customWidth="1"/>
    <col min="2015" max="2016" width="6" customWidth="1"/>
    <col min="2017" max="2025" width="7" customWidth="1"/>
    <col min="2026" max="2027" width="6" customWidth="1"/>
    <col min="2028" max="2028" width="7" customWidth="1"/>
    <col min="2029" max="2029" width="8" customWidth="1"/>
    <col min="2030" max="2042" width="7" customWidth="1"/>
    <col min="2043" max="2043" width="6" customWidth="1"/>
    <col min="2044" max="2044" width="7" customWidth="1"/>
    <col min="2045" max="2045" width="6" customWidth="1"/>
    <col min="2046" max="2050" width="7" customWidth="1"/>
    <col min="2051" max="2051" width="6" customWidth="1"/>
    <col min="2052" max="2062" width="7" customWidth="1"/>
    <col min="2063" max="2066" width="6" customWidth="1"/>
    <col min="2067" max="2068" width="7" customWidth="1"/>
    <col min="2069" max="2071" width="6" customWidth="1"/>
    <col min="2072" max="2072" width="7" customWidth="1"/>
    <col min="2073" max="2073" width="6" customWidth="1"/>
    <col min="2074" max="2075" width="7" customWidth="1"/>
    <col min="2076" max="2076" width="6" customWidth="1"/>
    <col min="2077" max="2080" width="7" customWidth="1"/>
    <col min="2081" max="2081" width="6" customWidth="1"/>
    <col min="2082" max="2085" width="7" customWidth="1"/>
    <col min="2086" max="2086" width="6" customWidth="1"/>
    <col min="2087" max="2088" width="7" customWidth="1"/>
    <col min="2089" max="2089" width="6" customWidth="1"/>
    <col min="2090" max="2100" width="7" customWidth="1"/>
    <col min="2101" max="2103" width="6" customWidth="1"/>
    <col min="2104" max="2107" width="7" customWidth="1"/>
    <col min="2108" max="2108" width="6" customWidth="1"/>
    <col min="2109" max="2115" width="7" customWidth="1"/>
    <col min="2116" max="2117" width="6" customWidth="1"/>
    <col min="2118" max="2121" width="7" customWidth="1"/>
    <col min="2122" max="2122" width="6" customWidth="1"/>
    <col min="2123" max="2125" width="7" customWidth="1"/>
    <col min="2126" max="2126" width="5" customWidth="1"/>
    <col min="2127" max="2132" width="7" customWidth="1"/>
    <col min="2133" max="2133" width="6" customWidth="1"/>
    <col min="2134" max="2139" width="7" customWidth="1"/>
    <col min="2140" max="2140" width="6" customWidth="1"/>
    <col min="2141" max="2141" width="7" customWidth="1"/>
    <col min="2142" max="2142" width="6" customWidth="1"/>
    <col min="2143" max="2147" width="7" customWidth="1"/>
    <col min="2148" max="2148" width="6" customWidth="1"/>
    <col min="2149" max="2154" width="7" customWidth="1"/>
    <col min="2155" max="2155" width="6" customWidth="1"/>
    <col min="2156" max="2157" width="7" customWidth="1"/>
    <col min="2158" max="2159" width="6" customWidth="1"/>
    <col min="2160" max="2160" width="7" customWidth="1"/>
    <col min="2161" max="2161" width="6" customWidth="1"/>
    <col min="2162" max="2162" width="7" customWidth="1"/>
    <col min="2163" max="2163" width="6" customWidth="1"/>
    <col min="2164" max="2166" width="7" customWidth="1"/>
    <col min="2167" max="2167" width="6" customWidth="1"/>
    <col min="2168" max="2171" width="7" customWidth="1"/>
    <col min="2172" max="2172" width="6" customWidth="1"/>
    <col min="2173" max="2173" width="7" customWidth="1"/>
    <col min="2174" max="2174" width="6" customWidth="1"/>
    <col min="2175" max="2182" width="7" customWidth="1"/>
    <col min="2183" max="2183" width="6" customWidth="1"/>
    <col min="2184" max="2186" width="7" customWidth="1"/>
    <col min="2187" max="2187" width="5" customWidth="1"/>
    <col min="2188" max="2188" width="7" customWidth="1"/>
    <col min="2189" max="2189" width="6" customWidth="1"/>
    <col min="2190" max="2191" width="7" customWidth="1"/>
    <col min="2192" max="2192" width="6" customWidth="1"/>
    <col min="2193" max="2194" width="7" customWidth="1"/>
    <col min="2195" max="2195" width="6" customWidth="1"/>
    <col min="2196" max="2197" width="7" customWidth="1"/>
    <col min="2198" max="2199" width="6" customWidth="1"/>
    <col min="2200" max="2202" width="7" customWidth="1"/>
    <col min="2203" max="2203" width="4" customWidth="1"/>
    <col min="2204" max="2205" width="6" customWidth="1"/>
    <col min="2206" max="2206" width="7" customWidth="1"/>
    <col min="2207" max="2207" width="6" customWidth="1"/>
    <col min="2208" max="2219" width="7" customWidth="1"/>
    <col min="2220" max="2220" width="6" customWidth="1"/>
    <col min="2221" max="2221" width="7" customWidth="1"/>
    <col min="2222" max="2223" width="6" customWidth="1"/>
    <col min="2224" max="2224" width="7" customWidth="1"/>
    <col min="2225" max="2225" width="5" customWidth="1"/>
    <col min="2226" max="2228" width="7" customWidth="1"/>
    <col min="2229" max="2229" width="6" customWidth="1"/>
    <col min="2230" max="2230" width="7" customWidth="1"/>
    <col min="2231" max="2232" width="6" customWidth="1"/>
    <col min="2233" max="2234" width="7" customWidth="1"/>
    <col min="2235" max="2235" width="6" customWidth="1"/>
    <col min="2236" max="2248" width="7" customWidth="1"/>
    <col min="2249" max="2249" width="6" customWidth="1"/>
    <col min="2250" max="2254" width="7" customWidth="1"/>
    <col min="2255" max="2256" width="6" customWidth="1"/>
    <col min="2257" max="2262" width="7" customWidth="1"/>
    <col min="2263" max="2263" width="8" customWidth="1"/>
    <col min="2264" max="2264" width="7" customWidth="1"/>
    <col min="2265" max="2266" width="6" customWidth="1"/>
    <col min="2267" max="2278" width="7" customWidth="1"/>
    <col min="2279" max="2279" width="6" customWidth="1"/>
    <col min="2280" max="2280" width="7" customWidth="1"/>
    <col min="2281" max="2281" width="6" customWidth="1"/>
    <col min="2282" max="2285" width="7" customWidth="1"/>
    <col min="2286" max="2286" width="5" customWidth="1"/>
    <col min="2287" max="2288" width="6" customWidth="1"/>
    <col min="2289" max="2292" width="7" customWidth="1"/>
    <col min="2293" max="2293" width="6" customWidth="1"/>
    <col min="2294" max="2294" width="7" customWidth="1"/>
    <col min="2295" max="2295" width="6" customWidth="1"/>
    <col min="2296" max="2297" width="7" customWidth="1"/>
    <col min="2298" max="2298" width="6" customWidth="1"/>
    <col min="2299" max="2301" width="7" customWidth="1"/>
    <col min="2302" max="2302" width="4" customWidth="1"/>
    <col min="2303" max="2303" width="6" customWidth="1"/>
    <col min="2304" max="2309" width="7" customWidth="1"/>
    <col min="2310" max="2311" width="6" customWidth="1"/>
    <col min="2312" max="2314" width="7" customWidth="1"/>
    <col min="2315" max="2315" width="8" customWidth="1"/>
    <col min="2316" max="2316" width="6" customWidth="1"/>
    <col min="2317" max="2317" width="7" customWidth="1"/>
    <col min="2318" max="2318" width="6" customWidth="1"/>
    <col min="2319" max="2322" width="7" customWidth="1"/>
    <col min="2323" max="2324" width="6" customWidth="1"/>
    <col min="2325" max="2330" width="7" customWidth="1"/>
    <col min="2331" max="2331" width="6" customWidth="1"/>
    <col min="2332" max="2334" width="7" customWidth="1"/>
    <col min="2335" max="2335" width="6" customWidth="1"/>
    <col min="2336" max="2341" width="7" customWidth="1"/>
    <col min="2342" max="2343" width="6" customWidth="1"/>
    <col min="2344" max="2345" width="7" customWidth="1"/>
    <col min="2346" max="2346" width="6" customWidth="1"/>
    <col min="2347" max="2350" width="7" customWidth="1"/>
    <col min="2351" max="2351" width="6" customWidth="1"/>
    <col min="2352" max="2352" width="7" customWidth="1"/>
    <col min="2353" max="2353" width="5" customWidth="1"/>
    <col min="2354" max="2354" width="7" customWidth="1"/>
    <col min="2355" max="2355" width="6" customWidth="1"/>
    <col min="2356" max="2356" width="8" customWidth="1"/>
    <col min="2357" max="2358" width="6" customWidth="1"/>
    <col min="2359" max="2364" width="7" customWidth="1"/>
    <col min="2365" max="2366" width="6" customWidth="1"/>
    <col min="2367" max="2371" width="7" customWidth="1"/>
    <col min="2372" max="2372" width="6" customWidth="1"/>
    <col min="2373" max="2375" width="7" customWidth="1"/>
    <col min="2376" max="2376" width="6" customWidth="1"/>
    <col min="2377" max="2389" width="7" customWidth="1"/>
    <col min="2390" max="2390" width="8" customWidth="1"/>
    <col min="2391" max="2391" width="7" customWidth="1"/>
    <col min="2392" max="2393" width="6" customWidth="1"/>
    <col min="2394" max="2394" width="7" customWidth="1"/>
    <col min="2395" max="2395" width="5" customWidth="1"/>
    <col min="2396" max="2401" width="7" customWidth="1"/>
    <col min="2402" max="2402" width="6" customWidth="1"/>
    <col min="2403" max="2404" width="7" customWidth="1"/>
    <col min="2405" max="2406" width="6" customWidth="1"/>
    <col min="2407" max="2409" width="7" customWidth="1"/>
    <col min="2410" max="2410" width="4" customWidth="1"/>
    <col min="2411" max="2411" width="6" customWidth="1"/>
    <col min="2412" max="2412" width="7" customWidth="1"/>
    <col min="2413" max="2413" width="8" customWidth="1"/>
    <col min="2414" max="2417" width="7" customWidth="1"/>
    <col min="2418" max="2419" width="6" customWidth="1"/>
    <col min="2420" max="2420" width="8" customWidth="1"/>
    <col min="2421" max="2423" width="7" customWidth="1"/>
    <col min="2424" max="2424" width="6" customWidth="1"/>
    <col min="2425" max="2434" width="7" customWidth="1"/>
    <col min="2435" max="2435" width="6" customWidth="1"/>
    <col min="2436" max="2443" width="7" customWidth="1"/>
    <col min="2444" max="2444" width="5" customWidth="1"/>
    <col min="2445" max="2445" width="6" customWidth="1"/>
    <col min="2446" max="2457" width="7" customWidth="1"/>
    <col min="2458" max="2459" width="6" customWidth="1"/>
    <col min="2460" max="2468" width="7" customWidth="1"/>
    <col min="2469" max="2469" width="6" customWidth="1"/>
    <col min="2470" max="2471" width="7" customWidth="1"/>
    <col min="2472" max="2472" width="6" customWidth="1"/>
    <col min="2473" max="2474" width="7" customWidth="1"/>
    <col min="2475" max="2475" width="5" customWidth="1"/>
    <col min="2476" max="2477" width="7" customWidth="1"/>
    <col min="2478" max="2478" width="6" customWidth="1"/>
    <col min="2479" max="2482" width="7" customWidth="1"/>
    <col min="2483" max="2483" width="6" customWidth="1"/>
    <col min="2484" max="2490" width="7" customWidth="1"/>
    <col min="2491" max="2491" width="6" customWidth="1"/>
    <col min="2492" max="2498" width="7" customWidth="1"/>
    <col min="2499" max="2499" width="5" customWidth="1"/>
    <col min="2500" max="2501" width="7" customWidth="1"/>
    <col min="2502" max="2502" width="6" customWidth="1"/>
    <col min="2503" max="2505" width="7" customWidth="1"/>
    <col min="2506" max="2506" width="6" customWidth="1"/>
    <col min="2507" max="2509" width="7" customWidth="1"/>
    <col min="2510" max="2510" width="6" customWidth="1"/>
    <col min="2511" max="2520" width="7" customWidth="1"/>
    <col min="2521" max="2521" width="8" customWidth="1"/>
    <col min="2522" max="2522" width="5" customWidth="1"/>
    <col min="2523" max="2524" width="7" customWidth="1"/>
    <col min="2525" max="2525" width="6" customWidth="1"/>
    <col min="2526" max="2526" width="7" customWidth="1"/>
    <col min="2527" max="2527" width="6" customWidth="1"/>
    <col min="2528" max="2528" width="7" customWidth="1"/>
    <col min="2529" max="2529" width="6" customWidth="1"/>
    <col min="2530" max="2530" width="7" customWidth="1"/>
    <col min="2531" max="2531" width="6" customWidth="1"/>
    <col min="2532" max="2532" width="7" customWidth="1"/>
    <col min="2533" max="2533" width="6" customWidth="1"/>
    <col min="2534" max="2534" width="7" customWidth="1"/>
    <col min="2535" max="2535" width="6" customWidth="1"/>
    <col min="2536" max="2540" width="7" customWidth="1"/>
    <col min="2541" max="2541" width="4" customWidth="1"/>
    <col min="2542" max="2547" width="7" customWidth="1"/>
    <col min="2548" max="2548" width="6" customWidth="1"/>
    <col min="2549" max="2549" width="7" customWidth="1"/>
    <col min="2550" max="2551" width="6" customWidth="1"/>
    <col min="2552" max="2554" width="7" customWidth="1"/>
    <col min="2555" max="2555" width="6" customWidth="1"/>
    <col min="2556" max="2559" width="7" customWidth="1"/>
    <col min="2560" max="2561" width="6" customWidth="1"/>
    <col min="2562" max="2565" width="7" customWidth="1"/>
    <col min="2566" max="2566" width="6" customWidth="1"/>
    <col min="2567" max="2567" width="8" customWidth="1"/>
    <col min="2568" max="2568" width="6" customWidth="1"/>
    <col min="2569" max="2569" width="7" customWidth="1"/>
    <col min="2570" max="2570" width="6" customWidth="1"/>
    <col min="2571" max="2575" width="7" customWidth="1"/>
    <col min="2576" max="2576" width="8" customWidth="1"/>
    <col min="2577" max="2578" width="7" customWidth="1"/>
    <col min="2579" max="2579" width="6" customWidth="1"/>
    <col min="2580" max="2582" width="7" customWidth="1"/>
    <col min="2583" max="2583" width="5" customWidth="1"/>
    <col min="2584" max="2586" width="7" customWidth="1"/>
    <col min="2587" max="2587" width="6" customWidth="1"/>
    <col min="2588" max="2588" width="7" customWidth="1"/>
    <col min="2589" max="2589" width="6" customWidth="1"/>
    <col min="2590" max="2595" width="7" customWidth="1"/>
    <col min="2596" max="2596" width="6" customWidth="1"/>
    <col min="2597" max="2604" width="7" customWidth="1"/>
    <col min="2605" max="2605" width="6" customWidth="1"/>
    <col min="2606" max="2607" width="7" customWidth="1"/>
    <col min="2608" max="2608" width="6" customWidth="1"/>
    <col min="2609" max="2611" width="7" customWidth="1"/>
    <col min="2612" max="2612" width="6" customWidth="1"/>
    <col min="2613" max="2616" width="7" customWidth="1"/>
    <col min="2617" max="2619" width="6" customWidth="1"/>
    <col min="2620" max="2620" width="7" customWidth="1"/>
    <col min="2621" max="2621" width="6" customWidth="1"/>
    <col min="2622" max="2623" width="7" customWidth="1"/>
    <col min="2624" max="2624" width="6" customWidth="1"/>
    <col min="2625" max="2625" width="7" customWidth="1"/>
    <col min="2626" max="2626" width="6" customWidth="1"/>
    <col min="2627" max="2631" width="7" customWidth="1"/>
    <col min="2632" max="2632" width="6" customWidth="1"/>
    <col min="2633" max="2633" width="8" customWidth="1"/>
    <col min="2634" max="2635" width="7" customWidth="1"/>
    <col min="2636" max="2637" width="6" customWidth="1"/>
    <col min="2638" max="2638" width="7" customWidth="1"/>
    <col min="2639" max="2639" width="4" customWidth="1"/>
    <col min="2640" max="2641" width="7" customWidth="1"/>
    <col min="2642" max="2642" width="6" customWidth="1"/>
    <col min="2643" max="2646" width="7" customWidth="1"/>
    <col min="2647" max="2647" width="8" customWidth="1"/>
    <col min="2648" max="2655" width="7" customWidth="1"/>
    <col min="2656" max="2657" width="6" customWidth="1"/>
    <col min="2658" max="2667" width="7" customWidth="1"/>
    <col min="2668" max="2668" width="5" customWidth="1"/>
    <col min="2669" max="2670" width="7" customWidth="1"/>
    <col min="2671" max="2672" width="6" customWidth="1"/>
    <col min="2673" max="2675" width="7" customWidth="1"/>
    <col min="2676" max="2676" width="8" customWidth="1"/>
    <col min="2677" max="2678" width="7" customWidth="1"/>
    <col min="2679" max="2679" width="6" customWidth="1"/>
    <col min="2680" max="2681" width="7" customWidth="1"/>
    <col min="2682" max="2686" width="6" customWidth="1"/>
    <col min="2687" max="2691" width="7" customWidth="1"/>
    <col min="2692" max="2692" width="6" customWidth="1"/>
    <col min="2693" max="2696" width="7" customWidth="1"/>
    <col min="2697" max="2698" width="6" customWidth="1"/>
    <col min="2699" max="2700" width="7" customWidth="1"/>
    <col min="2701" max="2701" width="6" customWidth="1"/>
    <col min="2702" max="2709" width="7" customWidth="1"/>
    <col min="2710" max="2710" width="5" customWidth="1"/>
    <col min="2711" max="2711" width="7" customWidth="1"/>
    <col min="2712" max="2712" width="6" customWidth="1"/>
    <col min="2713" max="2713" width="7" customWidth="1"/>
    <col min="2714" max="2715" width="6" customWidth="1"/>
    <col min="2716" max="2717" width="7" customWidth="1"/>
    <col min="2718" max="2718" width="6" customWidth="1"/>
    <col min="2719" max="2722" width="7" customWidth="1"/>
    <col min="2723" max="2723" width="6" customWidth="1"/>
    <col min="2724" max="2725" width="7" customWidth="1"/>
    <col min="2726" max="2726" width="6" customWidth="1"/>
    <col min="2727" max="2731" width="7" customWidth="1"/>
    <col min="2732" max="2732" width="6" customWidth="1"/>
    <col min="2733" max="2735" width="7" customWidth="1"/>
    <col min="2736" max="2736" width="8" customWidth="1"/>
    <col min="2737" max="2738" width="7" customWidth="1"/>
    <col min="2739" max="2739" width="6" customWidth="1"/>
    <col min="2740" max="2748" width="7" customWidth="1"/>
    <col min="2749" max="2749" width="6" customWidth="1"/>
    <col min="2750" max="2753" width="7" customWidth="1"/>
    <col min="2754" max="2754" width="5" customWidth="1"/>
    <col min="2755" max="2756" width="7" customWidth="1"/>
    <col min="2757" max="2758" width="6" customWidth="1"/>
    <col min="2759" max="2764" width="7" customWidth="1"/>
    <col min="2765" max="2766" width="6" customWidth="1"/>
    <col min="2767" max="2773" width="7" customWidth="1"/>
    <col min="2774" max="2774" width="6" customWidth="1"/>
    <col min="2775" max="2778" width="7" customWidth="1"/>
    <col min="2779" max="2779" width="6" customWidth="1"/>
    <col min="2780" max="2780" width="7" customWidth="1"/>
    <col min="2781" max="2781" width="6" customWidth="1"/>
    <col min="2782" max="2785" width="7" customWidth="1"/>
    <col min="2786" max="2786" width="6" customWidth="1"/>
    <col min="2787" max="2791" width="7" customWidth="1"/>
    <col min="2792" max="2793" width="6" customWidth="1"/>
    <col min="2794" max="2801" width="7" customWidth="1"/>
    <col min="2802" max="2802" width="6" customWidth="1"/>
    <col min="2803" max="2804" width="7" customWidth="1"/>
    <col min="2805" max="2805" width="6" customWidth="1"/>
    <col min="2806" max="2809" width="7" customWidth="1"/>
    <col min="2810" max="2810" width="6" customWidth="1"/>
    <col min="2811" max="2812" width="7" customWidth="1"/>
    <col min="2813" max="2813" width="8" customWidth="1"/>
    <col min="2814" max="2815" width="4" customWidth="1"/>
    <col min="2816" max="2817" width="7" customWidth="1"/>
    <col min="2818" max="2819" width="6" customWidth="1"/>
    <col min="2820" max="2820" width="8" customWidth="1"/>
    <col min="2821" max="2824" width="7" customWidth="1"/>
    <col min="2825" max="2825" width="6" customWidth="1"/>
    <col min="2826" max="2831" width="7" customWidth="1"/>
    <col min="2832" max="2833" width="6" customWidth="1"/>
    <col min="2834" max="2839" width="7" customWidth="1"/>
    <col min="2840" max="2840" width="6" customWidth="1"/>
    <col min="2841" max="2850" width="7" customWidth="1"/>
    <col min="2851" max="2851" width="6" customWidth="1"/>
    <col min="2852" max="2856" width="7" customWidth="1"/>
    <col min="2857" max="2857" width="6" customWidth="1"/>
    <col min="2858" max="2860" width="7" customWidth="1"/>
    <col min="2861" max="2861" width="5" customWidth="1"/>
    <col min="2862" max="2862" width="7" customWidth="1"/>
    <col min="2863" max="2863" width="6" customWidth="1"/>
    <col min="2864" max="2865" width="7" customWidth="1"/>
    <col min="2866" max="2866" width="8" customWidth="1"/>
    <col min="2867" max="2872" width="7" customWidth="1"/>
    <col min="2873" max="2873" width="5" customWidth="1"/>
    <col min="2874" max="2878" width="7" customWidth="1"/>
    <col min="2879" max="2879" width="6" customWidth="1"/>
    <col min="2880" max="2883" width="7" customWidth="1"/>
    <col min="2884" max="2884" width="6" customWidth="1"/>
    <col min="2885" max="2889" width="7" customWidth="1"/>
    <col min="2890" max="2890" width="8" customWidth="1"/>
    <col min="2891" max="2892" width="7" customWidth="1"/>
    <col min="2893" max="2893" width="6" customWidth="1"/>
    <col min="2894" max="2896" width="7" customWidth="1"/>
    <col min="2897" max="2897" width="6" customWidth="1"/>
    <col min="2898" max="2900" width="7" customWidth="1"/>
    <col min="2901" max="2901" width="6" customWidth="1"/>
    <col min="2902" max="2906" width="7" customWidth="1"/>
    <col min="2907" max="2907" width="6" customWidth="1"/>
    <col min="2908" max="2912" width="7" customWidth="1"/>
    <col min="2913" max="2913" width="5" customWidth="1"/>
    <col min="2914" max="2920" width="7" customWidth="1"/>
    <col min="2921" max="2922" width="8" customWidth="1"/>
    <col min="2923" max="2927" width="7" customWidth="1"/>
    <col min="2928" max="2928" width="6" customWidth="1"/>
    <col min="2929" max="2931" width="7" customWidth="1"/>
    <col min="2932" max="2932" width="6" customWidth="1"/>
    <col min="2933" max="2937" width="7" customWidth="1"/>
    <col min="2938" max="2938" width="8" customWidth="1"/>
    <col min="2939" max="2950" width="7" customWidth="1"/>
    <col min="2951" max="2951" width="6" customWidth="1"/>
    <col min="2952" max="2953" width="7" customWidth="1"/>
    <col min="2954" max="2954" width="6" customWidth="1"/>
    <col min="2955" max="2963" width="7" customWidth="1"/>
    <col min="2964" max="2965" width="6" customWidth="1"/>
    <col min="2966" max="2966" width="8" customWidth="1"/>
    <col min="2967" max="2968" width="7" customWidth="1"/>
    <col min="2969" max="2969" width="8" customWidth="1"/>
    <col min="2970" max="2971" width="7" customWidth="1"/>
    <col min="2972" max="2972" width="6" customWidth="1"/>
    <col min="2973" max="2974" width="7" customWidth="1"/>
    <col min="2975" max="2975" width="8" customWidth="1"/>
    <col min="2976" max="2981" width="7" customWidth="1"/>
    <col min="2982" max="2983" width="6" customWidth="1"/>
    <col min="2984" max="2985" width="7" customWidth="1"/>
    <col min="2986" max="2986" width="6" customWidth="1"/>
    <col min="2987" max="2987" width="5" customWidth="1"/>
    <col min="2988" max="2991" width="7" customWidth="1"/>
    <col min="2992" max="2992" width="6" customWidth="1"/>
    <col min="2993" max="2995" width="7" customWidth="1"/>
    <col min="2996" max="2997" width="6" customWidth="1"/>
    <col min="2998" max="3002" width="7" customWidth="1"/>
    <col min="3003" max="3003" width="5" customWidth="1"/>
    <col min="3004" max="3025" width="7" customWidth="1"/>
    <col min="3026" max="3026" width="6" customWidth="1"/>
    <col min="3027" max="3027" width="7" customWidth="1"/>
    <col min="3028" max="3028" width="6" customWidth="1"/>
    <col min="3029" max="3030" width="7" customWidth="1"/>
    <col min="3031" max="3031" width="5" customWidth="1"/>
    <col min="3032" max="3032" width="7" customWidth="1"/>
    <col min="3033" max="3033" width="6" customWidth="1"/>
    <col min="3034" max="3035" width="7" customWidth="1"/>
    <col min="3036" max="3036" width="6" customWidth="1"/>
    <col min="3037" max="3041" width="7" customWidth="1"/>
    <col min="3042" max="3042" width="6" customWidth="1"/>
    <col min="3043" max="3043" width="7" customWidth="1"/>
    <col min="3044" max="3045" width="8" customWidth="1"/>
    <col min="3046" max="3047" width="6" customWidth="1"/>
    <col min="3048" max="3051" width="7" customWidth="1"/>
    <col min="3052" max="3052" width="8" customWidth="1"/>
    <col min="3053" max="3053" width="7" customWidth="1"/>
    <col min="3054" max="3054" width="6" customWidth="1"/>
    <col min="3055" max="3057" width="7" customWidth="1"/>
    <col min="3058" max="3059" width="6" customWidth="1"/>
    <col min="3060" max="3072" width="7" customWidth="1"/>
    <col min="3073" max="3073" width="8" customWidth="1"/>
    <col min="3074" max="3076" width="7" customWidth="1"/>
    <col min="3077" max="3077" width="6" customWidth="1"/>
    <col min="3078" max="3079" width="7" customWidth="1"/>
    <col min="3080" max="3080" width="6" customWidth="1"/>
    <col min="3081" max="3081" width="7" customWidth="1"/>
    <col min="3082" max="3082" width="6" customWidth="1"/>
    <col min="3083" max="3083" width="8" customWidth="1"/>
    <col min="3084" max="3087" width="7" customWidth="1"/>
    <col min="3088" max="3088" width="6" customWidth="1"/>
    <col min="3089" max="3089" width="7" customWidth="1"/>
    <col min="3090" max="3090" width="6" customWidth="1"/>
    <col min="3091" max="3092" width="7" customWidth="1"/>
    <col min="3093" max="3093" width="6" customWidth="1"/>
    <col min="3094" max="3095" width="7" customWidth="1"/>
    <col min="3096" max="3098" width="6" customWidth="1"/>
    <col min="3099" max="3100" width="7" customWidth="1"/>
    <col min="3101" max="3101" width="6" customWidth="1"/>
    <col min="3102" max="3102" width="7" customWidth="1"/>
    <col min="3103" max="3103" width="6" customWidth="1"/>
    <col min="3104" max="3107" width="7" customWidth="1"/>
    <col min="3108" max="3108" width="8" customWidth="1"/>
    <col min="3109" max="3109" width="6" customWidth="1"/>
    <col min="3110" max="3110" width="7" customWidth="1"/>
    <col min="3111" max="3111" width="8" customWidth="1"/>
    <col min="3112" max="3119" width="7" customWidth="1"/>
    <col min="3120" max="3120" width="6" customWidth="1"/>
    <col min="3121" max="3121" width="7" customWidth="1"/>
    <col min="3122" max="3122" width="8" customWidth="1"/>
    <col min="3123" max="3129" width="7" customWidth="1"/>
    <col min="3130" max="3130" width="4" customWidth="1"/>
    <col min="3131" max="3136" width="7" customWidth="1"/>
    <col min="3137" max="3137" width="6" customWidth="1"/>
    <col min="3138" max="3138" width="7" customWidth="1"/>
    <col min="3139" max="3140" width="6" customWidth="1"/>
    <col min="3141" max="3144" width="7" customWidth="1"/>
    <col min="3145" max="3145" width="5" customWidth="1"/>
    <col min="3146" max="3149" width="7" customWidth="1"/>
    <col min="3150" max="3151" width="6" customWidth="1"/>
    <col min="3152" max="3155" width="7" customWidth="1"/>
    <col min="3156" max="3156" width="4" customWidth="1"/>
    <col min="3157" max="3157" width="7" customWidth="1"/>
    <col min="3158" max="3158" width="6" customWidth="1"/>
    <col min="3159" max="3160" width="7" customWidth="1"/>
    <col min="3161" max="3161" width="6" customWidth="1"/>
    <col min="3162" max="3165" width="7" customWidth="1"/>
    <col min="3166" max="3166" width="6" customWidth="1"/>
    <col min="3167" max="3168" width="7" customWidth="1"/>
    <col min="3169" max="3169" width="6" customWidth="1"/>
    <col min="3170" max="3177" width="7" customWidth="1"/>
    <col min="3178" max="3178" width="6" customWidth="1"/>
    <col min="3179" max="3181" width="7" customWidth="1"/>
    <col min="3182" max="3182" width="6" customWidth="1"/>
    <col min="3183" max="3188" width="7" customWidth="1"/>
    <col min="3189" max="3189" width="6" customWidth="1"/>
    <col min="3190" max="3190" width="7" customWidth="1"/>
    <col min="3191" max="3192" width="6" customWidth="1"/>
    <col min="3193" max="3194" width="7" customWidth="1"/>
    <col min="3195" max="3195" width="6" customWidth="1"/>
    <col min="3196" max="3197" width="7" customWidth="1"/>
    <col min="3198" max="3198" width="5" customWidth="1"/>
    <col min="3199" max="3200" width="6" customWidth="1"/>
    <col min="3201" max="3206" width="7" customWidth="1"/>
    <col min="3207" max="3207" width="6" customWidth="1"/>
    <col min="3208" max="3208" width="7" customWidth="1"/>
    <col min="3209" max="3209" width="6" customWidth="1"/>
    <col min="3210" max="3224" width="7" customWidth="1"/>
    <col min="3225" max="3225" width="6" customWidth="1"/>
    <col min="3226" max="3229" width="7" customWidth="1"/>
    <col min="3230" max="3230" width="6" customWidth="1"/>
    <col min="3231" max="3233" width="7" customWidth="1"/>
    <col min="3234" max="3234" width="6" customWidth="1"/>
    <col min="3235" max="3235" width="7" customWidth="1"/>
    <col min="3236" max="3236" width="6" customWidth="1"/>
    <col min="3237" max="3238" width="7" customWidth="1"/>
    <col min="3239" max="3239" width="6" customWidth="1"/>
    <col min="3240" max="3248" width="7" customWidth="1"/>
    <col min="3249" max="3250" width="6" customWidth="1"/>
    <col min="3251" max="3260" width="7" customWidth="1"/>
    <col min="3261" max="3261" width="8" customWidth="1"/>
    <col min="3262" max="3263" width="6" customWidth="1"/>
    <col min="3264" max="3265" width="7" customWidth="1"/>
    <col min="3266" max="3266" width="6" customWidth="1"/>
    <col min="3267" max="3268" width="7" customWidth="1"/>
    <col min="3269" max="3269" width="8" customWidth="1"/>
    <col min="3270" max="3271" width="7" customWidth="1"/>
    <col min="3272" max="3274" width="6" customWidth="1"/>
    <col min="3275" max="3276" width="7" customWidth="1"/>
    <col min="3277" max="3277" width="6" customWidth="1"/>
    <col min="3278" max="3278" width="7" customWidth="1"/>
    <col min="3279" max="3279" width="6" customWidth="1"/>
    <col min="3280" max="3280" width="7" customWidth="1"/>
    <col min="3281" max="3281" width="6" customWidth="1"/>
    <col min="3282" max="3282" width="5" customWidth="1"/>
    <col min="3283" max="3284" width="7" customWidth="1"/>
    <col min="3285" max="3285" width="6" customWidth="1"/>
    <col min="3286" max="3286" width="8" customWidth="1"/>
    <col min="3287" max="3287" width="7" customWidth="1"/>
    <col min="3288" max="3288" width="6" customWidth="1"/>
    <col min="3289" max="3289" width="7" customWidth="1"/>
    <col min="3290" max="3290" width="6" customWidth="1"/>
    <col min="3291" max="3291" width="8" customWidth="1"/>
    <col min="3292" max="3294" width="7" customWidth="1"/>
    <col min="3295" max="3295" width="6" customWidth="1"/>
    <col min="3296" max="3297" width="7" customWidth="1"/>
    <col min="3298" max="3298" width="6" customWidth="1"/>
    <col min="3299" max="3304" width="7" customWidth="1"/>
    <col min="3305" max="3305" width="6" customWidth="1"/>
    <col min="3306" max="3307" width="7" customWidth="1"/>
    <col min="3308" max="3309" width="6" customWidth="1"/>
    <col min="3310" max="3318" width="7" customWidth="1"/>
    <col min="3319" max="3319" width="8" customWidth="1"/>
    <col min="3320" max="3320" width="6" customWidth="1"/>
    <col min="3321" max="3321" width="7" customWidth="1"/>
    <col min="3322" max="3322" width="6" customWidth="1"/>
    <col min="3323" max="3325" width="7" customWidth="1"/>
    <col min="3326" max="3326" width="6" customWidth="1"/>
    <col min="3327" max="3328" width="7" customWidth="1"/>
    <col min="3329" max="3329" width="6" customWidth="1"/>
    <col min="3330" max="3333" width="7" customWidth="1"/>
    <col min="3334" max="3335" width="6" customWidth="1"/>
    <col min="3336" max="3342" width="7" customWidth="1"/>
    <col min="3343" max="3343" width="6" customWidth="1"/>
    <col min="3344" max="3347" width="7" customWidth="1"/>
    <col min="3348" max="3349" width="6" customWidth="1"/>
    <col min="3350" max="3350" width="7" customWidth="1"/>
    <col min="3351" max="3352" width="6" customWidth="1"/>
    <col min="3353" max="3353" width="7" customWidth="1"/>
    <col min="3354" max="3354" width="5" customWidth="1"/>
    <col min="3355" max="3355" width="8" customWidth="1"/>
    <col min="3356" max="3357" width="7" customWidth="1"/>
    <col min="3358" max="3358" width="6" customWidth="1"/>
    <col min="3359" max="3359" width="5" customWidth="1"/>
    <col min="3360" max="3361" width="7" customWidth="1"/>
    <col min="3362" max="3362" width="6" customWidth="1"/>
    <col min="3363" max="3364" width="7" customWidth="1"/>
    <col min="3365" max="3365" width="6" customWidth="1"/>
    <col min="3366" max="3366" width="7" customWidth="1"/>
    <col min="3367" max="3367" width="8" customWidth="1"/>
    <col min="3368" max="3368" width="7" customWidth="1"/>
    <col min="3369" max="3369" width="8" customWidth="1"/>
    <col min="3370" max="3371" width="6" customWidth="1"/>
    <col min="3372" max="3373" width="7" customWidth="1"/>
    <col min="3374" max="3374" width="6" customWidth="1"/>
    <col min="3375" max="3378" width="7" customWidth="1"/>
    <col min="3379" max="3379" width="6" customWidth="1"/>
    <col min="3380" max="3383" width="7" customWidth="1"/>
    <col min="3384" max="3386" width="6" customWidth="1"/>
    <col min="3387" max="3387" width="7" customWidth="1"/>
    <col min="3388" max="3389" width="6" customWidth="1"/>
    <col min="3390" max="3390" width="7" customWidth="1"/>
    <col min="3391" max="3391" width="5" customWidth="1"/>
    <col min="3392" max="3392" width="7" customWidth="1"/>
    <col min="3393" max="3393" width="6" customWidth="1"/>
    <col min="3394" max="3398" width="7" customWidth="1"/>
    <col min="3399" max="3399" width="6" customWidth="1"/>
    <col min="3400" max="3405" width="7" customWidth="1"/>
    <col min="3406" max="3406" width="6" customWidth="1"/>
    <col min="3407" max="3409" width="7" customWidth="1"/>
    <col min="3410" max="3410" width="6" customWidth="1"/>
    <col min="3411" max="3411" width="8" customWidth="1"/>
    <col min="3412" max="3412" width="7" customWidth="1"/>
    <col min="3413" max="3413" width="8" customWidth="1"/>
    <col min="3414" max="3415" width="6" customWidth="1"/>
    <col min="3416" max="3418" width="7" customWidth="1"/>
    <col min="3419" max="3420" width="6" customWidth="1"/>
    <col min="3421" max="3422" width="7" customWidth="1"/>
    <col min="3423" max="3423" width="6" customWidth="1"/>
    <col min="3424" max="3424" width="7" customWidth="1"/>
    <col min="3425" max="3425" width="6" customWidth="1"/>
    <col min="3426" max="3426" width="7" customWidth="1"/>
    <col min="3427" max="3427" width="6" customWidth="1"/>
    <col min="3428" max="3429" width="7" customWidth="1"/>
    <col min="3430" max="3430" width="8" customWidth="1"/>
    <col min="3431" max="3431" width="7" customWidth="1"/>
    <col min="3432" max="3432" width="6" customWidth="1"/>
    <col min="3433" max="3434" width="7" customWidth="1"/>
    <col min="3435" max="3435" width="8" customWidth="1"/>
    <col min="3436" max="3436" width="7" customWidth="1"/>
    <col min="3437" max="3439" width="6" customWidth="1"/>
    <col min="3440" max="3442" width="7" customWidth="1"/>
    <col min="3443" max="3443" width="6" customWidth="1"/>
    <col min="3444" max="3445" width="7" customWidth="1"/>
    <col min="3446" max="3446" width="6" customWidth="1"/>
    <col min="3447" max="3450" width="7" customWidth="1"/>
    <col min="3451" max="3451" width="6" customWidth="1"/>
    <col min="3452" max="3455" width="7" customWidth="1"/>
    <col min="3456" max="3456" width="5" customWidth="1"/>
    <col min="3457" max="3459" width="7" customWidth="1"/>
    <col min="3460" max="3460" width="6" customWidth="1"/>
    <col min="3461" max="3463" width="7" customWidth="1"/>
    <col min="3464" max="3464" width="8" customWidth="1"/>
    <col min="3465" max="3465" width="6" customWidth="1"/>
    <col min="3466" max="3467" width="7" customWidth="1"/>
    <col min="3468" max="3468" width="6" customWidth="1"/>
    <col min="3469" max="3469" width="8" customWidth="1"/>
    <col min="3470" max="3473" width="7" customWidth="1"/>
    <col min="3474" max="3474" width="8" customWidth="1"/>
    <col min="3475" max="3479" width="7" customWidth="1"/>
    <col min="3480" max="3480" width="6" customWidth="1"/>
    <col min="3481" max="3486" width="7" customWidth="1"/>
    <col min="3487" max="3487" width="8" customWidth="1"/>
    <col min="3488" max="3488" width="7" customWidth="1"/>
    <col min="3489" max="3491" width="6" customWidth="1"/>
    <col min="3492" max="3492" width="7" customWidth="1"/>
    <col min="3493" max="3493" width="6" customWidth="1"/>
    <col min="3494" max="3494" width="7" customWidth="1"/>
    <col min="3495" max="3495" width="6" customWidth="1"/>
    <col min="3496" max="3496" width="7" customWidth="1"/>
    <col min="3497" max="3497" width="6" customWidth="1"/>
    <col min="3498" max="3499" width="7" customWidth="1"/>
    <col min="3500" max="3500" width="6" customWidth="1"/>
    <col min="3501" max="3501" width="7" customWidth="1"/>
    <col min="3502" max="3502" width="8" customWidth="1"/>
    <col min="3503" max="3503" width="6" customWidth="1"/>
    <col min="3504" max="3505" width="7" customWidth="1"/>
    <col min="3506" max="3506" width="6" customWidth="1"/>
    <col min="3507" max="3510" width="7" customWidth="1"/>
    <col min="3511" max="3511" width="6" customWidth="1"/>
    <col min="3512" max="3516" width="7" customWidth="1"/>
    <col min="3517" max="3517" width="8" customWidth="1"/>
    <col min="3518" max="3518" width="4" customWidth="1"/>
    <col min="3519" max="3519" width="7" customWidth="1"/>
    <col min="3520" max="3520" width="6" customWidth="1"/>
    <col min="3521" max="3525" width="7" customWidth="1"/>
    <col min="3526" max="3526" width="5" customWidth="1"/>
    <col min="3527" max="3527" width="6" customWidth="1"/>
    <col min="3528" max="3529" width="8" customWidth="1"/>
    <col min="3530" max="3534" width="7" customWidth="1"/>
    <col min="3535" max="3535" width="6" customWidth="1"/>
    <col min="3536" max="3542" width="7" customWidth="1"/>
    <col min="3543" max="3543" width="6" customWidth="1"/>
    <col min="3544" max="3545" width="7" customWidth="1"/>
    <col min="3546" max="3546" width="6" customWidth="1"/>
    <col min="3547" max="3547" width="7" customWidth="1"/>
    <col min="3548" max="3549" width="6" customWidth="1"/>
    <col min="3550" max="3551" width="7" customWidth="1"/>
    <col min="3552" max="3552" width="6" customWidth="1"/>
    <col min="3553" max="3558" width="7" customWidth="1"/>
    <col min="3559" max="3559" width="8" customWidth="1"/>
    <col min="3560" max="3560" width="7" customWidth="1"/>
    <col min="3561" max="3561" width="6" customWidth="1"/>
    <col min="3562" max="3568" width="7" customWidth="1"/>
    <col min="3569" max="3569" width="6" customWidth="1"/>
    <col min="3570" max="3570" width="7" customWidth="1"/>
    <col min="3571" max="3571" width="6" customWidth="1"/>
    <col min="3572" max="3573" width="7" customWidth="1"/>
    <col min="3574" max="3574" width="8" customWidth="1"/>
    <col min="3575" max="3575" width="6" customWidth="1"/>
    <col min="3576" max="3576" width="7" customWidth="1"/>
    <col min="3577" max="3578" width="6" customWidth="1"/>
    <col min="3579" max="3580" width="7" customWidth="1"/>
    <col min="3581" max="3581" width="6" customWidth="1"/>
    <col min="3582" max="3585" width="7" customWidth="1"/>
    <col min="3586" max="3586" width="6" customWidth="1"/>
    <col min="3587" max="3591" width="7" customWidth="1"/>
    <col min="3592" max="3592" width="6" customWidth="1"/>
    <col min="3593" max="3593" width="7" customWidth="1"/>
    <col min="3594" max="3594" width="6" customWidth="1"/>
    <col min="3595" max="3595" width="7" customWidth="1"/>
    <col min="3596" max="3596" width="6" customWidth="1"/>
    <col min="3597" max="3599" width="7" customWidth="1"/>
    <col min="3600" max="3600" width="8" customWidth="1"/>
    <col min="3601" max="3601" width="7" customWidth="1"/>
    <col min="3602" max="3602" width="4" customWidth="1"/>
    <col min="3603" max="3604" width="7" customWidth="1"/>
    <col min="3605" max="3605" width="6" customWidth="1"/>
    <col min="3606" max="3606" width="7" customWidth="1"/>
    <col min="3607" max="3607" width="6" customWidth="1"/>
    <col min="3608" max="3610" width="7" customWidth="1"/>
    <col min="3611" max="3611" width="8" customWidth="1"/>
    <col min="3612" max="3612" width="7" customWidth="1"/>
    <col min="3613" max="3613" width="8" customWidth="1"/>
    <col min="3614" max="3614" width="7" customWidth="1"/>
    <col min="3615" max="3615" width="6" customWidth="1"/>
    <col min="3616" max="3616" width="7" customWidth="1"/>
    <col min="3617" max="3618" width="6" customWidth="1"/>
    <col min="3619" max="3621" width="7" customWidth="1"/>
    <col min="3622" max="3623" width="6" customWidth="1"/>
    <col min="3624" max="3628" width="7" customWidth="1"/>
    <col min="3629" max="3629" width="6" customWidth="1"/>
    <col min="3630" max="3630" width="5" customWidth="1"/>
    <col min="3631" max="3631" width="6" customWidth="1"/>
    <col min="3632" max="3633" width="7" customWidth="1"/>
    <col min="3634" max="3634" width="6" customWidth="1"/>
    <col min="3635" max="3636" width="7" customWidth="1"/>
    <col min="3637" max="3637" width="6" customWidth="1"/>
    <col min="3638" max="3639" width="7" customWidth="1"/>
    <col min="3640" max="3640" width="8" customWidth="1"/>
    <col min="3641" max="3644" width="7" customWidth="1"/>
    <col min="3645" max="3645" width="5" customWidth="1"/>
    <col min="3646" max="3646" width="7" customWidth="1"/>
    <col min="3647" max="3647" width="6" customWidth="1"/>
    <col min="3648" max="3654" width="7" customWidth="1"/>
    <col min="3655" max="3655" width="6" customWidth="1"/>
    <col min="3656" max="3656" width="7" customWidth="1"/>
    <col min="3657" max="3657" width="6" customWidth="1"/>
    <col min="3658" max="3659" width="7" customWidth="1"/>
    <col min="3660" max="3660" width="6" customWidth="1"/>
    <col min="3661" max="3661" width="7" customWidth="1"/>
    <col min="3662" max="3662" width="6" customWidth="1"/>
    <col min="3663" max="3663" width="7" customWidth="1"/>
    <col min="3664" max="3666" width="6" customWidth="1"/>
    <col min="3667" max="3673" width="7" customWidth="1"/>
    <col min="3674" max="3674" width="6" customWidth="1"/>
    <col min="3675" max="3675" width="7" customWidth="1"/>
    <col min="3676" max="3676" width="6" customWidth="1"/>
    <col min="3677" max="3685" width="7" customWidth="1"/>
    <col min="3686" max="3686" width="5" customWidth="1"/>
    <col min="3687" max="3687" width="7" customWidth="1"/>
    <col min="3688" max="3688" width="8" customWidth="1"/>
    <col min="3689" max="3689" width="7" customWidth="1"/>
    <col min="3690" max="3690" width="6" customWidth="1"/>
    <col min="3691" max="3692" width="8" customWidth="1"/>
    <col min="3693" max="3694" width="7" customWidth="1"/>
    <col min="3695" max="3695" width="6" customWidth="1"/>
    <col min="3696" max="3696" width="7" customWidth="1"/>
    <col min="3697" max="3698" width="6" customWidth="1"/>
    <col min="3699" max="3699" width="8" customWidth="1"/>
    <col min="3700" max="3702" width="7" customWidth="1"/>
    <col min="3703" max="3703" width="6" customWidth="1"/>
    <col min="3704" max="3704" width="5" customWidth="1"/>
    <col min="3705" max="3706" width="7" customWidth="1"/>
    <col min="3707" max="3708" width="8" customWidth="1"/>
    <col min="3709" max="3709" width="5" customWidth="1"/>
    <col min="3710" max="3716" width="7" customWidth="1"/>
    <col min="3717" max="3717" width="6" customWidth="1"/>
    <col min="3718" max="3719" width="7" customWidth="1"/>
    <col min="3720" max="3720" width="8" customWidth="1"/>
    <col min="3721" max="3722" width="6" customWidth="1"/>
    <col min="3723" max="3724" width="7" customWidth="1"/>
    <col min="3725" max="3725" width="6" customWidth="1"/>
    <col min="3726" max="3726" width="7" customWidth="1"/>
    <col min="3727" max="3727" width="6" customWidth="1"/>
    <col min="3728" max="3728" width="7" customWidth="1"/>
    <col min="3729" max="3729" width="6" customWidth="1"/>
    <col min="3730" max="3736" width="7" customWidth="1"/>
    <col min="3737" max="3737" width="6" customWidth="1"/>
    <col min="3738" max="3743" width="7" customWidth="1"/>
    <col min="3744" max="3744" width="6" customWidth="1"/>
    <col min="3745" max="3749" width="7" customWidth="1"/>
    <col min="3750" max="3750" width="6" customWidth="1"/>
    <col min="3751" max="3751" width="7" customWidth="1"/>
    <col min="3752" max="3752" width="8" customWidth="1"/>
    <col min="3753" max="3754" width="6" customWidth="1"/>
    <col min="3755" max="3755" width="8" customWidth="1"/>
    <col min="3756" max="3760" width="7" customWidth="1"/>
    <col min="3761" max="3761" width="8" customWidth="1"/>
    <col min="3762" max="3764" width="7" customWidth="1"/>
    <col min="3765" max="3765" width="6" customWidth="1"/>
    <col min="3766" max="3766" width="7" customWidth="1"/>
    <col min="3767" max="3767" width="6" customWidth="1"/>
    <col min="3768" max="3769" width="7" customWidth="1"/>
    <col min="3770" max="3771" width="6" customWidth="1"/>
    <col min="3772" max="3772" width="7" customWidth="1"/>
    <col min="3773" max="3773" width="6" customWidth="1"/>
    <col min="3774" max="3774" width="7" customWidth="1"/>
    <col min="3775" max="3775" width="8" customWidth="1"/>
    <col min="3776" max="3776" width="7" customWidth="1"/>
    <col min="3777" max="3779" width="6" customWidth="1"/>
    <col min="3780" max="3785" width="7" customWidth="1"/>
    <col min="3786" max="3786" width="8" customWidth="1"/>
    <col min="3787" max="3787" width="7" customWidth="1"/>
    <col min="3788" max="3788" width="6" customWidth="1"/>
    <col min="3789" max="3790" width="7" customWidth="1"/>
    <col min="3791" max="3791" width="6" customWidth="1"/>
    <col min="3792" max="3792" width="7" customWidth="1"/>
    <col min="3793" max="3793" width="6" customWidth="1"/>
    <col min="3794" max="3794" width="8" customWidth="1"/>
    <col min="3795" max="3796" width="7" customWidth="1"/>
    <col min="3797" max="3797" width="6" customWidth="1"/>
    <col min="3798" max="3807" width="7" customWidth="1"/>
    <col min="3808" max="3809" width="8" customWidth="1"/>
    <col min="3810" max="3810" width="7" customWidth="1"/>
    <col min="3811" max="3812" width="6" customWidth="1"/>
    <col min="3813" max="3814" width="7" customWidth="1"/>
    <col min="3815" max="3815" width="6" customWidth="1"/>
    <col min="3816" max="3816" width="5" customWidth="1"/>
    <col min="3817" max="3817" width="7" customWidth="1"/>
    <col min="3818" max="3818" width="5" customWidth="1"/>
    <col min="3819" max="3820" width="7" customWidth="1"/>
    <col min="3821" max="3821" width="6" customWidth="1"/>
    <col min="3822" max="3822" width="7" customWidth="1"/>
    <col min="3823" max="3823" width="6" customWidth="1"/>
    <col min="3824" max="3826" width="8" customWidth="1"/>
    <col min="3827" max="3827" width="6" customWidth="1"/>
    <col min="3828" max="3832" width="7" customWidth="1"/>
    <col min="3833" max="3833" width="6" customWidth="1"/>
    <col min="3834" max="3834" width="8" customWidth="1"/>
    <col min="3835" max="3836" width="7" customWidth="1"/>
    <col min="3837" max="3837" width="8" customWidth="1"/>
    <col min="3838" max="3838" width="7" customWidth="1"/>
    <col min="3839" max="3839" width="6" customWidth="1"/>
    <col min="3840" max="3841" width="7" customWidth="1"/>
    <col min="3842" max="3844" width="6" customWidth="1"/>
    <col min="3845" max="3848" width="7" customWidth="1"/>
    <col min="3849" max="3850" width="6" customWidth="1"/>
    <col min="3851" max="3857" width="7" customWidth="1"/>
    <col min="3858" max="3858" width="8" customWidth="1"/>
    <col min="3859" max="3862" width="7" customWidth="1"/>
    <col min="3863" max="3863" width="6" customWidth="1"/>
    <col min="3864" max="3867" width="7" customWidth="1"/>
    <col min="3868" max="3868" width="6" customWidth="1"/>
    <col min="3869" max="3870" width="8" customWidth="1"/>
    <col min="3871" max="3871" width="5" customWidth="1"/>
    <col min="3872" max="3879" width="7" customWidth="1"/>
    <col min="3880" max="3880" width="5" customWidth="1"/>
    <col min="3881" max="3882" width="7" customWidth="1"/>
    <col min="3883" max="3883" width="8" customWidth="1"/>
    <col min="3884" max="3884" width="6" customWidth="1"/>
    <col min="3885" max="3892" width="7" customWidth="1"/>
    <col min="3893" max="3893" width="6" customWidth="1"/>
    <col min="3894" max="3898" width="7" customWidth="1"/>
    <col min="3899" max="3899" width="6" customWidth="1"/>
    <col min="3900" max="3900" width="7" customWidth="1"/>
    <col min="3901" max="3901" width="6" customWidth="1"/>
    <col min="3902" max="3905" width="7" customWidth="1"/>
    <col min="3906" max="3906" width="8" customWidth="1"/>
    <col min="3907" max="3907" width="6" customWidth="1"/>
    <col min="3908" max="3908" width="7" customWidth="1"/>
    <col min="3909" max="3909" width="8" customWidth="1"/>
    <col min="3910" max="3912" width="7" customWidth="1"/>
    <col min="3913" max="3913" width="6" customWidth="1"/>
    <col min="3914" max="3914" width="8" customWidth="1"/>
    <col min="3915" max="3915" width="6" customWidth="1"/>
    <col min="3916" max="3919" width="7" customWidth="1"/>
    <col min="3920" max="3921" width="6" customWidth="1"/>
    <col min="3922" max="3935" width="7" customWidth="1"/>
    <col min="3936" max="3936" width="4" customWidth="1"/>
    <col min="3937" max="3937" width="6" customWidth="1"/>
    <col min="3938" max="3940" width="7" customWidth="1"/>
    <col min="3941" max="3941" width="5" customWidth="1"/>
    <col min="3942" max="3945" width="7" customWidth="1"/>
    <col min="3946" max="3946" width="5" customWidth="1"/>
    <col min="3947" max="3947" width="7" customWidth="1"/>
    <col min="3948" max="3948" width="6" customWidth="1"/>
    <col min="3949" max="3952" width="7" customWidth="1"/>
    <col min="3953" max="3953" width="6" customWidth="1"/>
    <col min="3954" max="3954" width="7" customWidth="1"/>
    <col min="3955" max="3955" width="8" customWidth="1"/>
    <col min="3956" max="3962" width="7" customWidth="1"/>
    <col min="3963" max="3963" width="6" customWidth="1"/>
    <col min="3964" max="3964" width="7" customWidth="1"/>
    <col min="3965" max="3966" width="6" customWidth="1"/>
    <col min="3967" max="3967" width="5" customWidth="1"/>
    <col min="3968" max="3969" width="7" customWidth="1"/>
    <col min="3970" max="3970" width="6" customWidth="1"/>
    <col min="3971" max="3973" width="7" customWidth="1"/>
    <col min="3974" max="3974" width="6" customWidth="1"/>
    <col min="3975" max="3978" width="7" customWidth="1"/>
    <col min="3979" max="3979" width="6" customWidth="1"/>
    <col min="3980" max="3982" width="7" customWidth="1"/>
    <col min="3983" max="3983" width="6" customWidth="1"/>
    <col min="3984" max="3989" width="7" customWidth="1"/>
    <col min="3990" max="3991" width="6" customWidth="1"/>
    <col min="3992" max="3992" width="7" customWidth="1"/>
    <col min="3993" max="3993" width="6" customWidth="1"/>
    <col min="3994" max="3995" width="7" customWidth="1"/>
    <col min="3996" max="3996" width="6" customWidth="1"/>
    <col min="3997" max="3998" width="7" customWidth="1"/>
    <col min="3999" max="4000" width="8" customWidth="1"/>
    <col min="4001" max="4002" width="7" customWidth="1"/>
    <col min="4003" max="4003" width="5" customWidth="1"/>
    <col min="4004" max="4004" width="7" customWidth="1"/>
    <col min="4005" max="4005" width="6" customWidth="1"/>
    <col min="4006" max="4007" width="7" customWidth="1"/>
    <col min="4008" max="4011" width="8" customWidth="1"/>
    <col min="4012" max="4012" width="7" customWidth="1"/>
    <col min="4013" max="4014" width="8" customWidth="1"/>
    <col min="4015" max="4016" width="7" customWidth="1"/>
    <col min="4017" max="4023" width="8" customWidth="1"/>
    <col min="4024" max="4024" width="6" customWidth="1"/>
    <col min="4025" max="4025" width="8" customWidth="1"/>
    <col min="4026" max="4026" width="7" customWidth="1"/>
    <col min="4027" max="4027" width="8" customWidth="1"/>
    <col min="4028" max="4028" width="7" customWidth="1"/>
    <col min="4029" max="4030" width="8" customWidth="1"/>
    <col min="4031" max="4034" width="7" customWidth="1"/>
    <col min="4035" max="4035" width="8" customWidth="1"/>
    <col min="4036" max="4036" width="7" customWidth="1"/>
    <col min="4037" max="4039" width="8" customWidth="1"/>
    <col min="4040" max="4040" width="7" customWidth="1"/>
    <col min="4041" max="4043" width="8" customWidth="1"/>
    <col min="4044" max="4044" width="7" customWidth="1"/>
    <col min="4045" max="4047" width="8" customWidth="1"/>
    <col min="4048" max="4049" width="6" customWidth="1"/>
    <col min="4050" max="4052" width="7" customWidth="1"/>
    <col min="4053" max="4057" width="8" customWidth="1"/>
    <col min="4058" max="4058" width="7" customWidth="1"/>
    <col min="4059" max="4061" width="8" customWidth="1"/>
    <col min="4062" max="4062" width="7" customWidth="1"/>
    <col min="4063" max="4063" width="8" customWidth="1"/>
    <col min="4064" max="4065" width="7" customWidth="1"/>
    <col min="4066" max="4066" width="6" customWidth="1"/>
    <col min="4067" max="4067" width="7" customWidth="1"/>
    <col min="4068" max="4068" width="8" customWidth="1"/>
    <col min="4069" max="4070" width="7" customWidth="1"/>
    <col min="4071" max="4075" width="8" customWidth="1"/>
    <col min="4076" max="4077" width="5" customWidth="1"/>
    <col min="4078" max="4080" width="8" customWidth="1"/>
    <col min="4081" max="4081" width="7" customWidth="1"/>
    <col min="4082" max="4082" width="8" customWidth="1"/>
    <col min="4083" max="4083" width="7" customWidth="1"/>
    <col min="4084" max="4087" width="8" customWidth="1"/>
    <col min="4088" max="4088" width="7" customWidth="1"/>
    <col min="4089" max="4092" width="8" customWidth="1"/>
    <col min="4093" max="4093" width="7" customWidth="1"/>
    <col min="4094" max="4094" width="8" customWidth="1"/>
    <col min="4095" max="4095" width="7" customWidth="1"/>
    <col min="4096" max="4097" width="8" customWidth="1"/>
    <col min="4098" max="4098" width="7" customWidth="1"/>
    <col min="4099" max="4101" width="8" customWidth="1"/>
    <col min="4102" max="4102" width="6" customWidth="1"/>
    <col min="4103" max="4106" width="8" customWidth="1"/>
    <col min="4107" max="4107" width="6" customWidth="1"/>
    <col min="4108" max="4108" width="8" customWidth="1"/>
    <col min="4109" max="4109" width="7" customWidth="1"/>
    <col min="4110" max="4110" width="8" customWidth="1"/>
    <col min="4111" max="4112" width="7" customWidth="1"/>
    <col min="4113" max="4113" width="8" customWidth="1"/>
    <col min="4114" max="4114" width="7" customWidth="1"/>
    <col min="4115" max="4119" width="8" customWidth="1"/>
    <col min="4120" max="4120" width="5" customWidth="1"/>
    <col min="4121" max="4127" width="8" customWidth="1"/>
    <col min="4128" max="4128" width="7" customWidth="1"/>
    <col min="4129" max="4129" width="8" customWidth="1"/>
    <col min="4130" max="4132" width="7" customWidth="1"/>
    <col min="4133" max="4134" width="8" customWidth="1"/>
    <col min="4135" max="4135" width="6" customWidth="1"/>
    <col min="4136" max="4137" width="7" customWidth="1"/>
    <col min="4138" max="4138" width="8" customWidth="1"/>
    <col min="4139" max="4139" width="7" customWidth="1"/>
    <col min="4140" max="4141" width="8" customWidth="1"/>
    <col min="4142" max="4142" width="6" customWidth="1"/>
    <col min="4143" max="4143" width="8" customWidth="1"/>
    <col min="4144" max="4144" width="6" customWidth="1"/>
    <col min="4145" max="4148" width="8" customWidth="1"/>
    <col min="4149" max="4149" width="7" customWidth="1"/>
    <col min="4150" max="4151" width="8" customWidth="1"/>
    <col min="4152" max="4152" width="7" customWidth="1"/>
    <col min="4153" max="4157" width="8" customWidth="1"/>
    <col min="4158" max="4158" width="7" customWidth="1"/>
    <col min="4159" max="4159" width="8" customWidth="1"/>
    <col min="4160" max="4162" width="7" customWidth="1"/>
    <col min="4163" max="4167" width="8" customWidth="1"/>
    <col min="4168" max="4168" width="7" customWidth="1"/>
    <col min="4169" max="4173" width="8" customWidth="1"/>
    <col min="4174" max="4174" width="7" customWidth="1"/>
    <col min="4175" max="4175" width="8" customWidth="1"/>
    <col min="4176" max="4177" width="7" customWidth="1"/>
    <col min="4178" max="4178" width="8" customWidth="1"/>
    <col min="4179" max="4180" width="7" customWidth="1"/>
    <col min="4181" max="4181" width="8" customWidth="1"/>
    <col min="4182" max="4182" width="7" customWidth="1"/>
    <col min="4183" max="4186" width="8" customWidth="1"/>
    <col min="4187" max="4187" width="7" customWidth="1"/>
    <col min="4188" max="4195" width="8" customWidth="1"/>
    <col min="4196" max="4196" width="7" customWidth="1"/>
    <col min="4197" max="4197" width="6" customWidth="1"/>
    <col min="4198" max="4198" width="8" customWidth="1"/>
    <col min="4199" max="4199" width="7" customWidth="1"/>
    <col min="4200" max="4201" width="8" customWidth="1"/>
    <col min="4202" max="4204" width="7" customWidth="1"/>
    <col min="4205" max="4208" width="8" customWidth="1"/>
    <col min="4209" max="4210" width="7" customWidth="1"/>
    <col min="4211" max="4211" width="8" customWidth="1"/>
    <col min="4212" max="4212" width="7" customWidth="1"/>
    <col min="4213" max="4213" width="8" customWidth="1"/>
    <col min="4214" max="4214" width="6" customWidth="1"/>
    <col min="4215" max="4215" width="7" customWidth="1"/>
    <col min="4216" max="4219" width="8" customWidth="1"/>
    <col min="4220" max="4220" width="7" customWidth="1"/>
    <col min="4221" max="4222" width="8" customWidth="1"/>
    <col min="4223" max="4223" width="7" customWidth="1"/>
    <col min="4224" max="4224" width="8" customWidth="1"/>
    <col min="4225" max="4226" width="6" customWidth="1"/>
    <col min="4227" max="4227" width="8" customWidth="1"/>
    <col min="4228" max="4230" width="7" customWidth="1"/>
    <col min="4231" max="4232" width="8" customWidth="1"/>
    <col min="4233" max="4233" width="7" customWidth="1"/>
    <col min="4234" max="4237" width="8" customWidth="1"/>
    <col min="4238" max="4238" width="7" customWidth="1"/>
    <col min="4239" max="4239" width="8" customWidth="1"/>
    <col min="4240" max="4240" width="6" customWidth="1"/>
    <col min="4241" max="4241" width="7" customWidth="1"/>
    <col min="4242" max="4242" width="8" customWidth="1"/>
    <col min="4243" max="4243" width="6" customWidth="1"/>
    <col min="4244" max="4244" width="5" customWidth="1"/>
    <col min="4245" max="4246" width="7" customWidth="1"/>
    <col min="4247" max="4248" width="8" customWidth="1"/>
    <col min="4249" max="4249" width="7" customWidth="1"/>
    <col min="4250" max="4258" width="8" customWidth="1"/>
    <col min="4259" max="4260" width="7" customWidth="1"/>
    <col min="4261" max="4266" width="8" customWidth="1"/>
    <col min="4267" max="4267" width="6" customWidth="1"/>
    <col min="4268" max="4268" width="8" customWidth="1"/>
    <col min="4269" max="4272" width="7" customWidth="1"/>
    <col min="4273" max="4273" width="8" customWidth="1"/>
    <col min="4274" max="4274" width="7" customWidth="1"/>
    <col min="4275" max="4276" width="8" customWidth="1"/>
    <col min="4277" max="4277" width="6" customWidth="1"/>
    <col min="4278" max="4278" width="7" customWidth="1"/>
    <col min="4279" max="4279" width="8" customWidth="1"/>
    <col min="4280" max="4281" width="7" customWidth="1"/>
    <col min="4282" max="4282" width="9" bestFit="1" customWidth="1"/>
    <col min="4283" max="4283" width="8" customWidth="1"/>
    <col min="4284" max="4284" width="3" customWidth="1"/>
    <col min="4285" max="4285" width="7" customWidth="1"/>
    <col min="4286" max="4288" width="8" customWidth="1"/>
    <col min="4289" max="4289" width="7" customWidth="1"/>
    <col min="4290" max="4292" width="8" customWidth="1"/>
    <col min="4293" max="4293" width="7" customWidth="1"/>
    <col min="4294" max="4294" width="8" customWidth="1"/>
    <col min="4295" max="4295" width="7" customWidth="1"/>
    <col min="4296" max="4307" width="8" customWidth="1"/>
    <col min="4308" max="4308" width="6" customWidth="1"/>
    <col min="4309" max="4310" width="7" customWidth="1"/>
    <col min="4311" max="4311" width="8" customWidth="1"/>
    <col min="4312" max="4312" width="7" customWidth="1"/>
    <col min="4313" max="4315" width="8" customWidth="1"/>
    <col min="4316" max="4316" width="7" customWidth="1"/>
    <col min="4317" max="4317" width="8" customWidth="1"/>
    <col min="4318" max="4319" width="7" customWidth="1"/>
    <col min="4320" max="4326" width="8" customWidth="1"/>
    <col min="4327" max="4328" width="7" customWidth="1"/>
    <col min="4329" max="4329" width="6" customWidth="1"/>
    <col min="4330" max="4330" width="8" customWidth="1"/>
    <col min="4331" max="4331" width="7" customWidth="1"/>
    <col min="4332" max="4334" width="8" customWidth="1"/>
    <col min="4335" max="4335" width="7" customWidth="1"/>
    <col min="4336" max="4336" width="8" customWidth="1"/>
    <col min="4337" max="4337" width="7" customWidth="1"/>
    <col min="4338" max="4339" width="8" customWidth="1"/>
    <col min="4340" max="4340" width="6" customWidth="1"/>
    <col min="4341" max="4341" width="8" customWidth="1"/>
    <col min="4342" max="4342" width="7" customWidth="1"/>
    <col min="4343" max="4343" width="8" customWidth="1"/>
    <col min="4344" max="4344" width="7" customWidth="1"/>
    <col min="4345" max="4345" width="8" customWidth="1"/>
    <col min="4346" max="4346" width="7" customWidth="1"/>
    <col min="4347" max="4348" width="8" customWidth="1"/>
    <col min="4349" max="4349" width="6" customWidth="1"/>
    <col min="4350" max="4355" width="8" customWidth="1"/>
    <col min="4356" max="4356" width="7" customWidth="1"/>
    <col min="4357" max="4357" width="8" customWidth="1"/>
    <col min="4358" max="4358" width="7" customWidth="1"/>
    <col min="4359" max="4360" width="8" customWidth="1"/>
    <col min="4361" max="4361" width="7" customWidth="1"/>
    <col min="4362" max="4362" width="6" customWidth="1"/>
    <col min="4363" max="4363" width="8" customWidth="1"/>
    <col min="4364" max="4364" width="7" customWidth="1"/>
    <col min="4365" max="4367" width="8" customWidth="1"/>
    <col min="4368" max="4368" width="7" customWidth="1"/>
    <col min="4369" max="4374" width="8" customWidth="1"/>
    <col min="4375" max="4375" width="7" customWidth="1"/>
    <col min="4376" max="4379" width="8" customWidth="1"/>
    <col min="4380" max="4380" width="7" customWidth="1"/>
    <col min="4381" max="4385" width="8" customWidth="1"/>
    <col min="4386" max="4386" width="7" customWidth="1"/>
    <col min="4387" max="4387" width="8" customWidth="1"/>
    <col min="4388" max="4388" width="6" customWidth="1"/>
    <col min="4389" max="4389" width="7" customWidth="1"/>
    <col min="4390" max="4390" width="8" customWidth="1"/>
    <col min="4391" max="4391" width="7" customWidth="1"/>
    <col min="4392" max="4392" width="8" customWidth="1"/>
    <col min="4393" max="4393" width="6" customWidth="1"/>
    <col min="4394" max="4394" width="7" customWidth="1"/>
    <col min="4395" max="4395" width="8" customWidth="1"/>
    <col min="4396" max="4396" width="5" customWidth="1"/>
    <col min="4397" max="4401" width="8" customWidth="1"/>
    <col min="4402" max="4402" width="7" customWidth="1"/>
    <col min="4403" max="4403" width="8" customWidth="1"/>
    <col min="4404" max="4405" width="7" customWidth="1"/>
    <col min="4406" max="4406" width="8" customWidth="1"/>
    <col min="4407" max="4408" width="7" customWidth="1"/>
    <col min="4409" max="4409" width="8" customWidth="1"/>
    <col min="4410" max="4410" width="6" customWidth="1"/>
    <col min="4411" max="4411" width="7" customWidth="1"/>
    <col min="4412" max="4412" width="8" customWidth="1"/>
    <col min="4413" max="4413" width="7" customWidth="1"/>
    <col min="4414" max="4416" width="8" customWidth="1"/>
    <col min="4417" max="4417" width="6" customWidth="1"/>
    <col min="4418" max="4418" width="5" customWidth="1"/>
    <col min="4419" max="4419" width="7" customWidth="1"/>
    <col min="4420" max="4425" width="8" customWidth="1"/>
    <col min="4426" max="4426" width="7" customWidth="1"/>
    <col min="4427" max="4432" width="8" customWidth="1"/>
    <col min="4433" max="4434" width="6" customWidth="1"/>
    <col min="4435" max="4438" width="8" customWidth="1"/>
    <col min="4439" max="4441" width="7" customWidth="1"/>
    <col min="4442" max="4446" width="8" customWidth="1"/>
    <col min="4447" max="4450" width="7" customWidth="1"/>
    <col min="4451" max="4457" width="8" customWidth="1"/>
    <col min="4458" max="4458" width="7" customWidth="1"/>
    <col min="4459" max="4460" width="8" customWidth="1"/>
    <col min="4461" max="4463" width="7" customWidth="1"/>
    <col min="4464" max="4468" width="8" customWidth="1"/>
    <col min="4469" max="4469" width="7" customWidth="1"/>
    <col min="4470" max="4473" width="8" customWidth="1"/>
    <col min="4474" max="4474" width="7" customWidth="1"/>
    <col min="4475" max="4477" width="8" customWidth="1"/>
    <col min="4478" max="4479" width="7" customWidth="1"/>
    <col min="4480" max="4484" width="8" customWidth="1"/>
    <col min="4485" max="4485" width="7" customWidth="1"/>
    <col min="4486" max="4487" width="8" customWidth="1"/>
    <col min="4488" max="4488" width="7" customWidth="1"/>
    <col min="4489" max="4490" width="8" customWidth="1"/>
    <col min="4491" max="4491" width="6" customWidth="1"/>
    <col min="4492" max="4492" width="7" customWidth="1"/>
    <col min="4493" max="4494" width="8" customWidth="1"/>
    <col min="4495" max="4496" width="7" customWidth="1"/>
    <col min="4497" max="4498" width="8" customWidth="1"/>
    <col min="4499" max="4499" width="7" customWidth="1"/>
    <col min="4500" max="4507" width="8" customWidth="1"/>
    <col min="4508" max="4510" width="7" customWidth="1"/>
    <col min="4511" max="4511" width="8" customWidth="1"/>
    <col min="4512" max="4512" width="6" customWidth="1"/>
    <col min="4513" max="4514" width="8" customWidth="1"/>
    <col min="4515" max="4516" width="7" customWidth="1"/>
    <col min="4517" max="4519" width="8" customWidth="1"/>
    <col min="4520" max="4520" width="7" customWidth="1"/>
    <col min="4521" max="4529" width="8" customWidth="1"/>
    <col min="4530" max="4530" width="7" customWidth="1"/>
    <col min="4531" max="4533" width="8" customWidth="1"/>
    <col min="4534" max="4534" width="5" customWidth="1"/>
    <col min="4535" max="4535" width="8" customWidth="1"/>
    <col min="4536" max="4536" width="7" customWidth="1"/>
    <col min="4537" max="4537" width="8" customWidth="1"/>
    <col min="4538" max="4538" width="7" customWidth="1"/>
    <col min="4539" max="4539" width="6" customWidth="1"/>
    <col min="4540" max="4543" width="8" customWidth="1"/>
    <col min="4544" max="4544" width="7" customWidth="1"/>
    <col min="4545" max="4547" width="8" customWidth="1"/>
    <col min="4548" max="4548" width="7" customWidth="1"/>
    <col min="4549" max="4552" width="8" customWidth="1"/>
    <col min="4553" max="4553" width="7" customWidth="1"/>
    <col min="4554" max="4556" width="8" customWidth="1"/>
    <col min="4557" max="4559" width="7" customWidth="1"/>
    <col min="4560" max="4560" width="8" customWidth="1"/>
    <col min="4561" max="4561" width="6" customWidth="1"/>
    <col min="4562" max="4562" width="8" customWidth="1"/>
    <col min="4563" max="4564" width="7" customWidth="1"/>
    <col min="4565" max="4566" width="8" customWidth="1"/>
    <col min="4567" max="4567" width="5" customWidth="1"/>
    <col min="4568" max="4569" width="8" customWidth="1"/>
    <col min="4570" max="4570" width="7" customWidth="1"/>
    <col min="4571" max="4574" width="8" customWidth="1"/>
    <col min="4575" max="4575" width="5" customWidth="1"/>
    <col min="4576" max="4580" width="8" customWidth="1"/>
    <col min="4581" max="4582" width="7" customWidth="1"/>
    <col min="4583" max="4583" width="8" customWidth="1"/>
    <col min="4584" max="4584" width="7" customWidth="1"/>
    <col min="4585" max="4588" width="8" customWidth="1"/>
    <col min="4589" max="4589" width="7" customWidth="1"/>
    <col min="4590" max="4590" width="8" customWidth="1"/>
    <col min="4591" max="4592" width="7" customWidth="1"/>
    <col min="4593" max="4595" width="8" customWidth="1"/>
    <col min="4596" max="4596" width="7" customWidth="1"/>
    <col min="4597" max="4600" width="8" customWidth="1"/>
    <col min="4601" max="4602" width="7" customWidth="1"/>
    <col min="4603" max="4607" width="8" customWidth="1"/>
    <col min="4608" max="4608" width="6" customWidth="1"/>
    <col min="4609" max="4609" width="7" customWidth="1"/>
    <col min="4610" max="4610" width="8" customWidth="1"/>
    <col min="4611" max="4611" width="7" customWidth="1"/>
    <col min="4612" max="4612" width="8" customWidth="1"/>
    <col min="4613" max="4613" width="7" customWidth="1"/>
    <col min="4614" max="4614" width="5" customWidth="1"/>
    <col min="4615" max="4619" width="8" customWidth="1"/>
    <col min="4620" max="4620" width="7" customWidth="1"/>
    <col min="4621" max="4622" width="8" customWidth="1"/>
    <col min="4623" max="4623" width="7" customWidth="1"/>
    <col min="4624" max="4626" width="8" customWidth="1"/>
    <col min="4627" max="4627" width="7" customWidth="1"/>
    <col min="4628" max="4629" width="8" customWidth="1"/>
    <col min="4630" max="4634" width="7" customWidth="1"/>
    <col min="4635" max="4635" width="8" customWidth="1"/>
    <col min="4636" max="4636" width="7" customWidth="1"/>
    <col min="4637" max="4637" width="8" customWidth="1"/>
    <col min="4638" max="4639" width="7" customWidth="1"/>
    <col min="4640" max="4640" width="6" customWidth="1"/>
    <col min="4641" max="4641" width="7" customWidth="1"/>
    <col min="4642" max="4644" width="8" customWidth="1"/>
    <col min="4645" max="4645" width="7" customWidth="1"/>
    <col min="4646" max="4649" width="8" customWidth="1"/>
    <col min="4650" max="4651" width="7" customWidth="1"/>
    <col min="4652" max="4655" width="8" customWidth="1"/>
    <col min="4656" max="4656" width="7" customWidth="1"/>
    <col min="4657" max="4658" width="8" customWidth="1"/>
    <col min="4659" max="4659" width="7" customWidth="1"/>
    <col min="4660" max="4662" width="8" customWidth="1"/>
    <col min="4663" max="4663" width="7" customWidth="1"/>
    <col min="4664" max="4671" width="8" customWidth="1"/>
    <col min="4672" max="4672" width="6" customWidth="1"/>
    <col min="4673" max="4675" width="8" customWidth="1"/>
    <col min="4676" max="4676" width="5" customWidth="1"/>
    <col min="4677" max="4680" width="8" customWidth="1"/>
    <col min="4681" max="4683" width="7" customWidth="1"/>
    <col min="4684" max="4685" width="8" customWidth="1"/>
    <col min="4686" max="4686" width="7" customWidth="1"/>
    <col min="4687" max="4687" width="8" customWidth="1"/>
    <col min="4688" max="4688" width="6" customWidth="1"/>
    <col min="4689" max="4689" width="7" customWidth="1"/>
    <col min="4690" max="4697" width="8" customWidth="1"/>
    <col min="4698" max="4700" width="7" customWidth="1"/>
    <col min="4701" max="4709" width="8" customWidth="1"/>
    <col min="4710" max="4710" width="7" customWidth="1"/>
    <col min="4711" max="4714" width="8" customWidth="1"/>
    <col min="4715" max="4716" width="7" customWidth="1"/>
    <col min="4717" max="4719" width="8" customWidth="1"/>
    <col min="4720" max="4721" width="7" customWidth="1"/>
    <col min="4722" max="4725" width="8" customWidth="1"/>
    <col min="4726" max="4726" width="6" customWidth="1"/>
    <col min="4727" max="4727" width="7" customWidth="1"/>
    <col min="4728" max="4729" width="8" customWidth="1"/>
    <col min="4730" max="4731" width="7" customWidth="1"/>
    <col min="4732" max="4732" width="5" customWidth="1"/>
    <col min="4733" max="4738" width="8" customWidth="1"/>
    <col min="4739" max="4741" width="7" customWidth="1"/>
    <col min="4742" max="4744" width="8" customWidth="1"/>
    <col min="4745" max="4745" width="7" customWidth="1"/>
    <col min="4746" max="4746" width="8" customWidth="1"/>
    <col min="4747" max="4747" width="6" customWidth="1"/>
    <col min="4748" max="4749" width="8" customWidth="1"/>
    <col min="4750" max="4750" width="7" customWidth="1"/>
    <col min="4751" max="4756" width="8" customWidth="1"/>
    <col min="4757" max="4757" width="7" customWidth="1"/>
    <col min="4758" max="4761" width="8" customWidth="1"/>
    <col min="4762" max="4763" width="7" customWidth="1"/>
    <col min="4764" max="4764" width="6" customWidth="1"/>
    <col min="4765" max="4770" width="8" customWidth="1"/>
    <col min="4771" max="4771" width="6" customWidth="1"/>
    <col min="4772" max="4772" width="8" customWidth="1"/>
    <col min="4773" max="4773" width="7" customWidth="1"/>
    <col min="4774" max="4777" width="8" customWidth="1"/>
    <col min="4778" max="4778" width="7" customWidth="1"/>
    <col min="4779" max="4785" width="8" customWidth="1"/>
    <col min="4786" max="4786" width="5" customWidth="1"/>
    <col min="4787" max="4788" width="8" customWidth="1"/>
    <col min="4789" max="4789" width="7" customWidth="1"/>
    <col min="4790" max="4790" width="8" customWidth="1"/>
    <col min="4791" max="4791" width="7" customWidth="1"/>
    <col min="4792" max="4794" width="8" customWidth="1"/>
    <col min="4795" max="4796" width="7" customWidth="1"/>
    <col min="4797" max="4797" width="6" customWidth="1"/>
    <col min="4798" max="4802" width="8" customWidth="1"/>
    <col min="4803" max="4804" width="7" customWidth="1"/>
    <col min="4805" max="4805" width="8" customWidth="1"/>
    <col min="4806" max="4806" width="7" customWidth="1"/>
    <col min="4807" max="4807" width="6" customWidth="1"/>
    <col min="4808" max="4810" width="8" customWidth="1"/>
    <col min="4811" max="4811" width="7" customWidth="1"/>
    <col min="4812" max="4812" width="6" customWidth="1"/>
    <col min="4813" max="4813" width="8" customWidth="1"/>
    <col min="4814" max="4815" width="7" customWidth="1"/>
    <col min="4816" max="4816" width="6" customWidth="1"/>
    <col min="4817" max="4817" width="8" customWidth="1"/>
    <col min="4818" max="4819" width="7" customWidth="1"/>
    <col min="4820" max="4822" width="8" customWidth="1"/>
    <col min="4823" max="4823" width="7" customWidth="1"/>
    <col min="4824" max="4824" width="8" customWidth="1"/>
    <col min="4825" max="4825" width="6" customWidth="1"/>
    <col min="4826" max="4827" width="8" customWidth="1"/>
    <col min="4828" max="4829" width="7" customWidth="1"/>
    <col min="4830" max="4831" width="8" customWidth="1"/>
    <col min="4832" max="4834" width="7" customWidth="1"/>
    <col min="4835" max="4835" width="8" customWidth="1"/>
    <col min="4836" max="4836" width="7" customWidth="1"/>
    <col min="4837" max="4837" width="6" customWidth="1"/>
    <col min="4838" max="4838" width="7" customWidth="1"/>
    <col min="4839" max="4840" width="8" customWidth="1"/>
    <col min="4841" max="4842" width="6" customWidth="1"/>
    <col min="4843" max="4849" width="8" customWidth="1"/>
    <col min="4850" max="4852" width="7" customWidth="1"/>
    <col min="4853" max="4853" width="8" customWidth="1"/>
    <col min="4854" max="4854" width="6" customWidth="1"/>
    <col min="4855" max="4855" width="7" customWidth="1"/>
    <col min="4856" max="4859" width="8" customWidth="1"/>
    <col min="4860" max="4860" width="7" customWidth="1"/>
    <col min="4861" max="4862" width="8" customWidth="1"/>
    <col min="4863" max="4863" width="7" customWidth="1"/>
    <col min="4864" max="4867" width="8" customWidth="1"/>
    <col min="4868" max="4868" width="7" customWidth="1"/>
    <col min="4869" max="4869" width="6" customWidth="1"/>
    <col min="4870" max="4870" width="7" customWidth="1"/>
    <col min="4871" max="4871" width="8" customWidth="1"/>
    <col min="4872" max="4872" width="7" customWidth="1"/>
    <col min="4873" max="4874" width="8" customWidth="1"/>
    <col min="4875" max="4875" width="3" customWidth="1"/>
    <col min="4876" max="4876" width="8" customWidth="1"/>
    <col min="4877" max="4877" width="7" customWidth="1"/>
    <col min="4878" max="4879" width="8" customWidth="1"/>
    <col min="4880" max="4880" width="6" customWidth="1"/>
    <col min="4881" max="4881" width="7" customWidth="1"/>
    <col min="4882" max="4884" width="8" customWidth="1"/>
    <col min="4885" max="4885" width="7" customWidth="1"/>
    <col min="4886" max="4888" width="8" customWidth="1"/>
    <col min="4889" max="4889" width="5" customWidth="1"/>
    <col min="4890" max="4891" width="8" customWidth="1"/>
    <col min="4892" max="4892" width="6" customWidth="1"/>
    <col min="4893" max="4895" width="8" customWidth="1"/>
    <col min="4896" max="4896" width="6" customWidth="1"/>
    <col min="4897" max="4899" width="8" customWidth="1"/>
    <col min="4900" max="4900" width="6" customWidth="1"/>
    <col min="4901" max="4901" width="7" customWidth="1"/>
    <col min="4902" max="4904" width="8" customWidth="1"/>
    <col min="4905" max="4905" width="7" customWidth="1"/>
    <col min="4906" max="4906" width="8" customWidth="1"/>
    <col min="4907" max="4907" width="7" customWidth="1"/>
    <col min="4908" max="4912" width="8" customWidth="1"/>
    <col min="4913" max="4913" width="7" customWidth="1"/>
    <col min="4914" max="4914" width="8" customWidth="1"/>
    <col min="4915" max="4915" width="7" customWidth="1"/>
    <col min="4916" max="4916" width="8" customWidth="1"/>
    <col min="4917" max="4917" width="7" customWidth="1"/>
    <col min="4918" max="4924" width="8" customWidth="1"/>
    <col min="4925" max="4925" width="7" customWidth="1"/>
    <col min="4926" max="4927" width="8" customWidth="1"/>
    <col min="4928" max="4928" width="7" customWidth="1"/>
    <col min="4929" max="4929" width="8" customWidth="1"/>
    <col min="4930" max="4930" width="7" customWidth="1"/>
    <col min="4931" max="4932" width="8" customWidth="1"/>
    <col min="4933" max="4933" width="7" customWidth="1"/>
    <col min="4934" max="4934" width="8" customWidth="1"/>
    <col min="4935" max="4936" width="7" customWidth="1"/>
    <col min="4937" max="4941" width="8" customWidth="1"/>
    <col min="4942" max="4943" width="6" customWidth="1"/>
    <col min="4944" max="4946" width="8" customWidth="1"/>
    <col min="4947" max="4947" width="7" customWidth="1"/>
    <col min="4948" max="4948" width="8" customWidth="1"/>
    <col min="4949" max="4949" width="7" customWidth="1"/>
    <col min="4950" max="4950" width="8" customWidth="1"/>
    <col min="4951" max="4951" width="6" customWidth="1"/>
    <col min="4952" max="4954" width="8" customWidth="1"/>
    <col min="4955" max="4955" width="7" customWidth="1"/>
    <col min="4956" max="4957" width="8" customWidth="1"/>
    <col min="4958" max="4959" width="7" customWidth="1"/>
    <col min="4960" max="4964" width="8" customWidth="1"/>
    <col min="4965" max="4965" width="6" customWidth="1"/>
    <col min="4966" max="4966" width="7" customWidth="1"/>
    <col min="4967" max="4970" width="8" customWidth="1"/>
    <col min="4971" max="4971" width="7" customWidth="1"/>
    <col min="4972" max="4973" width="8" customWidth="1"/>
    <col min="4974" max="4974" width="6" customWidth="1"/>
    <col min="4975" max="4976" width="8" customWidth="1"/>
    <col min="4977" max="4977" width="7" customWidth="1"/>
    <col min="4978" max="4980" width="8" customWidth="1"/>
    <col min="4981" max="4981" width="7" customWidth="1"/>
    <col min="4982" max="4983" width="8" customWidth="1"/>
    <col min="4984" max="4984" width="7" customWidth="1"/>
    <col min="4985" max="4985" width="5" customWidth="1"/>
    <col min="4986" max="4988" width="8" customWidth="1"/>
    <col min="4989" max="4989" width="7" customWidth="1"/>
    <col min="4990" max="4993" width="8" customWidth="1"/>
    <col min="4994" max="4994" width="7" customWidth="1"/>
    <col min="4995" max="4998" width="8" customWidth="1"/>
    <col min="4999" max="4999" width="7" customWidth="1"/>
    <col min="5000" max="5001" width="8" customWidth="1"/>
    <col min="5002" max="5003" width="7" customWidth="1"/>
    <col min="5004" max="5004" width="8" customWidth="1"/>
    <col min="5005" max="5005" width="7" customWidth="1"/>
    <col min="5006" max="5008" width="8" customWidth="1"/>
    <col min="5009" max="5009" width="7" customWidth="1"/>
    <col min="5010" max="5012" width="8" customWidth="1"/>
    <col min="5013" max="5013" width="7" customWidth="1"/>
    <col min="5014" max="5015" width="8" customWidth="1"/>
    <col min="5016" max="5016" width="6" customWidth="1"/>
    <col min="5017" max="5017" width="8" customWidth="1"/>
    <col min="5018" max="5018" width="7" customWidth="1"/>
    <col min="5019" max="5020" width="8" customWidth="1"/>
    <col min="5021" max="5022" width="7" customWidth="1"/>
    <col min="5023" max="5023" width="9" bestFit="1" customWidth="1"/>
    <col min="5024" max="5025" width="8" customWidth="1"/>
    <col min="5026" max="5026" width="6" customWidth="1"/>
    <col min="5027" max="5035" width="8" customWidth="1"/>
    <col min="5036" max="5036" width="7" customWidth="1"/>
    <col min="5037" max="5040" width="8" customWidth="1"/>
    <col min="5041" max="5041" width="7" customWidth="1"/>
    <col min="5042" max="5044" width="8" customWidth="1"/>
    <col min="5045" max="5045" width="6" customWidth="1"/>
    <col min="5046" max="5046" width="7" customWidth="1"/>
    <col min="5047" max="5049" width="8" customWidth="1"/>
    <col min="5050" max="5050" width="6" customWidth="1"/>
    <col min="5051" max="5051" width="7" customWidth="1"/>
    <col min="5052" max="5055" width="8" customWidth="1"/>
    <col min="5056" max="5056" width="7" customWidth="1"/>
    <col min="5057" max="5059" width="8" customWidth="1"/>
    <col min="5060" max="5061" width="7" customWidth="1"/>
    <col min="5062" max="5065" width="8" customWidth="1"/>
    <col min="5066" max="5067" width="7" customWidth="1"/>
    <col min="5068" max="5071" width="8" customWidth="1"/>
    <col min="5072" max="5072" width="7" customWidth="1"/>
    <col min="5073" max="5075" width="8" customWidth="1"/>
    <col min="5076" max="5076" width="5" customWidth="1"/>
    <col min="5077" max="5079" width="7" customWidth="1"/>
    <col min="5080" max="5085" width="8" customWidth="1"/>
    <col min="5086" max="5086" width="6" customWidth="1"/>
    <col min="5087" max="5088" width="7" customWidth="1"/>
    <col min="5089" max="5089" width="8" customWidth="1"/>
    <col min="5090" max="5090" width="6" customWidth="1"/>
    <col min="5091" max="5091" width="7" customWidth="1"/>
    <col min="5092" max="5093" width="8" customWidth="1"/>
    <col min="5094" max="5094" width="7" customWidth="1"/>
    <col min="5095" max="5095" width="9" bestFit="1" customWidth="1"/>
    <col min="5096" max="5100" width="8" customWidth="1"/>
    <col min="5101" max="5101" width="7" customWidth="1"/>
    <col min="5102" max="5102" width="4" customWidth="1"/>
    <col min="5103" max="5103" width="8" customWidth="1"/>
    <col min="5104" max="5105" width="7" customWidth="1"/>
    <col min="5106" max="5107" width="8" customWidth="1"/>
    <col min="5108" max="5108" width="7" customWidth="1"/>
    <col min="5109" max="5109" width="6" customWidth="1"/>
    <col min="5110" max="5112" width="8" customWidth="1"/>
    <col min="5113" max="5114" width="7" customWidth="1"/>
    <col min="5115" max="5115" width="8" customWidth="1"/>
    <col min="5116" max="5116" width="9" bestFit="1" customWidth="1"/>
    <col min="5117" max="5117" width="7" customWidth="1"/>
    <col min="5118" max="5118" width="8" customWidth="1"/>
    <col min="5119" max="5119" width="7" customWidth="1"/>
    <col min="5120" max="5120" width="8" customWidth="1"/>
    <col min="5121" max="5121" width="7" customWidth="1"/>
    <col min="5122" max="5127" width="8" customWidth="1"/>
    <col min="5128" max="5128" width="6" customWidth="1"/>
    <col min="5129" max="5129" width="8" customWidth="1"/>
    <col min="5130" max="5130" width="7" customWidth="1"/>
    <col min="5131" max="5132" width="8" customWidth="1"/>
    <col min="5133" max="5133" width="6" customWidth="1"/>
    <col min="5134" max="5136" width="8" customWidth="1"/>
    <col min="5137" max="5137" width="7" customWidth="1"/>
    <col min="5138" max="5143" width="8" customWidth="1"/>
    <col min="5144" max="5144" width="5" customWidth="1"/>
    <col min="5145" max="5146" width="7" customWidth="1"/>
    <col min="5147" max="5152" width="8" customWidth="1"/>
    <col min="5153" max="5153" width="7" customWidth="1"/>
    <col min="5154" max="5157" width="8" customWidth="1"/>
    <col min="5158" max="5158" width="7" customWidth="1"/>
    <col min="5159" max="5160" width="8" customWidth="1"/>
    <col min="5161" max="5161" width="6" customWidth="1"/>
    <col min="5162" max="5162" width="8" customWidth="1"/>
    <col min="5163" max="5163" width="7" customWidth="1"/>
    <col min="5164" max="5170" width="8" customWidth="1"/>
    <col min="5171" max="5171" width="7" customWidth="1"/>
    <col min="5172" max="5174" width="8" customWidth="1"/>
    <col min="5175" max="5175" width="7" customWidth="1"/>
    <col min="5176" max="5176" width="5" customWidth="1"/>
    <col min="5177" max="5177" width="6" customWidth="1"/>
    <col min="5178" max="5181" width="8" customWidth="1"/>
    <col min="5182" max="5182" width="7" customWidth="1"/>
    <col min="5183" max="5193" width="8" customWidth="1"/>
    <col min="5194" max="5194" width="7" customWidth="1"/>
    <col min="5195" max="5198" width="8" customWidth="1"/>
    <col min="5199" max="5199" width="7" customWidth="1"/>
    <col min="5200" max="5210" width="8" customWidth="1"/>
    <col min="5211" max="5211" width="7" customWidth="1"/>
    <col min="5212" max="5213" width="8" customWidth="1"/>
    <col min="5214" max="5214" width="9" bestFit="1" customWidth="1"/>
    <col min="5215" max="5216" width="8" customWidth="1"/>
    <col min="5217" max="5220" width="7" customWidth="1"/>
    <col min="5221" max="5223" width="8" customWidth="1"/>
    <col min="5224" max="5225" width="7" customWidth="1"/>
    <col min="5226" max="5226" width="6" customWidth="1"/>
    <col min="5227" max="5229" width="8" customWidth="1"/>
    <col min="5230" max="5230" width="7" customWidth="1"/>
    <col min="5231" max="5232" width="8" customWidth="1"/>
    <col min="5233" max="5233" width="7" customWidth="1"/>
    <col min="5234" max="5235" width="8" customWidth="1"/>
    <col min="5236" max="5236" width="7" customWidth="1"/>
    <col min="5237" max="5237" width="8" customWidth="1"/>
    <col min="5238" max="5239" width="7" customWidth="1"/>
    <col min="5240" max="5244" width="8" customWidth="1"/>
    <col min="5245" max="5245" width="7" customWidth="1"/>
    <col min="5246" max="5246" width="8" customWidth="1"/>
    <col min="5247" max="5248" width="7" customWidth="1"/>
    <col min="5249" max="5250" width="8" customWidth="1"/>
    <col min="5251" max="5251" width="6" customWidth="1"/>
    <col min="5252" max="5252" width="7" customWidth="1"/>
    <col min="5253" max="5254" width="8" customWidth="1"/>
    <col min="5255" max="5255" width="7" customWidth="1"/>
    <col min="5256" max="5257" width="8" customWidth="1"/>
    <col min="5258" max="5258" width="5" customWidth="1"/>
    <col min="5259" max="5261" width="8" customWidth="1"/>
    <col min="5262" max="5262" width="6" customWidth="1"/>
    <col min="5263" max="5265" width="8" customWidth="1"/>
    <col min="5266" max="5266" width="6" customWidth="1"/>
    <col min="5267" max="5269" width="8" customWidth="1"/>
    <col min="5270" max="5270" width="6" customWidth="1"/>
    <col min="5271" max="5272" width="8" customWidth="1"/>
    <col min="5273" max="5273" width="7" customWidth="1"/>
    <col min="5274" max="5280" width="8" customWidth="1"/>
    <col min="5281" max="5282" width="7" customWidth="1"/>
    <col min="5283" max="5286" width="8" customWidth="1"/>
    <col min="5287" max="5287" width="7" customWidth="1"/>
    <col min="5288" max="5288" width="6" customWidth="1"/>
    <col min="5289" max="5289" width="8" customWidth="1"/>
    <col min="5290" max="5290" width="6" customWidth="1"/>
    <col min="5291" max="5292" width="8" customWidth="1"/>
    <col min="5293" max="5293" width="7" customWidth="1"/>
    <col min="5294" max="5294" width="6" customWidth="1"/>
    <col min="5295" max="5295" width="8" customWidth="1"/>
    <col min="5296" max="5296" width="7" customWidth="1"/>
    <col min="5297" max="5301" width="8" customWidth="1"/>
    <col min="5302" max="5302" width="7" customWidth="1"/>
    <col min="5303" max="5304" width="8" customWidth="1"/>
    <col min="5305" max="5305" width="7" customWidth="1"/>
    <col min="5306" max="5307" width="8" customWidth="1"/>
    <col min="5308" max="5308" width="7" customWidth="1"/>
    <col min="5309" max="5314" width="8" customWidth="1"/>
    <col min="5315" max="5315" width="7" customWidth="1"/>
    <col min="5316" max="5318" width="8" customWidth="1"/>
    <col min="5319" max="5319" width="7" customWidth="1"/>
    <col min="5320" max="5321" width="8" customWidth="1"/>
    <col min="5322" max="5322" width="7" customWidth="1"/>
    <col min="5323" max="5325" width="8" customWidth="1"/>
    <col min="5326" max="5326" width="7" customWidth="1"/>
    <col min="5327" max="5328" width="8" customWidth="1"/>
    <col min="5329" max="5333" width="7" customWidth="1"/>
    <col min="5334" max="5335" width="8" customWidth="1"/>
    <col min="5336" max="5336" width="7" customWidth="1"/>
    <col min="5337" max="5338" width="8" customWidth="1"/>
    <col min="5339" max="5339" width="7" customWidth="1"/>
    <col min="5340" max="5340" width="8" customWidth="1"/>
    <col min="5341" max="5341" width="7" customWidth="1"/>
    <col min="5342" max="5342" width="8" customWidth="1"/>
    <col min="5343" max="5343" width="6" customWidth="1"/>
    <col min="5344" max="5344" width="8" customWidth="1"/>
    <col min="5345" max="5345" width="6" customWidth="1"/>
    <col min="5346" max="5346" width="8" customWidth="1"/>
    <col min="5347" max="5347" width="7" customWidth="1"/>
    <col min="5348" max="5349" width="8" customWidth="1"/>
    <col min="5350" max="5350" width="7" customWidth="1"/>
    <col min="5351" max="5352" width="8" customWidth="1"/>
    <col min="5353" max="5353" width="7" customWidth="1"/>
    <col min="5354" max="5357" width="8" customWidth="1"/>
    <col min="5358" max="5358" width="9" bestFit="1" customWidth="1"/>
    <col min="5359" max="5361" width="8" customWidth="1"/>
    <col min="5362" max="5362" width="7" customWidth="1"/>
    <col min="5363" max="5366" width="8" customWidth="1"/>
    <col min="5367" max="5367" width="7" customWidth="1"/>
    <col min="5368" max="5368" width="8" customWidth="1"/>
    <col min="5369" max="5369" width="6" customWidth="1"/>
    <col min="5370" max="5370" width="7" customWidth="1"/>
    <col min="5371" max="5371" width="8" customWidth="1"/>
    <col min="5372" max="5372" width="6" customWidth="1"/>
    <col min="5373" max="5378" width="8" customWidth="1"/>
    <col min="5379" max="5380" width="6" customWidth="1"/>
    <col min="5381" max="5381" width="8" customWidth="1"/>
    <col min="5382" max="5384" width="7" customWidth="1"/>
    <col min="5385" max="5388" width="8" customWidth="1"/>
    <col min="5389" max="5390" width="7" customWidth="1"/>
    <col min="5391" max="5392" width="8" customWidth="1"/>
    <col min="5393" max="5393" width="6" customWidth="1"/>
    <col min="5394" max="5395" width="8" customWidth="1"/>
    <col min="5396" max="5396" width="7" customWidth="1"/>
    <col min="5397" max="5397" width="8" customWidth="1"/>
    <col min="5398" max="5399" width="7" customWidth="1"/>
    <col min="5400" max="5407" width="8" customWidth="1"/>
    <col min="5408" max="5411" width="7" customWidth="1"/>
    <col min="5412" max="5413" width="8" customWidth="1"/>
    <col min="5414" max="5415" width="7" customWidth="1"/>
    <col min="5416" max="5416" width="8" customWidth="1"/>
    <col min="5417" max="5417" width="6" customWidth="1"/>
    <col min="5418" max="5418" width="7" customWidth="1"/>
    <col min="5419" max="5419" width="8" customWidth="1"/>
    <col min="5420" max="5420" width="7" customWidth="1"/>
    <col min="5421" max="5421" width="8" customWidth="1"/>
    <col min="5422" max="5423" width="7" customWidth="1"/>
    <col min="5424" max="5425" width="8" customWidth="1"/>
    <col min="5426" max="5426" width="7" customWidth="1"/>
    <col min="5427" max="5429" width="8" customWidth="1"/>
    <col min="5430" max="5432" width="7" customWidth="1"/>
    <col min="5433" max="5440" width="8" customWidth="1"/>
    <col min="5441" max="5441" width="7" customWidth="1"/>
    <col min="5442" max="5442" width="8" customWidth="1"/>
    <col min="5443" max="5443" width="7" customWidth="1"/>
    <col min="5444" max="5456" width="8" customWidth="1"/>
    <col min="5457" max="5457" width="7" customWidth="1"/>
    <col min="5458" max="5460" width="8" customWidth="1"/>
    <col min="5461" max="5461" width="7" customWidth="1"/>
    <col min="5462" max="5462" width="8" customWidth="1"/>
    <col min="5463" max="5463" width="7" customWidth="1"/>
    <col min="5464" max="5465" width="8" customWidth="1"/>
    <col min="5466" max="5466" width="7" customWidth="1"/>
    <col min="5467" max="5467" width="6" customWidth="1"/>
    <col min="5468" max="5470" width="8" customWidth="1"/>
    <col min="5471" max="5471" width="7" customWidth="1"/>
    <col min="5472" max="5472" width="8" customWidth="1"/>
    <col min="5473" max="5473" width="7" customWidth="1"/>
    <col min="5474" max="5475" width="8" customWidth="1"/>
    <col min="5476" max="5476" width="6" customWidth="1"/>
    <col min="5477" max="5478" width="8" customWidth="1"/>
    <col min="5479" max="5480" width="7" customWidth="1"/>
    <col min="5481" max="5482" width="8" customWidth="1"/>
    <col min="5483" max="5483" width="7" customWidth="1"/>
    <col min="5484" max="5486" width="8" customWidth="1"/>
    <col min="5487" max="5487" width="6" customWidth="1"/>
    <col min="5488" max="5491" width="8" customWidth="1"/>
    <col min="5492" max="5492" width="7" customWidth="1"/>
    <col min="5493" max="5493" width="8" customWidth="1"/>
    <col min="5494" max="5494" width="7" customWidth="1"/>
    <col min="5495" max="5495" width="8" customWidth="1"/>
    <col min="5496" max="5496" width="6" customWidth="1"/>
    <col min="5497" max="5497" width="8" customWidth="1"/>
    <col min="5498" max="5498" width="9" bestFit="1" customWidth="1"/>
    <col min="5499" max="5501" width="8" customWidth="1"/>
    <col min="5502" max="5503" width="7" customWidth="1"/>
    <col min="5504" max="5505" width="8" customWidth="1"/>
    <col min="5506" max="5506" width="7" customWidth="1"/>
    <col min="5507" max="5507" width="8" customWidth="1"/>
    <col min="5508" max="5508" width="7" customWidth="1"/>
    <col min="5509" max="5509" width="6" customWidth="1"/>
    <col min="5510" max="5513" width="8" customWidth="1"/>
    <col min="5514" max="5515" width="7" customWidth="1"/>
    <col min="5516" max="5522" width="8" customWidth="1"/>
    <col min="5523" max="5523" width="7" customWidth="1"/>
    <col min="5524" max="5524" width="8" customWidth="1"/>
    <col min="5525" max="5526" width="7" customWidth="1"/>
    <col min="5527" max="5527" width="6" customWidth="1"/>
    <col min="5528" max="5528" width="8" customWidth="1"/>
    <col min="5529" max="5530" width="7" customWidth="1"/>
    <col min="5531" max="5531" width="4" customWidth="1"/>
    <col min="5532" max="5539" width="8" customWidth="1"/>
    <col min="5540" max="5540" width="7" customWidth="1"/>
    <col min="5541" max="5543" width="8" customWidth="1"/>
    <col min="5544" max="5544" width="7" customWidth="1"/>
    <col min="5545" max="5546" width="8" customWidth="1"/>
    <col min="5547" max="5547" width="7" customWidth="1"/>
    <col min="5548" max="5548" width="8" customWidth="1"/>
    <col min="5549" max="5549" width="7" customWidth="1"/>
    <col min="5550" max="5552" width="8" customWidth="1"/>
    <col min="5553" max="5553" width="7" customWidth="1"/>
    <col min="5554" max="5557" width="8" customWidth="1"/>
    <col min="5558" max="5558" width="5" customWidth="1"/>
    <col min="5559" max="5560" width="8" customWidth="1"/>
    <col min="5561" max="5562" width="7" customWidth="1"/>
    <col min="5563" max="5564" width="8" customWidth="1"/>
    <col min="5565" max="5567" width="7" customWidth="1"/>
    <col min="5568" max="5568" width="8" customWidth="1"/>
    <col min="5569" max="5569" width="6" customWidth="1"/>
    <col min="5570" max="5572" width="8" customWidth="1"/>
    <col min="5573" max="5574" width="7" customWidth="1"/>
    <col min="5575" max="5578" width="8" customWidth="1"/>
    <col min="5579" max="5579" width="6" customWidth="1"/>
    <col min="5580" max="5581" width="8" customWidth="1"/>
    <col min="5582" max="5582" width="7" customWidth="1"/>
    <col min="5583" max="5591" width="8" customWidth="1"/>
    <col min="5592" max="5593" width="7" customWidth="1"/>
    <col min="5594" max="5594" width="8" customWidth="1"/>
    <col min="5595" max="5595" width="7" customWidth="1"/>
    <col min="5596" max="5596" width="8" customWidth="1"/>
    <col min="5597" max="5597" width="7" customWidth="1"/>
    <col min="5598" max="5601" width="8" customWidth="1"/>
    <col min="5602" max="5602" width="6" customWidth="1"/>
    <col min="5603" max="5603" width="7" customWidth="1"/>
    <col min="5604" max="5607" width="8" customWidth="1"/>
    <col min="5608" max="5608" width="7" customWidth="1"/>
    <col min="5609" max="5610" width="8" customWidth="1"/>
    <col min="5611" max="5611" width="7" customWidth="1"/>
    <col min="5612" max="5614" width="8" customWidth="1"/>
    <col min="5615" max="5616" width="7" customWidth="1"/>
    <col min="5617" max="5617" width="8" customWidth="1"/>
    <col min="5618" max="5618" width="7" customWidth="1"/>
    <col min="5619" max="5626" width="8" customWidth="1"/>
    <col min="5627" max="5628" width="7" customWidth="1"/>
    <col min="5629" max="5636" width="8" customWidth="1"/>
    <col min="5637" max="5637" width="7" customWidth="1"/>
    <col min="5638" max="5638" width="8" customWidth="1"/>
    <col min="5639" max="5639" width="9" bestFit="1" customWidth="1"/>
    <col min="5640" max="5640" width="8" customWidth="1"/>
    <col min="5641" max="5641" width="6" customWidth="1"/>
    <col min="5642" max="5650" width="8" customWidth="1"/>
    <col min="5651" max="5651" width="7" customWidth="1"/>
    <col min="5652" max="5652" width="5" customWidth="1"/>
    <col min="5653" max="5658" width="8" customWidth="1"/>
    <col min="5659" max="5659" width="7" customWidth="1"/>
    <col min="5660" max="5661" width="8" customWidth="1"/>
    <col min="5662" max="5662" width="7" customWidth="1"/>
    <col min="5663" max="5663" width="8" customWidth="1"/>
    <col min="5664" max="5665" width="6" customWidth="1"/>
    <col min="5666" max="5666" width="8" customWidth="1"/>
    <col min="5667" max="5667" width="7" customWidth="1"/>
    <col min="5668" max="5671" width="8" customWidth="1"/>
    <col min="5672" max="5674" width="7" customWidth="1"/>
    <col min="5675" max="5675" width="8" customWidth="1"/>
    <col min="5676" max="5676" width="5" customWidth="1"/>
    <col min="5677" max="5687" width="8" customWidth="1"/>
    <col min="5688" max="5691" width="7" customWidth="1"/>
    <col min="5692" max="5692" width="6" customWidth="1"/>
    <col min="5693" max="5709" width="8" customWidth="1"/>
    <col min="5710" max="5710" width="7" customWidth="1"/>
    <col min="5711" max="5717" width="8" customWidth="1"/>
    <col min="5718" max="5718" width="7" customWidth="1"/>
    <col min="5719" max="5719" width="8" customWidth="1"/>
    <col min="5720" max="5720" width="7" customWidth="1"/>
    <col min="5721" max="5723" width="8" customWidth="1"/>
    <col min="5724" max="5725" width="7" customWidth="1"/>
    <col min="5726" max="5726" width="9" bestFit="1" customWidth="1"/>
    <col min="5727" max="5729" width="8" customWidth="1"/>
    <col min="5730" max="5731" width="7" customWidth="1"/>
    <col min="5732" max="5732" width="8" customWidth="1"/>
    <col min="5733" max="5733" width="7" customWidth="1"/>
    <col min="5734" max="5734" width="8" customWidth="1"/>
    <col min="5735" max="5735" width="7" customWidth="1"/>
    <col min="5736" max="5736" width="8" customWidth="1"/>
    <col min="5737" max="5737" width="7" customWidth="1"/>
    <col min="5738" max="5740" width="8" customWidth="1"/>
    <col min="5741" max="5741" width="7" customWidth="1"/>
    <col min="5742" max="5743" width="8" customWidth="1"/>
    <col min="5744" max="5744" width="7" customWidth="1"/>
    <col min="5745" max="5747" width="8" customWidth="1"/>
    <col min="5748" max="5748" width="6" customWidth="1"/>
    <col min="5749" max="5749" width="8" customWidth="1"/>
    <col min="5750" max="5750" width="5" customWidth="1"/>
    <col min="5751" max="5751" width="7" customWidth="1"/>
    <col min="5752" max="5752" width="8" customWidth="1"/>
    <col min="5753" max="5753" width="7" customWidth="1"/>
    <col min="5754" max="5754" width="8" customWidth="1"/>
    <col min="5755" max="5757" width="7" customWidth="1"/>
    <col min="5758" max="5763" width="8" customWidth="1"/>
    <col min="5764" max="5764" width="6" customWidth="1"/>
    <col min="5765" max="5765" width="8" customWidth="1"/>
    <col min="5766" max="5766" width="7" customWidth="1"/>
    <col min="5767" max="5768" width="8" customWidth="1"/>
    <col min="5769" max="5769" width="7" customWidth="1"/>
    <col min="5770" max="5772" width="8" customWidth="1"/>
    <col min="5773" max="5773" width="6" customWidth="1"/>
    <col min="5774" max="5774" width="7" customWidth="1"/>
    <col min="5775" max="5777" width="8" customWidth="1"/>
    <col min="5778" max="5779" width="7" customWidth="1"/>
    <col min="5780" max="5787" width="8" customWidth="1"/>
    <col min="5788" max="5788" width="7" customWidth="1"/>
    <col min="5789" max="5797" width="8" customWidth="1"/>
    <col min="5798" max="5798" width="7" customWidth="1"/>
    <col min="5799" max="5801" width="8" customWidth="1"/>
    <col min="5802" max="5805" width="7" customWidth="1"/>
    <col min="5806" max="5811" width="8" customWidth="1"/>
    <col min="5812" max="5812" width="7" customWidth="1"/>
    <col min="5813" max="5815" width="8" customWidth="1"/>
    <col min="5816" max="5816" width="7" customWidth="1"/>
    <col min="5817" max="5817" width="8" customWidth="1"/>
    <col min="5818" max="5818" width="7" customWidth="1"/>
    <col min="5819" max="5828" width="8" customWidth="1"/>
    <col min="5829" max="5829" width="7" customWidth="1"/>
    <col min="5830" max="5831" width="8" customWidth="1"/>
    <col min="5832" max="5832" width="7" customWidth="1"/>
    <col min="5833" max="5833" width="8" customWidth="1"/>
    <col min="5834" max="5835" width="7" customWidth="1"/>
    <col min="5836" max="5837" width="8" customWidth="1"/>
    <col min="5838" max="5838" width="4" customWidth="1"/>
    <col min="5839" max="5844" width="8" customWidth="1"/>
    <col min="5845" max="5846" width="7" customWidth="1"/>
    <col min="5847" max="5847" width="8" customWidth="1"/>
    <col min="5848" max="5849" width="7" customWidth="1"/>
    <col min="5850" max="5851" width="8" customWidth="1"/>
    <col min="5852" max="5852" width="7" customWidth="1"/>
    <col min="5853" max="5859" width="8" customWidth="1"/>
    <col min="5860" max="5860" width="7" customWidth="1"/>
    <col min="5861" max="5864" width="8" customWidth="1"/>
    <col min="5865" max="5867" width="7" customWidth="1"/>
    <col min="5868" max="5868" width="6" customWidth="1"/>
    <col min="5869" max="5869" width="8" customWidth="1"/>
    <col min="5870" max="5870" width="6" customWidth="1"/>
    <col min="5871" max="5871" width="8" customWidth="1"/>
    <col min="5872" max="5872" width="7" customWidth="1"/>
    <col min="5873" max="5874" width="8" customWidth="1"/>
    <col min="5875" max="5875" width="6" customWidth="1"/>
    <col min="5876" max="5878" width="8" customWidth="1"/>
    <col min="5879" max="5879" width="7" customWidth="1"/>
    <col min="5880" max="5880" width="6" customWidth="1"/>
    <col min="5881" max="5881" width="8" customWidth="1"/>
    <col min="5882" max="5882" width="7" customWidth="1"/>
    <col min="5883" max="5884" width="8" customWidth="1"/>
    <col min="5885" max="5885" width="7" customWidth="1"/>
    <col min="5886" max="5886" width="8" customWidth="1"/>
    <col min="5887" max="5887" width="6" customWidth="1"/>
    <col min="5888" max="5888" width="8" customWidth="1"/>
    <col min="5889" max="5889" width="7" customWidth="1"/>
    <col min="5890" max="5892" width="8" customWidth="1"/>
    <col min="5893" max="5893" width="7" customWidth="1"/>
    <col min="5894" max="5894" width="8" customWidth="1"/>
    <col min="5895" max="5896" width="7" customWidth="1"/>
    <col min="5897" max="5899" width="8" customWidth="1"/>
    <col min="5900" max="5900" width="7" customWidth="1"/>
    <col min="5901" max="5901" width="8" customWidth="1"/>
    <col min="5902" max="5902" width="7" customWidth="1"/>
    <col min="5903" max="5903" width="8" customWidth="1"/>
    <col min="5904" max="5904" width="7" customWidth="1"/>
    <col min="5905" max="5907" width="8" customWidth="1"/>
    <col min="5908" max="5908" width="5" customWidth="1"/>
    <col min="5909" max="5909" width="6" customWidth="1"/>
    <col min="5910" max="5910" width="8" customWidth="1"/>
    <col min="5911" max="5911" width="6" customWidth="1"/>
    <col min="5912" max="5912" width="7" customWidth="1"/>
    <col min="5913" max="5915" width="8" customWidth="1"/>
    <col min="5916" max="5916" width="7" customWidth="1"/>
    <col min="5917" max="5920" width="8" customWidth="1"/>
    <col min="5921" max="5921" width="7" customWidth="1"/>
    <col min="5922" max="5922" width="6" customWidth="1"/>
    <col min="5923" max="5923" width="8" customWidth="1"/>
    <col min="5924" max="5924" width="6" customWidth="1"/>
    <col min="5925" max="5925" width="8" customWidth="1"/>
    <col min="5926" max="5926" width="7" customWidth="1"/>
    <col min="5927" max="5929" width="8" customWidth="1"/>
    <col min="5930" max="5930" width="7" customWidth="1"/>
    <col min="5931" max="5931" width="8" customWidth="1"/>
    <col min="5932" max="5932" width="7" customWidth="1"/>
    <col min="5933" max="5933" width="8" customWidth="1"/>
    <col min="5934" max="5934" width="7" customWidth="1"/>
    <col min="5935" max="5940" width="8" customWidth="1"/>
    <col min="5941" max="5941" width="9" bestFit="1" customWidth="1"/>
    <col min="5942" max="5942" width="7" customWidth="1"/>
    <col min="5943" max="5943" width="8" customWidth="1"/>
    <col min="5944" max="5945" width="7" customWidth="1"/>
    <col min="5946" max="5947" width="8" customWidth="1"/>
    <col min="5948" max="5948" width="7" customWidth="1"/>
    <col min="5949" max="5962" width="8" customWidth="1"/>
    <col min="5963" max="5963" width="7" customWidth="1"/>
    <col min="5964" max="5965" width="8" customWidth="1"/>
    <col min="5966" max="5968" width="7" customWidth="1"/>
    <col min="5969" max="5970" width="8" customWidth="1"/>
    <col min="5971" max="5971" width="6" customWidth="1"/>
    <col min="5972" max="5972" width="9" bestFit="1" customWidth="1"/>
    <col min="5973" max="5973" width="6" customWidth="1"/>
    <col min="5974" max="5974" width="7" customWidth="1"/>
    <col min="5975" max="5975" width="8" customWidth="1"/>
    <col min="5976" max="5976" width="7" customWidth="1"/>
    <col min="5977" max="5977" width="8" customWidth="1"/>
    <col min="5978" max="5982" width="7" customWidth="1"/>
    <col min="5983" max="5983" width="8" customWidth="1"/>
    <col min="5984" max="5984" width="7" customWidth="1"/>
    <col min="5985" max="5985" width="8" customWidth="1"/>
    <col min="5986" max="5986" width="9" bestFit="1" customWidth="1"/>
    <col min="5987" max="5989" width="8" customWidth="1"/>
    <col min="5990" max="5991" width="7" customWidth="1"/>
    <col min="5992" max="5996" width="8" customWidth="1"/>
    <col min="5997" max="5997" width="7" customWidth="1"/>
    <col min="5998" max="5998" width="8" customWidth="1"/>
    <col min="5999" max="5999" width="7" customWidth="1"/>
    <col min="6000" max="6000" width="8" customWidth="1"/>
    <col min="6001" max="6001" width="7" customWidth="1"/>
    <col min="6002" max="6002" width="9" bestFit="1" customWidth="1"/>
    <col min="6003" max="6007" width="8" customWidth="1"/>
    <col min="6008" max="6009" width="7" customWidth="1"/>
    <col min="6010" max="6011" width="8" customWidth="1"/>
    <col min="6012" max="6012" width="9" bestFit="1" customWidth="1"/>
    <col min="6013" max="6016" width="8" customWidth="1"/>
    <col min="6017" max="6017" width="6" customWidth="1"/>
    <col min="6018" max="6018" width="9" bestFit="1" customWidth="1"/>
    <col min="6019" max="6021" width="8" customWidth="1"/>
    <col min="6022" max="6022" width="7" customWidth="1"/>
    <col min="6023" max="6023" width="8" customWidth="1"/>
    <col min="6024" max="6024" width="7" customWidth="1"/>
    <col min="6025" max="6026" width="8" customWidth="1"/>
    <col min="6027" max="6027" width="5" customWidth="1"/>
    <col min="6028" max="6031" width="8" customWidth="1"/>
    <col min="6032" max="6032" width="7" customWidth="1"/>
    <col min="6033" max="6033" width="8" customWidth="1"/>
    <col min="6034" max="6034" width="5" customWidth="1"/>
    <col min="6035" max="6039" width="8" customWidth="1"/>
    <col min="6040" max="6041" width="7" customWidth="1"/>
    <col min="6042" max="6042" width="8" customWidth="1"/>
    <col min="6043" max="6043" width="7" customWidth="1"/>
    <col min="6044" max="6044" width="8" customWidth="1"/>
    <col min="6045" max="6046" width="7" customWidth="1"/>
    <col min="6047" max="6051" width="8" customWidth="1"/>
    <col min="6052" max="6052" width="7" customWidth="1"/>
    <col min="6053" max="6057" width="8" customWidth="1"/>
    <col min="6058" max="6059" width="7" customWidth="1"/>
    <col min="6060" max="6060" width="8" customWidth="1"/>
    <col min="6061" max="6063" width="7" customWidth="1"/>
    <col min="6064" max="6068" width="8" customWidth="1"/>
    <col min="6069" max="6069" width="7" customWidth="1"/>
    <col min="6070" max="6070" width="8" customWidth="1"/>
    <col min="6071" max="6072" width="7" customWidth="1"/>
    <col min="6073" max="6075" width="8" customWidth="1"/>
    <col min="6076" max="6076" width="7" customWidth="1"/>
    <col min="6077" max="6079" width="8" customWidth="1"/>
    <col min="6080" max="6082" width="7" customWidth="1"/>
    <col min="6083" max="6085" width="8" customWidth="1"/>
    <col min="6086" max="6086" width="5" customWidth="1"/>
    <col min="6087" max="6088" width="8" customWidth="1"/>
    <col min="6089" max="6089" width="7" customWidth="1"/>
    <col min="6090" max="6094" width="8" customWidth="1"/>
    <col min="6095" max="6095" width="7" customWidth="1"/>
    <col min="6096" max="6097" width="8" customWidth="1"/>
    <col min="6098" max="6100" width="7" customWidth="1"/>
    <col min="6101" max="6106" width="8" customWidth="1"/>
    <col min="6107" max="6108" width="7" customWidth="1"/>
    <col min="6109" max="6109" width="8" customWidth="1"/>
    <col min="6110" max="6110" width="6" customWidth="1"/>
    <col min="6111" max="6112" width="8" customWidth="1"/>
    <col min="6113" max="6113" width="7" customWidth="1"/>
    <col min="6114" max="6114" width="6" customWidth="1"/>
    <col min="6115" max="6115" width="7" customWidth="1"/>
    <col min="6116" max="6116" width="8" customWidth="1"/>
    <col min="6117" max="6119" width="7" customWidth="1"/>
    <col min="6120" max="6131" width="8" customWidth="1"/>
    <col min="6132" max="6133" width="7" customWidth="1"/>
    <col min="6134" max="6136" width="8" customWidth="1"/>
    <col min="6137" max="6137" width="7" customWidth="1"/>
    <col min="6138" max="6138" width="8" customWidth="1"/>
    <col min="6139" max="6140" width="7" customWidth="1"/>
    <col min="6141" max="6141" width="6" customWidth="1"/>
    <col min="6142" max="6145" width="8" customWidth="1"/>
    <col min="6146" max="6146" width="9" bestFit="1" customWidth="1"/>
    <col min="6147" max="6147" width="7" customWidth="1"/>
    <col min="6148" max="6148" width="9" bestFit="1" customWidth="1"/>
    <col min="6149" max="6150" width="8" customWidth="1"/>
    <col min="6151" max="6151" width="7" customWidth="1"/>
    <col min="6152" max="6154" width="8" customWidth="1"/>
    <col min="6155" max="6155" width="7" customWidth="1"/>
    <col min="6156" max="6157" width="8" customWidth="1"/>
    <col min="6158" max="6158" width="9" bestFit="1" customWidth="1"/>
    <col min="6159" max="6159" width="6" customWidth="1"/>
    <col min="6160" max="6162" width="8" customWidth="1"/>
    <col min="6163" max="6164" width="7" customWidth="1"/>
    <col min="6165" max="6168" width="8" customWidth="1"/>
    <col min="6169" max="6169" width="9" bestFit="1" customWidth="1"/>
    <col min="6170" max="6171" width="8" customWidth="1"/>
    <col min="6172" max="6172" width="7" customWidth="1"/>
    <col min="6173" max="6174" width="8" customWidth="1"/>
    <col min="6175" max="6175" width="7" customWidth="1"/>
    <col min="6176" max="6181" width="8" customWidth="1"/>
    <col min="6182" max="6182" width="7" customWidth="1"/>
    <col min="6183" max="6187" width="8" customWidth="1"/>
    <col min="6188" max="6189" width="7" customWidth="1"/>
    <col min="6190" max="6192" width="8" customWidth="1"/>
    <col min="6193" max="6193" width="6" customWidth="1"/>
    <col min="6194" max="6194" width="8" customWidth="1"/>
    <col min="6195" max="6196" width="6" customWidth="1"/>
    <col min="6197" max="6197" width="7" customWidth="1"/>
    <col min="6198" max="6198" width="6" customWidth="1"/>
    <col min="6199" max="6200" width="8" customWidth="1"/>
    <col min="6201" max="6201" width="9" bestFit="1" customWidth="1"/>
    <col min="6202" max="6205" width="8" customWidth="1"/>
    <col min="6206" max="6206" width="7" customWidth="1"/>
    <col min="6207" max="6207" width="8" customWidth="1"/>
    <col min="6208" max="6208" width="9" bestFit="1" customWidth="1"/>
    <col min="6209" max="6209" width="6" customWidth="1"/>
    <col min="6210" max="6210" width="8" customWidth="1"/>
    <col min="6211" max="6211" width="7" customWidth="1"/>
    <col min="6212" max="6212" width="8" customWidth="1"/>
    <col min="6213" max="6213" width="9" bestFit="1" customWidth="1"/>
    <col min="6214" max="6214" width="8" customWidth="1"/>
    <col min="6215" max="6216" width="7" customWidth="1"/>
    <col min="6217" max="6217" width="8" customWidth="1"/>
    <col min="6218" max="6219" width="7" customWidth="1"/>
    <col min="6220" max="6225" width="8" customWidth="1"/>
    <col min="6226" max="6226" width="9" bestFit="1" customWidth="1"/>
    <col min="6227" max="6228" width="8" customWidth="1"/>
    <col min="6229" max="6231" width="7" customWidth="1"/>
    <col min="6232" max="6232" width="8" customWidth="1"/>
    <col min="6233" max="6233" width="7" customWidth="1"/>
    <col min="6234" max="6234" width="8" customWidth="1"/>
    <col min="6235" max="6235" width="7" customWidth="1"/>
    <col min="6236" max="6236" width="8" customWidth="1"/>
    <col min="6237" max="6237" width="7" customWidth="1"/>
    <col min="6238" max="6239" width="8" customWidth="1"/>
    <col min="6240" max="6240" width="6" customWidth="1"/>
    <col min="6241" max="6245" width="8" customWidth="1"/>
    <col min="6246" max="6246" width="7" customWidth="1"/>
    <col min="6247" max="6248" width="8" customWidth="1"/>
    <col min="6249" max="6252" width="7" customWidth="1"/>
    <col min="6253" max="6265" width="8" customWidth="1"/>
    <col min="6266" max="6266" width="7" customWidth="1"/>
    <col min="6267" max="6279" width="8" customWidth="1"/>
    <col min="6280" max="6280" width="7" customWidth="1"/>
    <col min="6281" max="6286" width="8" customWidth="1"/>
    <col min="6287" max="6290" width="7" customWidth="1"/>
    <col min="6291" max="6291" width="8" customWidth="1"/>
    <col min="6292" max="6292" width="7" customWidth="1"/>
    <col min="6293" max="6293" width="8" customWidth="1"/>
    <col min="6294" max="6294" width="7" customWidth="1"/>
    <col min="6295" max="6300" width="8" customWidth="1"/>
    <col min="6301" max="6301" width="7" customWidth="1"/>
    <col min="6302" max="6303" width="8" customWidth="1"/>
    <col min="6304" max="6304" width="7" customWidth="1"/>
    <col min="6305" max="6305" width="8" customWidth="1"/>
    <col min="6306" max="6307" width="7" customWidth="1"/>
    <col min="6308" max="6308" width="8" customWidth="1"/>
    <col min="6309" max="6310" width="6" customWidth="1"/>
    <col min="6311" max="6316" width="8" customWidth="1"/>
    <col min="6317" max="6317" width="6" customWidth="1"/>
    <col min="6318" max="6318" width="8" customWidth="1"/>
    <col min="6319" max="6320" width="7" customWidth="1"/>
    <col min="6321" max="6326" width="8" customWidth="1"/>
    <col min="6327" max="6327" width="5" customWidth="1"/>
    <col min="6328" max="6328" width="8" customWidth="1"/>
    <col min="6329" max="6329" width="7" customWidth="1"/>
    <col min="6330" max="6330" width="8" customWidth="1"/>
    <col min="6331" max="6331" width="7" customWidth="1"/>
    <col min="6332" max="6332" width="6" customWidth="1"/>
    <col min="6333" max="6333" width="7" customWidth="1"/>
    <col min="6334" max="6335" width="8" customWidth="1"/>
    <col min="6336" max="6337" width="6" customWidth="1"/>
    <col min="6338" max="6339" width="8" customWidth="1"/>
    <col min="6340" max="6340" width="7" customWidth="1"/>
    <col min="6341" max="6344" width="8" customWidth="1"/>
    <col min="6345" max="6346" width="7" customWidth="1"/>
    <col min="6347" max="6351" width="8" customWidth="1"/>
    <col min="6352" max="6352" width="9" bestFit="1" customWidth="1"/>
    <col min="6353" max="6356" width="8" customWidth="1"/>
    <col min="6357" max="6357" width="7" customWidth="1"/>
    <col min="6358" max="6359" width="8" customWidth="1"/>
    <col min="6360" max="6360" width="7" customWidth="1"/>
    <col min="6361" max="6364" width="8" customWidth="1"/>
    <col min="6365" max="6365" width="7" customWidth="1"/>
    <col min="6366" max="6374" width="8" customWidth="1"/>
    <col min="6375" max="6375" width="7" customWidth="1"/>
    <col min="6376" max="6381" width="8" customWidth="1"/>
    <col min="6382" max="6383" width="7" customWidth="1"/>
    <col min="6384" max="6384" width="8" customWidth="1"/>
    <col min="6385" max="6385" width="5" customWidth="1"/>
    <col min="6386" max="6386" width="8" customWidth="1"/>
    <col min="6387" max="6387" width="7" customWidth="1"/>
    <col min="6388" max="6388" width="8" customWidth="1"/>
    <col min="6389" max="6390" width="7" customWidth="1"/>
    <col min="6391" max="6392" width="8" customWidth="1"/>
    <col min="6393" max="6393" width="7" customWidth="1"/>
    <col min="6394" max="6394" width="8" customWidth="1"/>
    <col min="6395" max="6397" width="7" customWidth="1"/>
    <col min="6398" max="6398" width="8" customWidth="1"/>
    <col min="6399" max="6400" width="7" customWidth="1"/>
    <col min="6401" max="6407" width="8" customWidth="1"/>
    <col min="6408" max="6408" width="7" customWidth="1"/>
    <col min="6409" max="6410" width="8" customWidth="1"/>
    <col min="6411" max="6411" width="7" customWidth="1"/>
    <col min="6412" max="6412" width="8" customWidth="1"/>
    <col min="6413" max="6413" width="6" customWidth="1"/>
    <col min="6414" max="6414" width="8" customWidth="1"/>
    <col min="6415" max="6415" width="7" customWidth="1"/>
    <col min="6416" max="6422" width="8" customWidth="1"/>
    <col min="6423" max="6424" width="7" customWidth="1"/>
    <col min="6425" max="6426" width="8" customWidth="1"/>
    <col min="6427" max="6427" width="7" customWidth="1"/>
    <col min="6428" max="6433" width="8" customWidth="1"/>
    <col min="6434" max="6434" width="7" customWidth="1"/>
    <col min="6435" max="6435" width="6" customWidth="1"/>
    <col min="6436" max="6442" width="8" customWidth="1"/>
    <col min="6443" max="6443" width="7" customWidth="1"/>
    <col min="6444" max="6444" width="8" customWidth="1"/>
    <col min="6445" max="6445" width="7" customWidth="1"/>
    <col min="6446" max="6447" width="8" customWidth="1"/>
    <col min="6448" max="6449" width="7" customWidth="1"/>
    <col min="6450" max="6450" width="8" customWidth="1"/>
    <col min="6451" max="6452" width="7" customWidth="1"/>
    <col min="6453" max="6453" width="8" customWidth="1"/>
    <col min="6454" max="6456" width="7" customWidth="1"/>
    <col min="6457" max="6458" width="6" customWidth="1"/>
    <col min="6459" max="6459" width="9" bestFit="1" customWidth="1"/>
    <col min="6460" max="6461" width="8" customWidth="1"/>
    <col min="6462" max="6463" width="7" customWidth="1"/>
    <col min="6464" max="6465" width="8" customWidth="1"/>
    <col min="6466" max="6466" width="7" customWidth="1"/>
    <col min="6467" max="6469" width="8" customWidth="1"/>
    <col min="6470" max="6470" width="7" customWidth="1"/>
    <col min="6471" max="6477" width="8" customWidth="1"/>
    <col min="6478" max="6478" width="7" customWidth="1"/>
    <col min="6479" max="6479" width="6" customWidth="1"/>
    <col min="6480" max="6480" width="8" customWidth="1"/>
    <col min="6481" max="6482" width="7" customWidth="1"/>
    <col min="6483" max="6484" width="8" customWidth="1"/>
    <col min="6485" max="6486" width="7" customWidth="1"/>
    <col min="6487" max="6489" width="8" customWidth="1"/>
    <col min="6490" max="6490" width="9" bestFit="1" customWidth="1"/>
    <col min="6491" max="6492" width="8" customWidth="1"/>
    <col min="6493" max="6495" width="7" customWidth="1"/>
    <col min="6496" max="6500" width="8" customWidth="1"/>
    <col min="6501" max="6501" width="9" bestFit="1" customWidth="1"/>
    <col min="6502" max="6502" width="7" customWidth="1"/>
    <col min="6503" max="6503" width="8" customWidth="1"/>
    <col min="6504" max="6505" width="7" customWidth="1"/>
    <col min="6506" max="6511" width="8" customWidth="1"/>
    <col min="6512" max="6512" width="7" customWidth="1"/>
    <col min="6513" max="6513" width="6" customWidth="1"/>
    <col min="6514" max="6514" width="8" customWidth="1"/>
    <col min="6515" max="6515" width="7" customWidth="1"/>
    <col min="6516" max="6517" width="8" customWidth="1"/>
    <col min="6518" max="6519" width="7" customWidth="1"/>
    <col min="6520" max="6523" width="8" customWidth="1"/>
    <col min="6524" max="6524" width="7" customWidth="1"/>
    <col min="6525" max="6526" width="8" customWidth="1"/>
    <col min="6527" max="6528" width="7" customWidth="1"/>
    <col min="6529" max="6529" width="9" bestFit="1" customWidth="1"/>
    <col min="6530" max="6531" width="7" customWidth="1"/>
    <col min="6532" max="6533" width="8" customWidth="1"/>
    <col min="6534" max="6534" width="7" customWidth="1"/>
    <col min="6535" max="6536" width="8" customWidth="1"/>
    <col min="6537" max="6537" width="7" customWidth="1"/>
    <col min="6538" max="6540" width="8" customWidth="1"/>
    <col min="6541" max="6541" width="7" customWidth="1"/>
    <col min="6542" max="6542" width="8" customWidth="1"/>
    <col min="6543" max="6544" width="7" customWidth="1"/>
    <col min="6545" max="6545" width="8" customWidth="1"/>
    <col min="6546" max="6546" width="7" customWidth="1"/>
    <col min="6547" max="6547" width="9" bestFit="1" customWidth="1"/>
    <col min="6548" max="6548" width="8" customWidth="1"/>
    <col min="6549" max="6550" width="9" bestFit="1" customWidth="1"/>
    <col min="6551" max="6552" width="8" customWidth="1"/>
    <col min="6553" max="6554" width="7" customWidth="1"/>
    <col min="6555" max="6555" width="8" customWidth="1"/>
    <col min="6556" max="6556" width="7" customWidth="1"/>
    <col min="6557" max="6558" width="8" customWidth="1"/>
    <col min="6559" max="6559" width="9" bestFit="1" customWidth="1"/>
    <col min="6560" max="6563" width="8" customWidth="1"/>
    <col min="6564" max="6565" width="7" customWidth="1"/>
    <col min="6566" max="6566" width="8" customWidth="1"/>
    <col min="6567" max="6568" width="6" customWidth="1"/>
    <col min="6569" max="6570" width="8" customWidth="1"/>
    <col min="6571" max="6571" width="9" bestFit="1" customWidth="1"/>
    <col min="6572" max="6572" width="7" customWidth="1"/>
    <col min="6573" max="6575" width="8" customWidth="1"/>
    <col min="6576" max="6576" width="6" customWidth="1"/>
    <col min="6577" max="6580" width="8" customWidth="1"/>
    <col min="6581" max="6583" width="7" customWidth="1"/>
    <col min="6584" max="6584" width="8" customWidth="1"/>
    <col min="6585" max="6585" width="9" bestFit="1" customWidth="1"/>
    <col min="6586" max="6590" width="8" customWidth="1"/>
    <col min="6591" max="6592" width="7" customWidth="1"/>
    <col min="6593" max="6594" width="8" customWidth="1"/>
    <col min="6595" max="6595" width="7" customWidth="1"/>
    <col min="6596" max="6598" width="8" customWidth="1"/>
    <col min="6599" max="6599" width="7" customWidth="1"/>
    <col min="6600" max="6604" width="8" customWidth="1"/>
    <col min="6605" max="6607" width="7" customWidth="1"/>
    <col min="6608" max="6618" width="8" customWidth="1"/>
    <col min="6619" max="6619" width="7" customWidth="1"/>
    <col min="6620" max="6620" width="8" customWidth="1"/>
    <col min="6621" max="6621" width="7" customWidth="1"/>
    <col min="6622" max="6622" width="8" customWidth="1"/>
    <col min="6623" max="6623" width="7" customWidth="1"/>
    <col min="6624" max="6624" width="9" bestFit="1" customWidth="1"/>
    <col min="6625" max="6629" width="8" customWidth="1"/>
    <col min="6630" max="6631" width="7" customWidth="1"/>
    <col min="6632" max="6632" width="8" customWidth="1"/>
    <col min="6633" max="6633" width="7" customWidth="1"/>
    <col min="6634" max="6635" width="8" customWidth="1"/>
    <col min="6636" max="6636" width="7" customWidth="1"/>
    <col min="6637" max="6645" width="8" customWidth="1"/>
    <col min="6646" max="6647" width="7" customWidth="1"/>
    <col min="6648" max="6648" width="8" customWidth="1"/>
    <col min="6649" max="6649" width="7" customWidth="1"/>
    <col min="6650" max="6650" width="8" customWidth="1"/>
    <col min="6651" max="6651" width="7" customWidth="1"/>
    <col min="6652" max="6652" width="8" customWidth="1"/>
    <col min="6653" max="6654" width="7" customWidth="1"/>
    <col min="6655" max="6660" width="8" customWidth="1"/>
    <col min="6661" max="6661" width="7" customWidth="1"/>
    <col min="6662" max="6662" width="9" bestFit="1" customWidth="1"/>
    <col min="6663" max="6663" width="7" customWidth="1"/>
    <col min="6664" max="6666" width="8" customWidth="1"/>
    <col min="6667" max="6667" width="6" customWidth="1"/>
    <col min="6668" max="6671" width="8" customWidth="1"/>
    <col min="6672" max="6672" width="9" bestFit="1" customWidth="1"/>
    <col min="6673" max="6673" width="7" customWidth="1"/>
    <col min="6674" max="6674" width="8" customWidth="1"/>
    <col min="6675" max="6676" width="7" customWidth="1"/>
    <col min="6677" max="6679" width="8" customWidth="1"/>
    <col min="6680" max="6680" width="6" customWidth="1"/>
    <col min="6681" max="6684" width="8" customWidth="1"/>
    <col min="6685" max="6685" width="6" customWidth="1"/>
    <col min="6686" max="6692" width="8" customWidth="1"/>
    <col min="6693" max="6693" width="7" customWidth="1"/>
    <col min="6694" max="6695" width="8" customWidth="1"/>
    <col min="6696" max="6696" width="9" bestFit="1" customWidth="1"/>
    <col min="6697" max="6698" width="7" customWidth="1"/>
    <col min="6699" max="6704" width="8" customWidth="1"/>
    <col min="6705" max="6705" width="7" customWidth="1"/>
    <col min="6706" max="6706" width="8" customWidth="1"/>
    <col min="6707" max="6707" width="7" customWidth="1"/>
    <col min="6708" max="6708" width="9" bestFit="1" customWidth="1"/>
    <col min="6709" max="6712" width="8" customWidth="1"/>
    <col min="6713" max="6713" width="9" bestFit="1" customWidth="1"/>
    <col min="6714" max="6715" width="7" customWidth="1"/>
    <col min="6716" max="6716" width="8" customWidth="1"/>
    <col min="6717" max="6717" width="9" bestFit="1" customWidth="1"/>
    <col min="6718" max="6719" width="8" customWidth="1"/>
    <col min="6720" max="6720" width="7" customWidth="1"/>
    <col min="6721" max="6722" width="8" customWidth="1"/>
    <col min="6723" max="6723" width="6" customWidth="1"/>
    <col min="6724" max="6724" width="7" customWidth="1"/>
    <col min="6725" max="6726" width="8" customWidth="1"/>
    <col min="6727" max="6727" width="9" bestFit="1" customWidth="1"/>
    <col min="6728" max="6729" width="7" customWidth="1"/>
    <col min="6730" max="6733" width="8" customWidth="1"/>
    <col min="6734" max="6734" width="7" customWidth="1"/>
    <col min="6735" max="6738" width="8" customWidth="1"/>
    <col min="6739" max="6739" width="9" bestFit="1" customWidth="1"/>
    <col min="6740" max="6742" width="8" customWidth="1"/>
    <col min="6743" max="6743" width="7" customWidth="1"/>
    <col min="6744" max="6744" width="8" customWidth="1"/>
    <col min="6745" max="6745" width="7" customWidth="1"/>
    <col min="6746" max="6746" width="8" customWidth="1"/>
    <col min="6747" max="6747" width="6" customWidth="1"/>
    <col min="6748" max="6748" width="8" customWidth="1"/>
    <col min="6749" max="6749" width="7" customWidth="1"/>
    <col min="6750" max="6752" width="8" customWidth="1"/>
    <col min="6753" max="6753" width="7" customWidth="1"/>
    <col min="6754" max="6754" width="9" bestFit="1" customWidth="1"/>
    <col min="6755" max="6757" width="8" customWidth="1"/>
    <col min="6758" max="6759" width="7" customWidth="1"/>
    <col min="6760" max="6761" width="8" customWidth="1"/>
    <col min="6762" max="6762" width="5" customWidth="1"/>
    <col min="6763" max="6765" width="8" customWidth="1"/>
    <col min="6766" max="6766" width="6" customWidth="1"/>
    <col min="6767" max="6769" width="8" customWidth="1"/>
    <col min="6770" max="6771" width="7" customWidth="1"/>
    <col min="6772" max="6776" width="8" customWidth="1"/>
    <col min="6777" max="6777" width="5" customWidth="1"/>
    <col min="6778" max="6778" width="8" customWidth="1"/>
    <col min="6779" max="6779" width="9" bestFit="1" customWidth="1"/>
    <col min="6780" max="6781" width="8" customWidth="1"/>
    <col min="6782" max="6783" width="7" customWidth="1"/>
    <col min="6784" max="6785" width="8" customWidth="1"/>
    <col min="6786" max="6786" width="9" bestFit="1" customWidth="1"/>
    <col min="6787" max="6787" width="8" customWidth="1"/>
    <col min="6788" max="6789" width="7" customWidth="1"/>
    <col min="6790" max="6794" width="8" customWidth="1"/>
    <col min="6795" max="6796" width="9" bestFit="1" customWidth="1"/>
    <col min="6797" max="6797" width="7" customWidth="1"/>
    <col min="6798" max="6799" width="9" bestFit="1" customWidth="1"/>
    <col min="6800" max="6801" width="8" customWidth="1"/>
    <col min="6802" max="6806" width="9" bestFit="1" customWidth="1"/>
    <col min="6807" max="6807" width="8" customWidth="1"/>
    <col min="6808" max="6810" width="9" bestFit="1" customWidth="1"/>
    <col min="6811" max="6811" width="8" customWidth="1"/>
    <col min="6812" max="6813" width="9" bestFit="1" customWidth="1"/>
    <col min="6814" max="6814" width="8" customWidth="1"/>
    <col min="6815" max="6816" width="9" bestFit="1" customWidth="1"/>
    <col min="6817" max="6817" width="8" customWidth="1"/>
    <col min="6818" max="6820" width="9" bestFit="1" customWidth="1"/>
    <col min="6821" max="6821" width="8" customWidth="1"/>
    <col min="6822" max="6823" width="9" bestFit="1" customWidth="1"/>
    <col min="6824" max="6824" width="8" customWidth="1"/>
    <col min="6825" max="6828" width="9" bestFit="1" customWidth="1"/>
    <col min="6829" max="6831" width="8" customWidth="1"/>
    <col min="6832" max="6833" width="9" bestFit="1" customWidth="1"/>
    <col min="6834" max="6834" width="7" customWidth="1"/>
    <col min="6835" max="6835" width="9" bestFit="1" customWidth="1"/>
    <col min="6836" max="6836" width="8" customWidth="1"/>
    <col min="6837" max="6842" width="9" bestFit="1" customWidth="1"/>
    <col min="6843" max="6845" width="8" customWidth="1"/>
    <col min="6846" max="6846" width="7" customWidth="1"/>
    <col min="6847" max="6848" width="9" bestFit="1" customWidth="1"/>
    <col min="6849" max="6849" width="7" customWidth="1"/>
    <col min="6850" max="6851" width="8" customWidth="1"/>
    <col min="6852" max="6859" width="9" bestFit="1" customWidth="1"/>
    <col min="6860" max="6860" width="8" customWidth="1"/>
    <col min="6861" max="6864" width="9" bestFit="1" customWidth="1"/>
    <col min="6865" max="6865" width="8" customWidth="1"/>
    <col min="6866" max="6869" width="9" bestFit="1" customWidth="1"/>
    <col min="6870" max="6870" width="8" customWidth="1"/>
    <col min="6871" max="6871" width="9" bestFit="1" customWidth="1"/>
    <col min="6872" max="6875" width="8" customWidth="1"/>
    <col min="6876" max="6876" width="9" bestFit="1" customWidth="1"/>
    <col min="6877" max="6877" width="8" customWidth="1"/>
    <col min="6878" max="6878" width="9" bestFit="1" customWidth="1"/>
    <col min="6879" max="6879" width="8" customWidth="1"/>
    <col min="6880" max="6880" width="9" bestFit="1" customWidth="1"/>
    <col min="6881" max="6883" width="8" customWidth="1"/>
    <col min="6884" max="6887" width="9" bestFit="1" customWidth="1"/>
    <col min="6888" max="6888" width="8" customWidth="1"/>
    <col min="6889" max="6889" width="9" bestFit="1" customWidth="1"/>
    <col min="6890" max="6890" width="8" customWidth="1"/>
    <col min="6891" max="6892" width="9" bestFit="1" customWidth="1"/>
    <col min="6893" max="6893" width="7" customWidth="1"/>
    <col min="6894" max="6899" width="9" bestFit="1" customWidth="1"/>
    <col min="6900" max="6900" width="7" customWidth="1"/>
    <col min="6901" max="6901" width="9" bestFit="1" customWidth="1"/>
    <col min="6902" max="6902" width="8" customWidth="1"/>
    <col min="6903" max="6904" width="9" bestFit="1" customWidth="1"/>
    <col min="6905" max="6905" width="8" customWidth="1"/>
    <col min="6906" max="6910" width="9" bestFit="1" customWidth="1"/>
    <col min="6911" max="6911" width="8" customWidth="1"/>
    <col min="6912" max="6912" width="9" bestFit="1" customWidth="1"/>
    <col min="6913" max="6913" width="6" customWidth="1"/>
    <col min="6914" max="6914" width="9" bestFit="1" customWidth="1"/>
    <col min="6915" max="6916" width="8" customWidth="1"/>
    <col min="6917" max="6923" width="9" bestFit="1" customWidth="1"/>
    <col min="6924" max="6924" width="7" customWidth="1"/>
    <col min="6925" max="6925" width="8" customWidth="1"/>
    <col min="6926" max="6931" width="9" bestFit="1" customWidth="1"/>
    <col min="6932" max="6932" width="6" customWidth="1"/>
    <col min="6933" max="6934" width="8" customWidth="1"/>
    <col min="6935" max="6935" width="9" bestFit="1" customWidth="1"/>
    <col min="6936" max="6936" width="7" customWidth="1"/>
    <col min="6937" max="6937" width="9" bestFit="1" customWidth="1"/>
    <col min="6938" max="6938" width="8" customWidth="1"/>
    <col min="6939" max="6941" width="9" bestFit="1" customWidth="1"/>
    <col min="6942" max="6942" width="8" customWidth="1"/>
    <col min="6943" max="6943" width="9" bestFit="1" customWidth="1"/>
    <col min="6944" max="6944" width="6" customWidth="1"/>
    <col min="6945" max="6945" width="8" customWidth="1"/>
    <col min="6946" max="6947" width="9" bestFit="1" customWidth="1"/>
    <col min="6948" max="6949" width="8" customWidth="1"/>
    <col min="6950" max="6951" width="9" bestFit="1" customWidth="1"/>
    <col min="6952" max="6952" width="8" customWidth="1"/>
    <col min="6953" max="6956" width="9" bestFit="1" customWidth="1"/>
    <col min="6957" max="6958" width="8" customWidth="1"/>
    <col min="6959" max="6959" width="9" bestFit="1" customWidth="1"/>
    <col min="6960" max="6960" width="8" customWidth="1"/>
    <col min="6961" max="6961" width="9" bestFit="1" customWidth="1"/>
    <col min="6962" max="6962" width="6" customWidth="1"/>
    <col min="6963" max="6967" width="9" bestFit="1" customWidth="1"/>
    <col min="6968" max="6968" width="8" customWidth="1"/>
    <col min="6969" max="6969" width="9" bestFit="1" customWidth="1"/>
    <col min="6970" max="6970" width="7" customWidth="1"/>
    <col min="6971" max="6972" width="9" bestFit="1" customWidth="1"/>
    <col min="6973" max="6974" width="8" customWidth="1"/>
    <col min="6975" max="6977" width="9" bestFit="1" customWidth="1"/>
    <col min="6978" max="6978" width="7" customWidth="1"/>
    <col min="6979" max="6979" width="8" customWidth="1"/>
    <col min="6980" max="6984" width="9" bestFit="1" customWidth="1"/>
    <col min="6985" max="6985" width="7" customWidth="1"/>
    <col min="6986" max="6987" width="8" customWidth="1"/>
    <col min="6988" max="6990" width="9" bestFit="1" customWidth="1"/>
    <col min="6991" max="6991" width="8" customWidth="1"/>
    <col min="6992" max="6992" width="9" bestFit="1" customWidth="1"/>
    <col min="6993" max="6994" width="8" customWidth="1"/>
    <col min="6995" max="6995" width="7" customWidth="1"/>
    <col min="6996" max="6997" width="9" bestFit="1" customWidth="1"/>
    <col min="6998" max="7001" width="8" customWidth="1"/>
    <col min="7002" max="7002" width="9" bestFit="1" customWidth="1"/>
    <col min="7003" max="7003" width="7" customWidth="1"/>
    <col min="7004" max="7005" width="9" bestFit="1" customWidth="1"/>
    <col min="7006" max="7006" width="8" customWidth="1"/>
    <col min="7007" max="7007" width="9" bestFit="1" customWidth="1"/>
    <col min="7008" max="7010" width="8" customWidth="1"/>
    <col min="7011" max="7013" width="9" bestFit="1" customWidth="1"/>
    <col min="7014" max="7014" width="8" customWidth="1"/>
    <col min="7015" max="7017" width="9" bestFit="1" customWidth="1"/>
    <col min="7018" max="7019" width="8" customWidth="1"/>
    <col min="7020" max="7020" width="9" bestFit="1" customWidth="1"/>
    <col min="7021" max="7021" width="7" customWidth="1"/>
    <col min="7022" max="7022" width="9" bestFit="1" customWidth="1"/>
    <col min="7023" max="7023" width="8" customWidth="1"/>
    <col min="7024" max="7024" width="9" bestFit="1" customWidth="1"/>
    <col min="7025" max="7025" width="8" customWidth="1"/>
    <col min="7026" max="7029" width="9" bestFit="1" customWidth="1"/>
    <col min="7030" max="7030" width="8" customWidth="1"/>
    <col min="7031" max="7031" width="9" bestFit="1" customWidth="1"/>
    <col min="7032" max="7032" width="8" customWidth="1"/>
    <col min="7033" max="7036" width="9" bestFit="1" customWidth="1"/>
    <col min="7037" max="7037" width="7" customWidth="1"/>
    <col min="7038" max="7038" width="9" bestFit="1" customWidth="1"/>
    <col min="7039" max="7039" width="8" customWidth="1"/>
    <col min="7040" max="7040" width="9" bestFit="1" customWidth="1"/>
    <col min="7041" max="7042" width="8" customWidth="1"/>
    <col min="7043" max="7044" width="9" bestFit="1" customWidth="1"/>
    <col min="7045" max="7048" width="8" customWidth="1"/>
    <col min="7049" max="7049" width="7" customWidth="1"/>
    <col min="7050" max="7052" width="9" bestFit="1" customWidth="1"/>
    <col min="7053" max="7053" width="7" customWidth="1"/>
    <col min="7054" max="7055" width="8" customWidth="1"/>
    <col min="7056" max="7056" width="9" bestFit="1" customWidth="1"/>
    <col min="7057" max="7057" width="7" customWidth="1"/>
    <col min="7058" max="7059" width="9" bestFit="1" customWidth="1"/>
    <col min="7060" max="7061" width="8" customWidth="1"/>
    <col min="7062" max="7066" width="9" bestFit="1" customWidth="1"/>
    <col min="7067" max="7067" width="7" customWidth="1"/>
    <col min="7068" max="7072" width="8" customWidth="1"/>
    <col min="7073" max="7078" width="9" bestFit="1" customWidth="1"/>
    <col min="7079" max="7079" width="8" customWidth="1"/>
    <col min="7080" max="7085" width="9" bestFit="1" customWidth="1"/>
    <col min="7086" max="7086" width="8" customWidth="1"/>
    <col min="7087" max="7088" width="9" bestFit="1" customWidth="1"/>
    <col min="7089" max="7089" width="7" customWidth="1"/>
    <col min="7090" max="7091" width="9" bestFit="1" customWidth="1"/>
    <col min="7092" max="7092" width="4" customWidth="1"/>
    <col min="7093" max="7093" width="9" bestFit="1" customWidth="1"/>
    <col min="7094" max="7094" width="8" customWidth="1"/>
    <col min="7095" max="7095" width="9" bestFit="1" customWidth="1"/>
    <col min="7096" max="7096" width="8" customWidth="1"/>
    <col min="7097" max="7097" width="9" bestFit="1" customWidth="1"/>
    <col min="7098" max="7098" width="8" customWidth="1"/>
    <col min="7099" max="7099" width="9" bestFit="1" customWidth="1"/>
    <col min="7100" max="7100" width="8" customWidth="1"/>
    <col min="7101" max="7106" width="9" bestFit="1" customWidth="1"/>
    <col min="7107" max="7108" width="8" customWidth="1"/>
    <col min="7109" max="7114" width="9" bestFit="1" customWidth="1"/>
    <col min="7115" max="7115" width="8" customWidth="1"/>
    <col min="7116" max="7117" width="7" customWidth="1"/>
    <col min="7118" max="7121" width="9" bestFit="1" customWidth="1"/>
    <col min="7122" max="7122" width="8" customWidth="1"/>
    <col min="7123" max="7126" width="9" bestFit="1" customWidth="1"/>
    <col min="7127" max="7127" width="8" customWidth="1"/>
    <col min="7128" max="7129" width="9" bestFit="1" customWidth="1"/>
    <col min="7130" max="7130" width="8" customWidth="1"/>
    <col min="7131" max="7132" width="9" bestFit="1" customWidth="1"/>
    <col min="7133" max="7133" width="8" customWidth="1"/>
    <col min="7134" max="7135" width="9" bestFit="1" customWidth="1"/>
    <col min="7136" max="7136" width="8" customWidth="1"/>
    <col min="7137" max="7137" width="6" customWidth="1"/>
    <col min="7138" max="7139" width="8" customWidth="1"/>
    <col min="7140" max="7140" width="9" bestFit="1" customWidth="1"/>
    <col min="7141" max="7141" width="7" customWidth="1"/>
    <col min="7142" max="7145" width="9" bestFit="1" customWidth="1"/>
    <col min="7146" max="7147" width="8" customWidth="1"/>
    <col min="7148" max="7149" width="9" bestFit="1" customWidth="1"/>
    <col min="7150" max="7150" width="8" customWidth="1"/>
    <col min="7151" max="7151" width="9" bestFit="1" customWidth="1"/>
    <col min="7152" max="7152" width="7" customWidth="1"/>
    <col min="7153" max="7155" width="9" bestFit="1" customWidth="1"/>
    <col min="7156" max="7156" width="8" customWidth="1"/>
    <col min="7157" max="7160" width="9" bestFit="1" customWidth="1"/>
    <col min="7161" max="7161" width="7" customWidth="1"/>
    <col min="7162" max="7165" width="9" bestFit="1" customWidth="1"/>
    <col min="7166" max="7166" width="8" customWidth="1"/>
    <col min="7167" max="7167" width="9" bestFit="1" customWidth="1"/>
    <col min="7168" max="7168" width="7" customWidth="1"/>
    <col min="7169" max="7172" width="9" bestFit="1" customWidth="1"/>
    <col min="7173" max="7173" width="8" customWidth="1"/>
    <col min="7174" max="7174" width="9" bestFit="1" customWidth="1"/>
    <col min="7175" max="7176" width="8" customWidth="1"/>
    <col min="7177" max="7177" width="7" customWidth="1"/>
    <col min="7178" max="7178" width="9" bestFit="1" customWidth="1"/>
    <col min="7179" max="7179" width="8" customWidth="1"/>
    <col min="7180" max="7181" width="9" bestFit="1" customWidth="1"/>
    <col min="7182" max="7182" width="8" customWidth="1"/>
    <col min="7183" max="7187" width="9" bestFit="1" customWidth="1"/>
    <col min="7188" max="7188" width="8" customWidth="1"/>
    <col min="7189" max="7190" width="9" bestFit="1" customWidth="1"/>
    <col min="7191" max="7192" width="8" customWidth="1"/>
    <col min="7193" max="7194" width="9" bestFit="1" customWidth="1"/>
    <col min="7195" max="7195" width="8" customWidth="1"/>
    <col min="7196" max="7196" width="7" customWidth="1"/>
    <col min="7197" max="7197" width="9" bestFit="1" customWidth="1"/>
    <col min="7198" max="7198" width="8" customWidth="1"/>
    <col min="7199" max="7206" width="9" bestFit="1" customWidth="1"/>
    <col min="7207" max="7208" width="8" customWidth="1"/>
    <col min="7209" max="7210" width="9" bestFit="1" customWidth="1"/>
    <col min="7211" max="7211" width="7" customWidth="1"/>
    <col min="7212" max="7215" width="9" bestFit="1" customWidth="1"/>
    <col min="7216" max="7216" width="8" customWidth="1"/>
    <col min="7217" max="7220" width="9" bestFit="1" customWidth="1"/>
    <col min="7221" max="7221" width="8" customWidth="1"/>
    <col min="7222" max="7225" width="9" bestFit="1" customWidth="1"/>
    <col min="7226" max="7228" width="8" customWidth="1"/>
    <col min="7229" max="7230" width="9" bestFit="1" customWidth="1"/>
    <col min="7231" max="7231" width="8" customWidth="1"/>
    <col min="7232" max="7232" width="9" bestFit="1" customWidth="1"/>
    <col min="7233" max="7233" width="8" customWidth="1"/>
    <col min="7234" max="7235" width="9" bestFit="1" customWidth="1"/>
    <col min="7236" max="7236" width="8" customWidth="1"/>
    <col min="7237" max="7237" width="6" customWidth="1"/>
    <col min="7238" max="7241" width="9" bestFit="1" customWidth="1"/>
    <col min="7242" max="7242" width="8" customWidth="1"/>
    <col min="7243" max="7250" width="9" bestFit="1" customWidth="1"/>
    <col min="7251" max="7251" width="8" customWidth="1"/>
    <col min="7252" max="7252" width="9" bestFit="1" customWidth="1"/>
    <col min="7253" max="7255" width="8" customWidth="1"/>
    <col min="7256" max="7256" width="9" bestFit="1" customWidth="1"/>
    <col min="7257" max="7257" width="8" customWidth="1"/>
    <col min="7258" max="7262" width="9" bestFit="1" customWidth="1"/>
    <col min="7263" max="7263" width="8" customWidth="1"/>
    <col min="7264" max="7264" width="6" customWidth="1"/>
    <col min="7265" max="7265" width="8" customWidth="1"/>
    <col min="7266" max="7267" width="9" bestFit="1" customWidth="1"/>
    <col min="7268" max="7269" width="8" customWidth="1"/>
    <col min="7270" max="7270" width="9" bestFit="1" customWidth="1"/>
    <col min="7271" max="7271" width="8" customWidth="1"/>
    <col min="7272" max="7273" width="9" bestFit="1" customWidth="1"/>
    <col min="7274" max="7274" width="7" customWidth="1"/>
    <col min="7275" max="7275" width="8" customWidth="1"/>
    <col min="7276" max="7277" width="9" bestFit="1" customWidth="1"/>
    <col min="7278" max="7278" width="8" customWidth="1"/>
    <col min="7279" max="7279" width="9" bestFit="1" customWidth="1"/>
    <col min="7280" max="7280" width="8" customWidth="1"/>
    <col min="7281" max="7283" width="9" bestFit="1" customWidth="1"/>
    <col min="7284" max="7284" width="7" customWidth="1"/>
    <col min="7285" max="7288" width="9" bestFit="1" customWidth="1"/>
    <col min="7289" max="7290" width="8" customWidth="1"/>
    <col min="7291" max="7291" width="9" bestFit="1" customWidth="1"/>
    <col min="7292" max="7292" width="8" customWidth="1"/>
    <col min="7293" max="7293" width="9" bestFit="1" customWidth="1"/>
    <col min="7294" max="7297" width="8" customWidth="1"/>
    <col min="7298" max="7298" width="7" customWidth="1"/>
    <col min="7299" max="7299" width="8" customWidth="1"/>
    <col min="7300" max="7301" width="9" bestFit="1" customWidth="1"/>
    <col min="7302" max="7302" width="8" customWidth="1"/>
    <col min="7303" max="7304" width="9" bestFit="1" customWidth="1"/>
    <col min="7305" max="7306" width="8" customWidth="1"/>
    <col min="7307" max="7312" width="9" bestFit="1" customWidth="1"/>
    <col min="7313" max="7313" width="8" customWidth="1"/>
    <col min="7314" max="7315" width="9" bestFit="1" customWidth="1"/>
    <col min="7316" max="7316" width="8" customWidth="1"/>
    <col min="7317" max="7317" width="9" bestFit="1" customWidth="1"/>
    <col min="7318" max="7320" width="8" customWidth="1"/>
    <col min="7321" max="7321" width="9" bestFit="1" customWidth="1"/>
    <col min="7322" max="7323" width="8" customWidth="1"/>
    <col min="7324" max="7326" width="9" bestFit="1" customWidth="1"/>
    <col min="7327" max="7327" width="8" customWidth="1"/>
    <col min="7328" max="7328" width="9" bestFit="1" customWidth="1"/>
    <col min="7329" max="7329" width="8" customWidth="1"/>
    <col min="7330" max="7337" width="9" bestFit="1" customWidth="1"/>
    <col min="7338" max="7338" width="8" customWidth="1"/>
    <col min="7339" max="7342" width="9" bestFit="1" customWidth="1"/>
    <col min="7343" max="7343" width="8" customWidth="1"/>
    <col min="7344" max="7344" width="9" bestFit="1" customWidth="1"/>
    <col min="7345" max="7347" width="8" customWidth="1"/>
    <col min="7348" max="7352" width="9" bestFit="1" customWidth="1"/>
    <col min="7353" max="7353" width="8" customWidth="1"/>
    <col min="7354" max="7355" width="9" bestFit="1" customWidth="1"/>
    <col min="7356" max="7356" width="8" customWidth="1"/>
    <col min="7357" max="7358" width="9" bestFit="1" customWidth="1"/>
    <col min="7359" max="7359" width="8" customWidth="1"/>
    <col min="7360" max="7363" width="9" bestFit="1" customWidth="1"/>
    <col min="7364" max="7364" width="8" customWidth="1"/>
    <col min="7365" max="7365" width="9" bestFit="1" customWidth="1"/>
    <col min="7366" max="7366" width="8" customWidth="1"/>
    <col min="7367" max="7370" width="9" bestFit="1" customWidth="1"/>
    <col min="7371" max="7371" width="8" customWidth="1"/>
    <col min="7372" max="7374" width="9" bestFit="1" customWidth="1"/>
    <col min="7375" max="7376" width="8" customWidth="1"/>
    <col min="7377" max="7380" width="9" bestFit="1" customWidth="1"/>
    <col min="7381" max="7382" width="8" customWidth="1"/>
    <col min="7383" max="7386" width="9" bestFit="1" customWidth="1"/>
    <col min="7387" max="7387" width="8" customWidth="1"/>
    <col min="7388" max="7389" width="7" customWidth="1"/>
    <col min="7390" max="7392" width="9" bestFit="1" customWidth="1"/>
    <col min="7393" max="7393" width="8" customWidth="1"/>
    <col min="7394" max="7395" width="9" bestFit="1" customWidth="1"/>
    <col min="7396" max="7396" width="8" customWidth="1"/>
    <col min="7397" max="7397" width="9" bestFit="1" customWidth="1"/>
    <col min="7398" max="7398" width="8" customWidth="1"/>
    <col min="7399" max="7400" width="9" bestFit="1" customWidth="1"/>
    <col min="7401" max="7403" width="8" customWidth="1"/>
    <col min="7404" max="7404" width="9" bestFit="1" customWidth="1"/>
    <col min="7405" max="7405" width="8" customWidth="1"/>
    <col min="7406" max="7406" width="9" bestFit="1" customWidth="1"/>
    <col min="7407" max="7407" width="8" customWidth="1"/>
    <col min="7408" max="7410" width="9" bestFit="1" customWidth="1"/>
    <col min="7411" max="7411" width="8" customWidth="1"/>
    <col min="7412" max="7417" width="9" bestFit="1" customWidth="1"/>
    <col min="7418" max="7418" width="8" customWidth="1"/>
    <col min="7419" max="7423" width="9" bestFit="1" customWidth="1"/>
    <col min="7424" max="7425" width="8" customWidth="1"/>
    <col min="7426" max="7426" width="9" bestFit="1" customWidth="1"/>
    <col min="7427" max="7427" width="8" customWidth="1"/>
    <col min="7428" max="7430" width="9" bestFit="1" customWidth="1"/>
    <col min="7431" max="7431" width="7" customWidth="1"/>
    <col min="7432" max="7432" width="8" customWidth="1"/>
    <col min="7433" max="7437" width="9" bestFit="1" customWidth="1"/>
    <col min="7438" max="7438" width="7" customWidth="1"/>
    <col min="7439" max="7439" width="9" bestFit="1" customWidth="1"/>
    <col min="7440" max="7441" width="8" customWidth="1"/>
    <col min="7442" max="7443" width="9" bestFit="1" customWidth="1"/>
    <col min="7444" max="7444" width="8" customWidth="1"/>
    <col min="7445" max="7445" width="9" bestFit="1" customWidth="1"/>
    <col min="7446" max="7446" width="8" customWidth="1"/>
    <col min="7447" max="7449" width="9" bestFit="1" customWidth="1"/>
    <col min="7450" max="7451" width="8" customWidth="1"/>
    <col min="7452" max="7453" width="9" bestFit="1" customWidth="1"/>
    <col min="7454" max="7455" width="8" customWidth="1"/>
    <col min="7456" max="7457" width="9" bestFit="1" customWidth="1"/>
    <col min="7458" max="7458" width="8" customWidth="1"/>
    <col min="7459" max="7462" width="9" bestFit="1" customWidth="1"/>
    <col min="7463" max="7466" width="8" customWidth="1"/>
    <col min="7467" max="7468" width="9" bestFit="1" customWidth="1"/>
    <col min="7469" max="7469" width="8" customWidth="1"/>
    <col min="7470" max="7470" width="9" bestFit="1" customWidth="1"/>
    <col min="7471" max="7471" width="8" customWidth="1"/>
    <col min="7472" max="7472" width="9" bestFit="1" customWidth="1"/>
    <col min="7473" max="7473" width="8" customWidth="1"/>
    <col min="7474" max="7478" width="9" bestFit="1" customWidth="1"/>
    <col min="7479" max="7479" width="7" customWidth="1"/>
    <col min="7480" max="7482" width="9" bestFit="1" customWidth="1"/>
    <col min="7483" max="7484" width="8" customWidth="1"/>
    <col min="7485" max="7492" width="9" bestFit="1" customWidth="1"/>
    <col min="7493" max="7493" width="8" customWidth="1"/>
    <col min="7494" max="7494" width="9" bestFit="1" customWidth="1"/>
    <col min="7495" max="7495" width="8" customWidth="1"/>
    <col min="7496" max="7496" width="9" bestFit="1" customWidth="1"/>
    <col min="7497" max="7497" width="8" customWidth="1"/>
    <col min="7498" max="7500" width="9" bestFit="1" customWidth="1"/>
    <col min="7501" max="7501" width="8"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customWidth="1"/>
    <col min="7517" max="7519" width="10" bestFit="1" customWidth="1"/>
    <col min="7520" max="7520" width="9" bestFit="1" customWidth="1"/>
    <col min="7521" max="7521" width="10" bestFit="1" customWidth="1"/>
    <col min="7522" max="7522" width="7" customWidth="1"/>
    <col min="7523" max="7523" width="9" bestFit="1" customWidth="1"/>
    <col min="7524" max="7524" width="10" bestFit="1" customWidth="1"/>
    <col min="7525" max="7525" width="7" customWidth="1"/>
    <col min="7526" max="7527" width="10" bestFit="1" customWidth="1"/>
    <col min="7528" max="7530" width="9" bestFit="1" customWidth="1"/>
    <col min="7531" max="7531" width="8" customWidth="1"/>
    <col min="7532" max="7532" width="9" bestFit="1" customWidth="1"/>
    <col min="7533" max="7538" width="10" bestFit="1" customWidth="1"/>
    <col min="7539" max="7540" width="9" bestFit="1" customWidth="1"/>
    <col min="7541" max="7542" width="10" bestFit="1" customWidth="1"/>
    <col min="7543" max="7543" width="8" customWidth="1"/>
    <col min="7544" max="7545" width="10" bestFit="1" customWidth="1"/>
    <col min="7546" max="7546" width="9" bestFit="1" customWidth="1"/>
    <col min="7547" max="7547" width="12" bestFit="1" customWidth="1"/>
  </cols>
  <sheetData>
    <row r="3" spans="1:3">
      <c r="A3" s="6" t="s">
        <v>10933</v>
      </c>
      <c r="B3" s="14" t="s">
        <v>10947</v>
      </c>
      <c r="C3" s="15" t="s">
        <v>10948</v>
      </c>
    </row>
    <row r="4" spans="1:3">
      <c r="A4" s="8" t="s">
        <v>10935</v>
      </c>
      <c r="B4" s="14">
        <v>95365.937600000019</v>
      </c>
      <c r="C4" s="15">
        <v>9199.2699999999986</v>
      </c>
    </row>
    <row r="5" spans="1:3">
      <c r="A5" s="10" t="s">
        <v>10936</v>
      </c>
      <c r="B5" s="16">
        <v>60172.649400000024</v>
      </c>
      <c r="C5" s="17">
        <v>10288.898699999991</v>
      </c>
    </row>
    <row r="6" spans="1:3">
      <c r="A6" s="10" t="s">
        <v>10937</v>
      </c>
      <c r="B6" s="16">
        <v>199252.98399999991</v>
      </c>
      <c r="C6" s="17">
        <v>26806.573700000015</v>
      </c>
    </row>
    <row r="7" spans="1:3">
      <c r="A7" s="10" t="s">
        <v>10938</v>
      </c>
      <c r="B7" s="16">
        <v>141851.5674</v>
      </c>
      <c r="C7" s="17">
        <v>13437.806799999998</v>
      </c>
    </row>
    <row r="8" spans="1:3">
      <c r="A8" s="10" t="s">
        <v>10939</v>
      </c>
      <c r="B8" s="16">
        <v>156122.28669999994</v>
      </c>
      <c r="C8" s="17">
        <v>22308.51279999999</v>
      </c>
    </row>
    <row r="9" spans="1:3">
      <c r="A9" s="10" t="s">
        <v>10940</v>
      </c>
      <c r="B9" s="16">
        <v>147082.61130000011</v>
      </c>
      <c r="C9" s="17">
        <v>20899.334500000012</v>
      </c>
    </row>
    <row r="10" spans="1:3">
      <c r="A10" s="10" t="s">
        <v>10941</v>
      </c>
      <c r="B10" s="16">
        <v>149580.83800000031</v>
      </c>
      <c r="C10" s="17">
        <v>13535.38299999998</v>
      </c>
    </row>
    <row r="11" spans="1:3">
      <c r="A11" s="10" t="s">
        <v>10942</v>
      </c>
      <c r="B11" s="16">
        <v>159589.45099999988</v>
      </c>
      <c r="C11" s="17">
        <v>21896.715399999972</v>
      </c>
    </row>
    <row r="12" spans="1:3">
      <c r="A12" s="10" t="s">
        <v>10943</v>
      </c>
      <c r="B12" s="16">
        <v>309770.09970000025</v>
      </c>
      <c r="C12" s="17">
        <v>37293.192500000034</v>
      </c>
    </row>
    <row r="13" spans="1:3">
      <c r="A13" s="10" t="s">
        <v>10944</v>
      </c>
      <c r="B13" s="16">
        <v>197115.20170000009</v>
      </c>
      <c r="C13" s="17">
        <v>31469.663800000035</v>
      </c>
    </row>
    <row r="14" spans="1:3">
      <c r="A14" s="10" t="s">
        <v>10945</v>
      </c>
      <c r="B14" s="16">
        <v>349120.07400000008</v>
      </c>
      <c r="C14" s="17">
        <v>35825.536599999927</v>
      </c>
    </row>
    <row r="15" spans="1:3">
      <c r="A15" s="10" t="s">
        <v>10946</v>
      </c>
      <c r="B15" s="16">
        <v>332177.15950000001</v>
      </c>
      <c r="C15" s="17">
        <v>43436.13390000003</v>
      </c>
    </row>
    <row r="16" spans="1:3">
      <c r="A16" s="12" t="s">
        <v>10934</v>
      </c>
      <c r="B16" s="18">
        <v>2297200.8603000008</v>
      </c>
      <c r="C16" s="19">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A6" sqref="A6"/>
    </sheetView>
  </sheetViews>
  <sheetFormatPr defaultRowHeight="14.4"/>
  <cols>
    <col min="1" max="1" width="13.109375" bestFit="1" customWidth="1"/>
    <col min="2" max="2" width="12" bestFit="1" customWidth="1"/>
    <col min="4" max="4" width="13.109375" bestFit="1" customWidth="1"/>
  </cols>
  <sheetData>
    <row r="3" spans="1:5">
      <c r="A3" s="6" t="s">
        <v>10933</v>
      </c>
      <c r="B3" s="7" t="s">
        <v>10948</v>
      </c>
      <c r="D3" s="23" t="s">
        <v>15</v>
      </c>
      <c r="E3" s="24" t="s">
        <v>21</v>
      </c>
    </row>
    <row r="4" spans="1:5">
      <c r="A4" s="20" t="s">
        <v>71</v>
      </c>
      <c r="B4" s="9">
        <v>145454.9480999998</v>
      </c>
      <c r="D4" t="str">
        <f>A4</f>
        <v>Technology</v>
      </c>
      <c r="E4" s="25">
        <f>GETPIVOTDATA("Profit",$A$3,"Category",A4)</f>
        <v>145454.9480999998</v>
      </c>
    </row>
    <row r="5" spans="1:5">
      <c r="A5" s="21" t="s">
        <v>46</v>
      </c>
      <c r="B5" s="11">
        <v>122490.8008000001</v>
      </c>
      <c r="D5" t="str">
        <f t="shared" ref="D5:D7" si="0">A5</f>
        <v>Office Supplies</v>
      </c>
      <c r="E5" s="25">
        <f t="shared" ref="E5:E6" si="1">GETPIVOTDATA("Profit",$A$3,"Category",A5)</f>
        <v>122490.8008000001</v>
      </c>
    </row>
    <row r="6" spans="1:5">
      <c r="A6" s="21" t="s">
        <v>32</v>
      </c>
      <c r="B6" s="11">
        <v>18451.272799999992</v>
      </c>
      <c r="D6" t="str">
        <f t="shared" si="0"/>
        <v>Furniture</v>
      </c>
      <c r="E6" s="25">
        <f t="shared" si="1"/>
        <v>18451.272799999992</v>
      </c>
    </row>
    <row r="7" spans="1:5">
      <c r="A7" s="22" t="s">
        <v>10934</v>
      </c>
      <c r="B7" s="13">
        <v>286397.02169999987</v>
      </c>
      <c r="D7" t="str">
        <f t="shared" si="0"/>
        <v>Grand Total</v>
      </c>
      <c r="E7" s="25">
        <f>GETPIVOTDATA("Profit",$A$3)</f>
        <v>286397.02169999987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N16" sqref="N16"/>
    </sheetView>
  </sheetViews>
  <sheetFormatPr defaultRowHeight="14.4"/>
  <cols>
    <col min="1" max="1" width="13.109375" bestFit="1" customWidth="1"/>
    <col min="2" max="2" width="11.21875" customWidth="1"/>
  </cols>
  <sheetData>
    <row r="3" spans="1:2">
      <c r="A3" s="6" t="s">
        <v>10933</v>
      </c>
      <c r="B3" s="7" t="s">
        <v>10947</v>
      </c>
    </row>
    <row r="4" spans="1:2">
      <c r="A4" s="20" t="s">
        <v>32</v>
      </c>
      <c r="B4" s="26">
        <v>0.32300170530281774</v>
      </c>
    </row>
    <row r="5" spans="1:2">
      <c r="A5" s="21" t="s">
        <v>46</v>
      </c>
      <c r="B5" s="27">
        <v>0.31301008302169103</v>
      </c>
    </row>
    <row r="6" spans="1:2">
      <c r="A6" s="21" t="s">
        <v>71</v>
      </c>
      <c r="B6" s="27">
        <v>0.36398821167549117</v>
      </c>
    </row>
    <row r="7" spans="1:2">
      <c r="A7" s="22" t="s">
        <v>10934</v>
      </c>
      <c r="B7"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6" workbookViewId="0">
      <selection activeCell="I9" sqref="I9"/>
    </sheetView>
  </sheetViews>
  <sheetFormatPr defaultRowHeight="14.4"/>
  <cols>
    <col min="1" max="1" width="17.33203125" bestFit="1" customWidth="1"/>
    <col min="2" max="2" width="12" bestFit="1" customWidth="1"/>
    <col min="4" max="4" width="17.44140625" customWidth="1"/>
  </cols>
  <sheetData>
    <row r="3" spans="1:5">
      <c r="A3" s="6" t="s">
        <v>10933</v>
      </c>
      <c r="B3" s="7" t="s">
        <v>10947</v>
      </c>
      <c r="D3" s="29" t="s">
        <v>10949</v>
      </c>
      <c r="E3" s="30" t="s">
        <v>10950</v>
      </c>
    </row>
    <row r="4" spans="1:5">
      <c r="A4" s="20" t="s">
        <v>358</v>
      </c>
      <c r="B4" s="9">
        <v>19510.639999999992</v>
      </c>
      <c r="D4" t="str">
        <f>A4</f>
        <v>Alabama</v>
      </c>
      <c r="E4" s="25">
        <f>GETPIVOTDATA("Sales",$A$3,"State",A4)</f>
        <v>19510.639999999992</v>
      </c>
    </row>
    <row r="5" spans="1:5">
      <c r="A5" s="21" t="s">
        <v>310</v>
      </c>
      <c r="B5" s="11">
        <v>35282.000999999997</v>
      </c>
      <c r="D5" t="str">
        <f t="shared" ref="D5:D52" si="0">A5</f>
        <v>Arizona</v>
      </c>
      <c r="E5" s="25">
        <f t="shared" ref="E5:E52" si="1">GETPIVOTDATA("Sales",$A$3,"State",A5)</f>
        <v>35282.000999999997</v>
      </c>
    </row>
    <row r="6" spans="1:5">
      <c r="A6" s="21" t="s">
        <v>1707</v>
      </c>
      <c r="B6" s="11">
        <v>11678.129999999997</v>
      </c>
      <c r="D6" t="str">
        <f t="shared" si="0"/>
        <v>Arkansas</v>
      </c>
      <c r="E6" s="25">
        <f t="shared" si="1"/>
        <v>11678.129999999997</v>
      </c>
    </row>
    <row r="7" spans="1:5">
      <c r="A7" s="21" t="s">
        <v>43</v>
      </c>
      <c r="B7" s="11">
        <v>457687.63150000101</v>
      </c>
      <c r="D7" t="str">
        <f t="shared" si="0"/>
        <v>California</v>
      </c>
      <c r="E7" s="25">
        <f t="shared" si="1"/>
        <v>457687.63150000101</v>
      </c>
    </row>
    <row r="8" spans="1:5">
      <c r="A8" s="21" t="s">
        <v>457</v>
      </c>
      <c r="B8" s="11">
        <v>32108.117999999995</v>
      </c>
      <c r="D8" t="str">
        <f t="shared" si="0"/>
        <v>Colorado</v>
      </c>
      <c r="E8" s="25">
        <f t="shared" si="1"/>
        <v>32108.117999999995</v>
      </c>
    </row>
    <row r="9" spans="1:5">
      <c r="A9" s="21" t="s">
        <v>747</v>
      </c>
      <c r="B9" s="11">
        <v>13384.356999999996</v>
      </c>
      <c r="D9" t="str">
        <f t="shared" si="0"/>
        <v>Connecticut</v>
      </c>
      <c r="E9" s="25">
        <f t="shared" si="1"/>
        <v>13384.356999999996</v>
      </c>
    </row>
    <row r="10" spans="1:5">
      <c r="A10" s="21" t="s">
        <v>245</v>
      </c>
      <c r="B10" s="11">
        <v>27451.068999999992</v>
      </c>
      <c r="D10" t="str">
        <f t="shared" si="0"/>
        <v>Delaware</v>
      </c>
      <c r="E10" s="25">
        <f t="shared" si="1"/>
        <v>27451.068999999992</v>
      </c>
    </row>
    <row r="11" spans="1:5">
      <c r="A11" s="21" t="s">
        <v>3034</v>
      </c>
      <c r="B11" s="11">
        <v>2865.0199999999995</v>
      </c>
      <c r="D11" t="str">
        <f t="shared" si="0"/>
        <v>District of Columbia</v>
      </c>
      <c r="E11" s="25">
        <f t="shared" si="1"/>
        <v>2865.0199999999995</v>
      </c>
    </row>
    <row r="12" spans="1:5">
      <c r="A12" s="21" t="s">
        <v>54</v>
      </c>
      <c r="B12" s="11">
        <v>89473.707999999999</v>
      </c>
      <c r="D12" t="str">
        <f t="shared" si="0"/>
        <v>Florida</v>
      </c>
      <c r="E12" s="25">
        <f t="shared" si="1"/>
        <v>89473.707999999999</v>
      </c>
    </row>
    <row r="13" spans="1:5">
      <c r="A13" s="21" t="s">
        <v>1272</v>
      </c>
      <c r="B13" s="11">
        <v>49095.840000000004</v>
      </c>
      <c r="D13" t="str">
        <f t="shared" si="0"/>
        <v>Georgia</v>
      </c>
      <c r="E13" s="25">
        <f t="shared" si="1"/>
        <v>49095.840000000004</v>
      </c>
    </row>
    <row r="14" spans="1:5">
      <c r="A14" s="21" t="s">
        <v>6260</v>
      </c>
      <c r="B14" s="11">
        <v>4382.4860000000017</v>
      </c>
      <c r="D14" t="str">
        <f t="shared" si="0"/>
        <v>Idaho</v>
      </c>
      <c r="E14" s="25">
        <f t="shared" si="1"/>
        <v>4382.4860000000017</v>
      </c>
    </row>
    <row r="15" spans="1:5">
      <c r="A15" s="21" t="s">
        <v>211</v>
      </c>
      <c r="B15" s="11">
        <v>80166.10099999985</v>
      </c>
      <c r="D15" t="str">
        <f t="shared" si="0"/>
        <v>Illinois</v>
      </c>
      <c r="E15" s="25">
        <f t="shared" si="1"/>
        <v>80166.10099999985</v>
      </c>
    </row>
    <row r="16" spans="1:5">
      <c r="A16" s="21" t="s">
        <v>254</v>
      </c>
      <c r="B16" s="11">
        <v>53555.360000000001</v>
      </c>
      <c r="D16" t="str">
        <f t="shared" si="0"/>
        <v>Indiana</v>
      </c>
      <c r="E16" s="25">
        <f t="shared" si="1"/>
        <v>53555.360000000001</v>
      </c>
    </row>
    <row r="17" spans="1:5">
      <c r="A17" s="21" t="s">
        <v>489</v>
      </c>
      <c r="B17" s="11">
        <v>4579.7599999999993</v>
      </c>
      <c r="D17" t="str">
        <f t="shared" si="0"/>
        <v>Iowa</v>
      </c>
      <c r="E17" s="25">
        <f t="shared" si="1"/>
        <v>4579.7599999999993</v>
      </c>
    </row>
    <row r="18" spans="1:5">
      <c r="A18" s="21" t="s">
        <v>4530</v>
      </c>
      <c r="B18" s="11">
        <v>2914.31</v>
      </c>
      <c r="D18" t="str">
        <f t="shared" si="0"/>
        <v>Kansas</v>
      </c>
      <c r="E18" s="25">
        <f t="shared" si="1"/>
        <v>2914.31</v>
      </c>
    </row>
    <row r="19" spans="1:5">
      <c r="A19" s="21" t="s">
        <v>29</v>
      </c>
      <c r="B19" s="11">
        <v>36591.749999999971</v>
      </c>
      <c r="D19" t="str">
        <f t="shared" si="0"/>
        <v>Kentucky</v>
      </c>
      <c r="E19" s="25">
        <f t="shared" si="1"/>
        <v>36591.749999999971</v>
      </c>
    </row>
    <row r="20" spans="1:5">
      <c r="A20" s="21" t="s">
        <v>736</v>
      </c>
      <c r="B20" s="11">
        <v>9217.0299999999988</v>
      </c>
      <c r="D20" t="str">
        <f t="shared" si="0"/>
        <v>Louisiana</v>
      </c>
      <c r="E20" s="25">
        <f t="shared" si="1"/>
        <v>9217.0299999999988</v>
      </c>
    </row>
    <row r="21" spans="1:5">
      <c r="A21" s="21" t="s">
        <v>5235</v>
      </c>
      <c r="B21" s="11">
        <v>1270.53</v>
      </c>
      <c r="D21" t="str">
        <f t="shared" si="0"/>
        <v>Maine</v>
      </c>
      <c r="E21" s="25">
        <f t="shared" si="1"/>
        <v>1270.53</v>
      </c>
    </row>
    <row r="22" spans="1:5">
      <c r="A22" s="21" t="s">
        <v>2735</v>
      </c>
      <c r="B22" s="11">
        <v>23705.523000000005</v>
      </c>
      <c r="D22" t="str">
        <f t="shared" si="0"/>
        <v>Maryland</v>
      </c>
      <c r="E22" s="25">
        <f t="shared" si="1"/>
        <v>23705.523000000005</v>
      </c>
    </row>
    <row r="23" spans="1:5">
      <c r="A23" s="21" t="s">
        <v>1245</v>
      </c>
      <c r="B23" s="11">
        <v>28634.43399999999</v>
      </c>
      <c r="D23" t="str">
        <f t="shared" si="0"/>
        <v>Massachusetts</v>
      </c>
      <c r="E23" s="25">
        <f t="shared" si="1"/>
        <v>28634.43399999999</v>
      </c>
    </row>
    <row r="24" spans="1:5">
      <c r="A24" s="21" t="s">
        <v>238</v>
      </c>
      <c r="B24" s="11">
        <v>76269.614000000016</v>
      </c>
      <c r="D24" t="str">
        <f t="shared" si="0"/>
        <v>Michigan</v>
      </c>
      <c r="E24" s="25">
        <f t="shared" si="1"/>
        <v>76269.614000000016</v>
      </c>
    </row>
    <row r="25" spans="1:5">
      <c r="A25" s="21" t="s">
        <v>229</v>
      </c>
      <c r="B25" s="11">
        <v>29863.149999999994</v>
      </c>
      <c r="D25" t="str">
        <f t="shared" si="0"/>
        <v>Minnesota</v>
      </c>
      <c r="E25" s="25">
        <f t="shared" si="1"/>
        <v>29863.149999999994</v>
      </c>
    </row>
    <row r="26" spans="1:5">
      <c r="A26" s="21" t="s">
        <v>1487</v>
      </c>
      <c r="B26" s="11">
        <v>10771.34</v>
      </c>
      <c r="D26" t="str">
        <f t="shared" si="0"/>
        <v>Mississippi</v>
      </c>
      <c r="E26" s="25">
        <f t="shared" si="1"/>
        <v>10771.34</v>
      </c>
    </row>
    <row r="27" spans="1:5">
      <c r="A27" s="21" t="s">
        <v>596</v>
      </c>
      <c r="B27" s="11">
        <v>22205.149999999998</v>
      </c>
      <c r="D27" t="str">
        <f t="shared" si="0"/>
        <v>Missouri</v>
      </c>
      <c r="E27" s="25">
        <f t="shared" si="1"/>
        <v>22205.149999999998</v>
      </c>
    </row>
    <row r="28" spans="1:5">
      <c r="A28" s="21" t="s">
        <v>1762</v>
      </c>
      <c r="B28" s="11">
        <v>5589.3519999999971</v>
      </c>
      <c r="D28" t="str">
        <f t="shared" si="0"/>
        <v>Montana</v>
      </c>
      <c r="E28" s="25">
        <f t="shared" si="1"/>
        <v>5589.3519999999971</v>
      </c>
    </row>
    <row r="29" spans="1:5">
      <c r="A29" s="21" t="s">
        <v>138</v>
      </c>
      <c r="B29" s="11">
        <v>7464.9299999999985</v>
      </c>
      <c r="D29" t="str">
        <f t="shared" si="0"/>
        <v>Nebraska</v>
      </c>
      <c r="E29" s="25">
        <f t="shared" si="1"/>
        <v>7464.9299999999985</v>
      </c>
    </row>
    <row r="30" spans="1:5">
      <c r="A30" s="21" t="s">
        <v>1392</v>
      </c>
      <c r="B30" s="11">
        <v>16729.101999999999</v>
      </c>
      <c r="D30" t="str">
        <f t="shared" si="0"/>
        <v>Nevada</v>
      </c>
      <c r="E30" s="25">
        <f t="shared" si="1"/>
        <v>16729.101999999999</v>
      </c>
    </row>
    <row r="31" spans="1:5">
      <c r="A31" s="21" t="s">
        <v>2694</v>
      </c>
      <c r="B31" s="11">
        <v>7292.5239999999994</v>
      </c>
      <c r="D31" t="str">
        <f t="shared" si="0"/>
        <v>New Hampshire</v>
      </c>
      <c r="E31" s="25">
        <f t="shared" si="1"/>
        <v>7292.5239999999994</v>
      </c>
    </row>
    <row r="32" spans="1:5">
      <c r="A32" s="21" t="s">
        <v>788</v>
      </c>
      <c r="B32" s="11">
        <v>35764.312000000013</v>
      </c>
      <c r="D32" t="str">
        <f t="shared" si="0"/>
        <v>New Jersey</v>
      </c>
      <c r="E32" s="25">
        <f t="shared" si="1"/>
        <v>35764.312000000013</v>
      </c>
    </row>
    <row r="33" spans="1:5">
      <c r="A33" s="21" t="s">
        <v>668</v>
      </c>
      <c r="B33" s="11">
        <v>4783.5220000000008</v>
      </c>
      <c r="D33" t="str">
        <f t="shared" si="0"/>
        <v>New Mexico</v>
      </c>
      <c r="E33" s="25">
        <f t="shared" si="1"/>
        <v>4783.5220000000008</v>
      </c>
    </row>
    <row r="34" spans="1:5">
      <c r="A34" s="21" t="s">
        <v>267</v>
      </c>
      <c r="B34" s="11">
        <v>310876.27099999978</v>
      </c>
      <c r="D34" t="str">
        <f t="shared" si="0"/>
        <v>New York</v>
      </c>
      <c r="E34" s="25">
        <f t="shared" si="1"/>
        <v>310876.27099999978</v>
      </c>
    </row>
    <row r="35" spans="1:5">
      <c r="A35" s="21" t="s">
        <v>88</v>
      </c>
      <c r="B35" s="11">
        <v>55603.163999999968</v>
      </c>
      <c r="D35" t="str">
        <f t="shared" si="0"/>
        <v>North Carolina</v>
      </c>
      <c r="E35" s="25">
        <f t="shared" si="1"/>
        <v>55603.163999999968</v>
      </c>
    </row>
    <row r="36" spans="1:5">
      <c r="A36" s="21" t="s">
        <v>7449</v>
      </c>
      <c r="B36" s="11">
        <v>919.91</v>
      </c>
      <c r="D36" t="str">
        <f t="shared" si="0"/>
        <v>North Dakota</v>
      </c>
      <c r="E36" s="25">
        <f t="shared" si="1"/>
        <v>919.91</v>
      </c>
    </row>
    <row r="37" spans="1:5">
      <c r="A37" s="21" t="s">
        <v>498</v>
      </c>
      <c r="B37" s="11">
        <v>78258.135999999926</v>
      </c>
      <c r="D37" t="str">
        <f t="shared" si="0"/>
        <v>Ohio</v>
      </c>
      <c r="E37" s="25">
        <f t="shared" si="1"/>
        <v>78258.135999999926</v>
      </c>
    </row>
    <row r="38" spans="1:5">
      <c r="A38" s="21" t="s">
        <v>649</v>
      </c>
      <c r="B38" s="11">
        <v>19683.390000000003</v>
      </c>
      <c r="D38" t="str">
        <f t="shared" si="0"/>
        <v>Oklahoma</v>
      </c>
      <c r="E38" s="25">
        <f t="shared" si="1"/>
        <v>19683.390000000003</v>
      </c>
    </row>
    <row r="39" spans="1:5">
      <c r="A39" s="21" t="s">
        <v>420</v>
      </c>
      <c r="B39" s="11">
        <v>17431.149999999991</v>
      </c>
      <c r="D39" t="str">
        <f t="shared" si="0"/>
        <v>Oregon</v>
      </c>
      <c r="E39" s="25">
        <f t="shared" si="1"/>
        <v>17431.149999999991</v>
      </c>
    </row>
    <row r="40" spans="1:5">
      <c r="A40" s="21" t="s">
        <v>147</v>
      </c>
      <c r="B40" s="11">
        <v>116511.91400000003</v>
      </c>
      <c r="D40" t="str">
        <f t="shared" si="0"/>
        <v>Pennsylvania</v>
      </c>
      <c r="E40" s="25">
        <f t="shared" si="1"/>
        <v>116511.91400000003</v>
      </c>
    </row>
    <row r="41" spans="1:5">
      <c r="A41" s="21" t="s">
        <v>1399</v>
      </c>
      <c r="B41" s="11">
        <v>22627.955999999995</v>
      </c>
      <c r="D41" t="str">
        <f t="shared" si="0"/>
        <v>Rhode Island</v>
      </c>
      <c r="E41" s="25">
        <f t="shared" si="1"/>
        <v>22627.955999999995</v>
      </c>
    </row>
    <row r="42" spans="1:5">
      <c r="A42" s="21" t="s">
        <v>383</v>
      </c>
      <c r="B42" s="11">
        <v>8481.7099999999991</v>
      </c>
      <c r="D42" t="str">
        <f t="shared" si="0"/>
        <v>South Carolina</v>
      </c>
      <c r="E42" s="25">
        <f t="shared" si="1"/>
        <v>8481.7099999999991</v>
      </c>
    </row>
    <row r="43" spans="1:5">
      <c r="A43" s="21" t="s">
        <v>5326</v>
      </c>
      <c r="B43" s="11">
        <v>1315.5600000000002</v>
      </c>
      <c r="D43" t="str">
        <f t="shared" si="0"/>
        <v>South Dakota</v>
      </c>
      <c r="E43" s="25">
        <f t="shared" si="1"/>
        <v>1315.5600000000002</v>
      </c>
    </row>
    <row r="44" spans="1:5">
      <c r="A44" s="21" t="s">
        <v>335</v>
      </c>
      <c r="B44" s="11">
        <v>30661.872999999981</v>
      </c>
      <c r="D44" t="str">
        <f t="shared" si="0"/>
        <v>Tennessee</v>
      </c>
      <c r="E44" s="25">
        <f t="shared" si="1"/>
        <v>30661.872999999981</v>
      </c>
    </row>
    <row r="45" spans="1:5">
      <c r="A45" s="21" t="s">
        <v>104</v>
      </c>
      <c r="B45" s="11">
        <v>170188.04580000002</v>
      </c>
      <c r="D45" t="str">
        <f t="shared" si="0"/>
        <v>Texas</v>
      </c>
      <c r="E45" s="25">
        <f t="shared" si="1"/>
        <v>170188.04580000002</v>
      </c>
    </row>
    <row r="46" spans="1:5">
      <c r="A46" s="21" t="s">
        <v>121</v>
      </c>
      <c r="B46" s="11">
        <v>11220.055999999999</v>
      </c>
      <c r="D46" t="str">
        <f t="shared" si="0"/>
        <v>Utah</v>
      </c>
      <c r="E46" s="25">
        <f t="shared" si="1"/>
        <v>11220.055999999999</v>
      </c>
    </row>
    <row r="47" spans="1:5">
      <c r="A47" s="21" t="s">
        <v>5203</v>
      </c>
      <c r="B47" s="11">
        <v>8929.369999999999</v>
      </c>
      <c r="D47" t="str">
        <f t="shared" si="0"/>
        <v>Vermont</v>
      </c>
      <c r="E47" s="25">
        <f t="shared" si="1"/>
        <v>8929.369999999999</v>
      </c>
    </row>
    <row r="48" spans="1:5">
      <c r="A48" s="21" t="s">
        <v>319</v>
      </c>
      <c r="B48" s="11">
        <v>70636.719999999987</v>
      </c>
      <c r="D48" t="str">
        <f t="shared" si="0"/>
        <v>Virginia</v>
      </c>
      <c r="E48" s="25">
        <f t="shared" si="1"/>
        <v>70636.719999999987</v>
      </c>
    </row>
    <row r="49" spans="1:5">
      <c r="A49" s="21" t="s">
        <v>96</v>
      </c>
      <c r="B49" s="11">
        <v>138641.26999999993</v>
      </c>
      <c r="D49" t="str">
        <f t="shared" si="0"/>
        <v>Washington</v>
      </c>
      <c r="E49" s="25">
        <f t="shared" si="1"/>
        <v>138641.26999999993</v>
      </c>
    </row>
    <row r="50" spans="1:5">
      <c r="A50" s="21" t="s">
        <v>9726</v>
      </c>
      <c r="B50" s="11">
        <v>1209.8240000000001</v>
      </c>
      <c r="D50" t="str">
        <f t="shared" si="0"/>
        <v>West Virginia</v>
      </c>
      <c r="E50" s="25">
        <f t="shared" si="1"/>
        <v>1209.8240000000001</v>
      </c>
    </row>
    <row r="51" spans="1:5">
      <c r="A51" s="21" t="s">
        <v>114</v>
      </c>
      <c r="B51" s="11">
        <v>32114.610000000019</v>
      </c>
      <c r="D51" t="str">
        <f t="shared" si="0"/>
        <v>Wisconsin</v>
      </c>
      <c r="E51" s="25">
        <f t="shared" si="1"/>
        <v>32114.610000000019</v>
      </c>
    </row>
    <row r="52" spans="1:5">
      <c r="A52" s="21" t="s">
        <v>8542</v>
      </c>
      <c r="B52" s="11">
        <v>1603.1360000000002</v>
      </c>
      <c r="D52" t="str">
        <f t="shared" si="0"/>
        <v>Wyoming</v>
      </c>
      <c r="E52" s="25">
        <f t="shared" si="1"/>
        <v>1603.1360000000002</v>
      </c>
    </row>
    <row r="53" spans="1:5">
      <c r="A53" s="22" t="s">
        <v>10934</v>
      </c>
      <c r="B53" s="13">
        <v>2297200.8603000003</v>
      </c>
    </row>
  </sheetData>
  <pageMargins left="0.7" right="0.7" top="0.75" bottom="0.75" header="0.3" footer="0.3"/>
  <drawing r:id="rId2"/>
  <extLst>
    <ext xmlns:x15="http://schemas.microsoft.com/office/spreadsheetml/2010/11/main" uri="{F7C9EE02-42E1-4005-9D12-6889AFFD525C}">
      <x15:webExtensions xmlns:xm="http://schemas.microsoft.com/office/excel/2006/main">
        <x15:webExtension appRef="{494456EF-4BB1-48F4-8CDB-9D8F97461CE4}">
          <xm:f>map!$D$3:$E$52</xm:f>
        </x15:webExtension>
      </x15:webExtens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6" sqref="B6"/>
    </sheetView>
  </sheetViews>
  <sheetFormatPr defaultRowHeight="14.4"/>
  <cols>
    <col min="1" max="1" width="12.44140625" bestFit="1" customWidth="1"/>
    <col min="2" max="2" width="11.21875" customWidth="1"/>
  </cols>
  <sheetData>
    <row r="3" spans="1:2">
      <c r="A3" s="6" t="s">
        <v>10933</v>
      </c>
      <c r="B3" s="7" t="s">
        <v>10947</v>
      </c>
    </row>
    <row r="4" spans="1:2">
      <c r="A4" s="20" t="s">
        <v>75</v>
      </c>
      <c r="B4" s="9">
        <v>203412.73300000009</v>
      </c>
    </row>
    <row r="5" spans="1:2">
      <c r="A5" s="21" t="s">
        <v>56</v>
      </c>
      <c r="B5" s="11">
        <v>206965.53200000009</v>
      </c>
    </row>
    <row r="6" spans="1:2">
      <c r="A6" s="21" t="s">
        <v>59</v>
      </c>
      <c r="B6" s="11">
        <v>223843.60800000012</v>
      </c>
    </row>
    <row r="7" spans="1:2">
      <c r="A7" s="21" t="s">
        <v>36</v>
      </c>
      <c r="B7" s="11">
        <v>328449.1030000007</v>
      </c>
    </row>
    <row r="8" spans="1:2">
      <c r="A8" s="32" t="s">
        <v>72</v>
      </c>
      <c r="B8" s="33">
        <v>330007.05400000012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8"/>
  <sheetViews>
    <sheetView workbookViewId="0">
      <selection activeCell="J18" sqref="J18"/>
    </sheetView>
  </sheetViews>
  <sheetFormatPr defaultRowHeight="14.4"/>
  <cols>
    <col min="1" max="1" width="12.44140625" bestFit="1" customWidth="1"/>
    <col min="2" max="2" width="12" customWidth="1"/>
    <col min="3" max="3" width="4.21875" customWidth="1"/>
    <col min="4" max="4" width="12.44140625" bestFit="1" customWidth="1"/>
    <col min="5" max="5" width="12" customWidth="1"/>
    <col min="6" max="6" width="3.6640625" customWidth="1"/>
    <col min="7" max="7" width="12.44140625" bestFit="1" customWidth="1"/>
    <col min="8" max="8" width="14.21875" customWidth="1"/>
    <col min="9" max="9" width="2.6640625" customWidth="1"/>
    <col min="10" max="10" width="12.44140625" customWidth="1"/>
    <col min="11" max="11" width="15.5546875" bestFit="1" customWidth="1"/>
    <col min="12" max="12" width="3.44140625" customWidth="1"/>
    <col min="13" max="13" width="12.44140625" bestFit="1" customWidth="1"/>
    <col min="14" max="14" width="18" bestFit="1" customWidth="1"/>
  </cols>
  <sheetData>
    <row r="3" spans="1:14">
      <c r="A3" s="6" t="s">
        <v>10933</v>
      </c>
      <c r="B3" s="7" t="s">
        <v>10947</v>
      </c>
      <c r="D3" s="6" t="s">
        <v>10933</v>
      </c>
      <c r="E3" s="7" t="s">
        <v>10948</v>
      </c>
      <c r="G3" s="6" t="s">
        <v>10933</v>
      </c>
      <c r="H3" s="7" t="s">
        <v>10955</v>
      </c>
      <c r="J3" s="6" t="s">
        <v>10933</v>
      </c>
      <c r="K3" s="7" t="s">
        <v>10956</v>
      </c>
      <c r="M3" s="6" t="s">
        <v>10933</v>
      </c>
      <c r="N3" s="7" t="s">
        <v>10957</v>
      </c>
    </row>
    <row r="4" spans="1:14">
      <c r="A4" s="8" t="s">
        <v>10935</v>
      </c>
      <c r="B4" s="9">
        <v>95365.937600000019</v>
      </c>
      <c r="D4" s="8" t="s">
        <v>10935</v>
      </c>
      <c r="E4" s="9">
        <v>9199.2699999999986</v>
      </c>
      <c r="G4" s="8" t="s">
        <v>10935</v>
      </c>
      <c r="H4" s="9">
        <v>1500</v>
      </c>
      <c r="J4" s="8" t="s">
        <v>10935</v>
      </c>
      <c r="K4" s="9">
        <v>387</v>
      </c>
      <c r="M4" s="8" t="s">
        <v>10935</v>
      </c>
      <c r="N4" s="9">
        <v>9.6462848596792869E-2</v>
      </c>
    </row>
    <row r="5" spans="1:14">
      <c r="A5" s="10" t="s">
        <v>10936</v>
      </c>
      <c r="B5" s="11">
        <v>60172.649400000024</v>
      </c>
      <c r="D5" s="10" t="s">
        <v>10936</v>
      </c>
      <c r="E5" s="11">
        <v>10288.898699999991</v>
      </c>
      <c r="G5" s="10" t="s">
        <v>10936</v>
      </c>
      <c r="H5" s="11">
        <v>1068</v>
      </c>
      <c r="J5" s="10" t="s">
        <v>10936</v>
      </c>
      <c r="K5" s="11">
        <v>301</v>
      </c>
      <c r="M5" s="10" t="s">
        <v>10936</v>
      </c>
      <c r="N5" s="11">
        <v>0.17098962406664425</v>
      </c>
    </row>
    <row r="6" spans="1:14">
      <c r="A6" s="10" t="s">
        <v>10937</v>
      </c>
      <c r="B6" s="11">
        <v>199252.98399999991</v>
      </c>
      <c r="D6" s="10" t="s">
        <v>10937</v>
      </c>
      <c r="E6" s="11">
        <v>26806.573700000015</v>
      </c>
      <c r="G6" s="10" t="s">
        <v>10937</v>
      </c>
      <c r="H6" s="11">
        <v>2491</v>
      </c>
      <c r="J6" s="10" t="s">
        <v>10937</v>
      </c>
      <c r="K6" s="11">
        <v>680</v>
      </c>
      <c r="M6" s="10" t="s">
        <v>10937</v>
      </c>
      <c r="N6" s="11">
        <v>0.13453536886554246</v>
      </c>
    </row>
    <row r="7" spans="1:14">
      <c r="A7" s="10" t="s">
        <v>10938</v>
      </c>
      <c r="B7" s="11">
        <v>141851.5674</v>
      </c>
      <c r="D7" s="10" t="s">
        <v>10938</v>
      </c>
      <c r="E7" s="11">
        <v>13437.806799999998</v>
      </c>
      <c r="G7" s="10" t="s">
        <v>10938</v>
      </c>
      <c r="H7" s="11">
        <v>2441</v>
      </c>
      <c r="J7" s="10" t="s">
        <v>10938</v>
      </c>
      <c r="K7" s="11">
        <v>663</v>
      </c>
      <c r="M7" s="10" t="s">
        <v>10938</v>
      </c>
      <c r="N7" s="11">
        <v>9.4731465053942004E-2</v>
      </c>
    </row>
    <row r="8" spans="1:14">
      <c r="A8" s="10" t="s">
        <v>10939</v>
      </c>
      <c r="B8" s="11">
        <v>156122.28669999994</v>
      </c>
      <c r="D8" s="10" t="s">
        <v>10939</v>
      </c>
      <c r="E8" s="11">
        <v>22308.51279999999</v>
      </c>
      <c r="G8" s="10" t="s">
        <v>10939</v>
      </c>
      <c r="H8" s="11">
        <v>2850</v>
      </c>
      <c r="J8" s="10" t="s">
        <v>10939</v>
      </c>
      <c r="K8" s="11">
        <v>750</v>
      </c>
      <c r="M8" s="10" t="s">
        <v>10939</v>
      </c>
      <c r="N8" s="11">
        <v>0.14289127626517142</v>
      </c>
    </row>
    <row r="9" spans="1:14">
      <c r="A9" s="10" t="s">
        <v>10940</v>
      </c>
      <c r="B9" s="11">
        <v>147082.61130000011</v>
      </c>
      <c r="D9" s="10" t="s">
        <v>10940</v>
      </c>
      <c r="E9" s="11">
        <v>20899.334500000012</v>
      </c>
      <c r="G9" s="10" t="s">
        <v>10940</v>
      </c>
      <c r="H9" s="11">
        <v>2644</v>
      </c>
      <c r="J9" s="10" t="s">
        <v>10940</v>
      </c>
      <c r="K9" s="11">
        <v>709</v>
      </c>
      <c r="M9" s="10" t="s">
        <v>10940</v>
      </c>
      <c r="N9" s="11">
        <v>0.1420924901678027</v>
      </c>
    </row>
    <row r="10" spans="1:14">
      <c r="A10" s="10" t="s">
        <v>10941</v>
      </c>
      <c r="B10" s="11">
        <v>149580.83800000031</v>
      </c>
      <c r="D10" s="10" t="s">
        <v>10941</v>
      </c>
      <c r="E10" s="11">
        <v>13535.38299999998</v>
      </c>
      <c r="G10" s="10" t="s">
        <v>10941</v>
      </c>
      <c r="H10" s="11">
        <v>2705</v>
      </c>
      <c r="J10" s="10" t="s">
        <v>10941</v>
      </c>
      <c r="K10" s="11">
        <v>708</v>
      </c>
      <c r="M10" s="10" t="s">
        <v>10941</v>
      </c>
      <c r="N10" s="11">
        <v>9.0488749635163512E-2</v>
      </c>
    </row>
    <row r="11" spans="1:14">
      <c r="A11" s="10" t="s">
        <v>10942</v>
      </c>
      <c r="B11" s="11">
        <v>159589.45099999988</v>
      </c>
      <c r="D11" s="10" t="s">
        <v>10942</v>
      </c>
      <c r="E11" s="11">
        <v>21896.715399999972</v>
      </c>
      <c r="G11" s="10" t="s">
        <v>10942</v>
      </c>
      <c r="H11" s="11">
        <v>2796</v>
      </c>
      <c r="J11" s="10" t="s">
        <v>10942</v>
      </c>
      <c r="K11" s="11">
        <v>710</v>
      </c>
      <c r="M11" s="10" t="s">
        <v>10942</v>
      </c>
      <c r="N11" s="11">
        <v>0.13720653378273723</v>
      </c>
    </row>
    <row r="12" spans="1:14">
      <c r="A12" s="10" t="s">
        <v>10943</v>
      </c>
      <c r="B12" s="11">
        <v>309770.09970000025</v>
      </c>
      <c r="D12" s="10" t="s">
        <v>10943</v>
      </c>
      <c r="E12" s="11">
        <v>37293.192500000034</v>
      </c>
      <c r="G12" s="10" t="s">
        <v>10943</v>
      </c>
      <c r="H12" s="11">
        <v>5073</v>
      </c>
      <c r="J12" s="10" t="s">
        <v>10943</v>
      </c>
      <c r="K12" s="11">
        <v>1386</v>
      </c>
      <c r="M12" s="10" t="s">
        <v>10943</v>
      </c>
      <c r="N12" s="11">
        <v>0.12038990379031732</v>
      </c>
    </row>
    <row r="13" spans="1:14">
      <c r="A13" s="10" t="s">
        <v>10944</v>
      </c>
      <c r="B13" s="11">
        <v>197115.20170000009</v>
      </c>
      <c r="D13" s="10" t="s">
        <v>10944</v>
      </c>
      <c r="E13" s="11">
        <v>31469.663800000035</v>
      </c>
      <c r="G13" s="10" t="s">
        <v>10944</v>
      </c>
      <c r="H13" s="11">
        <v>3095</v>
      </c>
      <c r="J13" s="10" t="s">
        <v>10944</v>
      </c>
      <c r="K13" s="11">
        <v>817</v>
      </c>
      <c r="M13" s="10" t="s">
        <v>10944</v>
      </c>
      <c r="N13" s="11">
        <v>0.15965112547684351</v>
      </c>
    </row>
    <row r="14" spans="1:14">
      <c r="A14" s="10" t="s">
        <v>10945</v>
      </c>
      <c r="B14" s="11">
        <v>349120.07400000008</v>
      </c>
      <c r="D14" s="10" t="s">
        <v>10945</v>
      </c>
      <c r="E14" s="11">
        <v>35825.536599999927</v>
      </c>
      <c r="G14" s="10" t="s">
        <v>10945</v>
      </c>
      <c r="H14" s="11">
        <v>5741</v>
      </c>
      <c r="J14" s="10" t="s">
        <v>10945</v>
      </c>
      <c r="K14" s="11">
        <v>1462</v>
      </c>
      <c r="M14" s="10" t="s">
        <v>10945</v>
      </c>
      <c r="N14" s="11">
        <v>0.10261666191099604</v>
      </c>
    </row>
    <row r="15" spans="1:14">
      <c r="A15" s="10" t="s">
        <v>10946</v>
      </c>
      <c r="B15" s="11">
        <v>332177.15950000001</v>
      </c>
      <c r="D15" s="10" t="s">
        <v>10946</v>
      </c>
      <c r="E15" s="11">
        <v>43436.13390000003</v>
      </c>
      <c r="G15" s="10" t="s">
        <v>10946</v>
      </c>
      <c r="H15" s="11">
        <v>5469</v>
      </c>
      <c r="J15" s="10" t="s">
        <v>10946</v>
      </c>
      <c r="K15" s="11">
        <v>1421</v>
      </c>
      <c r="M15" s="10" t="s">
        <v>10946</v>
      </c>
      <c r="N15" s="11">
        <v>0.13076195234308405</v>
      </c>
    </row>
    <row r="16" spans="1:14">
      <c r="A16" s="12" t="s">
        <v>10934</v>
      </c>
      <c r="B16" s="13">
        <v>2297200.8603000008</v>
      </c>
      <c r="D16" s="12" t="s">
        <v>10934</v>
      </c>
      <c r="E16" s="13">
        <v>286397.02169999998</v>
      </c>
      <c r="G16" s="12" t="s">
        <v>10934</v>
      </c>
      <c r="H16" s="13">
        <v>37873</v>
      </c>
      <c r="J16" s="12" t="s">
        <v>10934</v>
      </c>
      <c r="K16" s="13">
        <v>9994</v>
      </c>
      <c r="M16" s="12" t="s">
        <v>10934</v>
      </c>
      <c r="N16" s="13">
        <v>0.12467217240315856</v>
      </c>
    </row>
    <row r="17" spans="2:13">
      <c r="B17" s="39">
        <f>GETPIVOTDATA("Sales",$A$3)</f>
        <v>2297200.8603000008</v>
      </c>
      <c r="E17" s="39"/>
      <c r="G17" s="40">
        <f>GETPIVOTDATA("Quantity",$G$3)</f>
        <v>37873</v>
      </c>
      <c r="J17" s="40">
        <f>GETPIVOTDATA("Order ID",$J$3)</f>
        <v>9994</v>
      </c>
      <c r="M17" s="41">
        <f>GETPIVOTDATA("Profit Margin",$M$3)</f>
        <v>0.12467217240315856</v>
      </c>
    </row>
    <row r="18" spans="2:13">
      <c r="E18" s="42">
        <f>GETPIVOTDATA("Profit",$D$3)</f>
        <v>286397.02169999998</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6" sqref="B6"/>
    </sheetView>
  </sheetViews>
  <sheetFormatPr defaultRowHeight="14.4"/>
  <cols>
    <col min="1" max="1" width="12.44140625" customWidth="1"/>
    <col min="2" max="2" width="12" bestFit="1" customWidth="1"/>
  </cols>
  <sheetData>
    <row r="3" spans="1:2">
      <c r="A3" s="6" t="s">
        <v>10933</v>
      </c>
      <c r="B3" s="7" t="s">
        <v>10947</v>
      </c>
    </row>
    <row r="4" spans="1:2">
      <c r="A4" s="20" t="s">
        <v>96</v>
      </c>
      <c r="B4" s="9">
        <v>138641.26999999993</v>
      </c>
    </row>
    <row r="5" spans="1:2">
      <c r="A5" s="21" t="s">
        <v>104</v>
      </c>
      <c r="B5" s="11">
        <v>170188.04580000002</v>
      </c>
    </row>
    <row r="6" spans="1:2">
      <c r="A6" s="21" t="s">
        <v>147</v>
      </c>
      <c r="B6" s="11">
        <v>116511.91400000003</v>
      </c>
    </row>
    <row r="7" spans="1:2">
      <c r="A7" s="21" t="s">
        <v>267</v>
      </c>
      <c r="B7" s="11">
        <v>310876.27099999978</v>
      </c>
    </row>
    <row r="8" spans="1:2">
      <c r="A8" s="32" t="s">
        <v>43</v>
      </c>
      <c r="B8" s="33">
        <v>457687.63150000101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B7" sqref="B7"/>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workbookViewId="0"/>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showRowColHeaders="0" tabSelected="1" workbookViewId="0">
      <selection activeCell="W31" sqref="W31"/>
    </sheetView>
  </sheetViews>
  <sheetFormatPr defaultRowHeight="14.4"/>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0"/>
  <sheetViews>
    <sheetView workbookViewId="0">
      <selection activeCell="L8" sqref="L8"/>
    </sheetView>
  </sheetViews>
  <sheetFormatPr defaultRowHeight="14.4"/>
  <cols>
    <col min="1" max="1" width="12.44140625" bestFit="1" customWidth="1"/>
    <col min="2" max="2" width="12" bestFit="1" customWidth="1"/>
    <col min="3" max="3" width="11.6640625" customWidth="1"/>
    <col min="4" max="4" width="14.21875" bestFit="1" customWidth="1"/>
    <col min="5" max="5" width="15.5546875" bestFit="1" customWidth="1"/>
    <col min="6" max="6" width="18" bestFit="1" customWidth="1"/>
    <col min="8" max="11" width="11.33203125" bestFit="1" customWidth="1"/>
    <col min="12" max="12" width="10.5546875" bestFit="1" customWidth="1"/>
  </cols>
  <sheetData>
    <row r="3" spans="1:12">
      <c r="A3" s="6" t="s">
        <v>10933</v>
      </c>
      <c r="B3" s="31" t="s">
        <v>10947</v>
      </c>
      <c r="C3" s="43" t="s">
        <v>10948</v>
      </c>
      <c r="D3" s="43" t="s">
        <v>10955</v>
      </c>
      <c r="E3" s="43" t="s">
        <v>10956</v>
      </c>
      <c r="F3" s="34" t="s">
        <v>10957</v>
      </c>
    </row>
    <row r="4" spans="1:12">
      <c r="A4" s="20" t="s">
        <v>10951</v>
      </c>
      <c r="B4" s="35">
        <v>484247.49810000096</v>
      </c>
      <c r="C4" s="44">
        <v>49543.974100000007</v>
      </c>
      <c r="D4" s="44">
        <v>7581</v>
      </c>
      <c r="E4" s="44">
        <v>1993</v>
      </c>
      <c r="F4" s="36">
        <v>0.10231126499236715</v>
      </c>
    </row>
    <row r="5" spans="1:12">
      <c r="A5" s="21" t="s">
        <v>10952</v>
      </c>
      <c r="B5" s="37">
        <v>470532.50899999985</v>
      </c>
      <c r="C5" s="45">
        <v>61618.603700000051</v>
      </c>
      <c r="D5" s="45">
        <v>7979</v>
      </c>
      <c r="E5" s="45">
        <v>2102</v>
      </c>
      <c r="F5" s="38">
        <v>0.13095504034557592</v>
      </c>
    </row>
    <row r="6" spans="1:12">
      <c r="A6" s="21" t="s">
        <v>10953</v>
      </c>
      <c r="B6" s="37">
        <v>608473.83000000066</v>
      </c>
      <c r="C6" s="45">
        <v>81726.930800000177</v>
      </c>
      <c r="D6" s="45">
        <v>9810</v>
      </c>
      <c r="E6" s="45">
        <v>2580</v>
      </c>
      <c r="F6" s="38">
        <v>0.13431461924993568</v>
      </c>
    </row>
    <row r="7" spans="1:12">
      <c r="A7" s="32" t="s">
        <v>10954</v>
      </c>
      <c r="B7" s="46">
        <v>733947.0231999997</v>
      </c>
      <c r="C7" s="47">
        <v>93507.513099999967</v>
      </c>
      <c r="D7" s="47">
        <v>12503</v>
      </c>
      <c r="E7" s="47">
        <v>3319</v>
      </c>
      <c r="F7" s="48">
        <v>0.12740362743390987</v>
      </c>
      <c r="H7" s="49"/>
      <c r="I7" s="49"/>
      <c r="J7" s="49"/>
      <c r="K7" s="49"/>
      <c r="L7" s="49"/>
    </row>
    <row r="8" spans="1:12" ht="18">
      <c r="H8" s="50">
        <f>(GETPIVOTDATA("Sum of Sales",$A$3,"Years",2014)/GETPIVOTDATA("Sum of Sales",$A$3,"Years",2013)) - 1</f>
        <v>0.20620967905883303</v>
      </c>
      <c r="I8" s="50">
        <f>(GETPIVOTDATA("Sum of Profit",$A$3,"Years",2014)/GETPIVOTDATA("Sum of Profit",$A$3,"Years",2013)) - 1</f>
        <v>0.14414565902185772</v>
      </c>
      <c r="J8" s="50">
        <f>(GETPIVOTDATA("Sum of Quantity",$A$3,"Years",2014)/GETPIVOTDATA("Sum of Quantity",$A$3,"Years",2013)) - 1</f>
        <v>0.27451580020387367</v>
      </c>
      <c r="K8" s="50">
        <f>(GETPIVOTDATA("Count of Order ID",$A$3,"Years",2014)/GETPIVOTDATA("Count of Order ID",$A$3,"Years",2013)) - 1</f>
        <v>0.2864341085271318</v>
      </c>
      <c r="L8" s="50">
        <f>(GETPIVOTDATA("Sum of Profit Margin",$A$3,"Years",2014)/GETPIVOTDATA("Sum of Profit Margin",$A$3,"Years",2013)) - 1</f>
        <v>-5.1453757264990463E-2</v>
      </c>
    </row>
    <row r="10" spans="1:12">
      <c r="H10" s="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vt:lpstr>
      <vt:lpstr>Waterfall</vt:lpstr>
      <vt:lpstr>pie</vt:lpstr>
      <vt:lpstr>map</vt:lpstr>
      <vt:lpstr>top 5</vt:lpstr>
      <vt:lpstr>kpi</vt:lpstr>
      <vt:lpstr>PIE CHART</vt:lpstr>
      <vt:lpstr>Data</vt:lpstr>
      <vt:lpstr>layout</vt:lpstr>
      <vt:lpstr>DASHBOARD</vt:lpstr>
      <vt:lpstr>yoy 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EXPERT</cp:lastModifiedBy>
  <dcterms:created xsi:type="dcterms:W3CDTF">2015-06-05T18:17:20Z</dcterms:created>
  <dcterms:modified xsi:type="dcterms:W3CDTF">2023-07-11T08:23:48Z</dcterms:modified>
</cp:coreProperties>
</file>