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Alphaa Ai Fellowship\Week 4\"/>
    </mc:Choice>
  </mc:AlternateContent>
  <bookViews>
    <workbookView xWindow="0" yWindow="0" windowWidth="20490" windowHeight="7755" activeTab="1"/>
  </bookViews>
  <sheets>
    <sheet name="Table" sheetId="3" r:id="rId1"/>
    <sheet name="Christmas Sales" sheetId="2" r:id="rId2"/>
  </sheets>
  <calcPr calcId="152511"/>
  <pivotCaches>
    <pivotCache cacheId="1" r:id="rId3"/>
    <pivotCache cacheId="2" r:id="rId4"/>
  </pivotCaches>
  <fileRecoveryPr repairLoad="1"/>
</workbook>
</file>

<file path=xl/calcChain.xml><?xml version="1.0" encoding="utf-8"?>
<calcChain xmlns="http://schemas.openxmlformats.org/spreadsheetml/2006/main">
  <c r="E7" i="2" l="1"/>
  <c r="E5" i="2"/>
  <c r="E4" i="2"/>
  <c r="E3" i="2"/>
  <c r="E6" i="2"/>
  <c r="C10" i="2" l="1"/>
  <c r="F8" i="2"/>
  <c r="D8" i="2"/>
  <c r="B8" i="2"/>
  <c r="F7" i="2"/>
  <c r="C7" i="2"/>
  <c r="H6" i="2"/>
  <c r="G6" i="2"/>
  <c r="F6" i="2"/>
  <c r="C6" i="2"/>
  <c r="F5" i="2"/>
  <c r="C5" i="2"/>
  <c r="H4" i="2"/>
  <c r="G4" i="2"/>
  <c r="F4" i="2"/>
  <c r="C4" i="2"/>
  <c r="F3" i="2"/>
  <c r="C3" i="2"/>
  <c r="H2" i="2"/>
  <c r="G2" i="2"/>
  <c r="F2" i="2"/>
  <c r="E2" i="2"/>
  <c r="C2" i="2"/>
</calcChain>
</file>

<file path=xl/sharedStrings.xml><?xml version="1.0" encoding="utf-8"?>
<sst xmlns="http://schemas.openxmlformats.org/spreadsheetml/2006/main" count="60" uniqueCount="25">
  <si>
    <t>Sales Person</t>
  </si>
  <si>
    <t>Last Month Sales</t>
  </si>
  <si>
    <t>A1</t>
  </si>
  <si>
    <t>A2</t>
  </si>
  <si>
    <t>S2</t>
  </si>
  <si>
    <t>S1</t>
  </si>
  <si>
    <t>P1</t>
  </si>
  <si>
    <t>P2</t>
  </si>
  <si>
    <t>Christmas Month A</t>
  </si>
  <si>
    <t>Total</t>
  </si>
  <si>
    <t>Growth Rate</t>
  </si>
  <si>
    <t>Total Sales for Last Month</t>
  </si>
  <si>
    <t>Total Sales in Christmas Month A</t>
  </si>
  <si>
    <t>Row Labels</t>
  </si>
  <si>
    <t>Sum of Last Month Sales</t>
  </si>
  <si>
    <t>Sum of Christmas Month A</t>
  </si>
  <si>
    <t>Sales by Percentage</t>
  </si>
  <si>
    <t>Sales by % of Christmas Month A</t>
  </si>
  <si>
    <t>Sales Team</t>
  </si>
  <si>
    <t>A</t>
  </si>
  <si>
    <t>P</t>
  </si>
  <si>
    <t>S</t>
  </si>
  <si>
    <t>Grand Total</t>
  </si>
  <si>
    <t>Sum of Sales by Percentage</t>
  </si>
  <si>
    <t>Sum of Sales by % of Christmas Month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</si>
</sst>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_-[$$-409]* #,##0_ ;_-[$$-409]* \-#,##0\ ;_-[$$-409]* &quot;-&quot;??_ ;_-@_ 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 applyFont="1" applyAlignment="1"/>
    <xf numFmtId="0" fontId="2" fillId="0" borderId="0" xfId="0" applyFont="1" applyAlignment="1"/>
    <xf numFmtId="164" fontId="1" fillId="0" borderId="0" xfId="0" applyNumberFormat="1" applyFont="1"/>
    <xf numFmtId="164" fontId="1" fillId="0" borderId="0" xfId="0" applyNumberFormat="1" applyFont="1" applyAlignment="1"/>
    <xf numFmtId="10" fontId="2" fillId="2" borderId="0" xfId="0" applyNumberFormat="1" applyFont="1" applyFill="1"/>
    <xf numFmtId="9" fontId="0" fillId="0" borderId="0" xfId="1" applyFont="1" applyAlignment="1"/>
    <xf numFmtId="0" fontId="4" fillId="0" borderId="0" xfId="0" applyFont="1" applyAlignment="1"/>
    <xf numFmtId="164" fontId="1" fillId="0" borderId="0" xfId="0" applyNumberFormat="1" applyFont="1" applyFill="1"/>
    <xf numFmtId="164" fontId="1" fillId="0" borderId="0" xfId="0" applyNumberFormat="1" applyFont="1" applyFill="1" applyAlignment="1"/>
    <xf numFmtId="0" fontId="2" fillId="0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9" fontId="0" fillId="7" borderId="0" xfId="1" applyFont="1" applyFill="1" applyAlignment="1"/>
    <xf numFmtId="9" fontId="0" fillId="5" borderId="0" xfId="1" applyFont="1" applyFill="1" applyAlignment="1"/>
    <xf numFmtId="9" fontId="0" fillId="4" borderId="0" xfId="1" applyFont="1" applyFill="1" applyAlignment="1"/>
    <xf numFmtId="164" fontId="1" fillId="6" borderId="0" xfId="0" applyNumberFormat="1" applyFont="1" applyFill="1" applyAlignment="1"/>
    <xf numFmtId="9" fontId="5" fillId="6" borderId="0" xfId="1" applyFont="1" applyFill="1" applyAlignment="1"/>
    <xf numFmtId="0" fontId="0" fillId="6" borderId="0" xfId="0" applyFont="1" applyFill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9" fontId="0" fillId="0" borderId="0" xfId="0" applyNumberFormat="1" applyFont="1" applyAlignment="1"/>
    <xf numFmtId="9" fontId="1" fillId="0" borderId="0" xfId="1" applyFont="1"/>
    <xf numFmtId="165" fontId="0" fillId="0" borderId="0" xfId="0" applyNumberFormat="1" applyFont="1" applyAlignment="1"/>
    <xf numFmtId="9" fontId="1" fillId="0" borderId="0" xfId="1" applyFont="1" applyFill="1"/>
    <xf numFmtId="9" fontId="1" fillId="0" borderId="0" xfId="1" applyFont="1" applyFill="1" applyAlignment="1"/>
    <xf numFmtId="9" fontId="1" fillId="0" borderId="0" xfId="0" applyNumberFormat="1" applyFont="1" applyFill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NumberFormat="1" applyFont="1" applyAlignment="1"/>
  </cellXfs>
  <cellStyles count="2"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&quot;$&quot;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&quot;$&quot;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&quot;$&quot;#,##0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numFmt numFmtId="165" formatCode="_-[$$-409]* #,##0_ ;_-[$$-409]* \-#,##0\ ;_-[$$-409]* &quot;-&quot;??_ ;_-@_ 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5" formatCode="_-[$$-409]* #,##0_ ;_-[$$-409]* \-#,##0\ ;_-[$$-409]* &quot;-&quot;??_ ;_-@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4 1.xlsx]Table!PivotTable1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Overall</a:t>
            </a:r>
            <a:r>
              <a:rPr lang="en-US" sz="1600" b="1" baseline="0">
                <a:solidFill>
                  <a:schemeClr val="tx1"/>
                </a:solidFill>
              </a:rPr>
              <a:t> Sales of Last Month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2">
                  <a:lumMod val="40000"/>
                  <a:lumOff val="60000"/>
                </a:schemeClr>
              </a:gs>
              <a:gs pos="48000">
                <a:schemeClr val="accent2">
                  <a:lumMod val="95000"/>
                  <a:lumOff val="5000"/>
                </a:schemeClr>
              </a:gs>
              <a:gs pos="100000">
                <a:schemeClr val="accent2">
                  <a:lumMod val="60000"/>
                </a:schemeClr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4">
                  <a:lumMod val="40000"/>
                  <a:lumOff val="60000"/>
                </a:schemeClr>
              </a:gs>
              <a:gs pos="46000">
                <a:schemeClr val="accent4">
                  <a:lumMod val="95000"/>
                  <a:lumOff val="5000"/>
                </a:schemeClr>
              </a:gs>
              <a:gs pos="80000">
                <a:schemeClr val="accent4">
                  <a:lumMod val="60000"/>
                </a:schemeClr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spPr>
          <a:gradFill flip="none" rotWithShape="1">
            <a:gsLst>
              <a:gs pos="0">
                <a:schemeClr val="accent2">
                  <a:lumMod val="40000"/>
                  <a:lumOff val="60000"/>
                </a:schemeClr>
              </a:gs>
              <a:gs pos="48000">
                <a:schemeClr val="accent2">
                  <a:lumMod val="95000"/>
                  <a:lumOff val="5000"/>
                </a:schemeClr>
              </a:gs>
              <a:gs pos="100000">
                <a:schemeClr val="accent2">
                  <a:lumMod val="60000"/>
                </a:schemeClr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  <c:dLbl>
          <c:idx val="0"/>
          <c:layout>
            <c:manualLayout>
              <c:x val="-9.9502487562189053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318995573314532"/>
          <c:y val="0.17808902311868552"/>
          <c:w val="0.85950293584435966"/>
          <c:h val="0.708487168270632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40000"/>
                    <a:lumOff val="60000"/>
                  </a:schemeClr>
                </a:gs>
                <a:gs pos="48000">
                  <a:schemeClr val="accent2">
                    <a:lumMod val="95000"/>
                    <a:lumOff val="5000"/>
                  </a:schemeClr>
                </a:gs>
                <a:gs pos="100000">
                  <a:schemeClr val="accent2">
                    <a:lumMod val="60000"/>
                  </a:schemeClr>
                </a:gs>
              </a:gsLst>
              <a:path path="rect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</c:dPt>
          <c:dLbls>
            <c:dLbl>
              <c:idx val="6"/>
              <c:layout>
                <c:manualLayout>
                  <c:x val="-9.9502487562189053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Table!$A$4:$A$10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P1</c:v>
                </c:pt>
                <c:pt idx="3">
                  <c:v>P2</c:v>
                </c:pt>
                <c:pt idx="4">
                  <c:v>S1</c:v>
                </c:pt>
                <c:pt idx="5">
                  <c:v>S2</c:v>
                </c:pt>
                <c:pt idx="6">
                  <c:v>Total</c:v>
                </c:pt>
              </c:strCache>
            </c:strRef>
          </c:cat>
          <c:val>
            <c:numRef>
              <c:f>Table!$B$4:$B$10</c:f>
              <c:numCache>
                <c:formatCode>_-[$$-409]* #,##0_ ;_-[$$-409]* \-#,##0\ ;_-[$$-409]* "-"??_ ;_-@_ </c:formatCode>
                <c:ptCount val="7"/>
                <c:pt idx="0">
                  <c:v>45</c:v>
                </c:pt>
                <c:pt idx="1">
                  <c:v>55</c:v>
                </c:pt>
                <c:pt idx="2">
                  <c:v>2</c:v>
                </c:pt>
                <c:pt idx="3">
                  <c:v>3</c:v>
                </c:pt>
                <c:pt idx="4">
                  <c:v>15</c:v>
                </c:pt>
                <c:pt idx="5">
                  <c:v>10</c:v>
                </c:pt>
                <c:pt idx="6">
                  <c:v>130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"/>
        <c:overlap val="-27"/>
        <c:axId val="365699408"/>
        <c:axId val="365695880"/>
      </c:barChart>
      <c:catAx>
        <c:axId val="36569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95880"/>
        <c:crosses val="autoZero"/>
        <c:auto val="1"/>
        <c:lblAlgn val="ctr"/>
        <c:lblOffset val="100"/>
        <c:noMultiLvlLbl val="0"/>
      </c:catAx>
      <c:valAx>
        <c:axId val="365695880"/>
        <c:scaling>
          <c:orientation val="minMax"/>
        </c:scaling>
        <c:delete val="0"/>
        <c:axPos val="l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9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4">
          <a:lumMod val="75000"/>
          <a:alpha val="40000"/>
        </a:schemeClr>
      </a:glow>
    </a:effectLst>
    <a:scene3d>
      <a:camera prst="orthographicFront"/>
      <a:lightRig rig="threePt" dir="t"/>
    </a:scene3d>
    <a:sp3d>
      <a:bevelB prst="angle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4 1.xlsx]Table!PivotTable3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Last</a:t>
            </a:r>
            <a:r>
              <a:rPr lang="en-US" sz="1600" b="1" baseline="0">
                <a:solidFill>
                  <a:schemeClr val="tx1"/>
                </a:solidFill>
              </a:rPr>
              <a:t> Month Sales of Team</a:t>
            </a:r>
            <a:endParaRPr 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6590336922170443"/>
          <c:y val="6.6653081066514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20000">
                <a:schemeClr val="accent1">
                  <a:lumMod val="40000"/>
                  <a:lumOff val="60000"/>
                </a:schemeClr>
              </a:gs>
              <a:gs pos="60000">
                <a:schemeClr val="accent1">
                  <a:lumMod val="95000"/>
                  <a:lumOff val="5000"/>
                </a:schemeClr>
              </a:gs>
              <a:gs pos="100000">
                <a:schemeClr val="accent1">
                  <a:lumMod val="60000"/>
                </a:schemeClr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  <a:sp3d/>
        </c:spPr>
        <c:dLbl>
          <c:idx val="0"/>
          <c:layout>
            <c:manualLayout>
              <c:x val="-0.24282553966468484"/>
              <c:y val="-0.2081977352360156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2">
                  <a:lumMod val="40000"/>
                  <a:lumOff val="60000"/>
                </a:schemeClr>
              </a:gs>
              <a:gs pos="61000">
                <a:schemeClr val="accent2">
                  <a:lumMod val="95000"/>
                  <a:lumOff val="5000"/>
                </a:schemeClr>
              </a:gs>
              <a:gs pos="100000">
                <a:schemeClr val="accent2">
                  <a:lumMod val="60000"/>
                </a:schemeClr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  <a:sp3d/>
        </c:spPr>
        <c:dLbl>
          <c:idx val="0"/>
          <c:layout>
            <c:manualLayout>
              <c:x val="0.15871819593979325"/>
              <c:y val="4.7654508030660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3">
                  <a:lumMod val="40000"/>
                  <a:lumOff val="60000"/>
                </a:schemeClr>
              </a:gs>
              <a:gs pos="51000">
                <a:schemeClr val="accent3">
                  <a:lumMod val="95000"/>
                  <a:lumOff val="5000"/>
                </a:schemeClr>
              </a:gs>
              <a:gs pos="100000">
                <a:schemeClr val="accent3">
                  <a:lumMod val="60000"/>
                </a:schemeClr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  <a:sp3d/>
        </c:spPr>
      </c:pivotFmt>
    </c:pivotFmts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0555555555555555E-2"/>
          <c:y val="0.34"/>
          <c:w val="0.69708311461067363"/>
          <c:h val="0.57515151515151519"/>
        </c:manualLayout>
      </c:layout>
      <c:pie3DChart>
        <c:varyColors val="1"/>
        <c:ser>
          <c:idx val="0"/>
          <c:order val="0"/>
          <c:tx>
            <c:strRef>
              <c:f>Table!$B$25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flip="none" rotWithShape="1">
                <a:gsLst>
                  <a:gs pos="20000">
                    <a:schemeClr val="accent1">
                      <a:lumMod val="40000"/>
                      <a:lumOff val="60000"/>
                    </a:schemeClr>
                  </a:gs>
                  <a:gs pos="60000">
                    <a:schemeClr val="accent1">
                      <a:lumMod val="95000"/>
                      <a:lumOff val="5000"/>
                    </a:schemeClr>
                  </a:gs>
                  <a:gs pos="100000">
                    <a:schemeClr val="accent1">
                      <a:lumMod val="60000"/>
                    </a:schemeClr>
                  </a:gs>
                </a:gsLst>
                <a:path path="rect">
                  <a:fillToRect l="100000" t="100000"/>
                </a:path>
                <a:tileRect r="-100000" b="-100000"/>
              </a:gra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61000">
                    <a:schemeClr val="accent2">
                      <a:lumMod val="95000"/>
                      <a:lumOff val="5000"/>
                    </a:schemeClr>
                  </a:gs>
                  <a:gs pos="100000">
                    <a:schemeClr val="accent2">
                      <a:lumMod val="60000"/>
                    </a:schemeClr>
                  </a:gs>
                </a:gsLst>
                <a:path path="rect">
                  <a:fillToRect l="100000" t="100000"/>
                </a:path>
                <a:tileRect r="-100000" b="-100000"/>
              </a:gra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51000">
                    <a:schemeClr val="accent3">
                      <a:lumMod val="95000"/>
                      <a:lumOff val="5000"/>
                    </a:schemeClr>
                  </a:gs>
                  <a:gs pos="100000">
                    <a:schemeClr val="accent3">
                      <a:lumMod val="60000"/>
                    </a:schemeClr>
                  </a:gs>
                </a:gsLst>
                <a:path path="rect">
                  <a:fillToRect l="100000" t="100000"/>
                </a:path>
                <a:tileRect r="-100000" b="-100000"/>
              </a:gradFill>
              <a:ln>
                <a:noFill/>
              </a:ln>
              <a:effectLst/>
              <a:sp3d/>
            </c:spPr>
          </c:dPt>
          <c:dLbls>
            <c:dLbl>
              <c:idx val="0"/>
              <c:layout>
                <c:manualLayout>
                  <c:x val="-0.24282553966468484"/>
                  <c:y val="-0.2081977352360156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.15871819593979325"/>
                  <c:y val="4.765450803066092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Table!$A$26:$A$28</c:f>
              <c:strCache>
                <c:ptCount val="3"/>
                <c:pt idx="0">
                  <c:v>A</c:v>
                </c:pt>
                <c:pt idx="1">
                  <c:v>P</c:v>
                </c:pt>
                <c:pt idx="2">
                  <c:v>S</c:v>
                </c:pt>
              </c:strCache>
            </c:strRef>
          </c:cat>
          <c:val>
            <c:numRef>
              <c:f>Table!$B$26:$B$28</c:f>
              <c:numCache>
                <c:formatCode>0%</c:formatCode>
                <c:ptCount val="3"/>
                <c:pt idx="0">
                  <c:v>0.77</c:v>
                </c:pt>
                <c:pt idx="1">
                  <c:v>0.19</c:v>
                </c:pt>
                <c:pt idx="2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486089238845144"/>
          <c:y val="0.26742829873538537"/>
          <c:w val="7.5139107611548558E-2"/>
          <c:h val="0.54453686471009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4 1.xlsx]Table!PivotTable2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solidFill>
                  <a:schemeClr val="tx1"/>
                </a:solidFill>
                <a:effectLst/>
              </a:rPr>
              <a:t>Christmas Month A Sales of Team</a:t>
            </a:r>
            <a:endParaRPr lang="en-IN" sz="1400" b="1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>
                  <a:lumMod val="40000"/>
                  <a:lumOff val="60000"/>
                </a:schemeClr>
              </a:gs>
              <a:gs pos="58000">
                <a:schemeClr val="accent1">
                  <a:lumMod val="95000"/>
                  <a:lumOff val="5000"/>
                </a:schemeClr>
              </a:gs>
              <a:gs pos="100000">
                <a:schemeClr val="accent1">
                  <a:lumMod val="60000"/>
                </a:schemeClr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  <a:sp3d/>
        </c:spPr>
      </c:pivotFmt>
      <c:pivotFmt>
        <c:idx val="2"/>
        <c:spPr>
          <a:gradFill flip="none" rotWithShape="1">
            <a:gsLst>
              <a:gs pos="0">
                <a:schemeClr val="accent2">
                  <a:lumMod val="40000"/>
                  <a:lumOff val="60000"/>
                </a:schemeClr>
              </a:gs>
              <a:gs pos="51000">
                <a:schemeClr val="accent2">
                  <a:lumMod val="95000"/>
                  <a:lumOff val="5000"/>
                </a:schemeClr>
              </a:gs>
              <a:gs pos="100000">
                <a:schemeClr val="accent2">
                  <a:lumMod val="60000"/>
                </a:schemeClr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  <a:sp3d/>
        </c:spPr>
        <c:dLbl>
          <c:idx val="0"/>
          <c:layout>
            <c:manualLayout>
              <c:x val="0.23456540084388186"/>
              <c:y val="-0.1319197459868078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3">
                  <a:lumMod val="40000"/>
                  <a:lumOff val="60000"/>
                </a:schemeClr>
              </a:gs>
              <a:gs pos="62000">
                <a:schemeClr val="accent3">
                  <a:lumMod val="95000"/>
                  <a:lumOff val="5000"/>
                </a:schemeClr>
              </a:gs>
              <a:gs pos="100000">
                <a:schemeClr val="accent3">
                  <a:lumMod val="60000"/>
                </a:schemeClr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  <a:sp3d/>
        </c:spPr>
      </c:pivotFmt>
    </c:pivotFmts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6111111111111108E-2"/>
          <c:y val="0.26574074074074072"/>
          <c:w val="0.73874978127734048"/>
          <c:h val="0.6601851851851851"/>
        </c:manualLayout>
      </c:layout>
      <c:pie3DChart>
        <c:varyColors val="1"/>
        <c:ser>
          <c:idx val="0"/>
          <c:order val="0"/>
          <c:tx>
            <c:strRef>
              <c:f>Table!$B$42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flip="none" rotWithShape="1"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58000">
                    <a:schemeClr val="accent1">
                      <a:lumMod val="95000"/>
                      <a:lumOff val="5000"/>
                    </a:schemeClr>
                  </a:gs>
                  <a:gs pos="100000">
                    <a:schemeClr val="accent1">
                      <a:lumMod val="60000"/>
                    </a:schemeClr>
                  </a:gs>
                </a:gsLst>
                <a:path path="rect">
                  <a:fillToRect l="100000" t="100000"/>
                </a:path>
                <a:tileRect r="-100000" b="-100000"/>
              </a:gra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51000">
                    <a:schemeClr val="accent2">
                      <a:lumMod val="95000"/>
                      <a:lumOff val="5000"/>
                    </a:schemeClr>
                  </a:gs>
                  <a:gs pos="100000">
                    <a:schemeClr val="accent2">
                      <a:lumMod val="60000"/>
                    </a:schemeClr>
                  </a:gs>
                </a:gsLst>
                <a:path path="rect">
                  <a:fillToRect l="100000" t="100000"/>
                </a:path>
                <a:tileRect r="-100000" b="-100000"/>
              </a:gra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62000">
                    <a:schemeClr val="accent3">
                      <a:lumMod val="95000"/>
                      <a:lumOff val="5000"/>
                    </a:schemeClr>
                  </a:gs>
                  <a:gs pos="100000">
                    <a:schemeClr val="accent3">
                      <a:lumMod val="60000"/>
                    </a:schemeClr>
                  </a:gs>
                </a:gsLst>
                <a:path path="rect">
                  <a:fillToRect l="100000" t="100000"/>
                </a:path>
                <a:tileRect r="-100000" b="-100000"/>
              </a:gradFill>
              <a:ln>
                <a:noFill/>
              </a:ln>
              <a:effectLst/>
              <a:sp3d/>
            </c:spPr>
          </c:dPt>
          <c:dLbls>
            <c:dLbl>
              <c:idx val="1"/>
              <c:layout>
                <c:manualLayout>
                  <c:x val="0.23456540084388186"/>
                  <c:y val="-0.1319197459868078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Table!$A$43:$A$45</c:f>
              <c:strCache>
                <c:ptCount val="3"/>
                <c:pt idx="0">
                  <c:v>A</c:v>
                </c:pt>
                <c:pt idx="1">
                  <c:v>P</c:v>
                </c:pt>
                <c:pt idx="2">
                  <c:v>S</c:v>
                </c:pt>
              </c:strCache>
            </c:strRef>
          </c:cat>
          <c:val>
            <c:numRef>
              <c:f>Table!$B$43:$B$45</c:f>
              <c:numCache>
                <c:formatCode>0%</c:formatCode>
                <c:ptCount val="3"/>
                <c:pt idx="0">
                  <c:v>0.5</c:v>
                </c:pt>
                <c:pt idx="1">
                  <c:v>0.35</c:v>
                </c:pt>
                <c:pt idx="2">
                  <c:v>0.15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4 1.xlsx]Table!PivotTable4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  <a:r>
              <a:rPr lang="en-US" baseline="0"/>
              <a:t> Rate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Table!$O$44</c:f>
              <c:strCache>
                <c:ptCount val="1"/>
                <c:pt idx="0">
                  <c:v>Sum of Sales by 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Table!$N$45:$N$51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P1</c:v>
                </c:pt>
                <c:pt idx="3">
                  <c:v>P2</c:v>
                </c:pt>
                <c:pt idx="4">
                  <c:v>S1</c:v>
                </c:pt>
                <c:pt idx="5">
                  <c:v>S2</c:v>
                </c:pt>
                <c:pt idx="6">
                  <c:v>Total</c:v>
                </c:pt>
              </c:strCache>
            </c:strRef>
          </c:cat>
          <c:val>
            <c:numRef>
              <c:f>Table!$O$45:$O$51</c:f>
              <c:numCache>
                <c:formatCode>0%</c:formatCode>
                <c:ptCount val="7"/>
                <c:pt idx="0">
                  <c:v>0.34615384615384615</c:v>
                </c:pt>
                <c:pt idx="1">
                  <c:v>0.42307692307692307</c:v>
                </c:pt>
                <c:pt idx="2">
                  <c:v>1.5384615384615385E-2</c:v>
                </c:pt>
                <c:pt idx="3">
                  <c:v>2.3076923076923078E-2</c:v>
                </c:pt>
                <c:pt idx="4">
                  <c:v>0.11538461538461539</c:v>
                </c:pt>
                <c:pt idx="5">
                  <c:v>7.6923076923076927E-2</c:v>
                </c:pt>
              </c:numCache>
            </c:numRef>
          </c:val>
        </c:ser>
        <c:ser>
          <c:idx val="1"/>
          <c:order val="1"/>
          <c:tx>
            <c:strRef>
              <c:f>Table!$P$44</c:f>
              <c:strCache>
                <c:ptCount val="1"/>
                <c:pt idx="0">
                  <c:v>Sum of Sales by % of Christmas Month 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Table!$N$45:$N$51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P1</c:v>
                </c:pt>
                <c:pt idx="3">
                  <c:v>P2</c:v>
                </c:pt>
                <c:pt idx="4">
                  <c:v>S1</c:v>
                </c:pt>
                <c:pt idx="5">
                  <c:v>S2</c:v>
                </c:pt>
                <c:pt idx="6">
                  <c:v>Total</c:v>
                </c:pt>
              </c:strCache>
            </c:strRef>
          </c:cat>
          <c:val>
            <c:numRef>
              <c:f>Table!$P$45:$P$51</c:f>
              <c:numCache>
                <c:formatCode>0%</c:formatCode>
                <c:ptCount val="7"/>
                <c:pt idx="0">
                  <c:v>0.25333333333333335</c:v>
                </c:pt>
                <c:pt idx="1">
                  <c:v>0.24666666666666667</c:v>
                </c:pt>
                <c:pt idx="2">
                  <c:v>7.3333333333333334E-2</c:v>
                </c:pt>
                <c:pt idx="3">
                  <c:v>0.08</c:v>
                </c:pt>
                <c:pt idx="4">
                  <c:v>0.16</c:v>
                </c:pt>
                <c:pt idx="5">
                  <c:v>0.18666666666666668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697056"/>
        <c:axId val="369773168"/>
      </c:barChart>
      <c:catAx>
        <c:axId val="36569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73168"/>
        <c:crosses val="autoZero"/>
        <c:auto val="1"/>
        <c:lblAlgn val="ctr"/>
        <c:lblOffset val="100"/>
        <c:noMultiLvlLbl val="0"/>
      </c:catAx>
      <c:valAx>
        <c:axId val="36977316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9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4 1.xlsx]Table!PivotTable5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Table!$B$64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Table!$A$65:$A$72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P1</c:v>
                </c:pt>
                <c:pt idx="3">
                  <c:v>P2</c:v>
                </c:pt>
                <c:pt idx="4">
                  <c:v>S1</c:v>
                </c:pt>
                <c:pt idx="5">
                  <c:v>S2</c:v>
                </c:pt>
                <c:pt idx="6">
                  <c:v>Total</c:v>
                </c:pt>
              </c:strCache>
            </c:strRef>
          </c:cat>
          <c:val>
            <c:numRef>
              <c:f>Table!$B$65:$B$72</c:f>
              <c:numCache>
                <c:formatCode>_-[$$-409]* #,##0_ ;_-[$$-409]* \-#,##0\ ;_-[$$-409]* "-"??_ ;_-@_ </c:formatCode>
                <c:ptCount val="7"/>
                <c:pt idx="0">
                  <c:v>38</c:v>
                </c:pt>
                <c:pt idx="1">
                  <c:v>37</c:v>
                </c:pt>
                <c:pt idx="2">
                  <c:v>11</c:v>
                </c:pt>
                <c:pt idx="3">
                  <c:v>12</c:v>
                </c:pt>
                <c:pt idx="4">
                  <c:v>24</c:v>
                </c:pt>
                <c:pt idx="5">
                  <c:v>28</c:v>
                </c:pt>
                <c:pt idx="6">
                  <c:v>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779832"/>
        <c:axId val="369774344"/>
      </c:barChart>
      <c:catAx>
        <c:axId val="369779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74344"/>
        <c:crosses val="autoZero"/>
        <c:auto val="1"/>
        <c:lblAlgn val="ctr"/>
        <c:lblOffset val="100"/>
        <c:noMultiLvlLbl val="0"/>
      </c:catAx>
      <c:valAx>
        <c:axId val="369774344"/>
        <c:scaling>
          <c:orientation val="minMax"/>
        </c:scaling>
        <c:delete val="0"/>
        <c:axPos val="l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79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2</xdr:row>
      <xdr:rowOff>9525</xdr:rowOff>
    </xdr:from>
    <xdr:to>
      <xdr:col>14</xdr:col>
      <xdr:colOff>28575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23</xdr:row>
      <xdr:rowOff>14286</xdr:rowOff>
    </xdr:from>
    <xdr:to>
      <xdr:col>11</xdr:col>
      <xdr:colOff>600075</xdr:colOff>
      <xdr:row>36</xdr:row>
      <xdr:rowOff>9524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40</xdr:row>
      <xdr:rowOff>85725</xdr:rowOff>
    </xdr:from>
    <xdr:to>
      <xdr:col>12</xdr:col>
      <xdr:colOff>28575</xdr:colOff>
      <xdr:row>56</xdr:row>
      <xdr:rowOff>38100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571500</xdr:colOff>
      <xdr:row>23</xdr:row>
      <xdr:rowOff>4762</xdr:rowOff>
    </xdr:from>
    <xdr:to>
      <xdr:col>18</xdr:col>
      <xdr:colOff>476250</xdr:colOff>
      <xdr:row>39</xdr:row>
      <xdr:rowOff>157162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1600200</xdr:colOff>
      <xdr:row>59</xdr:row>
      <xdr:rowOff>147637</xdr:rowOff>
    </xdr:from>
    <xdr:to>
      <xdr:col>12</xdr:col>
      <xdr:colOff>390525</xdr:colOff>
      <xdr:row>76</xdr:row>
      <xdr:rowOff>138112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311.611341898148" createdVersion="5" refreshedVersion="5" minRefreshableVersion="3" recordCount="3">
  <cacheSource type="worksheet">
    <worksheetSource name="Table2"/>
  </cacheSource>
  <cacheFields count="3">
    <cacheField name="Sales Team" numFmtId="0">
      <sharedItems count="3">
        <s v="A"/>
        <s v="P"/>
        <s v="S"/>
      </sharedItems>
    </cacheField>
    <cacheField name="Last Month Sales" numFmtId="9">
      <sharedItems containsSemiMixedTypes="0" containsString="0" containsNumber="1" minValue="0.04" maxValue="0.77"/>
    </cacheField>
    <cacheField name="Christmas Month A" numFmtId="9">
      <sharedItems containsSemiMixedTypes="0" containsString="0" containsNumber="1" minValue="0.15" maxValue="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4311.902099768522" createdVersion="5" refreshedVersion="5" minRefreshableVersion="3" recordCount="7">
  <cacheSource type="worksheet">
    <worksheetSource name="Data1"/>
  </cacheSource>
  <cacheFields count="8">
    <cacheField name="Sales Person" numFmtId="0">
      <sharedItems count="7">
        <s v="A1"/>
        <s v="A2"/>
        <s v="S2"/>
        <s v="S1"/>
        <s v="P1"/>
        <s v="P2"/>
        <s v="Total"/>
      </sharedItems>
    </cacheField>
    <cacheField name="Last Month Sales" numFmtId="164">
      <sharedItems containsSemiMixedTypes="0" containsString="0" containsNumber="1" containsInteger="1" minValue="2" maxValue="130"/>
    </cacheField>
    <cacheField name="Sales by Percentage" numFmtId="9">
      <sharedItems containsString="0" containsBlank="1" containsNumber="1" minValue="1.5384615384615385E-2" maxValue="0.42307692307692307"/>
    </cacheField>
    <cacheField name="Christmas Month A" numFmtId="164">
      <sharedItems containsSemiMixedTypes="0" containsString="0" containsNumber="1" containsInteger="1" minValue="11" maxValue="150"/>
    </cacheField>
    <cacheField name="Sales by % of Christmas Month A" numFmtId="0">
      <sharedItems containsString="0" containsBlank="1" containsNumber="1" minValue="7.3333333333333334E-2" maxValue="0.25333333333333335"/>
    </cacheField>
    <cacheField name="Growth Rate" numFmtId="9">
      <sharedItems containsSemiMixedTypes="0" containsString="0" containsNumber="1" minValue="-0.32727272727272727" maxValue="4.5"/>
    </cacheField>
    <cacheField name="Total Sales for Last Month" numFmtId="0">
      <sharedItems containsString="0" containsBlank="1" containsNumber="1" minValue="3.8461538461538464E-2" maxValue="0.76923076923076927"/>
    </cacheField>
    <cacheField name="Total Sales in Christmas Month A" numFmtId="0">
      <sharedItems containsString="0" containsBlank="1" containsNumber="1" minValue="0.15333333333333332" maxValue="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n v="0.77"/>
    <n v="0.5"/>
  </r>
  <r>
    <x v="1"/>
    <n v="0.19"/>
    <n v="0.35"/>
  </r>
  <r>
    <x v="2"/>
    <n v="0.04"/>
    <n v="0.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">
  <r>
    <x v="0"/>
    <n v="45"/>
    <n v="0.34615384615384615"/>
    <n v="38"/>
    <n v="0.25333333333333335"/>
    <n v="-0.15555555555555556"/>
    <n v="0.76923076923076927"/>
    <n v="0.5"/>
  </r>
  <r>
    <x v="1"/>
    <n v="55"/>
    <n v="0.42307692307692307"/>
    <n v="37"/>
    <n v="0.24666666666666667"/>
    <n v="-0.32727272727272727"/>
    <m/>
    <m/>
  </r>
  <r>
    <x v="2"/>
    <n v="10"/>
    <n v="7.6923076923076927E-2"/>
    <n v="28"/>
    <n v="0.18666666666666668"/>
    <n v="1.8"/>
    <n v="0.19230769230769232"/>
    <n v="0.34666666666666668"/>
  </r>
  <r>
    <x v="3"/>
    <n v="15"/>
    <n v="0.11538461538461539"/>
    <n v="24"/>
    <n v="0.16"/>
    <n v="0.6"/>
    <m/>
    <m/>
  </r>
  <r>
    <x v="4"/>
    <n v="2"/>
    <n v="1.5384615384615385E-2"/>
    <n v="11"/>
    <n v="7.3333333333333334E-2"/>
    <n v="4.5"/>
    <n v="3.8461538461538464E-2"/>
    <n v="0.15333333333333332"/>
  </r>
  <r>
    <x v="5"/>
    <n v="3"/>
    <n v="2.3076923076923078E-2"/>
    <n v="12"/>
    <n v="0.08"/>
    <n v="3"/>
    <m/>
    <m/>
  </r>
  <r>
    <x v="6"/>
    <n v="130"/>
    <m/>
    <n v="150"/>
    <m/>
    <n v="0.1538461538461538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64:B72" firstHeaderRow="1" firstDataRow="1" firstDataCol="1"/>
  <pivotFields count="8">
    <pivotField axis="axisRow" showAll="0">
      <items count="8">
        <item x="0"/>
        <item x="1"/>
        <item x="4"/>
        <item x="5"/>
        <item x="3"/>
        <item x="2"/>
        <item x="6"/>
        <item t="default"/>
      </items>
    </pivotField>
    <pivotField numFmtId="164" showAll="0"/>
    <pivotField showAll="0"/>
    <pivotField dataField="1" numFmtId="164" showAll="0"/>
    <pivotField showAll="0"/>
    <pivotField numFmtId="9"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Christmas Month A" fld="3" baseField="0" baseItem="0"/>
  </dataFields>
  <formats count="1">
    <format dxfId="12">
      <pivotArea collapsedLevelsAreSubtotals="1" fieldPosition="0">
        <references count="1">
          <reference field="0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25">
  <location ref="N44:P51" firstHeaderRow="0" firstDataRow="1" firstDataCol="1"/>
  <pivotFields count="8">
    <pivotField axis="axisRow" showAll="0" defaultSubtotal="0">
      <items count="7">
        <item x="0"/>
        <item x="1"/>
        <item x="4"/>
        <item x="5"/>
        <item x="3"/>
        <item x="2"/>
        <item x="6"/>
      </items>
    </pivotField>
    <pivotField numFmtId="164" showAll="0" defaultSubtotal="0"/>
    <pivotField dataField="1" showAll="0" defaultSubtotal="0"/>
    <pivotField numFmtId="164" showAll="0" defaultSubtotal="0"/>
    <pivotField dataField="1" showAll="0" defaultSubtotal="0"/>
    <pivotField numFmtId="9" showAll="0" defaultSubtotal="0"/>
    <pivotField showAll="0" defaultSubtotal="0"/>
    <pivotField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-2"/>
  </colFields>
  <colItems count="2">
    <i>
      <x/>
    </i>
    <i i="1">
      <x v="1"/>
    </i>
  </colItems>
  <dataFields count="2">
    <dataField name="Sum of Sales by Percentage" fld="2" baseField="0" baseItem="0"/>
    <dataField name="Sum of Sales by % of Christmas Month A" fld="4" baseField="0" baseItem="0"/>
  </dataFields>
  <formats count="1">
    <format dxfId="13">
      <pivotArea collapsedLevelsAreSubtotals="1" fieldPosition="0">
        <references count="1">
          <reference field="0" count="0"/>
        </references>
      </pivotArea>
    </format>
  </format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5">
  <location ref="A42:B45" firstHeaderRow="1" firstDataRow="1" firstDataCol="1"/>
  <pivotFields count="3">
    <pivotField axis="axisRow" showAll="0">
      <items count="4">
        <item x="0"/>
        <item x="1"/>
        <item x="2"/>
        <item t="default"/>
      </items>
    </pivotField>
    <pivotField numFmtId="9" showAll="0"/>
    <pivotField dataField="1" numFmtId="9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Sum of Christmas Month A" fld="2" baseField="0" baseItem="0" numFmtId="9"/>
  </dataFields>
  <formats count="1">
    <format dxfId="14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5">
  <location ref="A25:B28" firstHeaderRow="1" firstDataRow="1" firstDataCol="1"/>
  <pivotFields count="3">
    <pivotField axis="axisRow" showAll="0">
      <items count="4">
        <item x="0"/>
        <item x="1"/>
        <item x="2"/>
        <item t="default"/>
      </items>
    </pivotField>
    <pivotField dataField="1" numFmtId="9" showAll="0"/>
    <pivotField numFmtId="9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Sum of Last Month Sales" fld="1" baseField="0" baseItem="0"/>
  </dataFields>
  <formats count="2">
    <format dxfId="16">
      <pivotArea collapsedLevelsAreSubtotals="1" fieldPosition="0">
        <references count="1">
          <reference field="0" count="2">
            <x v="0"/>
            <x v="1"/>
          </reference>
        </references>
      </pivotArea>
    </format>
    <format dxfId="15">
      <pivotArea collapsedLevelsAreSubtotals="1" fieldPosition="0">
        <references count="1">
          <reference field="0" count="1">
            <x v="2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3">
  <location ref="A3:B10" firstHeaderRow="1" firstDataRow="1" firstDataCol="1"/>
  <pivotFields count="8">
    <pivotField axis="axisRow" showAll="0">
      <items count="8">
        <item x="0"/>
        <item x="1"/>
        <item x="4"/>
        <item x="5"/>
        <item x="3"/>
        <item x="2"/>
        <item x="6"/>
        <item t="default"/>
      </items>
    </pivotField>
    <pivotField dataField="1" numFmtId="164" showAll="0"/>
    <pivotField showAll="0" defaultSubtotal="0"/>
    <pivotField numFmtId="164" showAll="0"/>
    <pivotField showAll="0" defaultSubtotal="0"/>
    <pivotField numFmtId="9"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Last Month Sales" fld="1" baseField="0" baseItem="0"/>
  </dataFields>
  <formats count="2">
    <format dxfId="18">
      <pivotArea collapsedLevelsAreSubtotals="1" fieldPosition="0">
        <references count="1">
          <reference field="0" count="1">
            <x v="0"/>
          </reference>
        </references>
      </pivotArea>
    </format>
    <format dxfId="17">
      <pivotArea dataOnly="0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Data1" displayName="Data1" ref="A1:H8" totalsRowShown="0">
  <autoFilter ref="A1:H8"/>
  <tableColumns count="8">
    <tableColumn id="1" name="Sales Person" dataDxfId="11"/>
    <tableColumn id="2" name="Last Month Sales" dataDxfId="10"/>
    <tableColumn id="7" name="Sales by Percentage" dataDxfId="9">
      <calculatedColumnFormula>Data1[[#This Row],[Last Month Sales]]/B8</calculatedColumnFormula>
    </tableColumn>
    <tableColumn id="3" name="Christmas Month A" dataDxfId="8"/>
    <tableColumn id="8" name="Sales by % of Christmas Month A" dataDxfId="7">
      <calculatedColumnFormula>D2/D8</calculatedColumnFormula>
    </tableColumn>
    <tableColumn id="4" name="Growth Rate" dataDxfId="6" dataCellStyle="Percent">
      <calculatedColumnFormula>(D2-B2)/B2</calculatedColumnFormula>
    </tableColumn>
    <tableColumn id="5" name="Total Sales for Last Month" dataDxfId="5" dataCellStyle="Percent"/>
    <tableColumn id="6" name="Total Sales in Christmas Month A" dataDxfId="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2:C15" totalsRowShown="0" headerRowDxfId="3">
  <autoFilter ref="A12:C15"/>
  <tableColumns count="3">
    <tableColumn id="1" name="Sales Team" dataDxfId="2"/>
    <tableColumn id="2" name="Last Month Sales" dataDxfId="1"/>
    <tableColumn id="3" name="Christmas Month 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72"/>
  <sheetViews>
    <sheetView topLeftCell="A60" workbookViewId="0">
      <selection activeCell="B82" sqref="B82:B85"/>
    </sheetView>
  </sheetViews>
  <sheetFormatPr defaultRowHeight="12.75" x14ac:dyDescent="0.2"/>
  <cols>
    <col min="1" max="1" width="13.85546875" customWidth="1"/>
    <col min="2" max="2" width="25.28515625" customWidth="1"/>
    <col min="3" max="3" width="26.5703125" customWidth="1"/>
    <col min="4" max="7" width="4" customWidth="1"/>
    <col min="8" max="8" width="5" customWidth="1"/>
    <col min="9" max="9" width="11.7109375" bestFit="1" customWidth="1"/>
    <col min="14" max="14" width="13.85546875" customWidth="1"/>
    <col min="15" max="15" width="27.28515625" customWidth="1"/>
    <col min="16" max="16" width="38.42578125" customWidth="1"/>
  </cols>
  <sheetData>
    <row r="3" spans="1:2" x14ac:dyDescent="0.2">
      <c r="A3" s="20" t="s">
        <v>13</v>
      </c>
      <c r="B3" t="s">
        <v>14</v>
      </c>
    </row>
    <row r="4" spans="1:2" x14ac:dyDescent="0.2">
      <c r="A4" s="21" t="s">
        <v>2</v>
      </c>
      <c r="B4" s="24">
        <v>45</v>
      </c>
    </row>
    <row r="5" spans="1:2" x14ac:dyDescent="0.2">
      <c r="A5" s="21" t="s">
        <v>3</v>
      </c>
      <c r="B5" s="24">
        <v>55</v>
      </c>
    </row>
    <row r="6" spans="1:2" x14ac:dyDescent="0.2">
      <c r="A6" s="21" t="s">
        <v>6</v>
      </c>
      <c r="B6" s="24">
        <v>2</v>
      </c>
    </row>
    <row r="7" spans="1:2" x14ac:dyDescent="0.2">
      <c r="A7" s="21" t="s">
        <v>7</v>
      </c>
      <c r="B7" s="24">
        <v>3</v>
      </c>
    </row>
    <row r="8" spans="1:2" x14ac:dyDescent="0.2">
      <c r="A8" s="21" t="s">
        <v>5</v>
      </c>
      <c r="B8" s="24">
        <v>15</v>
      </c>
    </row>
    <row r="9" spans="1:2" x14ac:dyDescent="0.2">
      <c r="A9" s="21" t="s">
        <v>4</v>
      </c>
      <c r="B9" s="24">
        <v>10</v>
      </c>
    </row>
    <row r="10" spans="1:2" x14ac:dyDescent="0.2">
      <c r="A10" s="21" t="s">
        <v>9</v>
      </c>
      <c r="B10" s="24">
        <v>130</v>
      </c>
    </row>
    <row r="24" spans="1:2" x14ac:dyDescent="0.2">
      <c r="A24" s="21"/>
      <c r="B24" s="22"/>
    </row>
    <row r="25" spans="1:2" x14ac:dyDescent="0.2">
      <c r="A25" s="20" t="s">
        <v>13</v>
      </c>
      <c r="B25" t="s">
        <v>14</v>
      </c>
    </row>
    <row r="26" spans="1:2" x14ac:dyDescent="0.2">
      <c r="A26" s="21" t="s">
        <v>19</v>
      </c>
      <c r="B26" s="22">
        <v>0.77</v>
      </c>
    </row>
    <row r="27" spans="1:2" x14ac:dyDescent="0.2">
      <c r="A27" s="21" t="s">
        <v>20</v>
      </c>
      <c r="B27" s="22">
        <v>0.19</v>
      </c>
    </row>
    <row r="28" spans="1:2" x14ac:dyDescent="0.2">
      <c r="A28" s="21" t="s">
        <v>21</v>
      </c>
      <c r="B28" s="22">
        <v>0.04</v>
      </c>
    </row>
    <row r="42" spans="1:16" x14ac:dyDescent="0.2">
      <c r="A42" s="20" t="s">
        <v>13</v>
      </c>
      <c r="B42" t="s">
        <v>15</v>
      </c>
    </row>
    <row r="43" spans="1:16" x14ac:dyDescent="0.2">
      <c r="A43" s="21" t="s">
        <v>19</v>
      </c>
      <c r="B43" s="22">
        <v>0.5</v>
      </c>
    </row>
    <row r="44" spans="1:16" x14ac:dyDescent="0.2">
      <c r="A44" s="21" t="s">
        <v>20</v>
      </c>
      <c r="B44" s="22">
        <v>0.35</v>
      </c>
      <c r="N44" s="20" t="s">
        <v>13</v>
      </c>
      <c r="O44" t="s">
        <v>23</v>
      </c>
      <c r="P44" t="s">
        <v>24</v>
      </c>
    </row>
    <row r="45" spans="1:16" x14ac:dyDescent="0.2">
      <c r="A45" s="21" t="s">
        <v>21</v>
      </c>
      <c r="B45" s="22">
        <v>0.15</v>
      </c>
      <c r="N45" s="21" t="s">
        <v>2</v>
      </c>
      <c r="O45" s="22">
        <v>0.34615384615384615</v>
      </c>
      <c r="P45" s="22">
        <v>0.25333333333333335</v>
      </c>
    </row>
    <row r="46" spans="1:16" x14ac:dyDescent="0.2">
      <c r="N46" s="21" t="s">
        <v>3</v>
      </c>
      <c r="O46" s="22">
        <v>0.42307692307692307</v>
      </c>
      <c r="P46" s="22">
        <v>0.24666666666666667</v>
      </c>
    </row>
    <row r="47" spans="1:16" x14ac:dyDescent="0.2">
      <c r="N47" s="21" t="s">
        <v>6</v>
      </c>
      <c r="O47" s="22">
        <v>1.5384615384615385E-2</v>
      </c>
      <c r="P47" s="22">
        <v>7.3333333333333334E-2</v>
      </c>
    </row>
    <row r="48" spans="1:16" x14ac:dyDescent="0.2">
      <c r="N48" s="21" t="s">
        <v>7</v>
      </c>
      <c r="O48" s="22">
        <v>2.3076923076923078E-2</v>
      </c>
      <c r="P48" s="22">
        <v>0.08</v>
      </c>
    </row>
    <row r="49" spans="1:16" x14ac:dyDescent="0.2">
      <c r="N49" s="21" t="s">
        <v>5</v>
      </c>
      <c r="O49" s="22">
        <v>0.11538461538461539</v>
      </c>
      <c r="P49" s="22">
        <v>0.16</v>
      </c>
    </row>
    <row r="50" spans="1:16" x14ac:dyDescent="0.2">
      <c r="N50" s="21" t="s">
        <v>4</v>
      </c>
      <c r="O50" s="22">
        <v>7.6923076923076927E-2</v>
      </c>
      <c r="P50" s="22">
        <v>0.18666666666666668</v>
      </c>
    </row>
    <row r="51" spans="1:16" x14ac:dyDescent="0.2">
      <c r="N51" s="21" t="s">
        <v>9</v>
      </c>
      <c r="O51" s="22"/>
      <c r="P51" s="22"/>
    </row>
    <row r="64" spans="1:16" x14ac:dyDescent="0.2">
      <c r="A64" s="20" t="s">
        <v>13</v>
      </c>
      <c r="B64" t="s">
        <v>15</v>
      </c>
    </row>
    <row r="65" spans="1:2" x14ac:dyDescent="0.2">
      <c r="A65" s="21" t="s">
        <v>2</v>
      </c>
      <c r="B65" s="24">
        <v>38</v>
      </c>
    </row>
    <row r="66" spans="1:2" x14ac:dyDescent="0.2">
      <c r="A66" s="21" t="s">
        <v>3</v>
      </c>
      <c r="B66" s="24">
        <v>37</v>
      </c>
    </row>
    <row r="67" spans="1:2" x14ac:dyDescent="0.2">
      <c r="A67" s="21" t="s">
        <v>6</v>
      </c>
      <c r="B67" s="24">
        <v>11</v>
      </c>
    </row>
    <row r="68" spans="1:2" x14ac:dyDescent="0.2">
      <c r="A68" s="21" t="s">
        <v>7</v>
      </c>
      <c r="B68" s="24">
        <v>12</v>
      </c>
    </row>
    <row r="69" spans="1:2" x14ac:dyDescent="0.2">
      <c r="A69" s="21" t="s">
        <v>5</v>
      </c>
      <c r="B69" s="24">
        <v>24</v>
      </c>
    </row>
    <row r="70" spans="1:2" x14ac:dyDescent="0.2">
      <c r="A70" s="21" t="s">
        <v>4</v>
      </c>
      <c r="B70" s="24">
        <v>28</v>
      </c>
    </row>
    <row r="71" spans="1:2" x14ac:dyDescent="0.2">
      <c r="A71" s="21" t="s">
        <v>9</v>
      </c>
      <c r="B71" s="24">
        <v>150</v>
      </c>
    </row>
    <row r="72" spans="1:2" x14ac:dyDescent="0.2">
      <c r="A72" s="21" t="s">
        <v>22</v>
      </c>
      <c r="B72" s="30">
        <v>300</v>
      </c>
    </row>
  </sheetData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zoomScale="160" zoomScaleNormal="160" workbookViewId="0">
      <selection activeCell="B4" sqref="B4"/>
    </sheetView>
  </sheetViews>
  <sheetFormatPr defaultColWidth="14.42578125" defaultRowHeight="15" customHeight="1" x14ac:dyDescent="0.2"/>
  <cols>
    <col min="2" max="2" width="17.5703125" customWidth="1"/>
    <col min="3" max="3" width="19.140625" customWidth="1"/>
    <col min="4" max="4" width="16.28515625" customWidth="1"/>
    <col min="5" max="5" width="23.7109375" customWidth="1"/>
    <col min="6" max="6" width="22.28515625" customWidth="1"/>
  </cols>
  <sheetData>
    <row r="1" spans="1:8" ht="15" customHeight="1" x14ac:dyDescent="0.2">
      <c r="A1" s="1" t="s">
        <v>0</v>
      </c>
      <c r="B1" s="1" t="s">
        <v>1</v>
      </c>
      <c r="C1" s="1" t="s">
        <v>16</v>
      </c>
      <c r="D1" s="9" t="s">
        <v>8</v>
      </c>
      <c r="E1" s="9" t="s">
        <v>17</v>
      </c>
      <c r="F1" t="s">
        <v>10</v>
      </c>
      <c r="G1" t="s">
        <v>11</v>
      </c>
      <c r="H1" s="6" t="s">
        <v>12</v>
      </c>
    </row>
    <row r="2" spans="1:8" ht="15" customHeight="1" x14ac:dyDescent="0.2">
      <c r="A2" s="10" t="s">
        <v>2</v>
      </c>
      <c r="B2" s="2">
        <v>45</v>
      </c>
      <c r="C2" s="23">
        <f>Data1[[#This Row],[Last Month Sales]]/B8</f>
        <v>0.34615384615384615</v>
      </c>
      <c r="D2" s="7">
        <v>38</v>
      </c>
      <c r="E2" s="25">
        <f>D2/D8</f>
        <v>0.25333333333333335</v>
      </c>
      <c r="F2" s="5">
        <f t="shared" ref="F2:F8" si="0">(D2-B2)/B2</f>
        <v>-0.15555555555555556</v>
      </c>
      <c r="G2" s="14">
        <f>SUM(B2:B3)/B8</f>
        <v>0.76923076923076927</v>
      </c>
      <c r="H2" s="14">
        <f>SUM(D2:D3)/D8</f>
        <v>0.5</v>
      </c>
    </row>
    <row r="3" spans="1:8" ht="15" customHeight="1" x14ac:dyDescent="0.2">
      <c r="A3" s="10" t="s">
        <v>3</v>
      </c>
      <c r="B3" s="2">
        <v>55</v>
      </c>
      <c r="C3" s="23">
        <f>Data1[[#This Row],[Last Month Sales]]/B8</f>
        <v>0.42307692307692307</v>
      </c>
      <c r="D3" s="8">
        <v>37</v>
      </c>
      <c r="E3" s="26">
        <f>D3/D8</f>
        <v>0.24666666666666667</v>
      </c>
      <c r="F3" s="5">
        <f t="shared" si="0"/>
        <v>-0.32727272727272727</v>
      </c>
      <c r="G3" s="14"/>
      <c r="H3" s="14"/>
    </row>
    <row r="4" spans="1:8" ht="15" customHeight="1" x14ac:dyDescent="0.2">
      <c r="A4" s="12" t="s">
        <v>4</v>
      </c>
      <c r="B4" s="3">
        <v>10</v>
      </c>
      <c r="C4" s="23">
        <f>Data1[[#This Row],[Last Month Sales]]/B8</f>
        <v>7.6923076923076927E-2</v>
      </c>
      <c r="D4" s="8">
        <v>28</v>
      </c>
      <c r="E4" s="26">
        <f>D4/D8</f>
        <v>0.18666666666666668</v>
      </c>
      <c r="F4" s="5">
        <f t="shared" si="0"/>
        <v>1.8</v>
      </c>
      <c r="G4" s="15">
        <f>SUM(B4:B5)/B8</f>
        <v>0.19230769230769232</v>
      </c>
      <c r="H4" s="15">
        <f>SUM(D4:D5)/D8</f>
        <v>0.34666666666666668</v>
      </c>
    </row>
    <row r="5" spans="1:8" ht="15" customHeight="1" x14ac:dyDescent="0.2">
      <c r="A5" s="12" t="s">
        <v>5</v>
      </c>
      <c r="B5" s="3">
        <v>15</v>
      </c>
      <c r="C5" s="23">
        <f>Data1[[#This Row],[Last Month Sales]]/B8</f>
        <v>0.11538461538461539</v>
      </c>
      <c r="D5" s="8">
        <v>24</v>
      </c>
      <c r="E5" s="27">
        <f>D5/D8</f>
        <v>0.16</v>
      </c>
      <c r="F5" s="5">
        <f t="shared" si="0"/>
        <v>0.6</v>
      </c>
      <c r="G5" s="15"/>
      <c r="H5" s="15"/>
    </row>
    <row r="6" spans="1:8" ht="15" customHeight="1" x14ac:dyDescent="0.2">
      <c r="A6" s="11" t="s">
        <v>6</v>
      </c>
      <c r="B6" s="3">
        <v>2</v>
      </c>
      <c r="C6" s="23">
        <f>Data1[[#This Row],[Last Month Sales]]/B8</f>
        <v>1.5384615384615385E-2</v>
      </c>
      <c r="D6" s="8">
        <v>11</v>
      </c>
      <c r="E6" s="26">
        <f>D6/D8</f>
        <v>7.3333333333333334E-2</v>
      </c>
      <c r="F6" s="5">
        <f t="shared" si="0"/>
        <v>4.5</v>
      </c>
      <c r="G6" s="16">
        <f>SUM(B6:B7)/B8</f>
        <v>3.8461538461538464E-2</v>
      </c>
      <c r="H6" s="16">
        <f>SUM(D6:D7)/D8</f>
        <v>0.15333333333333332</v>
      </c>
    </row>
    <row r="7" spans="1:8" ht="15" customHeight="1" x14ac:dyDescent="0.2">
      <c r="A7" s="11" t="s">
        <v>7</v>
      </c>
      <c r="B7" s="3">
        <v>3</v>
      </c>
      <c r="C7" s="23">
        <f>Data1[[#This Row],[Last Month Sales]]/B8</f>
        <v>2.3076923076923078E-2</v>
      </c>
      <c r="D7" s="8">
        <v>12</v>
      </c>
      <c r="E7" s="26">
        <f>D7/D8</f>
        <v>0.08</v>
      </c>
      <c r="F7" s="5">
        <f t="shared" si="0"/>
        <v>3</v>
      </c>
      <c r="G7" s="16"/>
      <c r="H7" s="16"/>
    </row>
    <row r="8" spans="1:8" ht="15" customHeight="1" x14ac:dyDescent="0.2">
      <c r="A8" s="13" t="s">
        <v>9</v>
      </c>
      <c r="B8" s="17">
        <f>SUM(B2:B7)</f>
        <v>130</v>
      </c>
      <c r="C8" s="23"/>
      <c r="D8" s="17">
        <f>SUM(D2:D7)</f>
        <v>150</v>
      </c>
      <c r="E8" s="17"/>
      <c r="F8" s="18">
        <f t="shared" si="0"/>
        <v>0.15384615384615385</v>
      </c>
      <c r="G8" s="19"/>
      <c r="H8" s="19"/>
    </row>
    <row r="10" spans="1:8" ht="15" customHeight="1" x14ac:dyDescent="0.2">
      <c r="C10" s="4">
        <f>20/B8</f>
        <v>0.15384615384615385</v>
      </c>
    </row>
    <row r="12" spans="1:8" ht="15" customHeight="1" x14ac:dyDescent="0.2">
      <c r="A12" s="28" t="s">
        <v>18</v>
      </c>
      <c r="B12" s="28" t="s">
        <v>1</v>
      </c>
      <c r="C12" s="28" t="s">
        <v>8</v>
      </c>
    </row>
    <row r="13" spans="1:8" ht="15" customHeight="1" x14ac:dyDescent="0.2">
      <c r="A13" s="29" t="s">
        <v>19</v>
      </c>
      <c r="B13" s="22">
        <v>0.77</v>
      </c>
      <c r="C13" s="22">
        <v>0.5</v>
      </c>
    </row>
    <row r="14" spans="1:8" ht="15" customHeight="1" x14ac:dyDescent="0.2">
      <c r="A14" s="29" t="s">
        <v>20</v>
      </c>
      <c r="B14" s="22">
        <v>0.19</v>
      </c>
      <c r="C14" s="22">
        <v>0.35</v>
      </c>
    </row>
    <row r="15" spans="1:8" ht="15" customHeight="1" x14ac:dyDescent="0.2">
      <c r="A15" s="29" t="s">
        <v>21</v>
      </c>
      <c r="B15" s="22">
        <v>0.04</v>
      </c>
      <c r="C15" s="22">
        <v>0.15</v>
      </c>
    </row>
  </sheetData>
  <pageMargins left="0.7" right="0.7" top="0.75" bottom="0.75" header="0.3" footer="0.3"/>
  <pageSetup orientation="portrait" r:id="rId1"/>
  <ignoredErrors>
    <ignoredError sqref="G2" formulaRange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Christmas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2021-04-26T16:49:53Z</cp:lastPrinted>
  <dcterms:created xsi:type="dcterms:W3CDTF">2021-04-25T09:55:06Z</dcterms:created>
  <dcterms:modified xsi:type="dcterms:W3CDTF">2021-05-02T10:17:59Z</dcterms:modified>
</cp:coreProperties>
</file>