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codeName="ThisWorkbook"/>
  <mc:AlternateContent xmlns:mc="http://schemas.openxmlformats.org/markup-compatibility/2006">
    <mc:Choice Requires="x15">
      <x15ac:absPath xmlns:x15ac="http://schemas.microsoft.com/office/spreadsheetml/2010/11/ac" url="/Applications/XAMPP/xamppfiles/htdocs/Voetbalsensatie-Ionic/Documentatie KT1/Bewijskaarten Mitch/"/>
    </mc:Choice>
  </mc:AlternateContent>
  <bookViews>
    <workbookView xWindow="640" yWindow="1180" windowWidth="28160" windowHeight="16000" tabRatio="500"/>
  </bookViews>
  <sheets>
    <sheet name="4 Wk Bewijskaart (3)" sheetId="1" r:id="rId1"/>
  </sheets>
  <externalReferences>
    <externalReference r:id="rId2"/>
  </externalReferences>
  <definedNames>
    <definedName name="AO">[1]Menu!$D$3:$D$76</definedName>
    <definedName name="GD">[1]Menu!$F$3:$F$71</definedName>
    <definedName name="IB">[1]Menu!$J$3:$J$78</definedName>
    <definedName name="KO">[1]Menu!$C$3</definedName>
    <definedName name="Locatie">[1]Menu!$A$115:$A$117</definedName>
    <definedName name="MB">[1]Menu!$L$3:$L$76</definedName>
    <definedName name="MD">[1]Menu!$H$3:$H$79</definedName>
    <definedName name="NB">[1]Menu!$N$3:$N$74</definedName>
    <definedName name="Niveau">[1]Menu!$A$32:$A$34</definedName>
    <definedName name="OplAfk">[1]Menu!$A$25</definedName>
    <definedName name="Opleiding">[1]Menu!$A$2:$A$7</definedName>
    <definedName name="Oplnr">[1]Menu!$A$26</definedName>
    <definedName name="Periode">[1]Menu!$A$73:$A$75</definedName>
    <definedName name="Schooljaar">[1]Menu!$A$92:$A$101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 i="1" l="1"/>
  <c r="D6" i="1"/>
  <c r="I6" i="1"/>
  <c r="D7" i="1"/>
  <c r="D8" i="1"/>
  <c r="D9" i="1"/>
  <c r="I9" i="1"/>
  <c r="Z18" i="1"/>
  <c r="AA18" i="1"/>
  <c r="Z19" i="1"/>
  <c r="AA19" i="1"/>
  <c r="Z20" i="1"/>
  <c r="AA20" i="1"/>
  <c r="Z21" i="1"/>
  <c r="AA21" i="1"/>
  <c r="Z22" i="1"/>
  <c r="AA22" i="1"/>
  <c r="Z23" i="1"/>
  <c r="AA23" i="1"/>
  <c r="Z24" i="1"/>
  <c r="AA24" i="1"/>
  <c r="Z25" i="1"/>
  <c r="AA25" i="1"/>
  <c r="Z26" i="1"/>
  <c r="AA26" i="1"/>
  <c r="Z27" i="1"/>
  <c r="AA27" i="1"/>
</calcChain>
</file>

<file path=xl/comments1.xml><?xml version="1.0" encoding="utf-8"?>
<comments xmlns="http://schemas.openxmlformats.org/spreadsheetml/2006/main">
  <authors>
    <author>P.J. van Steen</author>
    <author>Microsoft Office-gebruiker</author>
  </authors>
  <commentList>
    <comment ref="D2" authorId="0">
      <text>
        <r>
          <rPr>
            <b/>
            <sz val="9"/>
            <color indexed="81"/>
            <rFont val="Tahoma"/>
            <family val="2"/>
          </rPr>
          <t>Bewijskaartnummer:</t>
        </r>
        <r>
          <rPr>
            <sz val="9"/>
            <color indexed="81"/>
            <rFont val="Tahoma"/>
            <family val="2"/>
          </rPr>
          <t xml:space="preserve">
Zelf invullen.
</t>
        </r>
      </text>
    </comment>
    <comment ref="E3" authorId="0">
      <text>
        <r>
          <rPr>
            <b/>
            <sz val="9"/>
            <color indexed="81"/>
            <rFont val="Tahoma"/>
            <family val="2"/>
          </rPr>
          <t xml:space="preserve">Inhoudsbeschrijving:
</t>
        </r>
        <r>
          <rPr>
            <sz val="9"/>
            <color indexed="81"/>
            <rFont val="Tahoma"/>
            <family val="2"/>
          </rPr>
          <t>Geen een korte beschrijving van het werk.</t>
        </r>
      </text>
    </comment>
    <comment ref="A11" author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 ref="G18" authorId="1">
      <text>
        <r>
          <rPr>
            <b/>
            <sz val="9"/>
            <color indexed="81"/>
            <rFont val="Tahoma"/>
            <family val="2"/>
          </rPr>
          <t>Prestatie-indicator:</t>
        </r>
        <r>
          <rPr>
            <sz val="9"/>
            <color indexed="81"/>
            <rFont val="Tahoma"/>
            <family val="2"/>
          </rPr>
          <t xml:space="preserve"> MD 1.3 E
De mediadeveloper stemt met de vormgever en/of
communicatieadviseur zijn bijdrage aan het functioneel ontwerp
af op het vormgevings-/communicatief ontwerp en hij overlegt
met de opdrachtgever en/of multidisciplinaire team als bepaalde
keuzes moeten worden gemaakt zodat zijn bijdrage aan het
functioneel ontwerp goed aansluit bij het geheel.</t>
        </r>
      </text>
    </comment>
    <comment ref="G19" authorId="1">
      <text>
        <r>
          <rPr>
            <b/>
            <sz val="9"/>
            <color indexed="81"/>
            <rFont val="Tahoma"/>
            <family val="2"/>
          </rPr>
          <t>Prestatie-indicator:</t>
        </r>
        <r>
          <rPr>
            <sz val="9"/>
            <color indexed="81"/>
            <rFont val="Tahoma"/>
            <family val="2"/>
          </rPr>
          <t xml:space="preserve"> MD 1.3 I
De mediadeveloper legt de bijdrage aan het functionele ontwerp
voor de (cross)media-uiting en/of -systeem op een professionele
wijze uit aan derden, zodat het ontwerp door de toehoorder
begrepen wordt.</t>
        </r>
      </text>
    </comment>
    <comment ref="G20" authorId="1">
      <text>
        <r>
          <rPr>
            <b/>
            <sz val="9"/>
            <color indexed="81"/>
            <rFont val="Tahoma"/>
            <family val="2"/>
          </rPr>
          <t>Prestatie-indicator:</t>
        </r>
        <r>
          <rPr>
            <sz val="9"/>
            <color indexed="81"/>
            <rFont val="Tahoma"/>
            <family val="2"/>
          </rPr>
          <t xml:space="preserve"> MD 1.3 J
De mediadeveloper documenteert de specificaties van zijn
bijdrage aan het functioneel ontwerp conform afspraken of
procedures en overlegt deze rapportage aan zijn projectleider
en/of multidisciplinaire team zodat de juiste specificaties zijn
gedocumenteerd.</t>
        </r>
      </text>
    </comment>
    <comment ref="G21" authorId="1">
      <text>
        <r>
          <rPr>
            <b/>
            <sz val="9"/>
            <color indexed="81"/>
            <rFont val="Tahoma"/>
            <family val="2"/>
          </rPr>
          <t>Prestatie-indicator:</t>
        </r>
        <r>
          <rPr>
            <sz val="9"/>
            <color indexed="81"/>
            <rFont val="Tahoma"/>
            <family val="2"/>
          </rPr>
          <t xml:space="preserve"> MD 1.3 K
Op basis van zijn vaktechnische inzicht levert de
mediadeveloper met behulp van beschikbare gegevens een
onderbouwde bijdrage aan het functionele ontwerp voor een
(cross)media-uiting en/of -systeem, zodat hij zijn bijdrage aan
het ontwerp kan toelichten.</t>
        </r>
      </text>
    </comment>
    <comment ref="G22" authorId="1">
      <text>
        <r>
          <rPr>
            <b/>
            <sz val="9"/>
            <color indexed="81"/>
            <rFont val="Tahoma"/>
            <family val="2"/>
          </rPr>
          <t>Prestatie-indicator:</t>
        </r>
        <r>
          <rPr>
            <sz val="9"/>
            <color indexed="81"/>
            <rFont val="Tahoma"/>
            <family val="2"/>
          </rPr>
          <t xml:space="preserve"> MD 1.3 U
De mediadeveloper staat open voor nieuwe ideeën en plannen
die aangedragen worden door de projectleider en/of
multidisciplinaire team en kan deze verwerken in zijn bijdrage
aan het functioneel ontwerp zodat de laatste aanpassingen zijn
verwerkt.</t>
        </r>
      </text>
    </comment>
  </commentList>
</comments>
</file>

<file path=xl/sharedStrings.xml><?xml version="1.0" encoding="utf-8"?>
<sst xmlns="http://schemas.openxmlformats.org/spreadsheetml/2006/main" count="45" uniqueCount="37">
  <si>
    <t>WP = Werkproces          Comp = Comptentie [A..Y]          * B = Basisniveau / G = Gevorderd niveau / BB = Beroepsbekwaam niveau</t>
  </si>
  <si>
    <t>BB</t>
  </si>
  <si>
    <t>U Omgaan met veranderingen en aanpassingen</t>
  </si>
  <si>
    <t>1-3 Levert een bijdrage aan een functioneel ontwerp of Game Design Document (E,I,J,K,U)</t>
  </si>
  <si>
    <t>K Vakdeskundigheid toepassen</t>
  </si>
  <si>
    <t>J Formuleren en rapporteren</t>
  </si>
  <si>
    <t>I Presenteren</t>
  </si>
  <si>
    <t>E Samenwerken en overleggen</t>
  </si>
  <si>
    <t>Verwijzing</t>
  </si>
  <si>
    <t>B / G / BB*</t>
  </si>
  <si>
    <t>Competentie</t>
  </si>
  <si>
    <t xml:space="preserve">De Student kan ……………………………  </t>
  </si>
  <si>
    <t>BEOORDELINGSCRITERIA (overnemen uit het portfolio vaktechnisch – leren, loopbaan &amp; burgerschap – talen – rekenen)</t>
  </si>
  <si>
    <t>Het samenwerken en overleggen ging zeer goed en we hebben dit uiteindelijk ook moeten presenteren voor onze opdrachtgever, er zijn toen nog wat vragen onstaan of toch nog wat onduidelijkheden, maar door onze uitleg is het uiteindelijk toch nog goed gekomen. Daanaast hebben we in het verleden al vaker gebruik gemaakt van Use-Cases, dus we wisten er al wel wat vanaf.</t>
  </si>
  <si>
    <t>R (reflectie)</t>
  </si>
  <si>
    <t>Het resultaat is dat we Use- case diagram en use-case templates hebben gemaakt, waarbij de opdrachtgever en wij een goed beeld hebben over de functionaliteiten.</t>
  </si>
  <si>
    <t>R (resultaat)</t>
  </si>
  <si>
    <t>Allereerst hebben we een interview gehouden waarat we de functionele eisen konden vastleggen, deze eisen hebben we moeten verwerken tot use-cases. Daarna zijn we gaan kijken welke functionele requirments moeten worden vastgelegd zodat de Use case diagram gemaakt kan worden, elke functionele eis hebben we geplaatst onder een ovaal: aanmelden, inloggen, uitloggen, wachtwoord vergeten, wachtwoord resetten, voorkeuren instellen, account verwijderen en voetbalgegevens bekijken. De gebruikers zijn daar ook in vermeld, dit waren de actors: gebruikers, database en de API. Hiermee laten we zien welke functie bij de actor past, waarbij de actieve actoren links zijn gezet en de passieve actoren rechts zijn gezet. Uiteindelijk hebben we diagram kunnen maken en zijn we vervolgens door gegaan met het maken van de use case templates, daarnaast hebben we deze use case diagram laten presenteren voor onze opdrachtgever, zodat hij ook een goed beeld erover kreeg. Hierin hebben we een beschrijving moeten maken van elke funalitteit en hoe het proces precies in zijn werking gaat.</t>
  </si>
  <si>
    <t>A (actie)</t>
  </si>
  <si>
    <t>Mijn taak was dat er voor 1.3 een Use case diagram en Use case Templates zouden worden gemaakt. Hiermee kunnen we de functionaliteiten eisen erin vastleggen.</t>
  </si>
  <si>
    <t>T (taak)</t>
  </si>
  <si>
    <t xml:space="preserve">Vanuit Voetbalsensatie is er al enige tijd een behoefte naar een Mobiele APP, want Voetbalsensatie streeft er naar om steeds meer bekendheid te behalen. Hiervoor willen ze juist ook bekender worden in de APP wereld. Voor mijn PVB van KT1 hebben wij dus daarom een Mobiele APP voor Voetbalsensatie. In KT1 hebben we met 1.3 een Use case diagram en Use case Templates moeten maken. </t>
  </si>
  <si>
    <t>S (situatie)</t>
  </si>
  <si>
    <t>SITUATIEBESCHRIJVING (toelichting STARR in handboek portfolio)</t>
  </si>
  <si>
    <t>Praktijkopleider:</t>
  </si>
  <si>
    <t>Studieloopbaanbegeleider:</t>
  </si>
  <si>
    <t>Datum Bespreking met Student:</t>
  </si>
  <si>
    <t>Leerbedrijf:</t>
  </si>
  <si>
    <t>Datum Beoordeling:</t>
  </si>
  <si>
    <t>Groep:</t>
  </si>
  <si>
    <t>Periode Beoordeling:</t>
  </si>
  <si>
    <t>Naam student:</t>
  </si>
  <si>
    <t>ALGEMENE GEGEVEN</t>
  </si>
  <si>
    <t>Op het bedrijf</t>
  </si>
  <si>
    <t>Locatie:</t>
  </si>
  <si>
    <t>Korte inhoud bewijs / de klus / het werk:</t>
  </si>
  <si>
    <t>BEWIJSKAART NR.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</si>
</sst>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0"/>
      <name val="Arial"/>
    </font>
    <font>
      <sz val="10"/>
      <color theme="0"/>
      <name val="Arial"/>
      <family val="2"/>
    </font>
    <font>
      <sz val="8"/>
      <name val="Arial"/>
      <family val="2"/>
    </font>
    <font>
      <b/>
      <sz val="10"/>
      <name val="Arial"/>
      <family val="2"/>
    </font>
    <font>
      <b/>
      <sz val="9"/>
      <name val="Arial"/>
      <family val="2"/>
    </font>
    <font>
      <b/>
      <sz val="10"/>
      <color theme="0"/>
      <name val="Arial"/>
      <family val="2"/>
    </font>
    <font>
      <sz val="9"/>
      <name val="Arial"/>
      <family val="2"/>
    </font>
    <font>
      <b/>
      <sz val="16"/>
      <name val="Arial"/>
      <family val="2"/>
    </font>
    <font>
      <b/>
      <sz val="12"/>
      <name val="Arial"/>
      <family val="2"/>
    </font>
    <font>
      <b/>
      <sz val="9"/>
      <color indexed="81"/>
      <name val="Tahoma"/>
      <family val="2"/>
    </font>
    <font>
      <sz val="9"/>
      <color indexed="81"/>
      <name val="Tahoma"/>
      <family val="2"/>
    </font>
    <font>
      <i/>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top/>
      <bottom/>
      <diagonal/>
    </border>
  </borders>
  <cellStyleXfs count="1">
    <xf numFmtId="0" fontId="0" fillId="0" borderId="0"/>
  </cellStyleXfs>
  <cellXfs count="72">
    <xf numFmtId="0" fontId="0" fillId="0" borderId="0" xfId="0"/>
    <xf numFmtId="0" fontId="2" fillId="0" borderId="0" xfId="0" applyFont="1"/>
    <xf numFmtId="0" fontId="0" fillId="2" borderId="0" xfId="0" applyFill="1"/>
    <xf numFmtId="0" fontId="3" fillId="2" borderId="0" xfId="0" applyFont="1" applyFill="1"/>
    <xf numFmtId="0" fontId="1" fillId="0" borderId="1" xfId="0" applyFont="1" applyFill="1" applyBorder="1" applyAlignment="1" applyProtection="1">
      <alignment horizontal="left" vertical="top" wrapText="1" indent="1"/>
      <protection locked="0"/>
    </xf>
    <xf numFmtId="0" fontId="1" fillId="0" borderId="2" xfId="0" applyFont="1" applyFill="1" applyBorder="1" applyAlignment="1" applyProtection="1">
      <alignment horizontal="center" vertical="top" wrapText="1"/>
      <protection locked="0"/>
    </xf>
    <xf numFmtId="0" fontId="1" fillId="0" borderId="2" xfId="0" applyFont="1" applyFill="1" applyBorder="1" applyAlignment="1" applyProtection="1">
      <alignment horizontal="left" vertical="center" wrapText="1" indent="1"/>
      <protection locked="0"/>
    </xf>
    <xf numFmtId="0" fontId="1" fillId="0" borderId="3" xfId="0" applyFont="1" applyFill="1" applyBorder="1" applyAlignment="1" applyProtection="1">
      <alignment horizontal="left" vertical="center" wrapText="1" indent="1"/>
      <protection locked="0"/>
    </xf>
    <xf numFmtId="0" fontId="1" fillId="0" borderId="4" xfId="0" applyFont="1" applyFill="1" applyBorder="1" applyAlignment="1" applyProtection="1">
      <alignment horizontal="left" vertical="center" wrapText="1" indent="1"/>
      <protection locked="0"/>
    </xf>
    <xf numFmtId="0" fontId="4" fillId="0" borderId="2" xfId="0" applyFont="1" applyFill="1" applyBorder="1" applyAlignment="1">
      <alignment horizontal="center" vertical="top" wrapText="1"/>
    </xf>
    <xf numFmtId="0" fontId="5" fillId="0" borderId="1" xfId="0" applyFont="1" applyFill="1" applyBorder="1" applyAlignment="1">
      <alignment horizontal="center"/>
    </xf>
    <xf numFmtId="0" fontId="4" fillId="0" borderId="2" xfId="0" applyFont="1" applyFill="1" applyBorder="1" applyAlignment="1">
      <alignment horizontal="left" vertical="center" wrapText="1" indent="1"/>
    </xf>
    <xf numFmtId="0" fontId="4" fillId="0" borderId="3" xfId="0" applyFont="1" applyFill="1" applyBorder="1" applyAlignment="1">
      <alignment horizontal="left" vertical="center" wrapText="1" indent="1"/>
    </xf>
    <xf numFmtId="0" fontId="4" fillId="0" borderId="4" xfId="0" applyFont="1" applyFill="1" applyBorder="1" applyAlignment="1">
      <alignment horizontal="left" vertical="center" wrapText="1" indent="1"/>
    </xf>
    <xf numFmtId="0" fontId="6" fillId="0" borderId="0" xfId="0" applyFont="1" applyFill="1"/>
    <xf numFmtId="0" fontId="6" fillId="3" borderId="5" xfId="0" applyFont="1" applyFill="1" applyBorder="1" applyAlignment="1">
      <alignment horizontal="left" indent="1"/>
    </xf>
    <xf numFmtId="0" fontId="6" fillId="3" borderId="6" xfId="0" applyFont="1" applyFill="1" applyBorder="1" applyAlignment="1">
      <alignment horizontal="left" indent="1"/>
    </xf>
    <xf numFmtId="0" fontId="6" fillId="3" borderId="3" xfId="0" applyFont="1" applyFill="1" applyBorder="1" applyAlignment="1">
      <alignment horizontal="left" indent="1"/>
    </xf>
    <xf numFmtId="0" fontId="6" fillId="3" borderId="7" xfId="0" applyFont="1" applyFill="1" applyBorder="1" applyAlignment="1">
      <alignment horizontal="left" indent="1"/>
    </xf>
    <xf numFmtId="0" fontId="6" fillId="3" borderId="8" xfId="0" applyFont="1" applyFill="1" applyBorder="1" applyAlignment="1">
      <alignment horizontal="left" indent="1"/>
    </xf>
    <xf numFmtId="0" fontId="7" fillId="0" borderId="2" xfId="0" applyFont="1" applyBorder="1" applyAlignment="1" applyProtection="1">
      <alignment horizontal="left" vertical="top" wrapText="1" indent="1"/>
      <protection locked="0"/>
    </xf>
    <xf numFmtId="0" fontId="7" fillId="0" borderId="3" xfId="0" applyFont="1" applyBorder="1" applyAlignment="1" applyProtection="1">
      <alignment horizontal="left" vertical="top" wrapText="1" indent="1"/>
      <protection locked="0"/>
    </xf>
    <xf numFmtId="0" fontId="7" fillId="0" borderId="4" xfId="0" applyFont="1" applyBorder="1" applyAlignment="1" applyProtection="1">
      <alignment horizontal="left" vertical="top" wrapText="1" indent="1"/>
      <protection locked="0"/>
    </xf>
    <xf numFmtId="0" fontId="4" fillId="2" borderId="1" xfId="0" applyFont="1" applyFill="1" applyBorder="1" applyAlignment="1">
      <alignment horizontal="center" vertical="center"/>
    </xf>
    <xf numFmtId="0" fontId="2" fillId="0" borderId="0" xfId="0" applyFont="1" applyFill="1"/>
    <xf numFmtId="0" fontId="6" fillId="3" borderId="2" xfId="0" applyFont="1" applyFill="1" applyBorder="1" applyAlignment="1">
      <alignment horizontal="left" indent="1"/>
    </xf>
    <xf numFmtId="0" fontId="6" fillId="3" borderId="9" xfId="0" applyFont="1" applyFill="1" applyBorder="1" applyAlignment="1">
      <alignment horizontal="left" indent="1"/>
    </xf>
    <xf numFmtId="0" fontId="0" fillId="2" borderId="2" xfId="0" applyFill="1" applyBorder="1" applyAlignment="1">
      <alignment horizontal="left" vertical="center" indent="1"/>
    </xf>
    <xf numFmtId="0" fontId="0" fillId="2" borderId="3" xfId="0" applyFill="1" applyBorder="1" applyAlignment="1">
      <alignment horizontal="left" vertical="center" indent="1"/>
    </xf>
    <xf numFmtId="0" fontId="0" fillId="2" borderId="4" xfId="0" applyFill="1" applyBorder="1" applyAlignment="1">
      <alignment horizontal="left" vertical="center" indent="1"/>
    </xf>
    <xf numFmtId="0" fontId="4" fillId="2" borderId="1" xfId="0" applyFont="1" applyFill="1" applyBorder="1" applyAlignment="1">
      <alignment horizontal="right" vertical="center"/>
    </xf>
    <xf numFmtId="0" fontId="0" fillId="2" borderId="10" xfId="0" applyFill="1" applyBorder="1" applyAlignment="1">
      <alignment horizontal="center"/>
    </xf>
    <xf numFmtId="0" fontId="4" fillId="2" borderId="2" xfId="0" applyFont="1" applyFill="1" applyBorder="1" applyAlignment="1">
      <alignment horizontal="right" vertical="center"/>
    </xf>
    <xf numFmtId="0" fontId="4" fillId="2" borderId="3" xfId="0" applyFont="1" applyFill="1" applyBorder="1" applyAlignment="1">
      <alignment horizontal="right" vertical="center"/>
    </xf>
    <xf numFmtId="0" fontId="4" fillId="2" borderId="4" xfId="0" applyFont="1" applyFill="1" applyBorder="1" applyAlignment="1">
      <alignment horizontal="right" vertical="center"/>
    </xf>
    <xf numFmtId="14" fontId="4" fillId="2" borderId="2" xfId="0" applyNumberFormat="1" applyFont="1" applyFill="1" applyBorder="1" applyAlignment="1" applyProtection="1">
      <alignment horizontal="left" vertical="center" indent="1"/>
      <protection locked="0"/>
    </xf>
    <xf numFmtId="14" fontId="4" fillId="2" borderId="3" xfId="0" applyNumberFormat="1" applyFont="1" applyFill="1" applyBorder="1" applyAlignment="1" applyProtection="1">
      <alignment horizontal="left" vertical="center" indent="1"/>
      <protection locked="0"/>
    </xf>
    <xf numFmtId="14" fontId="4" fillId="2" borderId="4" xfId="0" applyNumberFormat="1" applyFont="1" applyFill="1" applyBorder="1" applyAlignment="1" applyProtection="1">
      <alignment horizontal="left" vertical="center" indent="1"/>
      <protection locked="0"/>
    </xf>
    <xf numFmtId="0" fontId="0" fillId="2" borderId="11" xfId="0" applyFill="1" applyBorder="1" applyAlignment="1">
      <alignment horizontal="center"/>
    </xf>
    <xf numFmtId="0" fontId="4" fillId="2" borderId="2" xfId="0" applyFont="1" applyFill="1" applyBorder="1" applyAlignment="1">
      <alignment horizontal="right"/>
    </xf>
    <xf numFmtId="0" fontId="4" fillId="2" borderId="3" xfId="0" applyFont="1" applyFill="1" applyBorder="1" applyAlignment="1">
      <alignment horizontal="right"/>
    </xf>
    <xf numFmtId="0" fontId="4" fillId="2" borderId="4" xfId="0" applyFont="1" applyFill="1" applyBorder="1" applyAlignment="1">
      <alignment horizontal="right"/>
    </xf>
    <xf numFmtId="16" fontId="0" fillId="0" borderId="0" xfId="0" applyNumberFormat="1"/>
    <xf numFmtId="0" fontId="0" fillId="2" borderId="2" xfId="0" applyFill="1" applyBorder="1" applyAlignment="1">
      <alignment horizontal="left" indent="1"/>
    </xf>
    <xf numFmtId="0" fontId="0" fillId="2" borderId="3" xfId="0" applyFill="1" applyBorder="1" applyAlignment="1">
      <alignment horizontal="left" indent="1"/>
    </xf>
    <xf numFmtId="14" fontId="0" fillId="2" borderId="4" xfId="0" applyNumberFormat="1" applyFill="1" applyBorder="1" applyAlignment="1">
      <alignment horizontal="left" indent="1"/>
    </xf>
    <xf numFmtId="0" fontId="0" fillId="2" borderId="12" xfId="0" applyFill="1" applyBorder="1" applyAlignment="1">
      <alignment horizontal="center"/>
    </xf>
    <xf numFmtId="0" fontId="6" fillId="3" borderId="4" xfId="0" applyFont="1" applyFill="1" applyBorder="1" applyAlignment="1">
      <alignment horizontal="left" indent="1"/>
    </xf>
    <xf numFmtId="0" fontId="4" fillId="2" borderId="13" xfId="0" applyFont="1" applyFill="1" applyBorder="1" applyAlignment="1">
      <alignment horizontal="left" indent="1"/>
    </xf>
    <xf numFmtId="0" fontId="4" fillId="2" borderId="8" xfId="0" applyFont="1" applyFill="1" applyBorder="1" applyAlignment="1">
      <alignment horizontal="left" indent="1"/>
    </xf>
    <xf numFmtId="49" fontId="1" fillId="2" borderId="13" xfId="0" applyNumberFormat="1" applyFont="1" applyFill="1" applyBorder="1" applyAlignment="1" applyProtection="1">
      <alignment horizontal="left" vertical="top" wrapText="1"/>
      <protection locked="0"/>
    </xf>
    <xf numFmtId="49" fontId="1" fillId="2" borderId="7" xfId="0" applyNumberFormat="1" applyFont="1" applyFill="1" applyBorder="1" applyAlignment="1" applyProtection="1">
      <alignment horizontal="left" vertical="top" wrapText="1"/>
      <protection locked="0"/>
    </xf>
    <xf numFmtId="49" fontId="1" fillId="2" borderId="8" xfId="0" applyNumberFormat="1" applyFont="1" applyFill="1" applyBorder="1" applyAlignment="1" applyProtection="1">
      <alignment horizontal="left" vertical="top" wrapText="1"/>
      <protection locked="0"/>
    </xf>
    <xf numFmtId="49" fontId="8" fillId="2" borderId="13" xfId="0" applyNumberFormat="1" applyFont="1" applyFill="1" applyBorder="1" applyAlignment="1" applyProtection="1">
      <alignment horizontal="center" vertical="center"/>
      <protection locked="0"/>
    </xf>
    <xf numFmtId="0" fontId="4" fillId="2" borderId="7" xfId="0" applyFont="1" applyFill="1" applyBorder="1" applyAlignment="1">
      <alignment horizontal="right" vertical="center" wrapText="1"/>
    </xf>
    <xf numFmtId="0" fontId="4" fillId="2" borderId="8" xfId="0" applyFont="1" applyFill="1" applyBorder="1" applyAlignment="1">
      <alignment horizontal="right" vertical="center" wrapText="1"/>
    </xf>
    <xf numFmtId="0" fontId="1" fillId="2" borderId="14" xfId="0" applyFont="1" applyFill="1" applyBorder="1" applyAlignment="1">
      <alignment horizontal="left" indent="1"/>
    </xf>
    <xf numFmtId="0" fontId="1" fillId="2" borderId="15" xfId="0" applyFont="1" applyFill="1" applyBorder="1" applyAlignment="1">
      <alignment horizontal="left" indent="1"/>
    </xf>
    <xf numFmtId="49" fontId="1" fillId="2" borderId="0" xfId="0" applyNumberFormat="1" applyFont="1" applyFill="1" applyBorder="1" applyAlignment="1" applyProtection="1">
      <alignment horizontal="left" vertical="top" wrapText="1"/>
      <protection locked="0"/>
    </xf>
    <xf numFmtId="49" fontId="1" fillId="2" borderId="15" xfId="0" applyNumberFormat="1" applyFont="1" applyFill="1" applyBorder="1" applyAlignment="1" applyProtection="1">
      <alignment horizontal="left" vertical="top" wrapText="1"/>
      <protection locked="0"/>
    </xf>
    <xf numFmtId="49" fontId="8" fillId="2" borderId="14" xfId="0" applyNumberFormat="1" applyFont="1" applyFill="1" applyBorder="1" applyAlignment="1" applyProtection="1">
      <alignment horizontal="center" vertical="center"/>
      <protection locked="0"/>
    </xf>
    <xf numFmtId="0" fontId="4" fillId="2" borderId="0" xfId="0" applyFont="1" applyFill="1" applyBorder="1" applyAlignment="1">
      <alignment horizontal="right" vertical="center" wrapText="1"/>
    </xf>
    <xf numFmtId="0" fontId="4" fillId="2" borderId="15" xfId="0" applyFont="1" applyFill="1" applyBorder="1" applyAlignment="1">
      <alignment horizontal="right" vertical="center" wrapText="1"/>
    </xf>
    <xf numFmtId="0" fontId="1" fillId="0" borderId="0" xfId="0" applyFont="1"/>
    <xf numFmtId="0" fontId="4" fillId="2" borderId="5" xfId="0" applyFont="1" applyFill="1" applyBorder="1" applyAlignment="1">
      <alignment horizontal="left" indent="1"/>
    </xf>
    <xf numFmtId="0" fontId="4" fillId="2" borderId="9" xfId="0" applyFont="1" applyFill="1" applyBorder="1" applyAlignment="1">
      <alignment horizontal="left" indent="1"/>
    </xf>
    <xf numFmtId="0" fontId="4" fillId="2" borderId="6" xfId="0" applyFont="1" applyFill="1" applyBorder="1" applyAlignment="1">
      <alignment vertical="center"/>
    </xf>
    <xf numFmtId="0" fontId="4" fillId="2" borderId="9" xfId="0" applyFont="1" applyFill="1" applyBorder="1" applyAlignment="1">
      <alignment vertical="center"/>
    </xf>
    <xf numFmtId="49" fontId="8" fillId="2" borderId="5" xfId="0" applyNumberFormat="1" applyFont="1" applyFill="1" applyBorder="1" applyAlignment="1" applyProtection="1">
      <alignment horizontal="center" vertical="center"/>
      <protection locked="0"/>
    </xf>
    <xf numFmtId="0" fontId="4" fillId="2" borderId="6" xfId="0" applyFont="1" applyFill="1" applyBorder="1" applyAlignment="1">
      <alignment horizontal="right" vertical="center" wrapText="1"/>
    </xf>
    <xf numFmtId="0" fontId="4" fillId="2" borderId="9" xfId="0" applyFont="1" applyFill="1" applyBorder="1" applyAlignment="1">
      <alignment horizontal="right" vertical="center" wrapText="1"/>
    </xf>
    <xf numFmtId="0" fontId="9" fillId="2" borderId="0" xfId="0" applyFont="1" applyFill="1"/>
  </cellXfs>
  <cellStyles count="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101600</xdr:colOff>
      <xdr:row>6</xdr:row>
      <xdr:rowOff>38100</xdr:rowOff>
    </xdr:from>
    <xdr:ext cx="2146300" cy="317500"/>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101600</xdr:colOff>
      <xdr:row>6</xdr:row>
      <xdr:rowOff>38100</xdr:rowOff>
    </xdr:from>
    <xdr:ext cx="2146300" cy="317500"/>
    <xdr:pic>
      <xdr:nvPicPr>
        <xdr:cNvPr id="3"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lications/XAMPP/xamppfiles/htdocs/Voetbalsensatie-Ionic/Documentatie%20KT1/20150604_bpv_groep_achternaam_voornaam_derdejaars_v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T 95310-9532"/>
      <sheetName val="Algemene Informatie"/>
      <sheetName val="BPV-tijd"/>
      <sheetName val="Werkproces"/>
      <sheetName val="week 01"/>
      <sheetName val="week 02"/>
      <sheetName val="week 03"/>
      <sheetName val="week 04"/>
      <sheetName val="4 Wk LW (1)"/>
      <sheetName val="week 05"/>
      <sheetName val="Bewijskaart (OO)"/>
      <sheetName val="Bewijskaart (VO)"/>
      <sheetName val="week 06"/>
      <sheetName val="week 07"/>
      <sheetName val="week 08"/>
      <sheetName val="week 09"/>
      <sheetName val="4 Wk LW (2)"/>
      <sheetName val="week 10"/>
      <sheetName val="week 11"/>
      <sheetName val="week 12"/>
      <sheetName val="week 13"/>
      <sheetName val="week 14"/>
      <sheetName val="4 Wk LW (3)"/>
      <sheetName val="week 15"/>
      <sheetName val="week 16"/>
      <sheetName val="week 17"/>
      <sheetName val="week 18"/>
      <sheetName val="week 19"/>
      <sheetName val="week 20"/>
      <sheetName val="4 Wk LW (4)"/>
      <sheetName val="4 Wk Bewijskaart (4)"/>
      <sheetName val="week 21"/>
      <sheetName val="Bewijskaart (BO)"/>
      <sheetName val="4 Wk Bewijskaart (5)"/>
      <sheetName val="4 Wk Bewijskaart (6)"/>
      <sheetName val="4 Wk Bewijskaart (7)"/>
      <sheetName val="4 Wk Bewijskaart (8)"/>
      <sheetName val="Checklist"/>
      <sheetName val="Versiebeheer"/>
    </sheetNames>
    <sheetDataSet>
      <sheetData sheetId="0">
        <row r="2">
          <cell r="A2" t="str">
            <v>AO (Applicatieontwikkelaar 95311)</v>
          </cell>
        </row>
        <row r="3">
          <cell r="A3" t="str">
            <v>GD (Gamedeveloper 95312)</v>
          </cell>
          <cell r="C3" t="str">
            <v>Kies eerst een opleiding</v>
          </cell>
          <cell r="D3" t="str">
            <v>1-1 Stelt de vraag en/of informatiebehoefte vast (M,N,O,R)</v>
          </cell>
          <cell r="F3" t="str">
            <v>1-1 Stelt de vraag en/of informatiebehoefte vast (J,K,M)</v>
          </cell>
          <cell r="H3" t="str">
            <v>1-1 Stelt de vraag en/of informatiebehoefte vast (J,K,M,R)</v>
          </cell>
          <cell r="J3" t="str">
            <v>1-1 Stelt de vraag en/of informatiebehoefte van de opdrachtgever vast (E,M,N,R)</v>
          </cell>
          <cell r="L3" t="str">
            <v>1-1 Stelt de vraag en/of informatiebehoefte van de opdrachtgever vast (E,J,K,M,R)</v>
          </cell>
          <cell r="N3" t="str">
            <v>1-1 Stelt de vraag en/of informatiebehoefte van de opdrachtgever vast (M,N,R)</v>
          </cell>
        </row>
        <row r="4">
          <cell r="A4" t="str">
            <v>MD (Mediadeveloper 95313)</v>
          </cell>
          <cell r="D4" t="str">
            <v>1-2 Maakt een plan van aanpak (E,J,Q)</v>
          </cell>
          <cell r="F4" t="str">
            <v>1-2 Maakt een plan van aanpak (E,J,Q)</v>
          </cell>
          <cell r="H4" t="str">
            <v>1-2 Maakt een plan van aanpak (E,J,Q)</v>
          </cell>
          <cell r="J4" t="str">
            <v>1-2 Maakt een functioneel ontwerp (E,H,I,J,K,M)</v>
          </cell>
          <cell r="L4" t="str">
            <v>1-2 Maakt een functioneel ontwerp (E,I,J,K,P)</v>
          </cell>
          <cell r="N4" t="str">
            <v>1-2 Maakt een functioneel ontwerp (H,I,J,K,M)</v>
          </cell>
        </row>
        <row r="5">
          <cell r="A5" t="str">
            <v>IB (ICT-beheerder 95321)</v>
          </cell>
          <cell r="D5" t="str">
            <v>1-3 Levert een bijdrage aan een functioneel ontwerp of Game Design Document (H,I,J,M,Q)</v>
          </cell>
          <cell r="F5" t="str">
            <v>1-3 Levert een bijdrage aan een functioneel ontwerp of Game Design Document (E,K,U)</v>
          </cell>
          <cell r="H5" t="str">
            <v>1-3 Levert een bijdrage aan een functioneel ontwerp of Game Design Document (E,I,J,K,U)</v>
          </cell>
          <cell r="J5" t="str">
            <v>1-3 Maakt een technisch ontwerp (E,J,K,L)</v>
          </cell>
          <cell r="L5" t="str">
            <v>1-3 Maakt een technisch ontwerp (E,J,K,L,P)</v>
          </cell>
          <cell r="N5" t="str">
            <v>1-3 Maakt een technisch ontwerp (E,J,K,L)</v>
          </cell>
        </row>
        <row r="6">
          <cell r="A6" t="str">
            <v>MB (ICT-mediabeheerder 95322)</v>
          </cell>
          <cell r="D6" t="str">
            <v>1-4 Maakt een technisch ontwerp (H,I,J,M,Q)</v>
          </cell>
          <cell r="F6" t="str">
            <v>1-4 Maakt een technisch ontwerp (E,J,K,P)</v>
          </cell>
          <cell r="H6" t="str">
            <v>1-4 Maakt een technisch ontwerp (E,I,J,K,P)</v>
          </cell>
          <cell r="J6" t="str">
            <v>1-4 Maakt een plan van aanpak (E,H,J,Q)</v>
          </cell>
          <cell r="L6" t="str">
            <v>1-4 Maakt een plan van aanpak (E,J,Q)</v>
          </cell>
          <cell r="N6" t="str">
            <v>1-4 Maakt een plan van aanpak (E,H,J,Q)</v>
          </cell>
        </row>
        <row r="7">
          <cell r="A7" t="str">
            <v>NB (Netwerkbeheerder 95323)</v>
          </cell>
          <cell r="D7" t="str">
            <v>1-5 Richt de ontwikkelomgeving in (E,J,L,Q,S)</v>
          </cell>
          <cell r="F7" t="str">
            <v>1-5 Richt de ontwikkelomgeving in (J,L,Q,S)</v>
          </cell>
          <cell r="H7" t="str">
            <v>1-5 Richt de ontwikkelomgeving in (J,L,Q,S)</v>
          </cell>
          <cell r="J7" t="str">
            <v>1-5 Realiseert een testomgeving (B,E,J,L,Q,S)</v>
          </cell>
          <cell r="L7" t="str">
            <v>1-5 Realiseert een testomgeving (E,J,L,Q,S)</v>
          </cell>
          <cell r="N7" t="str">
            <v>1-5 Realiseert een testomgeving (J,L,Q,S)</v>
          </cell>
        </row>
        <row r="8">
          <cell r="D8" t="str">
            <v>2-1 Legt een gegevensverzameling aan (E,J,M,N,R)</v>
          </cell>
          <cell r="F8" t="str">
            <v>2-4 Programmeert games of gameonderdelen (E,K,L,M,O,Q,S)</v>
          </cell>
          <cell r="H8" t="str">
            <v>2-1 Legt een gegevensverzameling aan (E,J,R)</v>
          </cell>
          <cell r="J8" t="str">
            <v>2-1 Levert een bijdrage aan het implementatieplan (H,I,J,K,U,Q)</v>
          </cell>
          <cell r="L8" t="str">
            <v>2-1 Levert een bijdrage aan het implementatieplan (H,J,K,Q)</v>
          </cell>
          <cell r="N8" t="str">
            <v>2-1 Levert een bijdrage aan het implementatieplan (I,J,K,M,Q)</v>
          </cell>
        </row>
        <row r="9">
          <cell r="D9" t="str">
            <v>2-2 Realiseert een applicatie (J,L,M,Q,R,S,V)</v>
          </cell>
          <cell r="F9" t="str">
            <v>2-5 Test het ontwikkelde product (J,L,M,O)</v>
          </cell>
          <cell r="H9" t="str">
            <v>2-3 Realiseert een (cross)media uiting en/of systeem (K,L,S,V)</v>
          </cell>
          <cell r="J9" t="str">
            <v>2-2 Implementeert het informatie- of mediasysteem (B,E,K,L,Q,S,V)</v>
          </cell>
          <cell r="L9" t="str">
            <v>2-2 Implementeert het informatie- of mediasysteem (E,K,L,Q,S,V)</v>
          </cell>
          <cell r="N9" t="str">
            <v>2-2 Implementeert het informatie- of mediasysteem (E,K,Q,S,T,V)</v>
          </cell>
        </row>
        <row r="10">
          <cell r="D10" t="str">
            <v>2-5 Test het ontwikkelde product (J,K,L,M,O)</v>
          </cell>
          <cell r="F10" t="str">
            <v>2-6 Optimaliseert de game of (cross)media-uiting (E,J,O)</v>
          </cell>
          <cell r="H10" t="str">
            <v>2-5 Test het ontwikkelde product (J,L,M,O)</v>
          </cell>
          <cell r="J10" t="str">
            <v>2-3 Biedt ondersteuning bij de acceptatietest (B,D,E,J,K,M,N)</v>
          </cell>
          <cell r="L10" t="str">
            <v>2-3 Biedt ondersteuning bij de acceptatietest (D,J,K,N)</v>
          </cell>
          <cell r="N10" t="str">
            <v>2-3 Biedt ondersteuning bij de acceptatietest (D,J,K,N)</v>
          </cell>
        </row>
        <row r="11">
          <cell r="D11" t="str">
            <v>3-1 Maakt of levert een bijdrage aan het implementatieplan (H,I,J,M,N,Q)</v>
          </cell>
          <cell r="F11" t="str">
            <v>2-7 Bewaakt de voortgang en evalueert het project (E,P,Q)</v>
          </cell>
          <cell r="H11" t="str">
            <v>2-6 Optimaliseert de game of (cross)media-uiting (E,J,O)</v>
          </cell>
          <cell r="J11" t="str">
            <v>2-4 Evalueert de implementatie (D,E,J,M)</v>
          </cell>
          <cell r="L11" t="str">
            <v>2-4 Evalueert de implementatie (D,E,J,M,P)</v>
          </cell>
          <cell r="N11" t="str">
            <v>2-4 Evalueert de implementatie (D,E,J,M)</v>
          </cell>
        </row>
        <row r="12">
          <cell r="D12" t="str">
            <v>3-2 Stelt een acceptatietest op en voert deze uit (D,J,K,N)</v>
          </cell>
          <cell r="F12" t="str">
            <v>4-6 Documenteert en archiveert gegevens (J,S,T)</v>
          </cell>
          <cell r="H12" t="str">
            <v>2-7 Bewaakt de voortgang en evalueert het project (E,P,Q)</v>
          </cell>
          <cell r="J12" t="str">
            <v>3-1 Voorkomt (ver)storingen (L,O,S,T)</v>
          </cell>
          <cell r="L12" t="str">
            <v>3-1 Voorkomt (ver)storingen (L,O,T)</v>
          </cell>
          <cell r="N12" t="str">
            <v>3-1 Voorkomt (ver)storingen (L,S,T)</v>
          </cell>
        </row>
        <row r="13">
          <cell r="D13" t="str">
            <v>3-3 Implementeert een applicatie of (cross)mediauiting en/of -systeem (J,K)</v>
          </cell>
          <cell r="F13" t="str">
            <v>LB - Inzetbaarheid - de minimale werktijd en maximale werktijd in acht nemen</v>
          </cell>
          <cell r="H13" t="str">
            <v>3-1 Maakt of levert een bijdrage aan het implementatieplan (H,I,J,M,Q)</v>
          </cell>
          <cell r="J13" t="str">
            <v>3-2 Lokaliseert en verhelpt (ver)storingen (J,K,M,Q,S,T,V)</v>
          </cell>
          <cell r="L13" t="str">
            <v>3-2 Lokaliseert en verhelpt (ver)storingen (J,K,M,S,T,V)</v>
          </cell>
          <cell r="N13" t="str">
            <v>3-2 Lokaliseert en verhelpt (ver)storingen (J,K,M,S,T,V)</v>
          </cell>
        </row>
        <row r="14">
          <cell r="D14" t="str">
            <v>3-4 Evalueert een implementatie (E,J,M,P)</v>
          </cell>
          <cell r="F14" t="str">
            <v>LB - Inzetbaarheid - dagelijks op tijd op het werk komen</v>
          </cell>
          <cell r="H14" t="str">
            <v>3-3 Implementeert een applicatie of (cross)mediauiting en/of -systeem (J,K)</v>
          </cell>
          <cell r="J14" t="str">
            <v>3-3 Behandelt en handelt incidentmeldingen af (J,K,M,Q,R,T,V)</v>
          </cell>
          <cell r="L14" t="str">
            <v>3-5 Beveiligt het informatie- of mediasysteem (K,O)</v>
          </cell>
          <cell r="N14" t="str">
            <v>3-4 Stelt procedures op en bewaakt deze (J,M)</v>
          </cell>
        </row>
        <row r="15">
          <cell r="D15" t="str">
            <v>4-1 Onderhoudt applicaties of (cross)media-uiting (J,L,Q,S,T,V)</v>
          </cell>
          <cell r="F15" t="str">
            <v>LB - Inzetbaarheid - gemaakte afspraken nakomen</v>
          </cell>
          <cell r="H15" t="str">
            <v>3-4 Evalueert een implementatie (E,J,M,P)</v>
          </cell>
          <cell r="J15" t="str">
            <v>3-4 Stelt procedures op en bewaakt deze (B,J,M)</v>
          </cell>
          <cell r="L15" t="str">
            <v>5-1 Bewaakt de samenhang van media-uitingen (E,K,R,S)</v>
          </cell>
          <cell r="N15" t="str">
            <v>3-5 Beveiligt het informatie- of mediasysteem (K,O)</v>
          </cell>
        </row>
        <row r="16">
          <cell r="D16" t="str">
            <v>4-5 Beheert de content (E,J,L,M,S,T)</v>
          </cell>
          <cell r="F16" t="str">
            <v>LB - Inzetbaarheid - vakantiedagen en vrije dagen overleggen met de leidinggevende</v>
          </cell>
          <cell r="H16" t="str">
            <v>4-1 Onderhoudt applicaties of (cross)media-uiting (J,Q,S,T,V)</v>
          </cell>
          <cell r="J16" t="str">
            <v>3-5 Beveiligt het informatie- of mediasysteem (K,O)</v>
          </cell>
          <cell r="L16" t="str">
            <v>5-2 Verzamelt, controleert, bewerkt en archiveert (cross)mediabestanden (K,M,S)</v>
          </cell>
          <cell r="N16" t="str">
            <v>LB - Inzetbaarheid - de minimale werktijd en maximale werktijd in acht nemen</v>
          </cell>
        </row>
        <row r="17">
          <cell r="D17" t="str">
            <v>4-6 Documenteert en archiveert gegevens (J,M,S,T)</v>
          </cell>
          <cell r="F17" t="str">
            <v>LB - Inzetbaarheid - zich ziek en beter melden bij de leidinggevende</v>
          </cell>
          <cell r="H17" t="str">
            <v>4-2 Verzamelt, controleert, bewerkt en archiveert (cross)mediabestanden (K,M,S)</v>
          </cell>
          <cell r="J17" t="str">
            <v>4-1 Onderhoudt een servicedesk (E,M,N,S)</v>
          </cell>
          <cell r="L17" t="str">
            <v>5-3 Beheert, integreert en configureert (cross)mediaspecifieke hard- en software (K,L,P)</v>
          </cell>
          <cell r="N17" t="str">
            <v>LB - Inzetbaarheid - dagelijks op tijd op het werk komen</v>
          </cell>
        </row>
        <row r="18">
          <cell r="D18" t="str">
            <v>LB - Inzetbaarheid - de minimale werktijd en maximale werktijd in acht nemen</v>
          </cell>
          <cell r="F18" t="str">
            <v>LB - Inzetbaarheid - anderen om feedback vragen en de feedback gebruiken om de kwaliteit van het werk te verbeteren</v>
          </cell>
          <cell r="H18" t="str">
            <v>4-3 Bewaakt de samenhang van media-uitingen (E,K,R,S)</v>
          </cell>
          <cell r="J18" t="str">
            <v>4-2 Beheert een servicedesk (J,Q,S,Y)</v>
          </cell>
          <cell r="L18" t="str">
            <v>LB - Inzetbaarheid - de minimale werktijd en maximale werktijd in acht nemen</v>
          </cell>
          <cell r="N18" t="str">
            <v>LB - Inzetbaarheid - gemaakte afspraken nakomen</v>
          </cell>
        </row>
        <row r="19">
          <cell r="D19" t="str">
            <v>LB - Inzetbaarheid - dagelijks op tijd op het werk komen</v>
          </cell>
          <cell r="F19" t="str">
            <v>LB - Inzetbaarheid - anderen op juiste wijze (positieve of negatieve) feedback geven</v>
          </cell>
          <cell r="H19" t="str">
            <v>4-4 Stelt script samen ten behoeve van het samenvoegen van content (K,M,O,V)</v>
          </cell>
          <cell r="J19" t="str">
            <v>4-3 Stelt gebruikersinstructies op (I,J,S)</v>
          </cell>
          <cell r="L19" t="str">
            <v>LB - Inzetbaarheid - dagelijks op tijd op het werk komen</v>
          </cell>
          <cell r="N19" t="str">
            <v>LB - Inzetbaarheid - vakantiedagen en vrije dagen overleggen met de leidinggevende</v>
          </cell>
        </row>
        <row r="20">
          <cell r="D20" t="str">
            <v>LB - Inzetbaarheid - gemaakte afspraken nakomen</v>
          </cell>
          <cell r="F20" t="str">
            <v>LB - Inzetbaarheid - eigen grenzen aangeven met respect voor zichzelf en de ander (bijv. nee kunnen zeggen, hulp vragen, irritaties uitspreken)</v>
          </cell>
          <cell r="H20" t="str">
            <v>4-5 Beheert de content (E,J,K,M,T)</v>
          </cell>
          <cell r="J20" t="str">
            <v>LB - Inzetbaarheid - de minimale werktijd en maximale werktijd in acht nemen</v>
          </cell>
          <cell r="L20" t="str">
            <v>LB - Inzetbaarheid - gemaakte afspraken nakomen</v>
          </cell>
          <cell r="N20" t="str">
            <v>LB - Inzetbaarheid - zich ziek en beter melden bij de leidinggevende</v>
          </cell>
        </row>
        <row r="21">
          <cell r="D21" t="str">
            <v>LB - Inzetbaarheid - vakantiedagen en vrije dagen overleggen met de leidinggevende</v>
          </cell>
          <cell r="F21" t="str">
            <v>LB - Inzetbaarheid - tijdig een externe partij inschakelen bij conflicten</v>
          </cell>
          <cell r="H21" t="str">
            <v>LB - Inzetbaarheid - de minimale werktijd en maximale werktijd in acht nemen</v>
          </cell>
          <cell r="J21" t="str">
            <v>LB - Inzetbaarheid - dagelijks op tijd op het werk komen</v>
          </cell>
          <cell r="L21" t="str">
            <v>LB - Inzetbaarheid - vakantiedagen en vrije dagen overleggen met de leidinggevende</v>
          </cell>
          <cell r="N21" t="str">
            <v>LB - Inzetbaarheid - anderen om feedback vragen en de feedback gebruiken om de kwaliteit van het werk te verbeteren</v>
          </cell>
        </row>
        <row r="22">
          <cell r="D22" t="str">
            <v>LB - Inzetbaarheid - zich ziek en beter melden bij de leidinggevende</v>
          </cell>
          <cell r="F22" t="str">
            <v>LB - Inzetbaarheid - collega's helpen bij drukte of overwerk</v>
          </cell>
          <cell r="H22" t="str">
            <v>LB - Inzetbaarheid - dagelijks op tijd op het werk komen</v>
          </cell>
          <cell r="J22" t="str">
            <v>LB - Inzetbaarheid - gemaakte afspraken nakomen</v>
          </cell>
          <cell r="L22" t="str">
            <v>LB - Inzetbaarheid - zich ziek en beter melden bij de leidinggevende</v>
          </cell>
          <cell r="N22" t="str">
            <v>LB - Inzetbaarheid - anderen op juiste wijze (positieve of negatieve) feedback geven</v>
          </cell>
        </row>
        <row r="23">
          <cell r="D23" t="str">
            <v>LB - Inzetbaarheid - anderen om feedback vragen en de feedback gebruiken om de kwaliteit van het werk te verbeteren</v>
          </cell>
          <cell r="F23" t="str">
            <v>LB - Inzetbaarheid - meehelpen met het bedenken van oplossingen bij problemen op de werkvloer / binnen het bedrijf</v>
          </cell>
          <cell r="H23" t="str">
            <v>LB - Inzetbaarheid - gemaakte afspraken nakomen</v>
          </cell>
          <cell r="J23" t="str">
            <v>LB - Inzetbaarheid - vakantiedagen en vrije dagen overleggen met de leidinggevende</v>
          </cell>
          <cell r="L23" t="str">
            <v>LB - Inzetbaarheid - anderen om feedback vragen en de feedback gebruiken om de kwaliteit van het werk te verbeteren</v>
          </cell>
          <cell r="N23" t="str">
            <v>LB - Inzetbaarheid - eigen grenzen aangeven met respect voor zichzelf en de ander (bijv. nee kunnen zeggen, hulp vragen, irritaties uitspreken)</v>
          </cell>
        </row>
        <row r="24">
          <cell r="D24" t="str">
            <v>LB - Inzetbaarheid - anderen op juiste wijze (positieve of negatieve) feedback geven</v>
          </cell>
          <cell r="F24" t="str">
            <v>LB - Inzetbaarheid - bijdragen aan een positieve werksfeer op de werkvloer</v>
          </cell>
          <cell r="H24" t="str">
            <v>LB - Inzetbaarheid - vakantiedagen en vrije dagen overleggen met de leidinggevende</v>
          </cell>
          <cell r="J24" t="str">
            <v>LB - Inzetbaarheid - zich ziek en beter melden bij de leidinggevende</v>
          </cell>
          <cell r="L24" t="str">
            <v>LB - Inzetbaarheid - anderen op juiste wijze (positieve of negatieve) feedback geven</v>
          </cell>
          <cell r="N24" t="str">
            <v>LB - Inzetbaarheid - tijdig een externe partij inschakelen bij conflicten</v>
          </cell>
        </row>
        <row r="25">
          <cell r="A25" t="str">
            <v>MD</v>
          </cell>
          <cell r="D25" t="str">
            <v>LB - Inzetbaarheid - eigen grenzen aangeven met respect voor zichzelf en de ander (bijv. nee kunnen zeggen, hulp vragen, irritaties uitspreken)</v>
          </cell>
          <cell r="F25" t="str">
            <v>LB - Capaciteiten - Capaciteiten - benoemen die hij reeds beheerst als het gaat om zijn loopbaan</v>
          </cell>
          <cell r="H25" t="str">
            <v>LB - Inzetbaarheid - zich ziek en beter melden bij de leidinggevende</v>
          </cell>
          <cell r="J25" t="str">
            <v>LB - Inzetbaarheid - anderen om feedback vragen en de feedback gebruiken om de kwaliteit van het werk te verbeteren</v>
          </cell>
          <cell r="L25" t="str">
            <v>LB - Inzetbaarheid - eigen grenzen aangeven met respect voor zichzelf en de ander (bijv. nee kunnen zeggen, hulp vragen, irritaties uitspreken)</v>
          </cell>
          <cell r="N25" t="str">
            <v>LB - Inzetbaarheid - collega's helpen bij drukte of overwerk</v>
          </cell>
        </row>
        <row r="26">
          <cell r="A26">
            <v>3</v>
          </cell>
          <cell r="D26" t="str">
            <v>LB - Inzetbaarheid - tijdig een externe partij inschakelen bij conflicten</v>
          </cell>
          <cell r="F26" t="str">
            <v>LB - Capaciteiten - Capaciteiten - benoemen die hij zich wil eigen maken als het gaat om zijn loopbaan</v>
          </cell>
          <cell r="H26" t="str">
            <v>LB - Inzetbaarheid - anderen om feedback vragen en de feedback gebruiken om de kwaliteit van het werk te verbeteren</v>
          </cell>
          <cell r="J26" t="str">
            <v>LB - Inzetbaarheid - anderen op juiste wijze (positieve of negatieve) feedback geven</v>
          </cell>
          <cell r="L26" t="str">
            <v>LB - Inzetbaarheid - tijdig een externe partij inschakelen bij conflicten</v>
          </cell>
          <cell r="N26" t="str">
            <v>LB - Inzetbaarheid - meehelpen met het bedenken van oplossingen bij problemen op de werkvloer / binnen het bedrijf</v>
          </cell>
        </row>
        <row r="27">
          <cell r="D27" t="str">
            <v>LB - Inzetbaarheid - collega's helpen bij drukte of overwerk</v>
          </cell>
          <cell r="F27" t="str">
            <v>LB - Capaciteiten - zijn eigen Capaciteiten - vergelijken met verschillende soorten werk</v>
          </cell>
          <cell r="H27" t="str">
            <v>LB - Inzetbaarheid - anderen op juiste wijze (positieve of negatieve) feedback geven</v>
          </cell>
          <cell r="J27" t="str">
            <v>LB - Inzetbaarheid - eigen grenzen aangeven met respect voor zichzelf en de ander (bijv. nee kunnen zeggen, hulp vragen, irritaties uitspreken)</v>
          </cell>
          <cell r="L27" t="str">
            <v>LB - Inzetbaarheid - collega's helpen bij drukte of overwerk</v>
          </cell>
          <cell r="N27" t="str">
            <v>LB - Inzetbaarheid - bijdragen aan een positieve werksfeer op de werkvloer</v>
          </cell>
        </row>
        <row r="28">
          <cell r="D28" t="str">
            <v>LB - Inzetbaarheid - meehelpen met het bedenken van oplossingen bij problemen op de werkvloer / binnen het bedrijf</v>
          </cell>
          <cell r="F28" t="str">
            <v>LB - Motieven - waarden en wensen die van hij van belang vindt voor zijn loopbaan bespreken met de studieloopbaanbegeleider</v>
          </cell>
          <cell r="H28" t="str">
            <v>LB - Inzetbaarheid - eigen grenzen aangeven met respect voor zichzelf en de ander (bijv. nee kunnen zeggen, hulp vragen, irritaties uitspreken)</v>
          </cell>
          <cell r="J28" t="str">
            <v>LB - Inzetbaarheid - tijdig een externe partij inschakelen bij conflicten</v>
          </cell>
          <cell r="L28" t="str">
            <v>LB - Inzetbaarheid - meehelpen met het bedenken van oplossingen bij problemen op de werkvloer / binnen het bedrijf</v>
          </cell>
          <cell r="N28" t="str">
            <v>LB - Capaciteiten - Capaciteiten - benoemen die hij reeds beheerst als het gaat om zijn loopbaan</v>
          </cell>
        </row>
        <row r="29">
          <cell r="D29" t="str">
            <v>LB - Inzetbaarheid - bijdragen aan een positieve werksfeer op de werkvloer</v>
          </cell>
          <cell r="F29" t="str">
            <v>LB - Motieven - zijn eigen waarden en wensen vergelijken met verschillende soorten werk</v>
          </cell>
          <cell r="H29" t="str">
            <v>LB - Inzetbaarheid - tijdig een externe partij inschakelen bij conflicten</v>
          </cell>
          <cell r="J29" t="str">
            <v>LB - Inzetbaarheid - collega's helpen bij drukte of overwerk</v>
          </cell>
          <cell r="L29" t="str">
            <v>LB - Inzetbaarheid - bijdragen aan een positieve werksfeer op de werkvloer</v>
          </cell>
          <cell r="N29" t="str">
            <v>LB - Capaciteiten - Capaciteiten - benoemen die hij zich wil eigen maken als het gaat om zijn loopbaan</v>
          </cell>
        </row>
        <row r="30">
          <cell r="D30" t="str">
            <v>LB - Capaciteiten - Capaciteiten - benoemen die hij reeds beheerst als het gaat om zijn loopbaan</v>
          </cell>
          <cell r="F30" t="str">
            <v>LB - Exploratie - onderzoeken hoe je je binnen een branche in de breedte (bijv. MBO gelijk nivo, cursussen, specialisaties, certificaten) kunt onwikkelen</v>
          </cell>
          <cell r="H30" t="str">
            <v>LB - Inzetbaarheid - collega's helpen bij drukte of overwerk</v>
          </cell>
          <cell r="J30" t="str">
            <v>LB - Inzetbaarheid - meehelpen met het bedenken van oplossingen bij problemen op de werkvloer / binnen het bedrijf</v>
          </cell>
          <cell r="L30" t="str">
            <v>LB - Capaciteiten - Capaciteiten - benoemen die hij reeds beheerst als het gaat om zijn loopbaan</v>
          </cell>
          <cell r="N30" t="str">
            <v>LB - Capaciteiten - zijn eigen Capaciteiten - vergelijken met verschillende soorten werk</v>
          </cell>
        </row>
        <row r="31">
          <cell r="D31" t="str">
            <v>LB - Capaciteiten - Capaciteiten - benoemen die hij zich wil eigen maken als het gaat om zijn loopbaan</v>
          </cell>
          <cell r="F31" t="str">
            <v>LB - Exploratie - onderzoeken hoe je je binnen een branche opwaarts (volgend nivo MBO/HBO, managementfuncties, trainingen) kunt ontwikkelen</v>
          </cell>
          <cell r="H31" t="str">
            <v>LB - Inzetbaarheid - meehelpen met het bedenken van oplossingen bij problemen op de werkvloer / binnen het bedrijf</v>
          </cell>
          <cell r="J31" t="str">
            <v>LB - Inzetbaarheid - bijdragen aan een positieve werksfeer op de werkvloer</v>
          </cell>
          <cell r="L31" t="str">
            <v>LB - Capaciteiten - Capaciteiten - benoemen die hij zich wil eigen maken als het gaat om zijn loopbaan</v>
          </cell>
          <cell r="N31" t="str">
            <v>LB - Motieven - waarden en wensen die van hij van belang vindt voor zijn loopbaan bespreken met de studieloopbaanbegeleider</v>
          </cell>
        </row>
        <row r="32">
          <cell r="A32" t="str">
            <v>B</v>
          </cell>
          <cell r="D32" t="str">
            <v>LB - Capaciteiten - zijn eigen Capaciteiten - vergelijken met verschillende soorten werk</v>
          </cell>
          <cell r="F32" t="str">
            <v>LB - Sturing - weloverwogen keuzes / vervolgstappen maken in de eigen loopbaan</v>
          </cell>
          <cell r="H32" t="str">
            <v>LB - Inzetbaarheid - bijdragen aan een positieve werksfeer op de werkvloer</v>
          </cell>
          <cell r="J32" t="str">
            <v>LB - Capaciteiten - Capaciteiten - benoemen die hij reeds beheerst als het gaat om zijn loopbaan</v>
          </cell>
          <cell r="L32" t="str">
            <v>LB - Capaciteiten - zijn eigen Capaciteiten - vergelijken met verschillende soorten werk</v>
          </cell>
          <cell r="N32" t="str">
            <v>LB - Motieven - zijn eigen waarden en wensen vergelijken met verschillende soorten werk</v>
          </cell>
        </row>
        <row r="33">
          <cell r="A33" t="str">
            <v>G</v>
          </cell>
          <cell r="D33" t="str">
            <v>LB - Motieven - waarden en wensen die van hij van belang vindt voor zijn loopbaan bespreken met de studieloopbaanbegeleider</v>
          </cell>
          <cell r="F33" t="str">
            <v>LB - Sturing - een planning maken voor het eigen leer/werk-proces in de BPV en vastleggen in het portfolio</v>
          </cell>
          <cell r="H33" t="str">
            <v>LB - Capaciteiten - Capaciteiten - benoemen die hij reeds beheerst als het gaat om zijn loopbaan</v>
          </cell>
          <cell r="J33" t="str">
            <v>LB - Capaciteiten - Capaciteiten - benoemen die hij zich wil eigen maken als het gaat om zijn loopbaan</v>
          </cell>
          <cell r="L33" t="str">
            <v>LB - Motieven - waarden en wensen die van hij van belang vindt voor zijn loopbaan bespreken met de studieloopbaanbegeleider</v>
          </cell>
          <cell r="N33" t="str">
            <v>LB - Exploratie - onderzoeken hoe je je binnen een branche in de breedte (bijv. MBO gelijk nivo, cursussen, specialisaties, certificaten) kunt onwikkelen</v>
          </cell>
        </row>
        <row r="34">
          <cell r="A34" t="str">
            <v>BB</v>
          </cell>
          <cell r="D34" t="str">
            <v>LB - Motieven - zijn eigen waarden en wensen vergelijken met verschillende soorten werk</v>
          </cell>
          <cell r="F34" t="str">
            <v>LB - Netwerken - aantoonbaar contacten opbouwen (visitekaartjes, digitale netwerken, curcussen, etc.) in een branche / op de arbeidsmarkt</v>
          </cell>
          <cell r="H34" t="str">
            <v>LB - Capaciteiten - Capaciteiten - benoemen die hij zich wil eigen maken als het gaat om zijn loopbaan</v>
          </cell>
          <cell r="J34" t="str">
            <v>LB - Capaciteiten - zijn eigen Capaciteiten - vergelijken met verschillende soorten werk</v>
          </cell>
          <cell r="L34" t="str">
            <v>LB - Motieven - zijn eigen waarden en wensen vergelijken met verschillende soorten werk</v>
          </cell>
          <cell r="N34" t="str">
            <v>LB - Exploratie - onderzoeken hoe je je binnen een branche opwaarts (volgend nivo MBO/HBO, managementfuncties, trainingen) kunt ontwikkelen</v>
          </cell>
        </row>
        <row r="35">
          <cell r="D35" t="str">
            <v>LB - Exploratie - onderzoeken hoe je je binnen een branche in de breedte (bijv. MBO gelijk nivo, cursussen, specialisaties, certificaten) kunt onwikkelen</v>
          </cell>
          <cell r="F35" t="str">
            <v>LB - Netwerken - aantoonbaar contacten onderhouden in een branche / op de arbeidsmarkt</v>
          </cell>
          <cell r="H35" t="str">
            <v>LB - Capaciteiten - zijn eigen Capaciteiten - vergelijken met verschillende soorten werk</v>
          </cell>
          <cell r="J35" t="str">
            <v>LB - Motieven - waarden en wensen die van hij van belang vindt voor zijn loopbaan bespreken met de studieloopbaanbegeleider</v>
          </cell>
          <cell r="L35" t="str">
            <v>LB - Exploratie - onderzoeken hoe je je binnen een branche in de breedte (bijv. MBO gelijk nivo, cursussen, specialisaties, certificaten) kunt onwikkelen</v>
          </cell>
          <cell r="N35" t="str">
            <v>LB - Sturing - weloverwogen keuzes / vervolgstappen maken in de eigen loopbaan</v>
          </cell>
        </row>
        <row r="36">
          <cell r="D36" t="str">
            <v>LB - Exploratie - onderzoeken hoe je je binnen een branche opwaarts (volgend nivo MBO/HBO, managementfuncties, trainingen) kunt ontwikkelen</v>
          </cell>
          <cell r="F36" t="str">
            <v>PJD - verschillende standpunten uit een politiek besluit beschrijven</v>
          </cell>
          <cell r="H36" t="str">
            <v>LB - Motieven - waarden en wensen die van hij van belang vindt voor zijn loopbaan bespreken met de studieloopbaanbegeleider</v>
          </cell>
          <cell r="J36" t="str">
            <v>LB - Motieven - zijn eigen waarden en wensen vergelijken met verschillende soorten werk</v>
          </cell>
          <cell r="L36" t="str">
            <v>LB - Exploratie - onderzoeken hoe je je binnen een branche opwaarts (volgend nivo MBO/HBO, managementfuncties, trainingen) kunt ontwikkelen</v>
          </cell>
          <cell r="N36" t="str">
            <v>LB - Sturing - een planning maken voor het eigen leer/werk-proces in de BPV en vastleggen in het portfolio</v>
          </cell>
        </row>
        <row r="37">
          <cell r="D37" t="str">
            <v>LB - Sturing - weloverwogen keuzes / vervolgstappen maken in de eigen loopbaan</v>
          </cell>
          <cell r="F37" t="str">
            <v>PJD - maatschappelijke onderwerpen die voor hem belangrijk zijn (bijv. studiefinanciering, WW, huisvesting) beschrijven</v>
          </cell>
          <cell r="H37" t="str">
            <v>LB - Motieven - zijn eigen waarden en wensen vergelijken met verschillende soorten werk</v>
          </cell>
          <cell r="J37" t="str">
            <v>LB - Exploratie - onderzoeken hoe je je binnen een branche in de breedte (bijv. MBO gelijk nivo, cursussen, specialisaties, certificaten) kunt onwikkelen</v>
          </cell>
          <cell r="L37" t="str">
            <v>LB - Sturing - weloverwogen keuzes / vervolgstappen maken in de eigen loopbaan</v>
          </cell>
          <cell r="N37" t="str">
            <v>LB - Netwerken - aantoonbaar contacten opbouwen (visitekaartjes, digitale netwerken, curcussen, etc.) in een branche / op de arbeidsmarkt</v>
          </cell>
        </row>
        <row r="38">
          <cell r="D38" t="str">
            <v>LB - Sturing - een planning maken voor het eigen leer/werk-proces in de BPV en vastleggen in het portfolio</v>
          </cell>
          <cell r="F38" t="str">
            <v>PJD - de relatie tussen deze belangrijke maatschappelijke onderwerpen en politieke besluitvorming aangeven</v>
          </cell>
          <cell r="H38" t="str">
            <v>LB - Exploratie - onderzoeken hoe je je binnen een branche in de breedte (bijv. MBO gelijk nivo, cursussen, specialisaties, certificaten) kunt onwikkelen</v>
          </cell>
          <cell r="J38" t="str">
            <v>LB - Exploratie - onderzoeken hoe je je binnen een branche opwaarts (volgend nivo MBO/HBO, managementfuncties, trainingen) kunt ontwikkelen</v>
          </cell>
          <cell r="L38" t="str">
            <v>LB - Sturing - een planning maken voor het eigen leer/werk-proces in de BPV en vastleggen in het portfolio</v>
          </cell>
          <cell r="N38" t="str">
            <v>LB - Netwerken - aantoonbaar contacten onderhouden in een branche / op de arbeidsmarkt</v>
          </cell>
        </row>
        <row r="39">
          <cell r="D39" t="str">
            <v>LB - Netwerken - aantoonbaar contacten opbouwen (visitekaartjes, digitale netwerken, curcussen, etc.) in een branche / op de arbeidsmarkt</v>
          </cell>
          <cell r="F39" t="str">
            <v>PJD - toelichten dat er verschillende meningen bestaan over een belangrijk maatschappelijk onderwerp</v>
          </cell>
          <cell r="H39" t="str">
            <v>LB - Exploratie - onderzoeken hoe je je binnen een branche opwaarts (volgend nivo MBO/HBO, managementfuncties, trainingen) kunt ontwikkelen</v>
          </cell>
          <cell r="J39" t="str">
            <v>LB - Sturing - weloverwogen keuzes / vervolgstappen maken in de eigen loopbaan</v>
          </cell>
          <cell r="L39" t="str">
            <v>LB - Netwerken - aantoonbaar contacten opbouwen (visitekaartjes, digitale netwerken, curcussen, etc.) in een branche / op de arbeidsmarkt</v>
          </cell>
          <cell r="N39" t="str">
            <v>PJD - verschillende standpunten uit een politiek besluit beschrijven</v>
          </cell>
        </row>
        <row r="40">
          <cell r="D40" t="str">
            <v>LB - Netwerken - aantoonbaar contacten onderhouden in een branche / op de arbeidsmarkt</v>
          </cell>
          <cell r="F40" t="str">
            <v>PJD - toelichten dat er verschillende belangen spelen bij een belangrijk maatschappelijk onderwerp</v>
          </cell>
          <cell r="H40" t="str">
            <v>LB - Sturing - weloverwogen keuzes / vervolgstappen maken in de eigen loopbaan</v>
          </cell>
          <cell r="J40" t="str">
            <v>LB - Sturing - een planning maken voor het eigen leer/werk-proces in de BPV en vastleggen in het portfolio</v>
          </cell>
          <cell r="L40" t="str">
            <v>LB - Netwerken - aantoonbaar contacten onderhouden in een branche / op de arbeidsmarkt</v>
          </cell>
          <cell r="N40" t="str">
            <v>PJD - maatschappelijke onderwerpen die voor hem belangrijk zijn (bijv. studiefinanciering, WW, huisvesting) beschrijven</v>
          </cell>
        </row>
        <row r="41">
          <cell r="D41" t="str">
            <v>PJD - verschillende standpunten uit een politiek besluit beschrijven</v>
          </cell>
          <cell r="F41" t="str">
            <v>PJD - ten aanzien van een gekozen politiek onderwerp juiste informatie uit diverse bronnen op papier krijgen</v>
          </cell>
          <cell r="H41" t="str">
            <v>LB - Sturing - een planning maken voor het eigen leer/werk-proces in de BPV en vastleggen in het portfolio</v>
          </cell>
          <cell r="J41" t="str">
            <v>LB - Netwerken - aantoonbaar contacten opbouwen (visitekaartjes, digitale netwerken, curcussen, etc.) in een branche / op de arbeidsmarkt</v>
          </cell>
          <cell r="L41" t="str">
            <v>PJD - verschillende standpunten uit een politiek besluit beschrijven</v>
          </cell>
          <cell r="N41" t="str">
            <v>PJD - de relatie tussen deze belangrijke maatschappelijke onderwerpen en politieke besluitvorming aangeven</v>
          </cell>
        </row>
        <row r="42">
          <cell r="D42" t="str">
            <v>PJD - maatschappelijke onderwerpen die voor hem belangrijk zijn (bijv. studiefinanciering, WW, huisvesting) beschrijven</v>
          </cell>
          <cell r="F42" t="str">
            <v>PJD - ten aanzien van een gekozen politiek onderwerp voldoende informatie uit diverse bronnen op papier krijgen</v>
          </cell>
          <cell r="H42" t="str">
            <v>LB - Netwerken - aantoonbaar contacten opbouwen (visitekaartjes, digitale netwerken, curcussen, etc.) in een branche / op de arbeidsmarkt</v>
          </cell>
          <cell r="J42" t="str">
            <v>LB - Netwerken - aantoonbaar contacten onderhouden in een branche / op de arbeidsmarkt</v>
          </cell>
          <cell r="L42" t="str">
            <v>PJD - maatschappelijke onderwerpen die voor hem belangrijk zijn (bijv. studiefinanciering, WW, huisvesting) beschrijven</v>
          </cell>
          <cell r="N42" t="str">
            <v>PJD - toelichten dat er verschillende meningen bestaan over een belangrijk maatschappelijk onderwerp</v>
          </cell>
        </row>
        <row r="43">
          <cell r="D43" t="str">
            <v>PJD - de relatie tussen deze belangrijke maatschappelijke onderwerpen en politieke besluitvorming aangeven</v>
          </cell>
          <cell r="F43" t="str">
            <v>PJD - zijn mening onderbouwen met argumenten</v>
          </cell>
          <cell r="H43" t="str">
            <v>LB - Netwerken - aantoonbaar contacten onderhouden in een branche / op de arbeidsmarkt</v>
          </cell>
          <cell r="J43" t="str">
            <v>PJD - verschillende standpunten uit een politiek besluit beschrijven</v>
          </cell>
          <cell r="L43" t="str">
            <v>PJD - de relatie tussen deze belangrijke maatschappelijke onderwerpen en politieke besluitvorming aangeven</v>
          </cell>
          <cell r="N43" t="str">
            <v>PJD - toelichten dat er verschillende belangen spelen bij een belangrijk maatschappelijk onderwerp</v>
          </cell>
        </row>
        <row r="44">
          <cell r="D44" t="str">
            <v>PJD - toelichten dat er verschillende meningen bestaan over een belangrijk maatschappelijk onderwerp</v>
          </cell>
          <cell r="F44" t="str">
            <v>PJD - ingaan op de argumenten van anderen</v>
          </cell>
          <cell r="H44" t="str">
            <v>PJD - verschillende standpunten uit een politiek besluit beschrijven</v>
          </cell>
          <cell r="J44" t="str">
            <v>PJD - maatschappelijke onderwerpen die voor hem belangrijk zijn (bijv. studiefinanciering, WW, huisvesting) beschrijven</v>
          </cell>
          <cell r="L44" t="str">
            <v>PJD - toelichten dat er verschillende meningen bestaan over een belangrijk maatschappelijk onderwerp</v>
          </cell>
          <cell r="N44" t="str">
            <v>PJD - ten aanzien van een gekozen politiek onderwerp juiste informatie uit diverse bronnen op papier krijgen</v>
          </cell>
        </row>
        <row r="45">
          <cell r="D45" t="str">
            <v>PJD - toelichten dat er verschillende belangen spelen bij een belangrijk maatschappelijk onderwerp</v>
          </cell>
          <cell r="F45" t="str">
            <v>PJD - respect tonen voor de mening van anderen</v>
          </cell>
          <cell r="H45" t="str">
            <v>PJD - maatschappelijke onderwerpen die voor hem belangrijk zijn (bijv. studiefinanciering, WW, huisvesting) beschrijven</v>
          </cell>
          <cell r="J45" t="str">
            <v>PJD - de relatie tussen deze belangrijke maatschappelijke onderwerpen en politieke besluitvorming aangeven</v>
          </cell>
          <cell r="L45" t="str">
            <v>PJD - toelichten dat er verschillende belangen spelen bij een belangrijk maatschappelijk onderwerp</v>
          </cell>
          <cell r="N45" t="str">
            <v>PJD - ten aanzien van een gekozen politiek onderwerp voldoende informatie uit diverse bronnen op papier krijgen</v>
          </cell>
        </row>
        <row r="46">
          <cell r="D46" t="str">
            <v>PJD - ten aanzien van een gekozen politiek onderwerp juiste informatie uit diverse bronnen op papier krijgen</v>
          </cell>
          <cell r="F46" t="str">
            <v>PJD - deelnemen aan formele vormen van politiek (bijv. stemmen gemeente, provincie, 2e kamer, EU, referenda)</v>
          </cell>
          <cell r="H46" t="str">
            <v>PJD - de relatie tussen deze belangrijke maatschappelijke onderwerpen en politieke besluitvorming aangeven</v>
          </cell>
          <cell r="J46" t="str">
            <v>PJD - toelichten dat er verschillende meningen bestaan over een belangrijk maatschappelijk onderwerp</v>
          </cell>
          <cell r="L46" t="str">
            <v>PJD - ten aanzien van een gekozen politiek onderwerp juiste informatie uit diverse bronnen op papier krijgen</v>
          </cell>
          <cell r="N46" t="str">
            <v>PJD - zijn mening onderbouwen met argumenten</v>
          </cell>
        </row>
        <row r="47">
          <cell r="D47" t="str">
            <v>PJD - ten aanzien van een gekozen politiek onderwerp voldoende informatie uit diverse bronnen op papier krijgen</v>
          </cell>
          <cell r="F47" t="str">
            <v>PJD - bijdragen aan lokale vormen van politiek door digitale/actieve deelname aan thema's als veiligheid, ondernemerschap, interculturaliteit, internationalisering, etc.</v>
          </cell>
          <cell r="H47" t="str">
            <v>PJD - toelichten dat er verschillende meningen bestaan over een belangrijk maatschappelijk onderwerp</v>
          </cell>
          <cell r="J47" t="str">
            <v>PJD - toelichten dat er verschillende belangen spelen bij een belangrijk maatschappelijk onderwerp</v>
          </cell>
          <cell r="L47" t="str">
            <v>PJD - ten aanzien van een gekozen politiek onderwerp voldoende informatie uit diverse bronnen op papier krijgen</v>
          </cell>
          <cell r="N47" t="str">
            <v>PJD - ingaan op de argumenten van anderen</v>
          </cell>
        </row>
        <row r="48">
          <cell r="D48" t="str">
            <v>PJD - zijn mening onderbouwen met argumenten</v>
          </cell>
          <cell r="F48" t="str">
            <v>PJD - de basiswaarden van onze samenleving benoemen</v>
          </cell>
          <cell r="H48" t="str">
            <v>PJD - toelichten dat er verschillende belangen spelen bij een belangrijk maatschappelijk onderwerp</v>
          </cell>
          <cell r="J48" t="str">
            <v>PJD - ten aanzien van een gekozen politiek onderwerp juiste informatie uit diverse bronnen op papier krijgen</v>
          </cell>
          <cell r="L48" t="str">
            <v>PJD - zijn mening onderbouwen met argumenten</v>
          </cell>
          <cell r="N48" t="str">
            <v>PJD - respect tonen voor de mening van anderen</v>
          </cell>
        </row>
        <row r="49">
          <cell r="D49" t="str">
            <v>PJD - ingaan op de argumenten van anderen</v>
          </cell>
          <cell r="F49" t="str">
            <v>PJD - omgaan met waardendilemma's (bijv. veiligheid versus financiële zekerheid / duurzaamheid versus gezondheid)</v>
          </cell>
          <cell r="H49" t="str">
            <v>PJD - ten aanzien van een gekozen politiek onderwerp juiste informatie uit diverse bronnen op papier krijgen</v>
          </cell>
          <cell r="J49" t="str">
            <v>PJD - ten aanzien van een gekozen politiek onderwerp voldoende informatie uit diverse bronnen op papier krijgen</v>
          </cell>
          <cell r="L49" t="str">
            <v>PJD - ingaan op de argumenten van anderen</v>
          </cell>
          <cell r="N49" t="str">
            <v>PJD - deelnemen aan formele vormen van politiek (bijv. stemmen gemeente, provincie, 2e kamer, EU, referenda)</v>
          </cell>
        </row>
        <row r="50">
          <cell r="D50" t="str">
            <v>PJD - respect tonen voor de mening van anderen</v>
          </cell>
          <cell r="F50" t="str">
            <v>PJD - de basiswaarden van onze samenleving en zijn eigen handelen op elkaar afstemmen</v>
          </cell>
          <cell r="H50" t="str">
            <v>PJD - ten aanzien van een gekozen politiek onderwerp voldoende informatie uit diverse bronnen op papier krijgen</v>
          </cell>
          <cell r="J50" t="str">
            <v>PJD - zijn mening onderbouwen met argumenten</v>
          </cell>
          <cell r="L50" t="str">
            <v>PJD - respect tonen voor de mening van anderen</v>
          </cell>
          <cell r="N50" t="str">
            <v>PJD - bijdragen aan lokale vormen van politiek door digitale/actieve deelname aan thema's als veiligheid, ondernemerschap, interculturaliteit, internationalisering, etc.</v>
          </cell>
        </row>
        <row r="51">
          <cell r="D51" t="str">
            <v>PJD - deelnemen aan formele vormen van politiek (bijv. stemmen gemeente, provincie, 2e kamer, EU, referenda)</v>
          </cell>
          <cell r="F51" t="str">
            <v>ED - zich aan de algemeen aanvaarde regels binnen een bedrijf/organisatie houden</v>
          </cell>
          <cell r="H51" t="str">
            <v>PJD - zijn mening onderbouwen met argumenten</v>
          </cell>
          <cell r="J51" t="str">
            <v>PJD - ingaan op de argumenten van anderen</v>
          </cell>
          <cell r="L51" t="str">
            <v>PJD - deelnemen aan formele vormen van politiek (bijv. stemmen gemeente, provincie, 2e kamer, EU, referenda)</v>
          </cell>
          <cell r="N51" t="str">
            <v>PJD - de basiswaarden van onze samenleving benoemen</v>
          </cell>
        </row>
        <row r="52">
          <cell r="D52" t="str">
            <v>PJD - bijdragen aan lokale vormen van politiek door digitale/actieve deelname aan thema's als veiligheid, ondernemerschap, interculturaliteit, internationalisering, etc.</v>
          </cell>
          <cell r="F52" t="str">
            <v>ED - zich aan de standaard (bedrijfs)procedures binnen een bedrijf/organisatie houden</v>
          </cell>
          <cell r="H52" t="str">
            <v>PJD - ingaan op de argumenten van anderen</v>
          </cell>
          <cell r="J52" t="str">
            <v>PJD - respect tonen voor de mening van anderen</v>
          </cell>
          <cell r="L52" t="str">
            <v>PJD - bijdragen aan lokale vormen van politiek door digitale/actieve deelname aan thema's als veiligheid, ondernemerschap, interculturaliteit, internationalisering, etc.</v>
          </cell>
          <cell r="N52" t="str">
            <v>PJD - omgaan met waardendilemma's (bijv. veiligheid versus financiële zekerheid / duurzaamheid versus gezondheid)</v>
          </cell>
        </row>
        <row r="53">
          <cell r="D53" t="str">
            <v>PJD - de basiswaarden van onze samenleving benoemen</v>
          </cell>
          <cell r="F53" t="str">
            <v>ED - de rechten en plichten van de beroepsbeoefenaar benoemen en toepassen</v>
          </cell>
          <cell r="H53" t="str">
            <v>PJD - respect tonen voor de mening van anderen</v>
          </cell>
          <cell r="J53" t="str">
            <v>PJD - deelnemen aan formele vormen van politiek (bijv. stemmen gemeente, provincie, 2e kamer, EU, referenda)</v>
          </cell>
          <cell r="L53" t="str">
            <v>PJD - de basiswaarden van onze samenleving benoemen</v>
          </cell>
          <cell r="N53" t="str">
            <v>PJD - de basiswaarden van onze samenleving en zijn eigen handelen op elkaar afstemmen</v>
          </cell>
        </row>
        <row r="54">
          <cell r="D54" t="str">
            <v>PJD - omgaan met waardendilemma's (bijv. veiligheid versus financiële zekerheid / duurzaamheid versus gezondheid)</v>
          </cell>
          <cell r="F54" t="str">
            <v>ED - zich collegiaal opstellen (bijv. overwerk, feestelijke momenten, inwerken, helpen op de werkvoer, borrels)</v>
          </cell>
          <cell r="H54" t="str">
            <v>PJD - deelnemen aan formele vormen van politiek (bijv. stemmen gemeente, provincie, 2e kamer, EU, referenda)</v>
          </cell>
          <cell r="J54" t="str">
            <v>PJD - bijdragen aan lokale vormen van politiek door digitale/actieve deelname aan thema's als veiligheid, ondernemerschap, interculturaliteit, internationalisering, etc.</v>
          </cell>
          <cell r="L54" t="str">
            <v>PJD - omgaan met waardendilemma's (bijv. veiligheid versus financiële zekerheid / duurzaamheid versus gezondheid)</v>
          </cell>
          <cell r="N54" t="str">
            <v>ED - zich aan de algemeen aanvaarde regels binnen een bedrijf/organisatie houden</v>
          </cell>
        </row>
        <row r="55">
          <cell r="D55" t="str">
            <v>PJD - de basiswaarden van onze samenleving en zijn eigen handelen op elkaar afstemmen</v>
          </cell>
          <cell r="F55" t="str">
            <v>ED - informatie over producten en diensten verzamelen</v>
          </cell>
          <cell r="H55" t="str">
            <v>PJD - bijdragen aan lokale vormen van politiek door digitale/actieve deelname aan thema's als veiligheid, ondernemerschap, interculturaliteit, internationalisering, etc.</v>
          </cell>
          <cell r="J55" t="str">
            <v>PJD - de basiswaarden van onze samenleving benoemen</v>
          </cell>
          <cell r="L55" t="str">
            <v>PJD - de basiswaarden van onze samenleving en zijn eigen handelen op elkaar afstemmen</v>
          </cell>
          <cell r="N55" t="str">
            <v>ED - zich aan de standaard (bedrijfs)procedures binnen een bedrijf/organisatie houden</v>
          </cell>
        </row>
        <row r="56">
          <cell r="D56" t="str">
            <v>ED - zich aan de algemeen aanvaarde regels binnen een bedrijf/organisatie houden</v>
          </cell>
          <cell r="F56" t="str">
            <v>ED - verschillende aanbieders met elkaar vergelijken op bijvoorbeeld prijs, kwaliteit en/of duurzaamheid</v>
          </cell>
          <cell r="H56" t="str">
            <v>PJD - de basiswaarden van onze samenleving benoemen</v>
          </cell>
          <cell r="J56" t="str">
            <v>PJD - omgaan met waardendilemma's (bijv. veiligheid versus financiële zekerheid / duurzaamheid versus gezondheid)</v>
          </cell>
          <cell r="L56" t="str">
            <v>ED - zich aan de algemeen aanvaarde regels binnen een bedrijf/organisatie houden</v>
          </cell>
          <cell r="N56" t="str">
            <v>ED - de rechten en plichten van de beroepsbeoefenaar benoemen en toepassen</v>
          </cell>
        </row>
        <row r="57">
          <cell r="D57" t="str">
            <v>ED - zich aan de standaard (bedrijfs)procedures binnen een bedrijf/organisatie houden</v>
          </cell>
          <cell r="F57" t="str">
            <v>ED - op basis van verzamelde informatie een weloverwogen keuze maken om een product / dienst wel of niet aan te schaffen</v>
          </cell>
          <cell r="H57" t="str">
            <v>PJD - omgaan met waardendilemma's (bijv. veiligheid versus financiële zekerheid / duurzaamheid versus gezondheid)</v>
          </cell>
          <cell r="J57" t="str">
            <v>PJD - de basiswaarden van onze samenleving en zijn eigen handelen op elkaar afstemmen</v>
          </cell>
          <cell r="L57" t="str">
            <v>ED - zich aan de standaard (bedrijfs)procedures binnen een bedrijf/organisatie houden</v>
          </cell>
          <cell r="N57" t="str">
            <v>ED - zich collegiaal opstellen (bijv. overwerk, feestelijke momenten, inwerken, helpen op de werkvoer, borrels)</v>
          </cell>
        </row>
        <row r="58">
          <cell r="D58" t="str">
            <v>ED - de rechten en plichten van de beroepsbeoefenaar benoemen en toepassen</v>
          </cell>
          <cell r="F58" t="str">
            <v>ED - bij de aanschaf van producten (zakelijk of privé) het aspect gezondheid meewegen</v>
          </cell>
          <cell r="H58" t="str">
            <v>PJD - de basiswaarden van onze samenleving en zijn eigen handelen op elkaar afstemmen</v>
          </cell>
          <cell r="J58" t="str">
            <v>ED - zich aan de algemeen aanvaarde regels binnen een bedrijf/organisatie houden</v>
          </cell>
          <cell r="L58" t="str">
            <v>ED - de rechten en plichten van de beroepsbeoefenaar benoemen en toepassen</v>
          </cell>
          <cell r="N58" t="str">
            <v>ED - informatie over producten en diensten verzamelen</v>
          </cell>
        </row>
        <row r="59">
          <cell r="D59" t="str">
            <v>ED - zich collegiaal opstellen (bijv. overwerk, feestelijke momenten, inwerken, helpen op de werkvoer, borrels)</v>
          </cell>
          <cell r="F59" t="str">
            <v>ED - bij de aanschaf van producten (zakelijk of privé) het aspect duurzaamheid / milieu meewegen</v>
          </cell>
          <cell r="H59" t="str">
            <v>ED - zich aan de algemeen aanvaarde regels binnen een bedrijf/organisatie houden</v>
          </cell>
          <cell r="J59" t="str">
            <v>ED - zich aan de standaard (bedrijfs)procedures binnen een bedrijf/organisatie houden</v>
          </cell>
          <cell r="L59" t="str">
            <v>ED - zich collegiaal opstellen (bijv. overwerk, feestelijke momenten, inwerken, helpen op de werkvoer, borrels)</v>
          </cell>
          <cell r="N59" t="str">
            <v>ED - verschillende aanbieders met elkaar vergelijken op bijvoorbeeld prijs, kwaliteit en/of duurzaamheid</v>
          </cell>
        </row>
        <row r="60">
          <cell r="D60" t="str">
            <v>ED - informatie over producten en diensten verzamelen</v>
          </cell>
          <cell r="F60" t="str">
            <v>ED - aankoopvoorwaarden, klachtenprocedures en regels achterhalen voor het ongedaan maken van een koop</v>
          </cell>
          <cell r="H60" t="str">
            <v>ED - zich aan de standaard (bedrijfs)procedures binnen een bedrijf/organisatie houden</v>
          </cell>
          <cell r="J60" t="str">
            <v>ED - de rechten en plichten van de beroepsbeoefenaar benoemen en toepassen</v>
          </cell>
          <cell r="L60" t="str">
            <v>ED - informatie over producten en diensten verzamelen</v>
          </cell>
          <cell r="N60" t="str">
            <v>ED - op basis van verzamelde informatie een weloverwogen keuze maken om een product / dienst wel of niet aan te schaffen</v>
          </cell>
        </row>
        <row r="61">
          <cell r="D61" t="str">
            <v>ED - verschillende aanbieders met elkaar vergelijken op bijvoorbeeld prijs, kwaliteit en/of duurzaamheid</v>
          </cell>
          <cell r="F61" t="str">
            <v>ED - bon en garantiebewijs bewaren</v>
          </cell>
          <cell r="H61" t="str">
            <v>ED - de rechten en plichten van de beroepsbeoefenaar benoemen en toepassen</v>
          </cell>
          <cell r="J61" t="str">
            <v>ED - zich collegiaal opstellen (bijv. overwerk, feestelijke momenten, inwerken, helpen op de werkvoer, borrels)</v>
          </cell>
          <cell r="L61" t="str">
            <v>ED - verschillende aanbieders met elkaar vergelijken op bijvoorbeeld prijs, kwaliteit en/of duurzaamheid</v>
          </cell>
          <cell r="N61" t="str">
            <v>ED - bij de aanschaf van producten (zakelijk of privé) het aspect gezondheid meewegen</v>
          </cell>
        </row>
        <row r="62">
          <cell r="D62" t="str">
            <v>ED - op basis van verzamelde informatie een weloverwogen keuze maken om een product / dienst wel of niet aan te schaffen</v>
          </cell>
          <cell r="F62" t="str">
            <v>ED - gegevens bijhouden over de eigen financiële situatie (bijv. pensioen, salarisstroken) ook op de lange termijn</v>
          </cell>
          <cell r="H62" t="str">
            <v>ED - zich collegiaal opstellen (bijv. overwerk, feestelijke momenten, inwerken, helpen op de werkvoer, borrels)</v>
          </cell>
          <cell r="J62" t="str">
            <v>ED - informatie over producten en diensten verzamelen</v>
          </cell>
          <cell r="L62" t="str">
            <v>ED - op basis van verzamelde informatie een weloverwogen keuze maken om een product / dienst wel of niet aan te schaffen</v>
          </cell>
          <cell r="N62" t="str">
            <v>ED - bij de aanschaf van producten (zakelijk of privé) het aspect duurzaamheid / milieu meewegen</v>
          </cell>
        </row>
        <row r="63">
          <cell r="D63" t="str">
            <v>ED - bij de aanschaf van producten (zakelijk of privé) het aspect gezondheid meewegen</v>
          </cell>
          <cell r="F63" t="str">
            <v>ED - uitgaven (zakelijk of privé) op voorhand toetsen op financiële haalbaarheid</v>
          </cell>
          <cell r="H63" t="str">
            <v>ED - informatie over producten en diensten verzamelen</v>
          </cell>
          <cell r="J63" t="str">
            <v>ED - verschillende aanbieders met elkaar vergelijken op bijvoorbeeld prijs, kwaliteit en/of duurzaamheid</v>
          </cell>
          <cell r="L63" t="str">
            <v>ED - bij de aanschaf van producten (zakelijk of privé) het aspect gezondheid meewegen</v>
          </cell>
          <cell r="N63" t="str">
            <v>ED - aankoopvoorwaarden, klachtenprocedures en regels achterhalen voor het ongedaan maken van een koop</v>
          </cell>
        </row>
        <row r="64">
          <cell r="D64" t="str">
            <v>ED - bij de aanschaf van producten (zakelijk of privé) het aspect duurzaamheid / milieu meewegen</v>
          </cell>
          <cell r="F64" t="str">
            <v>SMD - deelnemen aan activiteiten die bijdragen aan verbetering van de eigen leefomgeving (bijv. vrijwilligerswerk, studentenraad school, jeugdtrainingen, buurtwerk)</v>
          </cell>
          <cell r="H64" t="str">
            <v>ED - verschillende aanbieders met elkaar vergelijken op bijvoorbeeld prijs, kwaliteit en/of duurzaamheid</v>
          </cell>
          <cell r="J64" t="str">
            <v>ED - op basis van verzamelde informatie een weloverwogen keuze maken om een product / dienst wel of niet aan te schaffen</v>
          </cell>
          <cell r="L64" t="str">
            <v>ED - bij de aanschaf van producten (zakelijk of privé) het aspect duurzaamheid / milieu meewegen</v>
          </cell>
          <cell r="N64" t="str">
            <v>ED - bon en garantiebewijs bewaren</v>
          </cell>
        </row>
        <row r="65">
          <cell r="D65" t="str">
            <v>ED - aankoopvoorwaarden, klachtenprocedures en regels achterhalen voor het ongedaan maken van een koop</v>
          </cell>
          <cell r="F65" t="str">
            <v>SMD - met betrokkenen overleg voeren over activiteiten ter verbetering van de eigen leefomgeving (bijv. wethouder, clubleiding, studieloopbaanbegeleider, conciërge, directeur)</v>
          </cell>
          <cell r="H65" t="str">
            <v>ED - op basis van verzamelde informatie een weloverwogen keuze maken om een product / dienst wel of niet aan te schaffen</v>
          </cell>
          <cell r="J65" t="str">
            <v>ED - bij de aanschaf van producten (zakelijk of privé) het aspect gezondheid meewegen</v>
          </cell>
          <cell r="L65" t="str">
            <v>ED - aankoopvoorwaarden, klachtenprocedures en regels achterhalen voor het ongedaan maken van een koop</v>
          </cell>
          <cell r="N65" t="str">
            <v>ED - gegevens bijhouden over de eigen financiële situatie (bijv. pensioen, salarisstroken) ook op de lange termijn</v>
          </cell>
        </row>
        <row r="66">
          <cell r="D66" t="str">
            <v>ED - bon en garantiebewijs bewaren</v>
          </cell>
          <cell r="F66" t="str">
            <v>SMD - bijdragen aan een goede sfeer in de (onderwijs)groep</v>
          </cell>
          <cell r="H66" t="str">
            <v>ED - bij de aanschaf van producten (zakelijk of privé) het aspect gezondheid meewegen</v>
          </cell>
          <cell r="J66" t="str">
            <v>ED - bij de aanschaf van producten (zakelijk of privé) het aspect duurzaamheid / milieu meewegen</v>
          </cell>
          <cell r="L66" t="str">
            <v>ED - bon en garantiebewijs bewaren</v>
          </cell>
          <cell r="N66" t="str">
            <v>ED - uitgaven (zakelijk of privé) op voorhand toetsen op financiële haalbaarheid</v>
          </cell>
        </row>
        <row r="67">
          <cell r="D67" t="str">
            <v>ED - gegevens bijhouden over de eigen financiële situatie (bijv. pensioen, salarisstroken) ook op de lange termijn</v>
          </cell>
          <cell r="F67" t="str">
            <v>SMD - afspraken met anderen / klasgenoten nakomen</v>
          </cell>
          <cell r="H67" t="str">
            <v>ED - bij de aanschaf van producten (zakelijk of privé) het aspect duurzaamheid / milieu meewegen</v>
          </cell>
          <cell r="J67" t="str">
            <v>ED - aankoopvoorwaarden, klachtenprocedures en regels achterhalen voor het ongedaan maken van een koop</v>
          </cell>
          <cell r="L67" t="str">
            <v>ED - gegevens bijhouden over de eigen financiële situatie (bijv. pensioen, salarisstroken) ook op de lange termijn</v>
          </cell>
          <cell r="N67" t="str">
            <v>SMD - deelnemen aan activiteiten die bijdragen aan verbetering van de eigen leefomgeving (bijv. vrijwilligerswerk, studentenraad school, jeugdtrainingen, buurtwerk)</v>
          </cell>
        </row>
        <row r="68">
          <cell r="D68" t="str">
            <v>ED - uitgaven (zakelijk of privé) op voorhand toetsen op financiële haalbaarheid</v>
          </cell>
          <cell r="F68" t="str">
            <v>SMD - verschillende sociale omgangsvormen (bijv. zakelijk, leeftijdsgenoten, vrije-tijd, werkvloer of familie) onderscheiden</v>
          </cell>
          <cell r="H68" t="str">
            <v>ED - aankoopvoorwaarden, klachtenprocedures en regels achterhalen voor het ongedaan maken van een koop</v>
          </cell>
          <cell r="J68" t="str">
            <v>ED - bon en garantiebewijs bewaren</v>
          </cell>
          <cell r="L68" t="str">
            <v>ED - uitgaven (zakelijk of privé) op voorhand toetsen op financiële haalbaarheid</v>
          </cell>
          <cell r="N68" t="str">
            <v>SMD - met betrokkenen overleg voeren over activiteiten ter verbetering van de eigen leefomgeving (bijv. wethouder, clubleiding, studieloopbaanbegeleider, conciërge, directeur)</v>
          </cell>
        </row>
        <row r="69">
          <cell r="D69" t="str">
            <v>SMD - deelnemen aan activiteiten die bijdragen aan verbetering van de eigen leefomgeving (bijv. vrijwilligerswerk, studentenraad school, jeugdtrainingen, buurtwerk)</v>
          </cell>
          <cell r="F69" t="str">
            <v>SMD - verschillende sociale omgangsvormen toepassen in verschillende sociale situaties (bijv. sollicitatie, vergadering, werkvloer, vrije-tijd, cursus)</v>
          </cell>
          <cell r="H69" t="str">
            <v>ED - bon en garantiebewijs bewaren</v>
          </cell>
          <cell r="J69" t="str">
            <v>ED - gegevens bijhouden over de eigen financiële situatie (bijv. pensioen, salarisstroken) ook op de lange termijn</v>
          </cell>
          <cell r="L69" t="str">
            <v>SMD - deelnemen aan activiteiten die bijdragen aan verbetering van de eigen leefomgeving (bijv. vrijwilligerswerk, studentenraad school, jeugdtrainingen, buurtwerk)</v>
          </cell>
          <cell r="N69" t="str">
            <v>SMD - bijdragen aan een goede sfeer in de (onderwijs)groep</v>
          </cell>
        </row>
        <row r="70">
          <cell r="D70" t="str">
            <v>SMD - met betrokkenen overleg voeren over activiteiten ter verbetering van de eigen leefomgeving (bijv. wethouder, clubleiding, studieloopbaanbegeleider, conciërge, directeur)</v>
          </cell>
          <cell r="F70" t="str">
            <v>SMD - kenmerken van verschillende culturen onderscheiden</v>
          </cell>
          <cell r="H70" t="str">
            <v>ED - gegevens bijhouden over de eigen financiële situatie (bijv. pensioen, salarisstroken) ook op de lange termijn</v>
          </cell>
          <cell r="J70" t="str">
            <v>ED - uitgaven (zakelijk of privé) op voorhand toetsen op financiële haalbaarheid</v>
          </cell>
          <cell r="L70" t="str">
            <v>SMD - met betrokkenen overleg voeren over activiteiten ter verbetering van de eigen leefomgeving (bijv. wethouder, clubleiding, studieloopbaanbegeleider, conciërge, directeur)</v>
          </cell>
          <cell r="N70" t="str">
            <v>SMD - afspraken met anderen / klasgenoten nakomen</v>
          </cell>
        </row>
        <row r="71">
          <cell r="D71" t="str">
            <v>SMD - bijdragen aan een goede sfeer in de (onderwijs)groep</v>
          </cell>
          <cell r="F71" t="str">
            <v>SMD - zich respectvol gedragen in situaties met culturele verschillen</v>
          </cell>
          <cell r="H71" t="str">
            <v>ED - uitgaven (zakelijk of privé) op voorhand toetsen op financiële haalbaarheid</v>
          </cell>
          <cell r="J71" t="str">
            <v>SMD - deelnemen aan activiteiten die bijdragen aan verbetering van de eigen leefomgeving (bijv. vrijwilligerswerk, studentenraad school, jeugdtrainingen, buurtwerk)</v>
          </cell>
          <cell r="L71" t="str">
            <v>SMD - bijdragen aan een goede sfeer in de (onderwijs)groep</v>
          </cell>
          <cell r="N71" t="str">
            <v>SMD - verschillende sociale omgangsvormen (bijv. zakelijk, leeftijdsgenoten, vrije-tijd, werkvloer of familie) onderscheiden</v>
          </cell>
        </row>
        <row r="72">
          <cell r="D72" t="str">
            <v>SMD - afspraken met anderen / klasgenoten nakomen</v>
          </cell>
          <cell r="H72" t="str">
            <v>SMD - deelnemen aan activiteiten die bijdragen aan verbetering van de eigen leefomgeving (bijv. vrijwilligerswerk, studentenraad school, jeugdtrainingen, buurtwerk)</v>
          </cell>
          <cell r="J72" t="str">
            <v>SMD - met betrokkenen overleg voeren over activiteiten ter verbetering van de eigen leefomgeving (bijv. wethouder, clubleiding, studieloopbaanbegeleider, conciërge, directeur)</v>
          </cell>
          <cell r="L72" t="str">
            <v>SMD - afspraken met anderen / klasgenoten nakomen</v>
          </cell>
          <cell r="N72" t="str">
            <v>SMD - verschillende sociale omgangsvormen toepassen in verschillende sociale situaties (bijv. sollicitatie, vergadering, werkvloer, vrije-tijd, cursus)</v>
          </cell>
        </row>
        <row r="73">
          <cell r="A73" t="str">
            <v>P04</v>
          </cell>
          <cell r="D73" t="str">
            <v>SMD - verschillende sociale omgangsvormen (bijv. zakelijk, leeftijdsgenoten, vrije-tijd, werkvloer of familie) onderscheiden</v>
          </cell>
          <cell r="H73" t="str">
            <v>SMD - met betrokkenen overleg voeren over activiteiten ter verbetering van de eigen leefomgeving (bijv. wethouder, clubleiding, studieloopbaanbegeleider, conciërge, directeur)</v>
          </cell>
          <cell r="J73" t="str">
            <v>SMD - bijdragen aan een goede sfeer in de (onderwijs)groep</v>
          </cell>
          <cell r="L73" t="str">
            <v>SMD - verschillende sociale omgangsvormen (bijv. zakelijk, leeftijdsgenoten, vrije-tijd, werkvloer of familie) onderscheiden</v>
          </cell>
          <cell r="N73" t="str">
            <v>SMD - kenmerken van verschillende culturen onderscheiden</v>
          </cell>
        </row>
        <row r="74">
          <cell r="A74" t="str">
            <v>P07 - P08</v>
          </cell>
          <cell r="D74" t="str">
            <v>SMD - verschillende sociale omgangsvormen toepassen in verschillende sociale situaties (bijv. sollicitatie, vergadering, werkvloer, vrije-tijd, cursus)</v>
          </cell>
          <cell r="H74" t="str">
            <v>SMD - bijdragen aan een goede sfeer in de (onderwijs)groep</v>
          </cell>
          <cell r="J74" t="str">
            <v>SMD - afspraken met anderen / klasgenoten nakomen</v>
          </cell>
          <cell r="L74" t="str">
            <v>SMD - verschillende sociale omgangsvormen toepassen in verschillende sociale situaties (bijv. sollicitatie, vergadering, werkvloer, vrije-tijd, cursus)</v>
          </cell>
          <cell r="N74" t="str">
            <v>SMD - zich respectvol gedragen in situaties met culturele verschillen</v>
          </cell>
        </row>
        <row r="75">
          <cell r="A75" t="str">
            <v>P09 - P10</v>
          </cell>
          <cell r="D75" t="str">
            <v>SMD - kenmerken van verschillende culturen onderscheiden</v>
          </cell>
          <cell r="H75" t="str">
            <v>SMD - afspraken met anderen / klasgenoten nakomen</v>
          </cell>
          <cell r="J75" t="str">
            <v>SMD - verschillende sociale omgangsvormen (bijv. zakelijk, leeftijdsgenoten, vrije-tijd, werkvloer of familie) onderscheiden</v>
          </cell>
          <cell r="L75" t="str">
            <v>SMD - kenmerken van verschillende culturen onderscheiden</v>
          </cell>
        </row>
        <row r="76">
          <cell r="D76" t="str">
            <v>SMD - zich respectvol gedragen in situaties met culturele verschillen</v>
          </cell>
          <cell r="H76" t="str">
            <v>SMD - verschillende sociale omgangsvormen (bijv. zakelijk, leeftijdsgenoten, vrije-tijd, werkvloer of familie) onderscheiden</v>
          </cell>
          <cell r="J76" t="str">
            <v>SMD - verschillende sociale omgangsvormen toepassen in verschillende sociale situaties (bijv. sollicitatie, vergadering, werkvloer, vrije-tijd, cursus)</v>
          </cell>
          <cell r="L76" t="str">
            <v>SMD - zich respectvol gedragen in situaties met culturele verschillen</v>
          </cell>
        </row>
        <row r="77">
          <cell r="H77" t="str">
            <v>SMD - verschillende sociale omgangsvormen toepassen in verschillende sociale situaties (bijv. sollicitatie, vergadering, werkvloer, vrije-tijd, cursus)</v>
          </cell>
          <cell r="J77" t="str">
            <v>SMD - kenmerken van verschillende culturen onderscheiden</v>
          </cell>
        </row>
        <row r="78">
          <cell r="H78" t="str">
            <v>SMD - kenmerken van verschillende culturen onderscheiden</v>
          </cell>
          <cell r="J78" t="str">
            <v>SMD - zich respectvol gedragen in situaties met culturele verschillen</v>
          </cell>
        </row>
        <row r="79">
          <cell r="H79" t="str">
            <v>SMD - zich respectvol gedragen in situaties met culturele verschillen</v>
          </cell>
        </row>
        <row r="92">
          <cell r="A92" t="str">
            <v>2010-2011</v>
          </cell>
        </row>
        <row r="93">
          <cell r="A93" t="str">
            <v>2011-2012</v>
          </cell>
        </row>
        <row r="94">
          <cell r="A94" t="str">
            <v>2012-2013</v>
          </cell>
        </row>
        <row r="95">
          <cell r="A95" t="str">
            <v>2013-2014</v>
          </cell>
        </row>
        <row r="96">
          <cell r="A96" t="str">
            <v>2014-2015</v>
          </cell>
        </row>
        <row r="97">
          <cell r="A97" t="str">
            <v>2015-2016</v>
          </cell>
        </row>
        <row r="98">
          <cell r="A98" t="str">
            <v>2016-2017</v>
          </cell>
        </row>
        <row r="99">
          <cell r="A99" t="str">
            <v>2017-2018</v>
          </cell>
        </row>
        <row r="100">
          <cell r="A100" t="str">
            <v>2018-2019</v>
          </cell>
        </row>
        <row r="101">
          <cell r="A101" t="str">
            <v>2019-2020</v>
          </cell>
        </row>
        <row r="115">
          <cell r="A115" t="str">
            <v>Op school</v>
          </cell>
        </row>
        <row r="116">
          <cell r="A116" t="str">
            <v>Op het bedrijf</v>
          </cell>
        </row>
        <row r="117">
          <cell r="A117" t="str">
            <v>Elders</v>
          </cell>
        </row>
      </sheetData>
      <sheetData sheetId="1"/>
      <sheetData sheetId="2">
        <row r="3">
          <cell r="B3" t="str">
            <v>Walravens</v>
          </cell>
        </row>
        <row r="4">
          <cell r="B4" t="str">
            <v>M.C.A.W</v>
          </cell>
        </row>
        <row r="5">
          <cell r="B5" t="str">
            <v>Mitch</v>
          </cell>
        </row>
        <row r="16">
          <cell r="B16" t="str">
            <v>MD (Mediadeveloper 95313)</v>
          </cell>
        </row>
        <row r="17">
          <cell r="B17" t="str">
            <v>RIO4-MED3A</v>
          </cell>
        </row>
      </sheetData>
      <sheetData sheetId="3">
        <row r="32">
          <cell r="I32">
            <v>42324</v>
          </cell>
        </row>
        <row r="37">
          <cell r="M37">
            <v>42349</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th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29" enableFormatConditionsCalculation="0">
    <pageSetUpPr fitToPage="1"/>
  </sheetPr>
  <dimension ref="A1:AA28"/>
  <sheetViews>
    <sheetView tabSelected="1" workbookViewId="0">
      <selection activeCell="C13" sqref="C13:K13"/>
    </sheetView>
  </sheetViews>
  <sheetFormatPr baseColWidth="10" defaultColWidth="8.83203125" defaultRowHeight="13" x14ac:dyDescent="0.15"/>
  <cols>
    <col min="1" max="4" width="9.6640625" customWidth="1"/>
    <col min="5" max="5" width="33" customWidth="1"/>
    <col min="6" max="6" width="31" customWidth="1"/>
    <col min="7" max="7" width="16.1640625" customWidth="1"/>
    <col min="8" max="8" width="13.33203125" customWidth="1"/>
    <col min="9" max="11" width="10.6640625" customWidth="1"/>
    <col min="26" max="27" width="0" hidden="1" customWidth="1"/>
  </cols>
  <sheetData>
    <row r="1" spans="1:15" ht="16" x14ac:dyDescent="0.2">
      <c r="A1" s="71" t="str">
        <f>IF('[1]Algemene Informatie'!$B$16="Maak een keuze","Bijlage 10: Bewijskaart ","Bijlage 10: Bewijskaart "&amp;'[1]Algemene Informatie'!$B$16)</f>
        <v>Bijlage 10: Bewijskaart MD (Mediadeveloper 95313)</v>
      </c>
      <c r="B1" s="2"/>
      <c r="C1" s="2"/>
      <c r="D1" s="2"/>
      <c r="E1" s="2"/>
      <c r="F1" s="2"/>
      <c r="G1" s="2"/>
      <c r="H1" s="2"/>
      <c r="I1" s="2"/>
      <c r="J1" s="2"/>
      <c r="K1" s="2"/>
    </row>
    <row r="2" spans="1:15" ht="12.75" customHeight="1" x14ac:dyDescent="0.15">
      <c r="A2" s="70" t="s">
        <v>36</v>
      </c>
      <c r="B2" s="69"/>
      <c r="C2" s="69"/>
      <c r="D2" s="68"/>
      <c r="E2" s="67" t="s">
        <v>35</v>
      </c>
      <c r="F2" s="66"/>
      <c r="G2" s="66"/>
      <c r="H2" s="66"/>
      <c r="I2" s="66"/>
      <c r="J2" s="65" t="s">
        <v>34</v>
      </c>
      <c r="K2" s="64"/>
      <c r="M2" s="63"/>
    </row>
    <row r="3" spans="1:15" ht="12.75" customHeight="1" x14ac:dyDescent="0.15">
      <c r="A3" s="62"/>
      <c r="B3" s="61"/>
      <c r="C3" s="61"/>
      <c r="D3" s="60"/>
      <c r="E3" s="59"/>
      <c r="F3" s="58"/>
      <c r="G3" s="58"/>
      <c r="H3" s="58"/>
      <c r="I3" s="58"/>
      <c r="J3" s="57" t="s">
        <v>33</v>
      </c>
      <c r="K3" s="56"/>
    </row>
    <row r="4" spans="1:15" ht="12.75" customHeight="1" x14ac:dyDescent="0.15">
      <c r="A4" s="55"/>
      <c r="B4" s="54"/>
      <c r="C4" s="54"/>
      <c r="D4" s="53"/>
      <c r="E4" s="52"/>
      <c r="F4" s="51"/>
      <c r="G4" s="51"/>
      <c r="H4" s="51"/>
      <c r="I4" s="50"/>
      <c r="J4" s="49"/>
      <c r="K4" s="48"/>
    </row>
    <row r="5" spans="1:15" s="24" customFormat="1" x14ac:dyDescent="0.15">
      <c r="A5" s="47" t="s">
        <v>32</v>
      </c>
      <c r="B5" s="17"/>
      <c r="C5" s="17"/>
      <c r="D5" s="17"/>
      <c r="E5" s="17"/>
      <c r="F5" s="17"/>
      <c r="G5" s="17"/>
      <c r="H5" s="17"/>
      <c r="I5" s="17"/>
      <c r="J5" s="17"/>
      <c r="K5" s="25"/>
    </row>
    <row r="6" spans="1:15" x14ac:dyDescent="0.15">
      <c r="A6" s="34" t="s">
        <v>31</v>
      </c>
      <c r="B6" s="33"/>
      <c r="C6" s="32"/>
      <c r="D6" s="29" t="str">
        <f>IF('[1]Algemene Informatie'!$B$3=0,"",'[1]Algemene Informatie'!$B$3&amp;", "&amp;'[1]Algemene Informatie'!$B$4&amp;" ("&amp;'[1]Algemene Informatie'!$B$5&amp;")"&amp;" "&amp;'[1]Algemene Informatie'!$B$13)</f>
        <v xml:space="preserve">Walravens, M.C.A.W (Mitch) </v>
      </c>
      <c r="E6" s="27"/>
      <c r="F6" s="46"/>
      <c r="G6" s="30" t="s">
        <v>30</v>
      </c>
      <c r="H6" s="30"/>
      <c r="I6" s="45" t="str">
        <f>DAY('[1]BPV-tijd'!I32)&amp;"-"&amp;MONTH('[1]BPV-tijd'!I32)&amp;"-"&amp;YEAR('[1]BPV-tijd'!I32)&amp;" t/m "&amp;DAY('[1]BPV-tijd'!M37)&amp;"-"&amp;MONTH('[1]BPV-tijd'!M37)&amp;"-"&amp;YEAR('[1]BPV-tijd'!M37)</f>
        <v>16-11-2015 t/m 11-12-2015</v>
      </c>
      <c r="J6" s="44"/>
      <c r="K6" s="43"/>
      <c r="O6" s="42"/>
    </row>
    <row r="7" spans="1:15" x14ac:dyDescent="0.15">
      <c r="A7" s="41" t="s">
        <v>29</v>
      </c>
      <c r="B7" s="40"/>
      <c r="C7" s="39"/>
      <c r="D7" s="29" t="str">
        <f>IF('[1]Algemene Informatie'!B17=0,"",'[1]Algemene Informatie'!B17)</f>
        <v>RIO4-MED3A</v>
      </c>
      <c r="E7" s="27"/>
      <c r="F7" s="38"/>
      <c r="G7" s="30" t="s">
        <v>28</v>
      </c>
      <c r="H7" s="30"/>
      <c r="I7" s="37"/>
      <c r="J7" s="36"/>
      <c r="K7" s="35"/>
    </row>
    <row r="8" spans="1:15" x14ac:dyDescent="0.15">
      <c r="A8" s="34" t="s">
        <v>27</v>
      </c>
      <c r="B8" s="33"/>
      <c r="C8" s="32"/>
      <c r="D8" s="29" t="str">
        <f>IF('[1]Algemene Informatie'!$B$28=0,"",'[1]Algemene Informatie'!$B$28)</f>
        <v/>
      </c>
      <c r="E8" s="27"/>
      <c r="F8" s="38"/>
      <c r="G8" s="30" t="s">
        <v>26</v>
      </c>
      <c r="H8" s="30"/>
      <c r="I8" s="37"/>
      <c r="J8" s="36"/>
      <c r="K8" s="35"/>
    </row>
    <row r="9" spans="1:15" x14ac:dyDescent="0.15">
      <c r="A9" s="34" t="s">
        <v>25</v>
      </c>
      <c r="B9" s="33"/>
      <c r="C9" s="32"/>
      <c r="D9" s="29" t="str">
        <f>IF('[1]Algemene Informatie'!$B$18=0,"",'[1]Algemene Informatie'!$B$18)</f>
        <v/>
      </c>
      <c r="E9" s="27"/>
      <c r="F9" s="31"/>
      <c r="G9" s="30" t="s">
        <v>24</v>
      </c>
      <c r="H9" s="30"/>
      <c r="I9" s="29" t="str">
        <f>IF('[1]Algemene Informatie'!$B$32=0,"",'[1]Algemene Informatie'!$B$32)</f>
        <v/>
      </c>
      <c r="J9" s="28"/>
      <c r="K9" s="27"/>
    </row>
    <row r="10" spans="1:15" s="24" customFormat="1" x14ac:dyDescent="0.15">
      <c r="A10" s="26" t="s">
        <v>23</v>
      </c>
      <c r="B10" s="16"/>
      <c r="C10" s="17"/>
      <c r="D10" s="17"/>
      <c r="E10" s="17"/>
      <c r="F10" s="17"/>
      <c r="G10" s="17"/>
      <c r="H10" s="17"/>
      <c r="I10" s="17"/>
      <c r="J10" s="17"/>
      <c r="K10" s="25"/>
    </row>
    <row r="11" spans="1:15" ht="61.5" customHeight="1" x14ac:dyDescent="0.15">
      <c r="A11" s="23" t="s">
        <v>22</v>
      </c>
      <c r="B11" s="23"/>
      <c r="C11" s="22" t="s">
        <v>21</v>
      </c>
      <c r="D11" s="21"/>
      <c r="E11" s="21"/>
      <c r="F11" s="21"/>
      <c r="G11" s="21"/>
      <c r="H11" s="21"/>
      <c r="I11" s="21"/>
      <c r="J11" s="21"/>
      <c r="K11" s="20"/>
    </row>
    <row r="12" spans="1:15" ht="60.75" customHeight="1" x14ac:dyDescent="0.15">
      <c r="A12" s="23" t="s">
        <v>20</v>
      </c>
      <c r="B12" s="23"/>
      <c r="C12" s="22" t="s">
        <v>19</v>
      </c>
      <c r="D12" s="21"/>
      <c r="E12" s="21"/>
      <c r="F12" s="21"/>
      <c r="G12" s="21"/>
      <c r="H12" s="21"/>
      <c r="I12" s="21"/>
      <c r="J12" s="21"/>
      <c r="K12" s="20"/>
    </row>
    <row r="13" spans="1:15" ht="61.5" customHeight="1" x14ac:dyDescent="0.15">
      <c r="A13" s="23" t="s">
        <v>18</v>
      </c>
      <c r="B13" s="23"/>
      <c r="C13" s="22" t="s">
        <v>17</v>
      </c>
      <c r="D13" s="21"/>
      <c r="E13" s="21"/>
      <c r="F13" s="21"/>
      <c r="G13" s="21"/>
      <c r="H13" s="21"/>
      <c r="I13" s="21"/>
      <c r="J13" s="21"/>
      <c r="K13" s="20"/>
    </row>
    <row r="14" spans="1:15" ht="62.25" customHeight="1" x14ac:dyDescent="0.15">
      <c r="A14" s="23" t="s">
        <v>16</v>
      </c>
      <c r="B14" s="23"/>
      <c r="C14" s="22" t="s">
        <v>15</v>
      </c>
      <c r="D14" s="21"/>
      <c r="E14" s="21"/>
      <c r="F14" s="21"/>
      <c r="G14" s="21"/>
      <c r="H14" s="21"/>
      <c r="I14" s="21"/>
      <c r="J14" s="21"/>
      <c r="K14" s="20"/>
    </row>
    <row r="15" spans="1:15" ht="61.5" customHeight="1" x14ac:dyDescent="0.15">
      <c r="A15" s="23" t="s">
        <v>14</v>
      </c>
      <c r="B15" s="23"/>
      <c r="C15" s="22" t="s">
        <v>13</v>
      </c>
      <c r="D15" s="21"/>
      <c r="E15" s="21"/>
      <c r="F15" s="21"/>
      <c r="G15" s="21"/>
      <c r="H15" s="21"/>
      <c r="I15" s="21"/>
      <c r="J15" s="21"/>
      <c r="K15" s="20"/>
    </row>
    <row r="16" spans="1:15" s="14" customFormat="1" x14ac:dyDescent="0.15">
      <c r="A16" s="19" t="s">
        <v>12</v>
      </c>
      <c r="B16" s="18"/>
      <c r="C16" s="17"/>
      <c r="D16" s="17"/>
      <c r="E16" s="17"/>
      <c r="F16" s="17"/>
      <c r="G16" s="17"/>
      <c r="H16" s="17"/>
      <c r="I16" s="16"/>
      <c r="J16" s="16"/>
      <c r="K16" s="15"/>
    </row>
    <row r="17" spans="1:27" ht="12.75" customHeight="1" x14ac:dyDescent="0.15">
      <c r="A17" s="13" t="s">
        <v>11</v>
      </c>
      <c r="B17" s="12"/>
      <c r="C17" s="12"/>
      <c r="D17" s="12"/>
      <c r="E17" s="12"/>
      <c r="F17" s="11"/>
      <c r="G17" s="13" t="s">
        <v>10</v>
      </c>
      <c r="H17" s="12"/>
      <c r="I17" s="11"/>
      <c r="J17" s="10" t="s">
        <v>9</v>
      </c>
      <c r="K17" s="9" t="s">
        <v>8</v>
      </c>
    </row>
    <row r="18" spans="1:27" ht="12.75" customHeight="1" x14ac:dyDescent="0.15">
      <c r="A18" s="8" t="s">
        <v>3</v>
      </c>
      <c r="B18" s="7"/>
      <c r="C18" s="7"/>
      <c r="D18" s="7"/>
      <c r="E18" s="7"/>
      <c r="F18" s="6"/>
      <c r="G18" s="8" t="s">
        <v>7</v>
      </c>
      <c r="H18" s="7"/>
      <c r="I18" s="6"/>
      <c r="J18" s="5" t="s">
        <v>1</v>
      </c>
      <c r="K18" s="4"/>
      <c r="Z18" s="1" t="str">
        <f>OplAfk&amp;"_"&amp;LEFT($A18,1)&amp;MID($A18,3,1)</f>
        <v>MD_13</v>
      </c>
      <c r="AA18" s="1" t="str">
        <f>OplAfk&amp;"_"&amp;LEFT($A18,1)&amp;MID($A18,3,1)&amp;LEFT($G18,1)</f>
        <v>MD_13E</v>
      </c>
    </row>
    <row r="19" spans="1:27" ht="12.75" customHeight="1" x14ac:dyDescent="0.15">
      <c r="A19" s="8" t="s">
        <v>3</v>
      </c>
      <c r="B19" s="7"/>
      <c r="C19" s="7"/>
      <c r="D19" s="7"/>
      <c r="E19" s="7"/>
      <c r="F19" s="6"/>
      <c r="G19" s="8" t="s">
        <v>6</v>
      </c>
      <c r="H19" s="7"/>
      <c r="I19" s="6"/>
      <c r="J19" s="5" t="s">
        <v>1</v>
      </c>
      <c r="K19" s="4"/>
      <c r="Z19" s="1" t="str">
        <f>OplAfk&amp;"_"&amp;LEFT($A19,1)&amp;MID($A19,3,1)</f>
        <v>MD_13</v>
      </c>
      <c r="AA19" s="1" t="str">
        <f>OplAfk&amp;"_"&amp;LEFT($A19,1)&amp;MID($A19,3,1)&amp;LEFT($G19,1)</f>
        <v>MD_13I</v>
      </c>
    </row>
    <row r="20" spans="1:27" ht="12.75" customHeight="1" x14ac:dyDescent="0.15">
      <c r="A20" s="8" t="s">
        <v>3</v>
      </c>
      <c r="B20" s="7"/>
      <c r="C20" s="7"/>
      <c r="D20" s="7"/>
      <c r="E20" s="7"/>
      <c r="F20" s="6"/>
      <c r="G20" s="8" t="s">
        <v>5</v>
      </c>
      <c r="H20" s="7"/>
      <c r="I20" s="6"/>
      <c r="J20" s="5" t="s">
        <v>1</v>
      </c>
      <c r="K20" s="4"/>
      <c r="Z20" s="1" t="str">
        <f>OplAfk&amp;"_"&amp;LEFT($A20,1)&amp;MID($A20,3,1)</f>
        <v>MD_13</v>
      </c>
      <c r="AA20" s="1" t="str">
        <f>OplAfk&amp;"_"&amp;LEFT($A20,1)&amp;MID($A20,3,1)&amp;LEFT($G20,1)</f>
        <v>MD_13J</v>
      </c>
    </row>
    <row r="21" spans="1:27" ht="12.75" customHeight="1" x14ac:dyDescent="0.15">
      <c r="A21" s="8" t="s">
        <v>3</v>
      </c>
      <c r="B21" s="7"/>
      <c r="C21" s="7"/>
      <c r="D21" s="7"/>
      <c r="E21" s="7"/>
      <c r="F21" s="6"/>
      <c r="G21" s="8" t="s">
        <v>4</v>
      </c>
      <c r="H21" s="7"/>
      <c r="I21" s="6"/>
      <c r="J21" s="5" t="s">
        <v>1</v>
      </c>
      <c r="K21" s="4"/>
      <c r="Z21" s="1" t="str">
        <f>OplAfk&amp;"_"&amp;LEFT($A21,1)&amp;MID($A21,3,1)</f>
        <v>MD_13</v>
      </c>
      <c r="AA21" s="1" t="str">
        <f>OplAfk&amp;"_"&amp;LEFT($A21,1)&amp;MID($A21,3,1)&amp;LEFT($G21,1)</f>
        <v>MD_13K</v>
      </c>
    </row>
    <row r="22" spans="1:27" ht="12.75" customHeight="1" x14ac:dyDescent="0.15">
      <c r="A22" s="8" t="s">
        <v>3</v>
      </c>
      <c r="B22" s="7"/>
      <c r="C22" s="7"/>
      <c r="D22" s="7"/>
      <c r="E22" s="7"/>
      <c r="F22" s="6"/>
      <c r="G22" s="8" t="s">
        <v>2</v>
      </c>
      <c r="H22" s="7"/>
      <c r="I22" s="6"/>
      <c r="J22" s="5" t="s">
        <v>1</v>
      </c>
      <c r="K22" s="4"/>
      <c r="Z22" s="1" t="str">
        <f>OplAfk&amp;"_"&amp;LEFT($A22,1)&amp;MID($A22,3,1)</f>
        <v>MD_13</v>
      </c>
      <c r="AA22" s="1" t="str">
        <f>OplAfk&amp;"_"&amp;LEFT($A22,1)&amp;MID($A22,3,1)&amp;LEFT($G22,1)</f>
        <v>MD_13U</v>
      </c>
    </row>
    <row r="23" spans="1:27" ht="12.75" customHeight="1" x14ac:dyDescent="0.15">
      <c r="A23" s="8"/>
      <c r="B23" s="7"/>
      <c r="C23" s="7"/>
      <c r="D23" s="7"/>
      <c r="E23" s="7"/>
      <c r="F23" s="6"/>
      <c r="G23" s="8"/>
      <c r="H23" s="7"/>
      <c r="I23" s="6"/>
      <c r="J23" s="5"/>
      <c r="K23" s="4"/>
      <c r="Z23" s="1" t="str">
        <f>OplAfk&amp;"_"&amp;LEFT($A23,1)&amp;MID($A23,3,1)</f>
        <v>MD_</v>
      </c>
      <c r="AA23" s="1" t="str">
        <f>OplAfk&amp;"_"&amp;LEFT($A23,1)&amp;MID($A23,3,1)&amp;LEFT($G23,1)</f>
        <v>MD_</v>
      </c>
    </row>
    <row r="24" spans="1:27" x14ac:dyDescent="0.15">
      <c r="A24" s="8"/>
      <c r="B24" s="7"/>
      <c r="C24" s="7"/>
      <c r="D24" s="7"/>
      <c r="E24" s="7"/>
      <c r="F24" s="6"/>
      <c r="G24" s="8"/>
      <c r="H24" s="7"/>
      <c r="I24" s="6"/>
      <c r="J24" s="5"/>
      <c r="K24" s="4"/>
      <c r="Z24" s="1" t="str">
        <f>OplAfk&amp;"_"&amp;LEFT($A24,1)&amp;MID($A24,3,1)</f>
        <v>MD_</v>
      </c>
      <c r="AA24" s="1" t="str">
        <f>OplAfk&amp;"_"&amp;LEFT($A24,1)&amp;MID($A24,3,1)&amp;LEFT($G24,1)</f>
        <v>MD_</v>
      </c>
    </row>
    <row r="25" spans="1:27" x14ac:dyDescent="0.15">
      <c r="A25" s="8"/>
      <c r="B25" s="7"/>
      <c r="C25" s="7"/>
      <c r="D25" s="7"/>
      <c r="E25" s="7"/>
      <c r="F25" s="6"/>
      <c r="G25" s="8"/>
      <c r="H25" s="7"/>
      <c r="I25" s="6"/>
      <c r="J25" s="5"/>
      <c r="K25" s="4"/>
      <c r="Z25" s="1" t="str">
        <f>OplAfk&amp;"_"&amp;LEFT($A25,1)&amp;MID($A25,3,1)</f>
        <v>MD_</v>
      </c>
      <c r="AA25" s="1" t="str">
        <f>OplAfk&amp;"_"&amp;LEFT($A25,1)&amp;MID($A25,3,1)&amp;LEFT($G25,1)</f>
        <v>MD_</v>
      </c>
    </row>
    <row r="26" spans="1:27" x14ac:dyDescent="0.15">
      <c r="A26" s="8"/>
      <c r="B26" s="7"/>
      <c r="C26" s="7"/>
      <c r="D26" s="7"/>
      <c r="E26" s="7"/>
      <c r="F26" s="6"/>
      <c r="G26" s="8"/>
      <c r="H26" s="7"/>
      <c r="I26" s="6"/>
      <c r="J26" s="5"/>
      <c r="K26" s="4"/>
      <c r="Z26" s="1" t="str">
        <f>OplAfk&amp;"_"&amp;LEFT($A26,1)&amp;MID($A26,3,1)</f>
        <v>MD_</v>
      </c>
      <c r="AA26" s="1" t="str">
        <f>OplAfk&amp;"_"&amp;LEFT($A26,1)&amp;MID($A26,3,1)&amp;LEFT($G26,1)</f>
        <v>MD_</v>
      </c>
    </row>
    <row r="27" spans="1:27" x14ac:dyDescent="0.15">
      <c r="A27" s="8"/>
      <c r="B27" s="7"/>
      <c r="C27" s="7"/>
      <c r="D27" s="7"/>
      <c r="E27" s="7"/>
      <c r="F27" s="6"/>
      <c r="G27" s="8"/>
      <c r="H27" s="7"/>
      <c r="I27" s="6"/>
      <c r="J27" s="5"/>
      <c r="K27" s="4"/>
      <c r="Z27" s="1" t="str">
        <f>OplAfk&amp;"_"&amp;LEFT($A27,1)&amp;MID($A27,3,1)</f>
        <v>MD_</v>
      </c>
      <c r="AA27" s="1" t="str">
        <f>OplAfk&amp;"_"&amp;LEFT($A27,1)&amp;MID($A27,3,1)&amp;LEFT($G27,1)</f>
        <v>MD_</v>
      </c>
    </row>
    <row r="28" spans="1:27" x14ac:dyDescent="0.15">
      <c r="A28" s="3" t="s">
        <v>0</v>
      </c>
      <c r="B28" s="2"/>
      <c r="C28" s="2"/>
      <c r="D28" s="2"/>
      <c r="E28" s="2"/>
      <c r="F28" s="2"/>
      <c r="G28" s="2"/>
      <c r="H28" s="2"/>
      <c r="I28" s="2"/>
      <c r="J28" s="2"/>
      <c r="K28" s="2"/>
      <c r="Z28" s="1"/>
      <c r="AA28" s="1"/>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0:K10"/>
    <mergeCell ref="A11:B11"/>
    <mergeCell ref="C11:K11"/>
    <mergeCell ref="A12:B12"/>
    <mergeCell ref="C12:K12"/>
    <mergeCell ref="A13:B13"/>
    <mergeCell ref="C13:K13"/>
    <mergeCell ref="A14:B14"/>
    <mergeCell ref="C14:K14"/>
    <mergeCell ref="A15:B15"/>
    <mergeCell ref="C15:K15"/>
    <mergeCell ref="A16:K16"/>
    <mergeCell ref="A17:F17"/>
    <mergeCell ref="G17:I17"/>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s>
  <pageMargins left="0.70866141732283472" right="0.70866141732283472" top="0.43307086614173229" bottom="1.04" header="0.31496062992125984" footer="0.31496062992125984"/>
  <pageSetup paperSize="9" scale="81" fitToHeight="0" orientation="landscape"/>
  <headerFooter>
    <oddFooter>&amp;LParaaf Student_x000D__x000D____________________________x000D__x000D_&amp;CParaaf Praktijkopleider_x000D__x000D____________________________x000D__x000D_Pagina &amp;P van &amp;N&amp;RParaaf Studieloopbaanbegeleider_x000D__x000D____________________________x000D__x000D_Print &amp;D</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4 Wk Bewijskaart (3)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Office-gebruiker</dc:creator>
  <cp:lastModifiedBy>Microsoft Office-gebruiker</cp:lastModifiedBy>
  <dcterms:created xsi:type="dcterms:W3CDTF">2016-05-09T09:46:08Z</dcterms:created>
  <dcterms:modified xsi:type="dcterms:W3CDTF">2016-05-09T14:36:10Z</dcterms:modified>
</cp:coreProperties>
</file>