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codeName="ThisWorkbook"/>
  <mc:AlternateContent xmlns:mc="http://schemas.openxmlformats.org/markup-compatibility/2006">
    <mc:Choice Requires="x15">
      <x15ac:absPath xmlns:x15ac="http://schemas.microsoft.com/office/spreadsheetml/2010/11/ac" url="/Users/mitch_walravens/Desktop/bewijskaarten/"/>
    </mc:Choice>
  </mc:AlternateContent>
  <bookViews>
    <workbookView xWindow="1040" yWindow="720" windowWidth="27760" windowHeight="16380" tabRatio="500"/>
  </bookViews>
  <sheets>
    <sheet name="Bewijskaart (OO)" sheetId="1" r:id="rId1"/>
  </sheets>
  <externalReferences>
    <externalReference r:id="rId2"/>
  </externalReferences>
  <definedNames>
    <definedName name="AO">[1]Menu!$D$3:$D$76</definedName>
    <definedName name="GD">[1]Menu!$F$3:$F$71</definedName>
    <definedName name="IB">[1]Menu!$J$3:$J$78</definedName>
    <definedName name="KO">[1]Menu!$C$3</definedName>
    <definedName name="Locatie">[1]Menu!$A$115:$A$117</definedName>
    <definedName name="MB">[1]Menu!$L$3:$L$76</definedName>
    <definedName name="MD">[1]Menu!$H$3:$H$79</definedName>
    <definedName name="NB">[1]Menu!$N$3:$N$74</definedName>
    <definedName name="Niveau">[1]Menu!$A$32:$A$34</definedName>
    <definedName name="OplAfk">[1]Menu!$A$25</definedName>
    <definedName name="Opleiding">[1]Menu!$A$2:$A$7</definedName>
    <definedName name="Oplnr">[1]Menu!$A$26</definedName>
    <definedName name="Periode">[1]Menu!$A$73:$A$75</definedName>
    <definedName name="Schooljaar">[1]Menu!$A$92:$A$101</definedName>
  </definedNames>
  <calcPr calcId="15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A1" i="1" l="1"/>
  <c r="D6" i="1"/>
  <c r="I6" i="1"/>
  <c r="D7" i="1"/>
  <c r="D8" i="1"/>
  <c r="D9" i="1"/>
  <c r="I9" i="1"/>
  <c r="Z18" i="1"/>
  <c r="AA18" i="1"/>
  <c r="Z19" i="1"/>
  <c r="AA19" i="1"/>
  <c r="Z20" i="1"/>
  <c r="AA20" i="1"/>
  <c r="Z21" i="1"/>
  <c r="AA21" i="1"/>
  <c r="Z22" i="1"/>
  <c r="AA22" i="1"/>
  <c r="Z23" i="1"/>
  <c r="AA23" i="1"/>
  <c r="Z24" i="1"/>
  <c r="AA24" i="1"/>
  <c r="Z25" i="1"/>
  <c r="AA25" i="1"/>
  <c r="Z26" i="1"/>
  <c r="AA26" i="1"/>
  <c r="Z27" i="1"/>
  <c r="AA27" i="1"/>
</calcChain>
</file>

<file path=xl/comments1.xml><?xml version="1.0" encoding="utf-8"?>
<comments xmlns="http://schemas.openxmlformats.org/spreadsheetml/2006/main">
  <authors>
    <author>P.J. van Steen</author>
    <author>Microsoft Office-gebruiker</author>
  </authors>
  <commentList>
    <comment ref="D2" authorId="0">
      <text>
        <r>
          <rPr>
            <b/>
            <sz val="9"/>
            <color indexed="81"/>
            <rFont val="Tahoma"/>
            <family val="2"/>
          </rPr>
          <t>Bewijskaartnummer:</t>
        </r>
        <r>
          <rPr>
            <sz val="9"/>
            <color indexed="81"/>
            <rFont val="Tahoma"/>
            <family val="2"/>
          </rPr>
          <t xml:space="preserve">
Zelf invullen.
</t>
        </r>
      </text>
    </comment>
    <comment ref="E3" authorId="0">
      <text>
        <r>
          <rPr>
            <b/>
            <sz val="9"/>
            <color indexed="81"/>
            <rFont val="Tahoma"/>
            <family val="2"/>
          </rPr>
          <t xml:space="preserve">Inhoudsbeschrijving:
</t>
        </r>
        <r>
          <rPr>
            <sz val="9"/>
            <color indexed="81"/>
            <rFont val="Tahoma"/>
            <family val="2"/>
          </rPr>
          <t>Geen een korte beschrijving van het werk.</t>
        </r>
      </text>
    </comment>
    <comment ref="A11" authorId="0">
      <text>
        <r>
          <rPr>
            <b/>
            <sz val="9"/>
            <color indexed="81"/>
            <rFont val="Tahoma"/>
            <family val="2"/>
          </rPr>
          <t xml:space="preserve">Situatie:
</t>
        </r>
        <r>
          <rPr>
            <sz val="9"/>
            <color indexed="81"/>
            <rFont val="Tahoma"/>
            <family val="2"/>
          </rPr>
          <t xml:space="preserve"> In het kort is de situatie een beschrijving van de antwoorden op de volgende vragen:
• In welke situatie heb je geoefend?
• Wanneer heb je hier aan gewerkt?
• Waar heb je er aan gewerkt?
• Met wie heb je de opdracht uitgevoerd?
</t>
        </r>
        <r>
          <rPr>
            <b/>
            <sz val="9"/>
            <color indexed="81"/>
            <rFont val="Tahoma"/>
            <family val="2"/>
          </rPr>
          <t xml:space="preserve">Voorbeeld: 
</t>
        </r>
        <r>
          <rPr>
            <i/>
            <sz val="9"/>
            <color indexed="81"/>
            <rFont val="Tahoma"/>
            <family val="2"/>
          </rPr>
          <t>Ik was samen met mijn groepsgenoot &lt;naam&gt; een opdracht aan het uitvoeren tijdens de praktijksimulatie op school. In deze opdracht moesten we oa. een webserver installeren en een handleiding schrijven.</t>
        </r>
        <r>
          <rPr>
            <sz val="9"/>
            <color indexed="81"/>
            <rFont val="Tahoma"/>
            <family val="2"/>
          </rPr>
          <t xml:space="preserve">
</t>
        </r>
      </text>
    </comment>
    <comment ref="A12" authorId="0">
      <text>
        <r>
          <rPr>
            <b/>
            <sz val="9"/>
            <color indexed="81"/>
            <rFont val="Tahoma"/>
            <family val="2"/>
          </rPr>
          <t>Taak:</t>
        </r>
        <r>
          <rPr>
            <sz val="9"/>
            <color indexed="81"/>
            <rFont val="Tahoma"/>
            <family val="2"/>
          </rPr>
          <t xml:space="preserve">
De taak is de omschrijving van de uitgevoerde of uit te voeren opdracht/taak volgens de SMART methode. Let hierbij op dat je alleen de taak beschrijft waarmee je iets wilt bewijzen en beperk de omschrijving dus tot het gekozen onderwerp.
De taakomschrijving moet antwoord geven op onderstaande vragen:
• Wat was je opdracht? 
• Wat moest je precies doen? 
• Welke ict-vaardigheden heb je moeten gebruiken?
</t>
        </r>
        <r>
          <rPr>
            <b/>
            <sz val="9"/>
            <color indexed="81"/>
            <rFont val="Tahoma"/>
            <family val="2"/>
          </rPr>
          <t>Voorbeeld:</t>
        </r>
        <r>
          <rPr>
            <sz val="9"/>
            <color indexed="81"/>
            <rFont val="Tahoma"/>
            <family val="2"/>
          </rPr>
          <t xml:space="preserve">
</t>
        </r>
        <r>
          <rPr>
            <i/>
            <sz val="9"/>
            <color indexed="81"/>
            <rFont val="Tahoma"/>
            <family val="2"/>
          </rPr>
          <t>In de groep hebben wij afgesproken dat ik de handleiding ga schrijven. De handleiding moet voldoen aan de richtlijnen van de school en vandaag om 16.00 klaar zijn. De inhoud van de handleiding gaat over het installeren van een XAMPP webserver en is zo geschreven dat personen die geen verstand hebben van ICT de installatie uit kunnen voeren.</t>
        </r>
        <r>
          <rPr>
            <sz val="9"/>
            <color indexed="81"/>
            <rFont val="Tahoma"/>
            <family val="2"/>
          </rPr>
          <t xml:space="preserve">
</t>
        </r>
      </text>
    </comment>
    <comment ref="A13" authorId="0">
      <text>
        <r>
          <rPr>
            <b/>
            <sz val="9"/>
            <color indexed="81"/>
            <rFont val="Tahoma"/>
            <family val="2"/>
          </rPr>
          <t>Actie:</t>
        </r>
        <r>
          <rPr>
            <sz val="9"/>
            <color indexed="81"/>
            <rFont val="Tahoma"/>
            <family val="2"/>
          </rPr>
          <t xml:space="preserve">
Bij de actie beschrijf je alle handelingen bij het uitvoeren van de in stap 5 beschreven taak/opdracht. Het is belangrijk zoveel mogelijk details op te nemen in de beschrijving. Moet je bijvoorbeeld voor de taak even overleggen met een groepsgenoot of collega, noteer dit dan. Hoe uitgebreider de omschrijving hoe beter. 
Onderstaande vragen kunnen je helpen bij het beschrijven van de actie.
• Hoe ben je begonnen? Wat deed je eerst en wat daarna? 
• Met welke speciale materialen/technieken heb je gewerkt?
• Wat is de reden, dat je dat zo gedaan hebt?
• Welke kennis had je nodig bij het uitvoeren van je opdracht en hoe heb je die toegepast.
• Hoe werkt die formule/ dat schema/dat gereedschap?
</t>
        </r>
        <r>
          <rPr>
            <b/>
            <sz val="9"/>
            <color indexed="81"/>
            <rFont val="Tahoma"/>
            <family val="2"/>
          </rPr>
          <t xml:space="preserve">Voorbeeld: 
</t>
        </r>
        <r>
          <rPr>
            <i/>
            <sz val="9"/>
            <color indexed="81"/>
            <rFont val="Tahoma"/>
            <family val="2"/>
          </rPr>
          <t>Ik ben begonnen met het lezen van de opdracht, daarna heb ik op internet gekeken welke versies er allemaal te vinden zijn. Nadat ik wist welke versie het meest up-to date was heb ik deze gedownload. Ondertussen heb ik ook nog gekeken of ik een handleiding kon vinden op internet die ik kon gebruiken als voorbeeld voor mijn eigen handleiding. Nadat ik alles had doorgelezen ben ik gaan kijken of mijn systeem voldeed aan de gestelde minimale eisen. Na deze controle ben ik gestart met de installatie. Ik heb deze stap voor stap doorlopen en de notities verwerkt in mijn handleiding, samen met de screenshots die ik tijdens de installatie heb gemaakt.
Vervolgens heb ik de handleiding voorzien van een duidelijke index, paginanummering en een lijst met moeilijke woorden</t>
        </r>
        <r>
          <rPr>
            <sz val="9"/>
            <color indexed="81"/>
            <rFont val="Tahoma"/>
            <family val="2"/>
          </rPr>
          <t xml:space="preserve">.
</t>
        </r>
      </text>
    </comment>
    <comment ref="A14" authorId="0">
      <text>
        <r>
          <rPr>
            <b/>
            <sz val="9"/>
            <color indexed="81"/>
            <rFont val="Tahoma"/>
            <family val="2"/>
          </rPr>
          <t>Resultaat:</t>
        </r>
        <r>
          <rPr>
            <sz val="9"/>
            <color indexed="81"/>
            <rFont val="Tahoma"/>
            <family val="2"/>
          </rPr>
          <t xml:space="preserve">
Bij het resultaat beschrijf je de resultaten van de door jou uitgevoerde actie en de controle door de opdrachtgever. 
Vragen welke je kunnen helpen bij het beschrijven van het resultaat zijn:
• Hoe weet je dat je de opdracht goed uitgevoerd hebt? 
• Hoe reageerden de anderen hierop?
</t>
        </r>
        <r>
          <rPr>
            <b/>
            <sz val="9"/>
            <color indexed="81"/>
            <rFont val="Tahoma"/>
            <family val="2"/>
          </rPr>
          <t>Voorbeeld:</t>
        </r>
        <r>
          <rPr>
            <sz val="9"/>
            <color indexed="81"/>
            <rFont val="Tahoma"/>
            <family val="2"/>
          </rPr>
          <t xml:space="preserve">
</t>
        </r>
        <r>
          <rPr>
            <i/>
            <sz val="9"/>
            <color indexed="81"/>
            <rFont val="Tahoma"/>
            <family val="2"/>
          </rPr>
          <t>Tijdens de praktijksimulatie heb ik de handleiding aan mijn groepsgenoot laten zien. Hij vond het een goed handleiding. Aan het eind van de praktijksimulatie is de handleiding beoordeeld door de docent. Deze heeft aangegeven dat het een nette handleiding is maar hij mist alleen de automatische inhoudsopgave.</t>
        </r>
        <r>
          <rPr>
            <sz val="9"/>
            <color indexed="81"/>
            <rFont val="Tahoma"/>
            <family val="2"/>
          </rPr>
          <t xml:space="preserve">
</t>
        </r>
      </text>
    </comment>
    <comment ref="A15" authorId="0">
      <text>
        <r>
          <rPr>
            <b/>
            <sz val="9"/>
            <color indexed="81"/>
            <rFont val="Tahoma"/>
            <family val="2"/>
          </rPr>
          <t>Refelectie:</t>
        </r>
        <r>
          <rPr>
            <sz val="9"/>
            <color indexed="81"/>
            <rFont val="Tahoma"/>
            <family val="2"/>
          </rPr>
          <t xml:space="preserve">
In de reflectie kijk je terug op het geheel. Je kijkt dus terug naar de situatie, taak, actie en resultaat welke beschreven staat op je bewijskaart en stelt jezelf onderstaande vragen. De antwoorden gebruik je in je beschrijving.
• Wat ging er goed? 
• Wat ging minder goed?
• Wat en hoe zou je het een volgend keer anders doen?
• Wat heb je nodig om het een volgend keer beter te doen?
• Is dat altijd zo? Werkt het altijd zo?
</t>
        </r>
        <r>
          <rPr>
            <b/>
            <sz val="9"/>
            <color indexed="81"/>
            <rFont val="Tahoma"/>
            <family val="2"/>
          </rPr>
          <t>Voorbeeld</t>
        </r>
        <r>
          <rPr>
            <sz val="9"/>
            <color indexed="81"/>
            <rFont val="Tahoma"/>
            <family val="2"/>
          </rPr>
          <t xml:space="preserve">
</t>
        </r>
        <r>
          <rPr>
            <i/>
            <sz val="9"/>
            <color indexed="81"/>
            <rFont val="Tahoma"/>
            <family val="2"/>
          </rPr>
          <t xml:space="preserve">Ik vond het jammer dat ik van tevoren niet wist dat we een automatische inhoudsopgave moesten gebruiken in de handleiding. In het vervolg ga ik beter navragen wat de exacte wensen zijn van de docent zodat ik mijn taak beter kan omschrijven. Verder is alles goed gegaan en ik was blij dat mijn groepsgenoot mijn handleiding goed vond. De rest van mijn handleiding was prima in orde dus ik ben best trots op mijzelf dat er niet meer opmerkingen waren.
</t>
        </r>
      </text>
    </comment>
    <comment ref="G18" authorId="1">
      <text>
        <r>
          <rPr>
            <b/>
            <sz val="9"/>
            <color indexed="81"/>
            <rFont val="Tahoma"/>
            <family val="2"/>
          </rPr>
          <t>Prestatie-indicator:</t>
        </r>
        <r>
          <rPr>
            <sz val="9"/>
            <color indexed="81"/>
            <rFont val="Tahoma"/>
            <family val="2"/>
          </rPr>
          <t xml:space="preserve"> MD 2.3 K
De mediadeveloper maakt op basis van zijn vaktechnisch inzicht
de keuze voor een programmeertaal of programmeertalen voor
het bouwen van een databasegestuurde media-uiting en/of
-systeem en voor het databasesysteem, hij programmeert de
volledige code voor de media-uiting en/of -systeem op basis van
het functioneel en technisch ontwerp en realiseert een
dynamische koppeling naar de database zodat er een goed
functionerende databasegestuurde media-uiting en/of -systeem
is.</t>
        </r>
      </text>
    </comment>
    <comment ref="G19" authorId="1">
      <text>
        <r>
          <rPr>
            <b/>
            <sz val="9"/>
            <color indexed="81"/>
            <rFont val="Tahoma"/>
            <family val="2"/>
          </rPr>
          <t>Prestatie-indicator:</t>
        </r>
        <r>
          <rPr>
            <sz val="9"/>
            <color indexed="81"/>
            <rFont val="Tahoma"/>
            <family val="2"/>
          </rPr>
          <t xml:space="preserve"> MD 2.3 L
De mediadeveloper kiest de juiste materialen, en middelen,
-vaak software(tools)- en gebruikt deze effectief opdat de
gerealiseerde media-uiting en/of -systeem aan de gestelde
eisen voldoet.</t>
        </r>
      </text>
    </comment>
    <comment ref="G20" authorId="1">
      <text>
        <r>
          <rPr>
            <b/>
            <sz val="9"/>
            <color indexed="81"/>
            <rFont val="Tahoma"/>
            <family val="2"/>
          </rPr>
          <t>Prestatie-indicator:</t>
        </r>
        <r>
          <rPr>
            <sz val="9"/>
            <color indexed="81"/>
            <rFont val="Tahoma"/>
            <family val="2"/>
          </rPr>
          <t xml:space="preserve"> MD 2.3 S
Op een logische, systematische wijze realiseert de
mediadeveloper een (cross)media-uiting en/of -systeem die/dat
voldoet aan de gestelde eisen en verwachtingen en goed is
afgestemd met het multidisciplinaire team.</t>
        </r>
      </text>
    </comment>
    <comment ref="G21" authorId="1">
      <text>
        <r>
          <rPr>
            <b/>
            <sz val="9"/>
            <color indexed="81"/>
            <rFont val="Tahoma"/>
            <family val="2"/>
          </rPr>
          <t>Prestatie-indicator:</t>
        </r>
        <r>
          <rPr>
            <sz val="9"/>
            <color indexed="81"/>
            <rFont val="Tahoma"/>
            <family val="2"/>
          </rPr>
          <t xml:space="preserve"> MD 2.3 V
De mediadeveloper blijft constructief te werk gaan bij tegenslag
en is in staat om zijn planning dusdanig aan te passen dat
overschrijding van de deadline voorkomen of beperkt wordt.</t>
        </r>
      </text>
    </comment>
  </commentList>
</comments>
</file>

<file path=xl/sharedStrings.xml><?xml version="1.0" encoding="utf-8"?>
<sst xmlns="http://schemas.openxmlformats.org/spreadsheetml/2006/main" count="43" uniqueCount="37">
  <si>
    <t>WP = Werkproces          Comp = Comptentie [A..Y]          * B = Basisniveau / G = Gevorderd niveau / BB = Beroepsbekwaam niveau</t>
  </si>
  <si>
    <t>BB</t>
  </si>
  <si>
    <t>V Met druk en tegenslag omgaan</t>
  </si>
  <si>
    <t>2-3 Realiseert een (cross)media uiting en/of systeem (K,L,S,V)</t>
  </si>
  <si>
    <t>S Kwaliteit leveren</t>
  </si>
  <si>
    <t>L Materialen en middelen inzetten</t>
  </si>
  <si>
    <t>K Vakdeskundigheid toepassen</t>
  </si>
  <si>
    <t>Verwijzing</t>
  </si>
  <si>
    <t>B / G / BB*</t>
  </si>
  <si>
    <t>Competentie</t>
  </si>
  <si>
    <t xml:space="preserve">De Student kan ……………………………  </t>
  </si>
  <si>
    <t>BEOORDELINGSCRITERIA (overnemen uit het portfolio vaktechnisch – leren, loopbaan &amp; burgerschap – talen – rekenen)</t>
  </si>
  <si>
    <t>R (reflectie)</t>
  </si>
  <si>
    <t>R (resultaat)</t>
  </si>
  <si>
    <t>A (actie)</t>
  </si>
  <si>
    <t>T (taak)</t>
  </si>
  <si>
    <t>S (situatie)</t>
  </si>
  <si>
    <t>SITUATIEBESCHRIJVING (toelichting STARR in handboek portfolio)</t>
  </si>
  <si>
    <t>Praktijkopleider:</t>
  </si>
  <si>
    <t>Studieloopbaanbegeleider:</t>
  </si>
  <si>
    <t>Datum Bespreking met Student:</t>
  </si>
  <si>
    <t>Leerbedrijf:</t>
  </si>
  <si>
    <t>Datum Beoordeling:</t>
  </si>
  <si>
    <t>Groep:</t>
  </si>
  <si>
    <t>Periode Beoordeling:</t>
  </si>
  <si>
    <t>Naam student:</t>
  </si>
  <si>
    <t>ALGEMENE GEGEVEN</t>
  </si>
  <si>
    <t>Op het bedrijf</t>
  </si>
  <si>
    <t>Locatie:</t>
  </si>
  <si>
    <t>Korte inhoud bewijs / de klus / het werk:</t>
  </si>
  <si>
    <t>BEWIJSKAART NR. :</t>
  </si>
  <si>
    <t>2.3 Realiseert een cross media uiting en/of systeem</t>
  </si>
  <si>
    <t>Vanuit Voetbalsensatie is er al enige tijd een behoefte naar een Mobiele APP, want Voetbalsensatie streeft er naar om steeds meer bekendheid te behalen. Hiervoor willen ze juist ook bekender worden in de APP wereld. Voor mijn PVB van KT2 hebben wij dus daarom een Mobiele APP voor Voetbalsensatie. In KT2 hebben onze applicatie moeten gaan bouwen.</t>
  </si>
  <si>
    <t>Onze taak was dat we de Applicatie nog echt gingen realiseren en gingen bouwen. Daarmee hebben van alles wat we tot nu toe hebben gemaakt alles kunnen gebruiken, waarom? Hierdoor hebben niet alles wij maar ook onze opdrachtgever een goed beeld van wat we precies moeten maken. Onze taak is dus dat we het nu een taakverdeling maken en het daarna gaan bouwen.</t>
  </si>
  <si>
    <t xml:space="preserve">We zijn eerst begonnen met de taakverdeling van wie gaat wat doen? Dit is toen onderverdeeld in verschillende pagina's. Ieder van ons kreeg een aantal pagina's die hij moest gaan bouwen of erover moest gaan denken. Daarnaast hebben we ook moeten kijken we moesten gaan werken met de API en die moeten aanroepen met de URL. Dit hebben we via de Factory functie gedaan. Toen zijn we begonnen aan het inlog systeem met Firebase waarbij we verschillende funcites erin moesten zetten: account aanmaken, wachtwoord resetten, inloggen, en uitloggen. Daarna hebben we de voorkeursinstellingen gebouwd, waarmee we gegevens moesten ophalen van de gene die is ingelogd. Toen zijn we gaan bedenken hoe dit moeten opslaan in de database of in andere woorden gezegd hoe kunnen we bepaalde gegvens veranderen van de database. Dit hebben we gedaan volgens de Save function van Firebase. Uiteindelijk hebben we applicatie waarmee gebruiker </t>
  </si>
  <si>
    <t>Uiteindelijk hebben we applicatie waarmee gebruikers voetbalgegevens kan opvragen + dat een gebruiker kan inloggen en zijn voorkeurinstellingen kan aanpassen, zodat hij zelf een selectie kan maken van welke clubs hij/zij wilt zien.</t>
  </si>
  <si>
    <t>Wij zijn erg trots dat de voorkeursinstellingen is gaan werken in de applicatie + de opdrachtgever is heel erg blij mee van hoe het er op dit moment eruit ziet.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</si>
</sst>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sz val="10"/>
      <name val="Arial"/>
    </font>
    <font>
      <sz val="10"/>
      <color theme="0"/>
      <name val="Arial"/>
      <family val="2"/>
    </font>
    <font>
      <sz val="8"/>
      <name val="Arial"/>
      <family val="2"/>
    </font>
    <font>
      <b/>
      <sz val="10"/>
      <name val="Arial"/>
      <family val="2"/>
    </font>
    <font>
      <b/>
      <sz val="9"/>
      <name val="Arial"/>
      <family val="2"/>
    </font>
    <font>
      <b/>
      <sz val="10"/>
      <color theme="0"/>
      <name val="Arial"/>
      <family val="2"/>
    </font>
    <font>
      <sz val="9"/>
      <name val="Arial"/>
      <family val="2"/>
    </font>
    <font>
      <b/>
      <sz val="16"/>
      <name val="Arial"/>
      <family val="2"/>
    </font>
    <font>
      <b/>
      <sz val="12"/>
      <name val="Arial"/>
      <family val="2"/>
    </font>
    <font>
      <b/>
      <sz val="9"/>
      <color indexed="81"/>
      <name val="Tahoma"/>
      <family val="2"/>
    </font>
    <font>
      <sz val="9"/>
      <color indexed="81"/>
      <name val="Tahoma"/>
      <family val="2"/>
    </font>
    <font>
      <i/>
      <sz val="9"/>
      <color indexed="81"/>
      <name val="Tahoma"/>
      <family val="2"/>
    </font>
  </fonts>
  <fills count="4">
    <fill>
      <patternFill patternType="none"/>
    </fill>
    <fill>
      <patternFill patternType="gray125"/>
    </fill>
    <fill>
      <patternFill patternType="solid">
        <fgColor theme="0"/>
        <bgColor indexed="64"/>
      </patternFill>
    </fill>
    <fill>
      <patternFill patternType="solid">
        <fgColor theme="1"/>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bottom/>
      <diagonal/>
    </border>
  </borders>
  <cellStyleXfs count="1">
    <xf numFmtId="0" fontId="0" fillId="0" borderId="0"/>
  </cellStyleXfs>
  <cellXfs count="72">
    <xf numFmtId="0" fontId="0" fillId="0" borderId="0" xfId="0"/>
    <xf numFmtId="0" fontId="2" fillId="0" borderId="0" xfId="0" applyFont="1"/>
    <xf numFmtId="0" fontId="0" fillId="2" borderId="0" xfId="0" applyFill="1"/>
    <xf numFmtId="0" fontId="3" fillId="2" borderId="0" xfId="0" applyFont="1" applyFill="1"/>
    <xf numFmtId="0" fontId="1" fillId="0" borderId="1" xfId="0" applyFont="1" applyFill="1" applyBorder="1" applyAlignment="1" applyProtection="1">
      <alignment horizontal="left" vertical="top" wrapText="1" indent="1"/>
      <protection locked="0"/>
    </xf>
    <xf numFmtId="0" fontId="1" fillId="0" borderId="2" xfId="0" applyFont="1" applyFill="1" applyBorder="1" applyAlignment="1" applyProtection="1">
      <alignment horizontal="center" vertical="top" wrapText="1"/>
      <protection locked="0"/>
    </xf>
    <xf numFmtId="0" fontId="4" fillId="0" borderId="2" xfId="0" applyFont="1" applyFill="1" applyBorder="1" applyAlignment="1">
      <alignment horizontal="center" vertical="top" wrapText="1"/>
    </xf>
    <xf numFmtId="0" fontId="5" fillId="0" borderId="1" xfId="0" applyFont="1" applyFill="1" applyBorder="1" applyAlignment="1">
      <alignment horizontal="center"/>
    </xf>
    <xf numFmtId="0" fontId="6" fillId="0" borderId="0" xfId="0" applyFont="1" applyFill="1"/>
    <xf numFmtId="0" fontId="2" fillId="0" borderId="0" xfId="0" applyFont="1" applyFill="1"/>
    <xf numFmtId="16" fontId="0" fillId="0" borderId="0" xfId="0" applyNumberFormat="1"/>
    <xf numFmtId="0" fontId="1" fillId="0" borderId="0" xfId="0" applyFont="1"/>
    <xf numFmtId="0" fontId="4" fillId="2" borderId="6" xfId="0" applyFont="1" applyFill="1" applyBorder="1" applyAlignment="1">
      <alignment vertical="center"/>
    </xf>
    <xf numFmtId="0" fontId="4" fillId="2" borderId="9" xfId="0" applyFont="1" applyFill="1" applyBorder="1" applyAlignment="1">
      <alignment vertical="center"/>
    </xf>
    <xf numFmtId="0" fontId="9" fillId="2" borderId="0" xfId="0" applyFont="1" applyFill="1"/>
    <xf numFmtId="0" fontId="1" fillId="0" borderId="4" xfId="0" applyFont="1" applyFill="1" applyBorder="1" applyAlignment="1" applyProtection="1">
      <alignment horizontal="left" vertical="center" wrapText="1" indent="1"/>
      <protection locked="0"/>
    </xf>
    <xf numFmtId="0" fontId="1" fillId="0" borderId="3" xfId="0" applyFont="1" applyFill="1" applyBorder="1" applyAlignment="1" applyProtection="1">
      <alignment horizontal="left" vertical="center" wrapText="1" indent="1"/>
      <protection locked="0"/>
    </xf>
    <xf numFmtId="0" fontId="1" fillId="0" borderId="2" xfId="0" applyFont="1" applyFill="1" applyBorder="1" applyAlignment="1" applyProtection="1">
      <alignment horizontal="left" vertical="center" wrapText="1" indent="1"/>
      <protection locked="0"/>
    </xf>
    <xf numFmtId="0" fontId="4" fillId="2" borderId="1" xfId="0" applyFont="1" applyFill="1" applyBorder="1" applyAlignment="1">
      <alignment horizontal="center" vertical="center"/>
    </xf>
    <xf numFmtId="0" fontId="7" fillId="0" borderId="4" xfId="0" applyFont="1" applyBorder="1" applyAlignment="1" applyProtection="1">
      <alignment horizontal="left" vertical="top" wrapText="1" indent="1"/>
      <protection locked="0"/>
    </xf>
    <xf numFmtId="0" fontId="7" fillId="0" borderId="3" xfId="0" applyFont="1" applyBorder="1" applyAlignment="1" applyProtection="1">
      <alignment horizontal="left" vertical="top" wrapText="1" indent="1"/>
      <protection locked="0"/>
    </xf>
    <xf numFmtId="0" fontId="7" fillId="0" borderId="2" xfId="0" applyFont="1" applyBorder="1" applyAlignment="1" applyProtection="1">
      <alignment horizontal="left" vertical="top" wrapText="1" indent="1"/>
      <protection locked="0"/>
    </xf>
    <xf numFmtId="0" fontId="6" fillId="3" borderId="8" xfId="0" applyFont="1" applyFill="1" applyBorder="1" applyAlignment="1">
      <alignment horizontal="left" indent="1"/>
    </xf>
    <xf numFmtId="0" fontId="6" fillId="3" borderId="7" xfId="0" applyFont="1" applyFill="1" applyBorder="1" applyAlignment="1">
      <alignment horizontal="left" indent="1"/>
    </xf>
    <xf numFmtId="0" fontId="6" fillId="3" borderId="3" xfId="0" applyFont="1" applyFill="1" applyBorder="1" applyAlignment="1">
      <alignment horizontal="left" indent="1"/>
    </xf>
    <xf numFmtId="0" fontId="6" fillId="3" borderId="6" xfId="0" applyFont="1" applyFill="1" applyBorder="1" applyAlignment="1">
      <alignment horizontal="left" indent="1"/>
    </xf>
    <xf numFmtId="0" fontId="6" fillId="3" borderId="5" xfId="0" applyFont="1" applyFill="1" applyBorder="1" applyAlignment="1">
      <alignment horizontal="left" indent="1"/>
    </xf>
    <xf numFmtId="0" fontId="4" fillId="0" borderId="4"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2" xfId="0" applyFont="1" applyFill="1" applyBorder="1" applyAlignment="1">
      <alignment horizontal="left" vertical="center" wrapText="1" indent="1"/>
    </xf>
    <xf numFmtId="0" fontId="6" fillId="3" borderId="9" xfId="0" applyFont="1" applyFill="1" applyBorder="1" applyAlignment="1">
      <alignment horizontal="left" indent="1"/>
    </xf>
    <xf numFmtId="0" fontId="6" fillId="3" borderId="2" xfId="0" applyFont="1" applyFill="1" applyBorder="1" applyAlignment="1">
      <alignment horizontal="left" indent="1"/>
    </xf>
    <xf numFmtId="0" fontId="4" fillId="2" borderId="4" xfId="0" applyFont="1" applyFill="1" applyBorder="1" applyAlignment="1">
      <alignment horizontal="right" vertical="center"/>
    </xf>
    <xf numFmtId="0" fontId="4" fillId="2" borderId="3" xfId="0" applyFont="1" applyFill="1" applyBorder="1" applyAlignment="1">
      <alignment horizontal="right" vertical="center"/>
    </xf>
    <xf numFmtId="0" fontId="4" fillId="2" borderId="2" xfId="0" applyFont="1" applyFill="1" applyBorder="1" applyAlignment="1">
      <alignment horizontal="right" vertical="center"/>
    </xf>
    <xf numFmtId="0" fontId="0" fillId="2" borderId="4" xfId="0" applyFill="1" applyBorder="1" applyAlignment="1">
      <alignment horizontal="left" vertical="center" indent="1"/>
    </xf>
    <xf numFmtId="0" fontId="0" fillId="2" borderId="2" xfId="0" applyFill="1" applyBorder="1" applyAlignment="1">
      <alignment horizontal="left" vertical="center" indent="1"/>
    </xf>
    <xf numFmtId="0" fontId="4" fillId="2" borderId="1" xfId="0" applyFont="1" applyFill="1" applyBorder="1" applyAlignment="1">
      <alignment horizontal="right" vertical="center"/>
    </xf>
    <xf numFmtId="14" fontId="4" fillId="2" borderId="4" xfId="0" applyNumberFormat="1" applyFont="1" applyFill="1" applyBorder="1" applyAlignment="1" applyProtection="1">
      <alignment horizontal="left" vertical="center" indent="1"/>
      <protection locked="0"/>
    </xf>
    <xf numFmtId="14" fontId="4" fillId="2" borderId="3" xfId="0" applyNumberFormat="1" applyFont="1" applyFill="1" applyBorder="1" applyAlignment="1" applyProtection="1">
      <alignment horizontal="left" vertical="center" indent="1"/>
      <protection locked="0"/>
    </xf>
    <xf numFmtId="14" fontId="4" fillId="2" borderId="2" xfId="0" applyNumberFormat="1" applyFont="1" applyFill="1" applyBorder="1" applyAlignment="1" applyProtection="1">
      <alignment horizontal="left" vertical="center" indent="1"/>
      <protection locked="0"/>
    </xf>
    <xf numFmtId="0" fontId="0" fillId="2" borderId="3" xfId="0" applyFill="1" applyBorder="1" applyAlignment="1">
      <alignment horizontal="left" vertical="center" indent="1"/>
    </xf>
    <xf numFmtId="0" fontId="6" fillId="3" borderId="4" xfId="0" applyFont="1" applyFill="1" applyBorder="1" applyAlignment="1">
      <alignment horizontal="left" indent="1"/>
    </xf>
    <xf numFmtId="0" fontId="0" fillId="2" borderId="12" xfId="0" applyFill="1" applyBorder="1" applyAlignment="1">
      <alignment horizontal="center"/>
    </xf>
    <xf numFmtId="0" fontId="0" fillId="2" borderId="11" xfId="0" applyFill="1" applyBorder="1" applyAlignment="1">
      <alignment horizontal="center"/>
    </xf>
    <xf numFmtId="0" fontId="0" fillId="2" borderId="10" xfId="0" applyFill="1" applyBorder="1" applyAlignment="1">
      <alignment horizontal="center"/>
    </xf>
    <xf numFmtId="14" fontId="0" fillId="2" borderId="4" xfId="0" applyNumberFormat="1" applyFill="1" applyBorder="1" applyAlignment="1">
      <alignment horizontal="left" indent="1"/>
    </xf>
    <xf numFmtId="0" fontId="0" fillId="2" borderId="3" xfId="0" applyFill="1" applyBorder="1" applyAlignment="1">
      <alignment horizontal="left" indent="1"/>
    </xf>
    <xf numFmtId="0" fontId="0" fillId="2" borderId="2" xfId="0" applyFill="1" applyBorder="1" applyAlignment="1">
      <alignment horizontal="left" indent="1"/>
    </xf>
    <xf numFmtId="0" fontId="4" fillId="2" borderId="4" xfId="0" applyFont="1" applyFill="1" applyBorder="1" applyAlignment="1">
      <alignment horizontal="right"/>
    </xf>
    <xf numFmtId="0" fontId="4" fillId="2" borderId="3" xfId="0" applyFont="1" applyFill="1" applyBorder="1" applyAlignment="1">
      <alignment horizontal="right"/>
    </xf>
    <xf numFmtId="0" fontId="4" fillId="2" borderId="2" xfId="0" applyFont="1" applyFill="1" applyBorder="1" applyAlignment="1">
      <alignment horizontal="right"/>
    </xf>
    <xf numFmtId="0" fontId="4" fillId="2" borderId="9" xfId="0" applyFont="1" applyFill="1" applyBorder="1" applyAlignment="1">
      <alignment horizontal="right" vertical="center" wrapText="1"/>
    </xf>
    <xf numFmtId="0" fontId="4" fillId="2" borderId="6" xfId="0" applyFont="1" applyFill="1" applyBorder="1" applyAlignment="1">
      <alignment horizontal="right" vertical="center" wrapText="1"/>
    </xf>
    <xf numFmtId="0" fontId="4" fillId="2" borderId="15" xfId="0" applyFont="1" applyFill="1" applyBorder="1" applyAlignment="1">
      <alignment horizontal="right" vertical="center" wrapText="1"/>
    </xf>
    <xf numFmtId="0" fontId="4" fillId="2" borderId="0" xfId="0" applyFont="1" applyFill="1" applyBorder="1" applyAlignment="1">
      <alignment horizontal="right" vertical="center" wrapText="1"/>
    </xf>
    <xf numFmtId="0" fontId="4" fillId="2" borderId="8" xfId="0" applyFont="1" applyFill="1" applyBorder="1" applyAlignment="1">
      <alignment horizontal="right" vertical="center" wrapText="1"/>
    </xf>
    <xf numFmtId="0" fontId="4" fillId="2" borderId="7" xfId="0" applyFont="1" applyFill="1" applyBorder="1" applyAlignment="1">
      <alignment horizontal="right" vertical="center" wrapText="1"/>
    </xf>
    <xf numFmtId="49" fontId="8" fillId="2" borderId="5" xfId="0" applyNumberFormat="1" applyFont="1" applyFill="1" applyBorder="1" applyAlignment="1" applyProtection="1">
      <alignment horizontal="center" vertical="center"/>
      <protection locked="0"/>
    </xf>
    <xf numFmtId="49" fontId="8" fillId="2" borderId="14" xfId="0" applyNumberFormat="1" applyFont="1" applyFill="1" applyBorder="1" applyAlignment="1" applyProtection="1">
      <alignment horizontal="center" vertical="center"/>
      <protection locked="0"/>
    </xf>
    <xf numFmtId="49" fontId="8" fillId="2" borderId="13" xfId="0" applyNumberFormat="1" applyFont="1" applyFill="1" applyBorder="1" applyAlignment="1" applyProtection="1">
      <alignment horizontal="center" vertical="center"/>
      <protection locked="0"/>
    </xf>
    <xf numFmtId="0" fontId="4" fillId="2" borderId="9" xfId="0" applyFont="1" applyFill="1" applyBorder="1" applyAlignment="1">
      <alignment horizontal="left" indent="1"/>
    </xf>
    <xf numFmtId="0" fontId="4" fillId="2" borderId="5" xfId="0" applyFont="1" applyFill="1" applyBorder="1" applyAlignment="1">
      <alignment horizontal="left" indent="1"/>
    </xf>
    <xf numFmtId="49" fontId="0" fillId="2" borderId="15" xfId="0" applyNumberFormat="1" applyFont="1" applyFill="1" applyBorder="1" applyAlignment="1" applyProtection="1">
      <alignment horizontal="left" vertical="top" wrapText="1"/>
      <protection locked="0"/>
    </xf>
    <xf numFmtId="49" fontId="1" fillId="2" borderId="0" xfId="0" applyNumberFormat="1" applyFont="1" applyFill="1" applyBorder="1" applyAlignment="1" applyProtection="1">
      <alignment horizontal="left" vertical="top" wrapText="1"/>
      <protection locked="0"/>
    </xf>
    <xf numFmtId="49" fontId="1" fillId="2" borderId="8" xfId="0" applyNumberFormat="1" applyFont="1" applyFill="1" applyBorder="1" applyAlignment="1" applyProtection="1">
      <alignment horizontal="left" vertical="top" wrapText="1"/>
      <protection locked="0"/>
    </xf>
    <xf numFmtId="49" fontId="1" fillId="2" borderId="7" xfId="0" applyNumberFormat="1" applyFont="1" applyFill="1" applyBorder="1" applyAlignment="1" applyProtection="1">
      <alignment horizontal="left" vertical="top" wrapText="1"/>
      <protection locked="0"/>
    </xf>
    <xf numFmtId="49" fontId="1" fillId="2" borderId="13" xfId="0" applyNumberFormat="1" applyFont="1" applyFill="1" applyBorder="1" applyAlignment="1" applyProtection="1">
      <alignment horizontal="left" vertical="top" wrapText="1"/>
      <protection locked="0"/>
    </xf>
    <xf numFmtId="0" fontId="1" fillId="2" borderId="15" xfId="0" applyFont="1" applyFill="1" applyBorder="1" applyAlignment="1">
      <alignment horizontal="left" indent="1"/>
    </xf>
    <xf numFmtId="0" fontId="1" fillId="2" borderId="14" xfId="0" applyFont="1" applyFill="1" applyBorder="1" applyAlignment="1">
      <alignment horizontal="left" indent="1"/>
    </xf>
    <xf numFmtId="0" fontId="4" fillId="2" borderId="8" xfId="0" applyFont="1" applyFill="1" applyBorder="1" applyAlignment="1">
      <alignment horizontal="left" indent="1"/>
    </xf>
    <xf numFmtId="0" fontId="4" fillId="2" borderId="13" xfId="0" applyFont="1" applyFill="1" applyBorder="1" applyAlignment="1">
      <alignment horizontal="left" inden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101600</xdr:colOff>
      <xdr:row>6</xdr:row>
      <xdr:rowOff>38100</xdr:rowOff>
    </xdr:from>
    <xdr:ext cx="2146300" cy="317500"/>
    <xdr:pic>
      <xdr:nvPicPr>
        <xdr:cNvPr id="2" name="Afbeelding 2" descr="RC-kleur-logo-klein.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7100" y="1028700"/>
          <a:ext cx="21463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5</xdr:col>
      <xdr:colOff>101600</xdr:colOff>
      <xdr:row>6</xdr:row>
      <xdr:rowOff>38100</xdr:rowOff>
    </xdr:from>
    <xdr:ext cx="2146300" cy="317500"/>
    <xdr:pic>
      <xdr:nvPicPr>
        <xdr:cNvPr id="3" name="Afbeelding 2" descr="RC-kleur-logo-klein.gif"/>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67100" y="1028700"/>
          <a:ext cx="2146300" cy="317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pplications/XAMPP/xamppfiles/htdocs/Voetbalsensatie-Ionic/Documentatie%20KT1/20150604_bpv_groep_achternaam_voornaam_derdejaars_v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KT 95310-9532"/>
      <sheetName val="Algemene Informatie"/>
      <sheetName val="BPV-tijd"/>
      <sheetName val="Werkproces"/>
      <sheetName val="week 01"/>
      <sheetName val="week 02"/>
      <sheetName val="week 03"/>
      <sheetName val="week 04"/>
      <sheetName val="4 Wk LW (1)"/>
      <sheetName val="4 Wk Bewijskaart (1)"/>
      <sheetName val="week 05"/>
      <sheetName val="week 06"/>
      <sheetName val="week 07"/>
      <sheetName val="week 08"/>
      <sheetName val="week 09"/>
      <sheetName val="4 Wk LW (2)"/>
      <sheetName val="week 10"/>
      <sheetName val="week 11"/>
      <sheetName val="week 12"/>
      <sheetName val="week 13"/>
      <sheetName val="week 14"/>
      <sheetName val="4 Wk LW (3)"/>
      <sheetName val="4 Wk Bewijskaart (3)"/>
      <sheetName val="week 15"/>
      <sheetName val="week 16"/>
      <sheetName val="week 17"/>
      <sheetName val="week 18"/>
      <sheetName val="week 19"/>
      <sheetName val="week 20"/>
      <sheetName val="4 Wk LW (4)"/>
      <sheetName val="4 Wk Bewijskaart (4)"/>
      <sheetName val="week 21"/>
      <sheetName val="Bewijskaart (BO)"/>
      <sheetName val="4 Wk Bewijskaart (5)"/>
      <sheetName val="4 Wk Bewijskaart (6)"/>
      <sheetName val="4 Wk Bewijskaart (7)"/>
      <sheetName val="4 Wk Bewijskaart (8)"/>
      <sheetName val="Checklist"/>
      <sheetName val="Versiebeheer"/>
    </sheetNames>
    <sheetDataSet>
      <sheetData sheetId="0">
        <row r="2">
          <cell r="A2" t="str">
            <v>AO (Applicatieontwikkelaar 95311)</v>
          </cell>
        </row>
        <row r="3">
          <cell r="A3" t="str">
            <v>GD (Gamedeveloper 95312)</v>
          </cell>
          <cell r="C3" t="str">
            <v>Kies eerst een opleiding</v>
          </cell>
          <cell r="D3" t="str">
            <v>1-1 Stelt de vraag en/of informatiebehoefte vast (M,N,O,R)</v>
          </cell>
          <cell r="F3" t="str">
            <v>1-1 Stelt de vraag en/of informatiebehoefte vast (J,K,M)</v>
          </cell>
          <cell r="H3" t="str">
            <v>1-1 Stelt de vraag en/of informatiebehoefte vast (J,K,M,R)</v>
          </cell>
          <cell r="J3" t="str">
            <v>1-1 Stelt de vraag en/of informatiebehoefte van de opdrachtgever vast (E,M,N,R)</v>
          </cell>
          <cell r="L3" t="str">
            <v>1-1 Stelt de vraag en/of informatiebehoefte van de opdrachtgever vast (E,J,K,M,R)</v>
          </cell>
          <cell r="N3" t="str">
            <v>1-1 Stelt de vraag en/of informatiebehoefte van de opdrachtgever vast (M,N,R)</v>
          </cell>
        </row>
        <row r="4">
          <cell r="A4" t="str">
            <v>MD (Mediadeveloper 95313)</v>
          </cell>
          <cell r="D4" t="str">
            <v>1-2 Maakt een plan van aanpak (E,J,Q)</v>
          </cell>
          <cell r="F4" t="str">
            <v>1-2 Maakt een plan van aanpak (E,J,Q)</v>
          </cell>
          <cell r="H4" t="str">
            <v>1-2 Maakt een plan van aanpak (E,J,Q)</v>
          </cell>
          <cell r="J4" t="str">
            <v>1-2 Maakt een functioneel ontwerp (E,H,I,J,K,M)</v>
          </cell>
          <cell r="L4" t="str">
            <v>1-2 Maakt een functioneel ontwerp (E,I,J,K,P)</v>
          </cell>
          <cell r="N4" t="str">
            <v>1-2 Maakt een functioneel ontwerp (H,I,J,K,M)</v>
          </cell>
        </row>
        <row r="5">
          <cell r="A5" t="str">
            <v>IB (ICT-beheerder 95321)</v>
          </cell>
          <cell r="D5" t="str">
            <v>1-3 Levert een bijdrage aan een functioneel ontwerp of Game Design Document (H,I,J,M,Q)</v>
          </cell>
          <cell r="F5" t="str">
            <v>1-3 Levert een bijdrage aan een functioneel ontwerp of Game Design Document (E,K,U)</v>
          </cell>
          <cell r="H5" t="str">
            <v>1-3 Levert een bijdrage aan een functioneel ontwerp of Game Design Document (E,I,J,K,U)</v>
          </cell>
          <cell r="J5" t="str">
            <v>1-3 Maakt een technisch ontwerp (E,J,K,L)</v>
          </cell>
          <cell r="L5" t="str">
            <v>1-3 Maakt een technisch ontwerp (E,J,K,L,P)</v>
          </cell>
          <cell r="N5" t="str">
            <v>1-3 Maakt een technisch ontwerp (E,J,K,L)</v>
          </cell>
        </row>
        <row r="6">
          <cell r="A6" t="str">
            <v>MB (ICT-mediabeheerder 95322)</v>
          </cell>
          <cell r="D6" t="str">
            <v>1-4 Maakt een technisch ontwerp (H,I,J,M,Q)</v>
          </cell>
          <cell r="F6" t="str">
            <v>1-4 Maakt een technisch ontwerp (E,J,K,P)</v>
          </cell>
          <cell r="H6" t="str">
            <v>1-4 Maakt een technisch ontwerp (E,I,J,K,P)</v>
          </cell>
          <cell r="J6" t="str">
            <v>1-4 Maakt een plan van aanpak (E,H,J,Q)</v>
          </cell>
          <cell r="L6" t="str">
            <v>1-4 Maakt een plan van aanpak (E,J,Q)</v>
          </cell>
          <cell r="N6" t="str">
            <v>1-4 Maakt een plan van aanpak (E,H,J,Q)</v>
          </cell>
        </row>
        <row r="7">
          <cell r="A7" t="str">
            <v>NB (Netwerkbeheerder 95323)</v>
          </cell>
          <cell r="D7" t="str">
            <v>1-5 Richt de ontwikkelomgeving in (E,J,L,Q,S)</v>
          </cell>
          <cell r="F7" t="str">
            <v>1-5 Richt de ontwikkelomgeving in (J,L,Q,S)</v>
          </cell>
          <cell r="H7" t="str">
            <v>1-5 Richt de ontwikkelomgeving in (J,L,Q,S)</v>
          </cell>
          <cell r="J7" t="str">
            <v>1-5 Realiseert een testomgeving (B,E,J,L,Q,S)</v>
          </cell>
          <cell r="L7" t="str">
            <v>1-5 Realiseert een testomgeving (E,J,L,Q,S)</v>
          </cell>
          <cell r="N7" t="str">
            <v>1-5 Realiseert een testomgeving (J,L,Q,S)</v>
          </cell>
        </row>
        <row r="8">
          <cell r="D8" t="str">
            <v>2-1 Legt een gegevensverzameling aan (E,J,M,N,R)</v>
          </cell>
          <cell r="F8" t="str">
            <v>2-4 Programmeert games of gameonderdelen (E,K,L,M,O,Q,S)</v>
          </cell>
          <cell r="H8" t="str">
            <v>2-1 Legt een gegevensverzameling aan (E,J,R)</v>
          </cell>
          <cell r="J8" t="str">
            <v>2-1 Levert een bijdrage aan het implementatieplan (H,I,J,K,U,Q)</v>
          </cell>
          <cell r="L8" t="str">
            <v>2-1 Levert een bijdrage aan het implementatieplan (H,J,K,Q)</v>
          </cell>
          <cell r="N8" t="str">
            <v>2-1 Levert een bijdrage aan het implementatieplan (I,J,K,M,Q)</v>
          </cell>
        </row>
        <row r="9">
          <cell r="D9" t="str">
            <v>2-2 Realiseert een applicatie (J,L,M,Q,R,S,V)</v>
          </cell>
          <cell r="F9" t="str">
            <v>2-5 Test het ontwikkelde product (J,L,M,O)</v>
          </cell>
          <cell r="H9" t="str">
            <v>2-3 Realiseert een (cross)media uiting en/of systeem (K,L,S,V)</v>
          </cell>
          <cell r="J9" t="str">
            <v>2-2 Implementeert het informatie- of mediasysteem (B,E,K,L,Q,S,V)</v>
          </cell>
          <cell r="L9" t="str">
            <v>2-2 Implementeert het informatie- of mediasysteem (E,K,L,Q,S,V)</v>
          </cell>
          <cell r="N9" t="str">
            <v>2-2 Implementeert het informatie- of mediasysteem (E,K,Q,S,T,V)</v>
          </cell>
        </row>
        <row r="10">
          <cell r="D10" t="str">
            <v>2-5 Test het ontwikkelde product (J,K,L,M,O)</v>
          </cell>
          <cell r="F10" t="str">
            <v>2-6 Optimaliseert de game of (cross)media-uiting (E,J,O)</v>
          </cell>
          <cell r="H10" t="str">
            <v>2-5 Test het ontwikkelde product (J,L,M,O)</v>
          </cell>
          <cell r="J10" t="str">
            <v>2-3 Biedt ondersteuning bij de acceptatietest (B,D,E,J,K,M,N)</v>
          </cell>
          <cell r="L10" t="str">
            <v>2-3 Biedt ondersteuning bij de acceptatietest (D,J,K,N)</v>
          </cell>
          <cell r="N10" t="str">
            <v>2-3 Biedt ondersteuning bij de acceptatietest (D,J,K,N)</v>
          </cell>
        </row>
        <row r="11">
          <cell r="D11" t="str">
            <v>3-1 Maakt of levert een bijdrage aan het implementatieplan (H,I,J,M,N,Q)</v>
          </cell>
          <cell r="F11" t="str">
            <v>2-7 Bewaakt de voortgang en evalueert het project (E,P,Q)</v>
          </cell>
          <cell r="H11" t="str">
            <v>2-6 Optimaliseert de game of (cross)media-uiting (E,J,O)</v>
          </cell>
          <cell r="J11" t="str">
            <v>2-4 Evalueert de implementatie (D,E,J,M)</v>
          </cell>
          <cell r="L11" t="str">
            <v>2-4 Evalueert de implementatie (D,E,J,M,P)</v>
          </cell>
          <cell r="N11" t="str">
            <v>2-4 Evalueert de implementatie (D,E,J,M)</v>
          </cell>
        </row>
        <row r="12">
          <cell r="D12" t="str">
            <v>3-2 Stelt een acceptatietest op en voert deze uit (D,J,K,N)</v>
          </cell>
          <cell r="F12" t="str">
            <v>4-6 Documenteert en archiveert gegevens (J,S,T)</v>
          </cell>
          <cell r="H12" t="str">
            <v>2-7 Bewaakt de voortgang en evalueert het project (E,P,Q)</v>
          </cell>
          <cell r="J12" t="str">
            <v>3-1 Voorkomt (ver)storingen (L,O,S,T)</v>
          </cell>
          <cell r="L12" t="str">
            <v>3-1 Voorkomt (ver)storingen (L,O,T)</v>
          </cell>
          <cell r="N12" t="str">
            <v>3-1 Voorkomt (ver)storingen (L,S,T)</v>
          </cell>
        </row>
        <row r="13">
          <cell r="D13" t="str">
            <v>3-3 Implementeert een applicatie of (cross)mediauiting en/of -systeem (J,K)</v>
          </cell>
          <cell r="F13" t="str">
            <v>LB - Inzetbaarheid - de minimale werktijd en maximale werktijd in acht nemen</v>
          </cell>
          <cell r="H13" t="str">
            <v>3-1 Maakt of levert een bijdrage aan het implementatieplan (H,I,J,M,Q)</v>
          </cell>
          <cell r="J13" t="str">
            <v>3-2 Lokaliseert en verhelpt (ver)storingen (J,K,M,Q,S,T,V)</v>
          </cell>
          <cell r="L13" t="str">
            <v>3-2 Lokaliseert en verhelpt (ver)storingen (J,K,M,S,T,V)</v>
          </cell>
          <cell r="N13" t="str">
            <v>3-2 Lokaliseert en verhelpt (ver)storingen (J,K,M,S,T,V)</v>
          </cell>
        </row>
        <row r="14">
          <cell r="D14" t="str">
            <v>3-4 Evalueert een implementatie (E,J,M,P)</v>
          </cell>
          <cell r="F14" t="str">
            <v>LB - Inzetbaarheid - dagelijks op tijd op het werk komen</v>
          </cell>
          <cell r="H14" t="str">
            <v>3-3 Implementeert een applicatie of (cross)mediauiting en/of -systeem (J,K)</v>
          </cell>
          <cell r="J14" t="str">
            <v>3-3 Behandelt en handelt incidentmeldingen af (J,K,M,Q,R,T,V)</v>
          </cell>
          <cell r="L14" t="str">
            <v>3-5 Beveiligt het informatie- of mediasysteem (K,O)</v>
          </cell>
          <cell r="N14" t="str">
            <v>3-4 Stelt procedures op en bewaakt deze (J,M)</v>
          </cell>
        </row>
        <row r="15">
          <cell r="D15" t="str">
            <v>4-1 Onderhoudt applicaties of (cross)media-uiting (J,L,Q,S,T,V)</v>
          </cell>
          <cell r="F15" t="str">
            <v>LB - Inzetbaarheid - gemaakte afspraken nakomen</v>
          </cell>
          <cell r="H15" t="str">
            <v>3-4 Evalueert een implementatie (E,J,M,P)</v>
          </cell>
          <cell r="J15" t="str">
            <v>3-4 Stelt procedures op en bewaakt deze (B,J,M)</v>
          </cell>
          <cell r="L15" t="str">
            <v>5-1 Bewaakt de samenhang van media-uitingen (E,K,R,S)</v>
          </cell>
          <cell r="N15" t="str">
            <v>3-5 Beveiligt het informatie- of mediasysteem (K,O)</v>
          </cell>
        </row>
        <row r="16">
          <cell r="D16" t="str">
            <v>4-5 Beheert de content (E,J,L,M,S,T)</v>
          </cell>
          <cell r="F16" t="str">
            <v>LB - Inzetbaarheid - vakantiedagen en vrije dagen overleggen met de leidinggevende</v>
          </cell>
          <cell r="H16" t="str">
            <v>4-1 Onderhoudt applicaties of (cross)media-uiting (J,Q,S,T,V)</v>
          </cell>
          <cell r="J16" t="str">
            <v>3-5 Beveiligt het informatie- of mediasysteem (K,O)</v>
          </cell>
          <cell r="L16" t="str">
            <v>5-2 Verzamelt, controleert, bewerkt en archiveert (cross)mediabestanden (K,M,S)</v>
          </cell>
          <cell r="N16" t="str">
            <v>LB - Inzetbaarheid - de minimale werktijd en maximale werktijd in acht nemen</v>
          </cell>
        </row>
        <row r="17">
          <cell r="D17" t="str">
            <v>4-6 Documenteert en archiveert gegevens (J,M,S,T)</v>
          </cell>
          <cell r="F17" t="str">
            <v>LB - Inzetbaarheid - zich ziek en beter melden bij de leidinggevende</v>
          </cell>
          <cell r="H17" t="str">
            <v>4-2 Verzamelt, controleert, bewerkt en archiveert (cross)mediabestanden (K,M,S)</v>
          </cell>
          <cell r="J17" t="str">
            <v>4-1 Onderhoudt een servicedesk (E,M,N,S)</v>
          </cell>
          <cell r="L17" t="str">
            <v>5-3 Beheert, integreert en configureert (cross)mediaspecifieke hard- en software (K,L,P)</v>
          </cell>
          <cell r="N17" t="str">
            <v>LB - Inzetbaarheid - dagelijks op tijd op het werk komen</v>
          </cell>
        </row>
        <row r="18">
          <cell r="D18" t="str">
            <v>LB - Inzetbaarheid - de minimale werktijd en maximale werktijd in acht nemen</v>
          </cell>
          <cell r="F18" t="str">
            <v>LB - Inzetbaarheid - anderen om feedback vragen en de feedback gebruiken om de kwaliteit van het werk te verbeteren</v>
          </cell>
          <cell r="H18" t="str">
            <v>4-3 Bewaakt de samenhang van media-uitingen (E,K,R,S)</v>
          </cell>
          <cell r="J18" t="str">
            <v>4-2 Beheert een servicedesk (J,Q,S,Y)</v>
          </cell>
          <cell r="L18" t="str">
            <v>LB - Inzetbaarheid - de minimale werktijd en maximale werktijd in acht nemen</v>
          </cell>
          <cell r="N18" t="str">
            <v>LB - Inzetbaarheid - gemaakte afspraken nakomen</v>
          </cell>
        </row>
        <row r="19">
          <cell r="D19" t="str">
            <v>LB - Inzetbaarheid - dagelijks op tijd op het werk komen</v>
          </cell>
          <cell r="F19" t="str">
            <v>LB - Inzetbaarheid - anderen op juiste wijze (positieve of negatieve) feedback geven</v>
          </cell>
          <cell r="H19" t="str">
            <v>4-4 Stelt script samen ten behoeve van het samenvoegen van content (K,M,O,V)</v>
          </cell>
          <cell r="J19" t="str">
            <v>4-3 Stelt gebruikersinstructies op (I,J,S)</v>
          </cell>
          <cell r="L19" t="str">
            <v>LB - Inzetbaarheid - dagelijks op tijd op het werk komen</v>
          </cell>
          <cell r="N19" t="str">
            <v>LB - Inzetbaarheid - vakantiedagen en vrije dagen overleggen met de leidinggevende</v>
          </cell>
        </row>
        <row r="20">
          <cell r="D20" t="str">
            <v>LB - Inzetbaarheid - gemaakte afspraken nakomen</v>
          </cell>
          <cell r="F20" t="str">
            <v>LB - Inzetbaarheid - eigen grenzen aangeven met respect voor zichzelf en de ander (bijv. nee kunnen zeggen, hulp vragen, irritaties uitspreken)</v>
          </cell>
          <cell r="H20" t="str">
            <v>4-5 Beheert de content (E,J,K,M,T)</v>
          </cell>
          <cell r="J20" t="str">
            <v>LB - Inzetbaarheid - de minimale werktijd en maximale werktijd in acht nemen</v>
          </cell>
          <cell r="L20" t="str">
            <v>LB - Inzetbaarheid - gemaakte afspraken nakomen</v>
          </cell>
          <cell r="N20" t="str">
            <v>LB - Inzetbaarheid - zich ziek en beter melden bij de leidinggevende</v>
          </cell>
        </row>
        <row r="21">
          <cell r="D21" t="str">
            <v>LB - Inzetbaarheid - vakantiedagen en vrije dagen overleggen met de leidinggevende</v>
          </cell>
          <cell r="F21" t="str">
            <v>LB - Inzetbaarheid - tijdig een externe partij inschakelen bij conflicten</v>
          </cell>
          <cell r="H21" t="str">
            <v>LB - Inzetbaarheid - de minimale werktijd en maximale werktijd in acht nemen</v>
          </cell>
          <cell r="J21" t="str">
            <v>LB - Inzetbaarheid - dagelijks op tijd op het werk komen</v>
          </cell>
          <cell r="L21" t="str">
            <v>LB - Inzetbaarheid - vakantiedagen en vrije dagen overleggen met de leidinggevende</v>
          </cell>
          <cell r="N21" t="str">
            <v>LB - Inzetbaarheid - anderen om feedback vragen en de feedback gebruiken om de kwaliteit van het werk te verbeteren</v>
          </cell>
        </row>
        <row r="22">
          <cell r="D22" t="str">
            <v>LB - Inzetbaarheid - zich ziek en beter melden bij de leidinggevende</v>
          </cell>
          <cell r="F22" t="str">
            <v>LB - Inzetbaarheid - collega's helpen bij drukte of overwerk</v>
          </cell>
          <cell r="H22" t="str">
            <v>LB - Inzetbaarheid - dagelijks op tijd op het werk komen</v>
          </cell>
          <cell r="J22" t="str">
            <v>LB - Inzetbaarheid - gemaakte afspraken nakomen</v>
          </cell>
          <cell r="L22" t="str">
            <v>LB - Inzetbaarheid - zich ziek en beter melden bij de leidinggevende</v>
          </cell>
          <cell r="N22" t="str">
            <v>LB - Inzetbaarheid - anderen op juiste wijze (positieve of negatieve) feedback geven</v>
          </cell>
        </row>
        <row r="23">
          <cell r="D23" t="str">
            <v>LB - Inzetbaarheid - anderen om feedback vragen en de feedback gebruiken om de kwaliteit van het werk te verbeteren</v>
          </cell>
          <cell r="F23" t="str">
            <v>LB - Inzetbaarheid - meehelpen met het bedenken van oplossingen bij problemen op de werkvloer / binnen het bedrijf</v>
          </cell>
          <cell r="H23" t="str">
            <v>LB - Inzetbaarheid - gemaakte afspraken nakomen</v>
          </cell>
          <cell r="J23" t="str">
            <v>LB - Inzetbaarheid - vakantiedagen en vrije dagen overleggen met de leidinggevende</v>
          </cell>
          <cell r="L23" t="str">
            <v>LB - Inzetbaarheid - anderen om feedback vragen en de feedback gebruiken om de kwaliteit van het werk te verbeteren</v>
          </cell>
          <cell r="N23" t="str">
            <v>LB - Inzetbaarheid - eigen grenzen aangeven met respect voor zichzelf en de ander (bijv. nee kunnen zeggen, hulp vragen, irritaties uitspreken)</v>
          </cell>
        </row>
        <row r="24">
          <cell r="D24" t="str">
            <v>LB - Inzetbaarheid - anderen op juiste wijze (positieve of negatieve) feedback geven</v>
          </cell>
          <cell r="F24" t="str">
            <v>LB - Inzetbaarheid - bijdragen aan een positieve werksfeer op de werkvloer</v>
          </cell>
          <cell r="H24" t="str">
            <v>LB - Inzetbaarheid - vakantiedagen en vrije dagen overleggen met de leidinggevende</v>
          </cell>
          <cell r="J24" t="str">
            <v>LB - Inzetbaarheid - zich ziek en beter melden bij de leidinggevende</v>
          </cell>
          <cell r="L24" t="str">
            <v>LB - Inzetbaarheid - anderen op juiste wijze (positieve of negatieve) feedback geven</v>
          </cell>
          <cell r="N24" t="str">
            <v>LB - Inzetbaarheid - tijdig een externe partij inschakelen bij conflicten</v>
          </cell>
        </row>
        <row r="25">
          <cell r="A25" t="str">
            <v>MD</v>
          </cell>
          <cell r="D25" t="str">
            <v>LB - Inzetbaarheid - eigen grenzen aangeven met respect voor zichzelf en de ander (bijv. nee kunnen zeggen, hulp vragen, irritaties uitspreken)</v>
          </cell>
          <cell r="F25" t="str">
            <v>LB - Capaciteiten - Capaciteiten - benoemen die hij reeds beheerst als het gaat om zijn loopbaan</v>
          </cell>
          <cell r="H25" t="str">
            <v>LB - Inzetbaarheid - zich ziek en beter melden bij de leidinggevende</v>
          </cell>
          <cell r="J25" t="str">
            <v>LB - Inzetbaarheid - anderen om feedback vragen en de feedback gebruiken om de kwaliteit van het werk te verbeteren</v>
          </cell>
          <cell r="L25" t="str">
            <v>LB - Inzetbaarheid - eigen grenzen aangeven met respect voor zichzelf en de ander (bijv. nee kunnen zeggen, hulp vragen, irritaties uitspreken)</v>
          </cell>
          <cell r="N25" t="str">
            <v>LB - Inzetbaarheid - collega's helpen bij drukte of overwerk</v>
          </cell>
        </row>
        <row r="26">
          <cell r="A26">
            <v>3</v>
          </cell>
          <cell r="D26" t="str">
            <v>LB - Inzetbaarheid - tijdig een externe partij inschakelen bij conflicten</v>
          </cell>
          <cell r="F26" t="str">
            <v>LB - Capaciteiten - Capaciteiten - benoemen die hij zich wil eigen maken als het gaat om zijn loopbaan</v>
          </cell>
          <cell r="H26" t="str">
            <v>LB - Inzetbaarheid - anderen om feedback vragen en de feedback gebruiken om de kwaliteit van het werk te verbeteren</v>
          </cell>
          <cell r="J26" t="str">
            <v>LB - Inzetbaarheid - anderen op juiste wijze (positieve of negatieve) feedback geven</v>
          </cell>
          <cell r="L26" t="str">
            <v>LB - Inzetbaarheid - tijdig een externe partij inschakelen bij conflicten</v>
          </cell>
          <cell r="N26" t="str">
            <v>LB - Inzetbaarheid - meehelpen met het bedenken van oplossingen bij problemen op de werkvloer / binnen het bedrijf</v>
          </cell>
        </row>
        <row r="27">
          <cell r="D27" t="str">
            <v>LB - Inzetbaarheid - collega's helpen bij drukte of overwerk</v>
          </cell>
          <cell r="F27" t="str">
            <v>LB - Capaciteiten - zijn eigen Capaciteiten - vergelijken met verschillende soorten werk</v>
          </cell>
          <cell r="H27" t="str">
            <v>LB - Inzetbaarheid - anderen op juiste wijze (positieve of negatieve) feedback geven</v>
          </cell>
          <cell r="J27" t="str">
            <v>LB - Inzetbaarheid - eigen grenzen aangeven met respect voor zichzelf en de ander (bijv. nee kunnen zeggen, hulp vragen, irritaties uitspreken)</v>
          </cell>
          <cell r="L27" t="str">
            <v>LB - Inzetbaarheid - collega's helpen bij drukte of overwerk</v>
          </cell>
          <cell r="N27" t="str">
            <v>LB - Inzetbaarheid - bijdragen aan een positieve werksfeer op de werkvloer</v>
          </cell>
        </row>
        <row r="28">
          <cell r="D28" t="str">
            <v>LB - Inzetbaarheid - meehelpen met het bedenken van oplossingen bij problemen op de werkvloer / binnen het bedrijf</v>
          </cell>
          <cell r="F28" t="str">
            <v>LB - Motieven - waarden en wensen die van hij van belang vindt voor zijn loopbaan bespreken met de studieloopbaanbegeleider</v>
          </cell>
          <cell r="H28" t="str">
            <v>LB - Inzetbaarheid - eigen grenzen aangeven met respect voor zichzelf en de ander (bijv. nee kunnen zeggen, hulp vragen, irritaties uitspreken)</v>
          </cell>
          <cell r="J28" t="str">
            <v>LB - Inzetbaarheid - tijdig een externe partij inschakelen bij conflicten</v>
          </cell>
          <cell r="L28" t="str">
            <v>LB - Inzetbaarheid - meehelpen met het bedenken van oplossingen bij problemen op de werkvloer / binnen het bedrijf</v>
          </cell>
          <cell r="N28" t="str">
            <v>LB - Capaciteiten - Capaciteiten - benoemen die hij reeds beheerst als het gaat om zijn loopbaan</v>
          </cell>
        </row>
        <row r="29">
          <cell r="D29" t="str">
            <v>LB - Inzetbaarheid - bijdragen aan een positieve werksfeer op de werkvloer</v>
          </cell>
          <cell r="F29" t="str">
            <v>LB - Motieven - zijn eigen waarden en wensen vergelijken met verschillende soorten werk</v>
          </cell>
          <cell r="H29" t="str">
            <v>LB - Inzetbaarheid - tijdig een externe partij inschakelen bij conflicten</v>
          </cell>
          <cell r="J29" t="str">
            <v>LB - Inzetbaarheid - collega's helpen bij drukte of overwerk</v>
          </cell>
          <cell r="L29" t="str">
            <v>LB - Inzetbaarheid - bijdragen aan een positieve werksfeer op de werkvloer</v>
          </cell>
          <cell r="N29" t="str">
            <v>LB - Capaciteiten - Capaciteiten - benoemen die hij zich wil eigen maken als het gaat om zijn loopbaan</v>
          </cell>
        </row>
        <row r="30">
          <cell r="D30" t="str">
            <v>LB - Capaciteiten - Capaciteiten - benoemen die hij reeds beheerst als het gaat om zijn loopbaan</v>
          </cell>
          <cell r="F30" t="str">
            <v>LB - Exploratie - onderzoeken hoe je je binnen een branche in de breedte (bijv. MBO gelijk nivo, cursussen, specialisaties, certificaten) kunt onwikkelen</v>
          </cell>
          <cell r="H30" t="str">
            <v>LB - Inzetbaarheid - collega's helpen bij drukte of overwerk</v>
          </cell>
          <cell r="J30" t="str">
            <v>LB - Inzetbaarheid - meehelpen met het bedenken van oplossingen bij problemen op de werkvloer / binnen het bedrijf</v>
          </cell>
          <cell r="L30" t="str">
            <v>LB - Capaciteiten - Capaciteiten - benoemen die hij reeds beheerst als het gaat om zijn loopbaan</v>
          </cell>
          <cell r="N30" t="str">
            <v>LB - Capaciteiten - zijn eigen Capaciteiten - vergelijken met verschillende soorten werk</v>
          </cell>
        </row>
        <row r="31">
          <cell r="D31" t="str">
            <v>LB - Capaciteiten - Capaciteiten - benoemen die hij zich wil eigen maken als het gaat om zijn loopbaan</v>
          </cell>
          <cell r="F31" t="str">
            <v>LB - Exploratie - onderzoeken hoe je je binnen een branche opwaarts (volgend nivo MBO/HBO, managementfuncties, trainingen) kunt ontwikkelen</v>
          </cell>
          <cell r="H31" t="str">
            <v>LB - Inzetbaarheid - meehelpen met het bedenken van oplossingen bij problemen op de werkvloer / binnen het bedrijf</v>
          </cell>
          <cell r="J31" t="str">
            <v>LB - Inzetbaarheid - bijdragen aan een positieve werksfeer op de werkvloer</v>
          </cell>
          <cell r="L31" t="str">
            <v>LB - Capaciteiten - Capaciteiten - benoemen die hij zich wil eigen maken als het gaat om zijn loopbaan</v>
          </cell>
          <cell r="N31" t="str">
            <v>LB - Motieven - waarden en wensen die van hij van belang vindt voor zijn loopbaan bespreken met de studieloopbaanbegeleider</v>
          </cell>
        </row>
        <row r="32">
          <cell r="A32" t="str">
            <v>B</v>
          </cell>
          <cell r="D32" t="str">
            <v>LB - Capaciteiten - zijn eigen Capaciteiten - vergelijken met verschillende soorten werk</v>
          </cell>
          <cell r="F32" t="str">
            <v>LB - Sturing - weloverwogen keuzes / vervolgstappen maken in de eigen loopbaan</v>
          </cell>
          <cell r="H32" t="str">
            <v>LB - Inzetbaarheid - bijdragen aan een positieve werksfeer op de werkvloer</v>
          </cell>
          <cell r="J32" t="str">
            <v>LB - Capaciteiten - Capaciteiten - benoemen die hij reeds beheerst als het gaat om zijn loopbaan</v>
          </cell>
          <cell r="L32" t="str">
            <v>LB - Capaciteiten - zijn eigen Capaciteiten - vergelijken met verschillende soorten werk</v>
          </cell>
          <cell r="N32" t="str">
            <v>LB - Motieven - zijn eigen waarden en wensen vergelijken met verschillende soorten werk</v>
          </cell>
        </row>
        <row r="33">
          <cell r="A33" t="str">
            <v>G</v>
          </cell>
          <cell r="D33" t="str">
            <v>LB - Motieven - waarden en wensen die van hij van belang vindt voor zijn loopbaan bespreken met de studieloopbaanbegeleider</v>
          </cell>
          <cell r="F33" t="str">
            <v>LB - Sturing - een planning maken voor het eigen leer/werk-proces in de BPV en vastleggen in het portfolio</v>
          </cell>
          <cell r="H33" t="str">
            <v>LB - Capaciteiten - Capaciteiten - benoemen die hij reeds beheerst als het gaat om zijn loopbaan</v>
          </cell>
          <cell r="J33" t="str">
            <v>LB - Capaciteiten - Capaciteiten - benoemen die hij zich wil eigen maken als het gaat om zijn loopbaan</v>
          </cell>
          <cell r="L33" t="str">
            <v>LB - Motieven - waarden en wensen die van hij van belang vindt voor zijn loopbaan bespreken met de studieloopbaanbegeleider</v>
          </cell>
          <cell r="N33" t="str">
            <v>LB - Exploratie - onderzoeken hoe je je binnen een branche in de breedte (bijv. MBO gelijk nivo, cursussen, specialisaties, certificaten) kunt onwikkelen</v>
          </cell>
        </row>
        <row r="34">
          <cell r="A34" t="str">
            <v>BB</v>
          </cell>
          <cell r="D34" t="str">
            <v>LB - Motieven - zijn eigen waarden en wensen vergelijken met verschillende soorten werk</v>
          </cell>
          <cell r="F34" t="str">
            <v>LB - Netwerken - aantoonbaar contacten opbouwen (visitekaartjes, digitale netwerken, curcussen, etc.) in een branche / op de arbeidsmarkt</v>
          </cell>
          <cell r="H34" t="str">
            <v>LB - Capaciteiten - Capaciteiten - benoemen die hij zich wil eigen maken als het gaat om zijn loopbaan</v>
          </cell>
          <cell r="J34" t="str">
            <v>LB - Capaciteiten - zijn eigen Capaciteiten - vergelijken met verschillende soorten werk</v>
          </cell>
          <cell r="L34" t="str">
            <v>LB - Motieven - zijn eigen waarden en wensen vergelijken met verschillende soorten werk</v>
          </cell>
          <cell r="N34" t="str">
            <v>LB - Exploratie - onderzoeken hoe je je binnen een branche opwaarts (volgend nivo MBO/HBO, managementfuncties, trainingen) kunt ontwikkelen</v>
          </cell>
        </row>
        <row r="35">
          <cell r="D35" t="str">
            <v>LB - Exploratie - onderzoeken hoe je je binnen een branche in de breedte (bijv. MBO gelijk nivo, cursussen, specialisaties, certificaten) kunt onwikkelen</v>
          </cell>
          <cell r="F35" t="str">
            <v>LB - Netwerken - aantoonbaar contacten onderhouden in een branche / op de arbeidsmarkt</v>
          </cell>
          <cell r="H35" t="str">
            <v>LB - Capaciteiten - zijn eigen Capaciteiten - vergelijken met verschillende soorten werk</v>
          </cell>
          <cell r="J35" t="str">
            <v>LB - Motieven - waarden en wensen die van hij van belang vindt voor zijn loopbaan bespreken met de studieloopbaanbegeleider</v>
          </cell>
          <cell r="L35" t="str">
            <v>LB - Exploratie - onderzoeken hoe je je binnen een branche in de breedte (bijv. MBO gelijk nivo, cursussen, specialisaties, certificaten) kunt onwikkelen</v>
          </cell>
          <cell r="N35" t="str">
            <v>LB - Sturing - weloverwogen keuzes / vervolgstappen maken in de eigen loopbaan</v>
          </cell>
        </row>
        <row r="36">
          <cell r="D36" t="str">
            <v>LB - Exploratie - onderzoeken hoe je je binnen een branche opwaarts (volgend nivo MBO/HBO, managementfuncties, trainingen) kunt ontwikkelen</v>
          </cell>
          <cell r="F36" t="str">
            <v>PJD - verschillende standpunten uit een politiek besluit beschrijven</v>
          </cell>
          <cell r="H36" t="str">
            <v>LB - Motieven - waarden en wensen die van hij van belang vindt voor zijn loopbaan bespreken met de studieloopbaanbegeleider</v>
          </cell>
          <cell r="J36" t="str">
            <v>LB - Motieven - zijn eigen waarden en wensen vergelijken met verschillende soorten werk</v>
          </cell>
          <cell r="L36" t="str">
            <v>LB - Exploratie - onderzoeken hoe je je binnen een branche opwaarts (volgend nivo MBO/HBO, managementfuncties, trainingen) kunt ontwikkelen</v>
          </cell>
          <cell r="N36" t="str">
            <v>LB - Sturing - een planning maken voor het eigen leer/werk-proces in de BPV en vastleggen in het portfolio</v>
          </cell>
        </row>
        <row r="37">
          <cell r="D37" t="str">
            <v>LB - Sturing - weloverwogen keuzes / vervolgstappen maken in de eigen loopbaan</v>
          </cell>
          <cell r="F37" t="str">
            <v>PJD - maatschappelijke onderwerpen die voor hem belangrijk zijn (bijv. studiefinanciering, WW, huisvesting) beschrijven</v>
          </cell>
          <cell r="H37" t="str">
            <v>LB - Motieven - zijn eigen waarden en wensen vergelijken met verschillende soorten werk</v>
          </cell>
          <cell r="J37" t="str">
            <v>LB - Exploratie - onderzoeken hoe je je binnen een branche in de breedte (bijv. MBO gelijk nivo, cursussen, specialisaties, certificaten) kunt onwikkelen</v>
          </cell>
          <cell r="L37" t="str">
            <v>LB - Sturing - weloverwogen keuzes / vervolgstappen maken in de eigen loopbaan</v>
          </cell>
          <cell r="N37" t="str">
            <v>LB - Netwerken - aantoonbaar contacten opbouwen (visitekaartjes, digitale netwerken, curcussen, etc.) in een branche / op de arbeidsmarkt</v>
          </cell>
        </row>
        <row r="38">
          <cell r="D38" t="str">
            <v>LB - Sturing - een planning maken voor het eigen leer/werk-proces in de BPV en vastleggen in het portfolio</v>
          </cell>
          <cell r="F38" t="str">
            <v>PJD - de relatie tussen deze belangrijke maatschappelijke onderwerpen en politieke besluitvorming aangeven</v>
          </cell>
          <cell r="H38" t="str">
            <v>LB - Exploratie - onderzoeken hoe je je binnen een branche in de breedte (bijv. MBO gelijk nivo, cursussen, specialisaties, certificaten) kunt onwikkelen</v>
          </cell>
          <cell r="J38" t="str">
            <v>LB - Exploratie - onderzoeken hoe je je binnen een branche opwaarts (volgend nivo MBO/HBO, managementfuncties, trainingen) kunt ontwikkelen</v>
          </cell>
          <cell r="L38" t="str">
            <v>LB - Sturing - een planning maken voor het eigen leer/werk-proces in de BPV en vastleggen in het portfolio</v>
          </cell>
          <cell r="N38" t="str">
            <v>LB - Netwerken - aantoonbaar contacten onderhouden in een branche / op de arbeidsmarkt</v>
          </cell>
        </row>
        <row r="39">
          <cell r="D39" t="str">
            <v>LB - Netwerken - aantoonbaar contacten opbouwen (visitekaartjes, digitale netwerken, curcussen, etc.) in een branche / op de arbeidsmarkt</v>
          </cell>
          <cell r="F39" t="str">
            <v>PJD - toelichten dat er verschillende meningen bestaan over een belangrijk maatschappelijk onderwerp</v>
          </cell>
          <cell r="H39" t="str">
            <v>LB - Exploratie - onderzoeken hoe je je binnen een branche opwaarts (volgend nivo MBO/HBO, managementfuncties, trainingen) kunt ontwikkelen</v>
          </cell>
          <cell r="J39" t="str">
            <v>LB - Sturing - weloverwogen keuzes / vervolgstappen maken in de eigen loopbaan</v>
          </cell>
          <cell r="L39" t="str">
            <v>LB - Netwerken - aantoonbaar contacten opbouwen (visitekaartjes, digitale netwerken, curcussen, etc.) in een branche / op de arbeidsmarkt</v>
          </cell>
          <cell r="N39" t="str">
            <v>PJD - verschillende standpunten uit een politiek besluit beschrijven</v>
          </cell>
        </row>
        <row r="40">
          <cell r="D40" t="str">
            <v>LB - Netwerken - aantoonbaar contacten onderhouden in een branche / op de arbeidsmarkt</v>
          </cell>
          <cell r="F40" t="str">
            <v>PJD - toelichten dat er verschillende belangen spelen bij een belangrijk maatschappelijk onderwerp</v>
          </cell>
          <cell r="H40" t="str">
            <v>LB - Sturing - weloverwogen keuzes / vervolgstappen maken in de eigen loopbaan</v>
          </cell>
          <cell r="J40" t="str">
            <v>LB - Sturing - een planning maken voor het eigen leer/werk-proces in de BPV en vastleggen in het portfolio</v>
          </cell>
          <cell r="L40" t="str">
            <v>LB - Netwerken - aantoonbaar contacten onderhouden in een branche / op de arbeidsmarkt</v>
          </cell>
          <cell r="N40" t="str">
            <v>PJD - maatschappelijke onderwerpen die voor hem belangrijk zijn (bijv. studiefinanciering, WW, huisvesting) beschrijven</v>
          </cell>
        </row>
        <row r="41">
          <cell r="D41" t="str">
            <v>PJD - verschillende standpunten uit een politiek besluit beschrijven</v>
          </cell>
          <cell r="F41" t="str">
            <v>PJD - ten aanzien van een gekozen politiek onderwerp juiste informatie uit diverse bronnen op papier krijgen</v>
          </cell>
          <cell r="H41" t="str">
            <v>LB - Sturing - een planning maken voor het eigen leer/werk-proces in de BPV en vastleggen in het portfolio</v>
          </cell>
          <cell r="J41" t="str">
            <v>LB - Netwerken - aantoonbaar contacten opbouwen (visitekaartjes, digitale netwerken, curcussen, etc.) in een branche / op de arbeidsmarkt</v>
          </cell>
          <cell r="L41" t="str">
            <v>PJD - verschillende standpunten uit een politiek besluit beschrijven</v>
          </cell>
          <cell r="N41" t="str">
            <v>PJD - de relatie tussen deze belangrijke maatschappelijke onderwerpen en politieke besluitvorming aangeven</v>
          </cell>
        </row>
        <row r="42">
          <cell r="D42" t="str">
            <v>PJD - maatschappelijke onderwerpen die voor hem belangrijk zijn (bijv. studiefinanciering, WW, huisvesting) beschrijven</v>
          </cell>
          <cell r="F42" t="str">
            <v>PJD - ten aanzien van een gekozen politiek onderwerp voldoende informatie uit diverse bronnen op papier krijgen</v>
          </cell>
          <cell r="H42" t="str">
            <v>LB - Netwerken - aantoonbaar contacten opbouwen (visitekaartjes, digitale netwerken, curcussen, etc.) in een branche / op de arbeidsmarkt</v>
          </cell>
          <cell r="J42" t="str">
            <v>LB - Netwerken - aantoonbaar contacten onderhouden in een branche / op de arbeidsmarkt</v>
          </cell>
          <cell r="L42" t="str">
            <v>PJD - maatschappelijke onderwerpen die voor hem belangrijk zijn (bijv. studiefinanciering, WW, huisvesting) beschrijven</v>
          </cell>
          <cell r="N42" t="str">
            <v>PJD - toelichten dat er verschillende meningen bestaan over een belangrijk maatschappelijk onderwerp</v>
          </cell>
        </row>
        <row r="43">
          <cell r="D43" t="str">
            <v>PJD - de relatie tussen deze belangrijke maatschappelijke onderwerpen en politieke besluitvorming aangeven</v>
          </cell>
          <cell r="F43" t="str">
            <v>PJD - zijn mening onderbouwen met argumenten</v>
          </cell>
          <cell r="H43" t="str">
            <v>LB - Netwerken - aantoonbaar contacten onderhouden in een branche / op de arbeidsmarkt</v>
          </cell>
          <cell r="J43" t="str">
            <v>PJD - verschillende standpunten uit een politiek besluit beschrijven</v>
          </cell>
          <cell r="L43" t="str">
            <v>PJD - de relatie tussen deze belangrijke maatschappelijke onderwerpen en politieke besluitvorming aangeven</v>
          </cell>
          <cell r="N43" t="str">
            <v>PJD - toelichten dat er verschillende belangen spelen bij een belangrijk maatschappelijk onderwerp</v>
          </cell>
        </row>
        <row r="44">
          <cell r="D44" t="str">
            <v>PJD - toelichten dat er verschillende meningen bestaan over een belangrijk maatschappelijk onderwerp</v>
          </cell>
          <cell r="F44" t="str">
            <v>PJD - ingaan op de argumenten van anderen</v>
          </cell>
          <cell r="H44" t="str">
            <v>PJD - verschillende standpunten uit een politiek besluit beschrijven</v>
          </cell>
          <cell r="J44" t="str">
            <v>PJD - maatschappelijke onderwerpen die voor hem belangrijk zijn (bijv. studiefinanciering, WW, huisvesting) beschrijven</v>
          </cell>
          <cell r="L44" t="str">
            <v>PJD - toelichten dat er verschillende meningen bestaan over een belangrijk maatschappelijk onderwerp</v>
          </cell>
          <cell r="N44" t="str">
            <v>PJD - ten aanzien van een gekozen politiek onderwerp juiste informatie uit diverse bronnen op papier krijgen</v>
          </cell>
        </row>
        <row r="45">
          <cell r="D45" t="str">
            <v>PJD - toelichten dat er verschillende belangen spelen bij een belangrijk maatschappelijk onderwerp</v>
          </cell>
          <cell r="F45" t="str">
            <v>PJD - respect tonen voor de mening van anderen</v>
          </cell>
          <cell r="H45" t="str">
            <v>PJD - maatschappelijke onderwerpen die voor hem belangrijk zijn (bijv. studiefinanciering, WW, huisvesting) beschrijven</v>
          </cell>
          <cell r="J45" t="str">
            <v>PJD - de relatie tussen deze belangrijke maatschappelijke onderwerpen en politieke besluitvorming aangeven</v>
          </cell>
          <cell r="L45" t="str">
            <v>PJD - toelichten dat er verschillende belangen spelen bij een belangrijk maatschappelijk onderwerp</v>
          </cell>
          <cell r="N45" t="str">
            <v>PJD - ten aanzien van een gekozen politiek onderwerp voldoende informatie uit diverse bronnen op papier krijgen</v>
          </cell>
        </row>
        <row r="46">
          <cell r="D46" t="str">
            <v>PJD - ten aanzien van een gekozen politiek onderwerp juiste informatie uit diverse bronnen op papier krijgen</v>
          </cell>
          <cell r="F46" t="str">
            <v>PJD - deelnemen aan formele vormen van politiek (bijv. stemmen gemeente, provincie, 2e kamer, EU, referenda)</v>
          </cell>
          <cell r="H46" t="str">
            <v>PJD - de relatie tussen deze belangrijke maatschappelijke onderwerpen en politieke besluitvorming aangeven</v>
          </cell>
          <cell r="J46" t="str">
            <v>PJD - toelichten dat er verschillende meningen bestaan over een belangrijk maatschappelijk onderwerp</v>
          </cell>
          <cell r="L46" t="str">
            <v>PJD - ten aanzien van een gekozen politiek onderwerp juiste informatie uit diverse bronnen op papier krijgen</v>
          </cell>
          <cell r="N46" t="str">
            <v>PJD - zijn mening onderbouwen met argumenten</v>
          </cell>
        </row>
        <row r="47">
          <cell r="D47" t="str">
            <v>PJD - ten aanzien van een gekozen politiek onderwerp voldoende informatie uit diverse bronnen op papier krijgen</v>
          </cell>
          <cell r="F47" t="str">
            <v>PJD - bijdragen aan lokale vormen van politiek door digitale/actieve deelname aan thema's als veiligheid, ondernemerschap, interculturaliteit, internationalisering, etc.</v>
          </cell>
          <cell r="H47" t="str">
            <v>PJD - toelichten dat er verschillende meningen bestaan over een belangrijk maatschappelijk onderwerp</v>
          </cell>
          <cell r="J47" t="str">
            <v>PJD - toelichten dat er verschillende belangen spelen bij een belangrijk maatschappelijk onderwerp</v>
          </cell>
          <cell r="L47" t="str">
            <v>PJD - ten aanzien van een gekozen politiek onderwerp voldoende informatie uit diverse bronnen op papier krijgen</v>
          </cell>
          <cell r="N47" t="str">
            <v>PJD - ingaan op de argumenten van anderen</v>
          </cell>
        </row>
        <row r="48">
          <cell r="D48" t="str">
            <v>PJD - zijn mening onderbouwen met argumenten</v>
          </cell>
          <cell r="F48" t="str">
            <v>PJD - de basiswaarden van onze samenleving benoemen</v>
          </cell>
          <cell r="H48" t="str">
            <v>PJD - toelichten dat er verschillende belangen spelen bij een belangrijk maatschappelijk onderwerp</v>
          </cell>
          <cell r="J48" t="str">
            <v>PJD - ten aanzien van een gekozen politiek onderwerp juiste informatie uit diverse bronnen op papier krijgen</v>
          </cell>
          <cell r="L48" t="str">
            <v>PJD - zijn mening onderbouwen met argumenten</v>
          </cell>
          <cell r="N48" t="str">
            <v>PJD - respect tonen voor de mening van anderen</v>
          </cell>
        </row>
        <row r="49">
          <cell r="D49" t="str">
            <v>PJD - ingaan op de argumenten van anderen</v>
          </cell>
          <cell r="F49" t="str">
            <v>PJD - omgaan met waardendilemma's (bijv. veiligheid versus financiële zekerheid / duurzaamheid versus gezondheid)</v>
          </cell>
          <cell r="H49" t="str">
            <v>PJD - ten aanzien van een gekozen politiek onderwerp juiste informatie uit diverse bronnen op papier krijgen</v>
          </cell>
          <cell r="J49" t="str">
            <v>PJD - ten aanzien van een gekozen politiek onderwerp voldoende informatie uit diverse bronnen op papier krijgen</v>
          </cell>
          <cell r="L49" t="str">
            <v>PJD - ingaan op de argumenten van anderen</v>
          </cell>
          <cell r="N49" t="str">
            <v>PJD - deelnemen aan formele vormen van politiek (bijv. stemmen gemeente, provincie, 2e kamer, EU, referenda)</v>
          </cell>
        </row>
        <row r="50">
          <cell r="D50" t="str">
            <v>PJD - respect tonen voor de mening van anderen</v>
          </cell>
          <cell r="F50" t="str">
            <v>PJD - de basiswaarden van onze samenleving en zijn eigen handelen op elkaar afstemmen</v>
          </cell>
          <cell r="H50" t="str">
            <v>PJD - ten aanzien van een gekozen politiek onderwerp voldoende informatie uit diverse bronnen op papier krijgen</v>
          </cell>
          <cell r="J50" t="str">
            <v>PJD - zijn mening onderbouwen met argumenten</v>
          </cell>
          <cell r="L50" t="str">
            <v>PJD - respect tonen voor de mening van anderen</v>
          </cell>
          <cell r="N50" t="str">
            <v>PJD - bijdragen aan lokale vormen van politiek door digitale/actieve deelname aan thema's als veiligheid, ondernemerschap, interculturaliteit, internationalisering, etc.</v>
          </cell>
        </row>
        <row r="51">
          <cell r="D51" t="str">
            <v>PJD - deelnemen aan formele vormen van politiek (bijv. stemmen gemeente, provincie, 2e kamer, EU, referenda)</v>
          </cell>
          <cell r="F51" t="str">
            <v>ED - zich aan de algemeen aanvaarde regels binnen een bedrijf/organisatie houden</v>
          </cell>
          <cell r="H51" t="str">
            <v>PJD - zijn mening onderbouwen met argumenten</v>
          </cell>
          <cell r="J51" t="str">
            <v>PJD - ingaan op de argumenten van anderen</v>
          </cell>
          <cell r="L51" t="str">
            <v>PJD - deelnemen aan formele vormen van politiek (bijv. stemmen gemeente, provincie, 2e kamer, EU, referenda)</v>
          </cell>
          <cell r="N51" t="str">
            <v>PJD - de basiswaarden van onze samenleving benoemen</v>
          </cell>
        </row>
        <row r="52">
          <cell r="D52" t="str">
            <v>PJD - bijdragen aan lokale vormen van politiek door digitale/actieve deelname aan thema's als veiligheid, ondernemerschap, interculturaliteit, internationalisering, etc.</v>
          </cell>
          <cell r="F52" t="str">
            <v>ED - zich aan de standaard (bedrijfs)procedures binnen een bedrijf/organisatie houden</v>
          </cell>
          <cell r="H52" t="str">
            <v>PJD - ingaan op de argumenten van anderen</v>
          </cell>
          <cell r="J52" t="str">
            <v>PJD - respect tonen voor de mening van anderen</v>
          </cell>
          <cell r="L52" t="str">
            <v>PJD - bijdragen aan lokale vormen van politiek door digitale/actieve deelname aan thema's als veiligheid, ondernemerschap, interculturaliteit, internationalisering, etc.</v>
          </cell>
          <cell r="N52" t="str">
            <v>PJD - omgaan met waardendilemma's (bijv. veiligheid versus financiële zekerheid / duurzaamheid versus gezondheid)</v>
          </cell>
        </row>
        <row r="53">
          <cell r="D53" t="str">
            <v>PJD - de basiswaarden van onze samenleving benoemen</v>
          </cell>
          <cell r="F53" t="str">
            <v>ED - de rechten en plichten van de beroepsbeoefenaar benoemen en toepassen</v>
          </cell>
          <cell r="H53" t="str">
            <v>PJD - respect tonen voor de mening van anderen</v>
          </cell>
          <cell r="J53" t="str">
            <v>PJD - deelnemen aan formele vormen van politiek (bijv. stemmen gemeente, provincie, 2e kamer, EU, referenda)</v>
          </cell>
          <cell r="L53" t="str">
            <v>PJD - de basiswaarden van onze samenleving benoemen</v>
          </cell>
          <cell r="N53" t="str">
            <v>PJD - de basiswaarden van onze samenleving en zijn eigen handelen op elkaar afstemmen</v>
          </cell>
        </row>
        <row r="54">
          <cell r="D54" t="str">
            <v>PJD - omgaan met waardendilemma's (bijv. veiligheid versus financiële zekerheid / duurzaamheid versus gezondheid)</v>
          </cell>
          <cell r="F54" t="str">
            <v>ED - zich collegiaal opstellen (bijv. overwerk, feestelijke momenten, inwerken, helpen op de werkvoer, borrels)</v>
          </cell>
          <cell r="H54" t="str">
            <v>PJD - deelnemen aan formele vormen van politiek (bijv. stemmen gemeente, provincie, 2e kamer, EU, referenda)</v>
          </cell>
          <cell r="J54" t="str">
            <v>PJD - bijdragen aan lokale vormen van politiek door digitale/actieve deelname aan thema's als veiligheid, ondernemerschap, interculturaliteit, internationalisering, etc.</v>
          </cell>
          <cell r="L54" t="str">
            <v>PJD - omgaan met waardendilemma's (bijv. veiligheid versus financiële zekerheid / duurzaamheid versus gezondheid)</v>
          </cell>
          <cell r="N54" t="str">
            <v>ED - zich aan de algemeen aanvaarde regels binnen een bedrijf/organisatie houden</v>
          </cell>
        </row>
        <row r="55">
          <cell r="D55" t="str">
            <v>PJD - de basiswaarden van onze samenleving en zijn eigen handelen op elkaar afstemmen</v>
          </cell>
          <cell r="F55" t="str">
            <v>ED - informatie over producten en diensten verzamelen</v>
          </cell>
          <cell r="H55" t="str">
            <v>PJD - bijdragen aan lokale vormen van politiek door digitale/actieve deelname aan thema's als veiligheid, ondernemerschap, interculturaliteit, internationalisering, etc.</v>
          </cell>
          <cell r="J55" t="str">
            <v>PJD - de basiswaarden van onze samenleving benoemen</v>
          </cell>
          <cell r="L55" t="str">
            <v>PJD - de basiswaarden van onze samenleving en zijn eigen handelen op elkaar afstemmen</v>
          </cell>
          <cell r="N55" t="str">
            <v>ED - zich aan de standaard (bedrijfs)procedures binnen een bedrijf/organisatie houden</v>
          </cell>
        </row>
        <row r="56">
          <cell r="D56" t="str">
            <v>ED - zich aan de algemeen aanvaarde regels binnen een bedrijf/organisatie houden</v>
          </cell>
          <cell r="F56" t="str">
            <v>ED - verschillende aanbieders met elkaar vergelijken op bijvoorbeeld prijs, kwaliteit en/of duurzaamheid</v>
          </cell>
          <cell r="H56" t="str">
            <v>PJD - de basiswaarden van onze samenleving benoemen</v>
          </cell>
          <cell r="J56" t="str">
            <v>PJD - omgaan met waardendilemma's (bijv. veiligheid versus financiële zekerheid / duurzaamheid versus gezondheid)</v>
          </cell>
          <cell r="L56" t="str">
            <v>ED - zich aan de algemeen aanvaarde regels binnen een bedrijf/organisatie houden</v>
          </cell>
          <cell r="N56" t="str">
            <v>ED - de rechten en plichten van de beroepsbeoefenaar benoemen en toepassen</v>
          </cell>
        </row>
        <row r="57">
          <cell r="D57" t="str">
            <v>ED - zich aan de standaard (bedrijfs)procedures binnen een bedrijf/organisatie houden</v>
          </cell>
          <cell r="F57" t="str">
            <v>ED - op basis van verzamelde informatie een weloverwogen keuze maken om een product / dienst wel of niet aan te schaffen</v>
          </cell>
          <cell r="H57" t="str">
            <v>PJD - omgaan met waardendilemma's (bijv. veiligheid versus financiële zekerheid / duurzaamheid versus gezondheid)</v>
          </cell>
          <cell r="J57" t="str">
            <v>PJD - de basiswaarden van onze samenleving en zijn eigen handelen op elkaar afstemmen</v>
          </cell>
          <cell r="L57" t="str">
            <v>ED - zich aan de standaard (bedrijfs)procedures binnen een bedrijf/organisatie houden</v>
          </cell>
          <cell r="N57" t="str">
            <v>ED - zich collegiaal opstellen (bijv. overwerk, feestelijke momenten, inwerken, helpen op de werkvoer, borrels)</v>
          </cell>
        </row>
        <row r="58">
          <cell r="D58" t="str">
            <v>ED - de rechten en plichten van de beroepsbeoefenaar benoemen en toepassen</v>
          </cell>
          <cell r="F58" t="str">
            <v>ED - bij de aanschaf van producten (zakelijk of privé) het aspect gezondheid meewegen</v>
          </cell>
          <cell r="H58" t="str">
            <v>PJD - de basiswaarden van onze samenleving en zijn eigen handelen op elkaar afstemmen</v>
          </cell>
          <cell r="J58" t="str">
            <v>ED - zich aan de algemeen aanvaarde regels binnen een bedrijf/organisatie houden</v>
          </cell>
          <cell r="L58" t="str">
            <v>ED - de rechten en plichten van de beroepsbeoefenaar benoemen en toepassen</v>
          </cell>
          <cell r="N58" t="str">
            <v>ED - informatie over producten en diensten verzamelen</v>
          </cell>
        </row>
        <row r="59">
          <cell r="D59" t="str">
            <v>ED - zich collegiaal opstellen (bijv. overwerk, feestelijke momenten, inwerken, helpen op de werkvoer, borrels)</v>
          </cell>
          <cell r="F59" t="str">
            <v>ED - bij de aanschaf van producten (zakelijk of privé) het aspect duurzaamheid / milieu meewegen</v>
          </cell>
          <cell r="H59" t="str">
            <v>ED - zich aan de algemeen aanvaarde regels binnen een bedrijf/organisatie houden</v>
          </cell>
          <cell r="J59" t="str">
            <v>ED - zich aan de standaard (bedrijfs)procedures binnen een bedrijf/organisatie houden</v>
          </cell>
          <cell r="L59" t="str">
            <v>ED - zich collegiaal opstellen (bijv. overwerk, feestelijke momenten, inwerken, helpen op de werkvoer, borrels)</v>
          </cell>
          <cell r="N59" t="str">
            <v>ED - verschillende aanbieders met elkaar vergelijken op bijvoorbeeld prijs, kwaliteit en/of duurzaamheid</v>
          </cell>
        </row>
        <row r="60">
          <cell r="D60" t="str">
            <v>ED - informatie over producten en diensten verzamelen</v>
          </cell>
          <cell r="F60" t="str">
            <v>ED - aankoopvoorwaarden, klachtenprocedures en regels achterhalen voor het ongedaan maken van een koop</v>
          </cell>
          <cell r="H60" t="str">
            <v>ED - zich aan de standaard (bedrijfs)procedures binnen een bedrijf/organisatie houden</v>
          </cell>
          <cell r="J60" t="str">
            <v>ED - de rechten en plichten van de beroepsbeoefenaar benoemen en toepassen</v>
          </cell>
          <cell r="L60" t="str">
            <v>ED - informatie over producten en diensten verzamelen</v>
          </cell>
          <cell r="N60" t="str">
            <v>ED - op basis van verzamelde informatie een weloverwogen keuze maken om een product / dienst wel of niet aan te schaffen</v>
          </cell>
        </row>
        <row r="61">
          <cell r="D61" t="str">
            <v>ED - verschillende aanbieders met elkaar vergelijken op bijvoorbeeld prijs, kwaliteit en/of duurzaamheid</v>
          </cell>
          <cell r="F61" t="str">
            <v>ED - bon en garantiebewijs bewaren</v>
          </cell>
          <cell r="H61" t="str">
            <v>ED - de rechten en plichten van de beroepsbeoefenaar benoemen en toepassen</v>
          </cell>
          <cell r="J61" t="str">
            <v>ED - zich collegiaal opstellen (bijv. overwerk, feestelijke momenten, inwerken, helpen op de werkvoer, borrels)</v>
          </cell>
          <cell r="L61" t="str">
            <v>ED - verschillende aanbieders met elkaar vergelijken op bijvoorbeeld prijs, kwaliteit en/of duurzaamheid</v>
          </cell>
          <cell r="N61" t="str">
            <v>ED - bij de aanschaf van producten (zakelijk of privé) het aspect gezondheid meewegen</v>
          </cell>
        </row>
        <row r="62">
          <cell r="D62" t="str">
            <v>ED - op basis van verzamelde informatie een weloverwogen keuze maken om een product / dienst wel of niet aan te schaffen</v>
          </cell>
          <cell r="F62" t="str">
            <v>ED - gegevens bijhouden over de eigen financiële situatie (bijv. pensioen, salarisstroken) ook op de lange termijn</v>
          </cell>
          <cell r="H62" t="str">
            <v>ED - zich collegiaal opstellen (bijv. overwerk, feestelijke momenten, inwerken, helpen op de werkvoer, borrels)</v>
          </cell>
          <cell r="J62" t="str">
            <v>ED - informatie over producten en diensten verzamelen</v>
          </cell>
          <cell r="L62" t="str">
            <v>ED - op basis van verzamelde informatie een weloverwogen keuze maken om een product / dienst wel of niet aan te schaffen</v>
          </cell>
          <cell r="N62" t="str">
            <v>ED - bij de aanschaf van producten (zakelijk of privé) het aspect duurzaamheid / milieu meewegen</v>
          </cell>
        </row>
        <row r="63">
          <cell r="D63" t="str">
            <v>ED - bij de aanschaf van producten (zakelijk of privé) het aspect gezondheid meewegen</v>
          </cell>
          <cell r="F63" t="str">
            <v>ED - uitgaven (zakelijk of privé) op voorhand toetsen op financiële haalbaarheid</v>
          </cell>
          <cell r="H63" t="str">
            <v>ED - informatie over producten en diensten verzamelen</v>
          </cell>
          <cell r="J63" t="str">
            <v>ED - verschillende aanbieders met elkaar vergelijken op bijvoorbeeld prijs, kwaliteit en/of duurzaamheid</v>
          </cell>
          <cell r="L63" t="str">
            <v>ED - bij de aanschaf van producten (zakelijk of privé) het aspect gezondheid meewegen</v>
          </cell>
          <cell r="N63" t="str">
            <v>ED - aankoopvoorwaarden, klachtenprocedures en regels achterhalen voor het ongedaan maken van een koop</v>
          </cell>
        </row>
        <row r="64">
          <cell r="D64" t="str">
            <v>ED - bij de aanschaf van producten (zakelijk of privé) het aspect duurzaamheid / milieu meewegen</v>
          </cell>
          <cell r="F64" t="str">
            <v>SMD - deelnemen aan activiteiten die bijdragen aan verbetering van de eigen leefomgeving (bijv. vrijwilligerswerk, studentenraad school, jeugdtrainingen, buurtwerk)</v>
          </cell>
          <cell r="H64" t="str">
            <v>ED - verschillende aanbieders met elkaar vergelijken op bijvoorbeeld prijs, kwaliteit en/of duurzaamheid</v>
          </cell>
          <cell r="J64" t="str">
            <v>ED - op basis van verzamelde informatie een weloverwogen keuze maken om een product / dienst wel of niet aan te schaffen</v>
          </cell>
          <cell r="L64" t="str">
            <v>ED - bij de aanschaf van producten (zakelijk of privé) het aspect duurzaamheid / milieu meewegen</v>
          </cell>
          <cell r="N64" t="str">
            <v>ED - bon en garantiebewijs bewaren</v>
          </cell>
        </row>
        <row r="65">
          <cell r="D65" t="str">
            <v>ED - aankoopvoorwaarden, klachtenprocedures en regels achterhalen voor het ongedaan maken van een koop</v>
          </cell>
          <cell r="F65" t="str">
            <v>SMD - met betrokkenen overleg voeren over activiteiten ter verbetering van de eigen leefomgeving (bijv. wethouder, clubleiding, studieloopbaanbegeleider, conciërge, directeur)</v>
          </cell>
          <cell r="H65" t="str">
            <v>ED - op basis van verzamelde informatie een weloverwogen keuze maken om een product / dienst wel of niet aan te schaffen</v>
          </cell>
          <cell r="J65" t="str">
            <v>ED - bij de aanschaf van producten (zakelijk of privé) het aspect gezondheid meewegen</v>
          </cell>
          <cell r="L65" t="str">
            <v>ED - aankoopvoorwaarden, klachtenprocedures en regels achterhalen voor het ongedaan maken van een koop</v>
          </cell>
          <cell r="N65" t="str">
            <v>ED - gegevens bijhouden over de eigen financiële situatie (bijv. pensioen, salarisstroken) ook op de lange termijn</v>
          </cell>
        </row>
        <row r="66">
          <cell r="D66" t="str">
            <v>ED - bon en garantiebewijs bewaren</v>
          </cell>
          <cell r="F66" t="str">
            <v>SMD - bijdragen aan een goede sfeer in de (onderwijs)groep</v>
          </cell>
          <cell r="H66" t="str">
            <v>ED - bij de aanschaf van producten (zakelijk of privé) het aspect gezondheid meewegen</v>
          </cell>
          <cell r="J66" t="str">
            <v>ED - bij de aanschaf van producten (zakelijk of privé) het aspect duurzaamheid / milieu meewegen</v>
          </cell>
          <cell r="L66" t="str">
            <v>ED - bon en garantiebewijs bewaren</v>
          </cell>
          <cell r="N66" t="str">
            <v>ED - uitgaven (zakelijk of privé) op voorhand toetsen op financiële haalbaarheid</v>
          </cell>
        </row>
        <row r="67">
          <cell r="D67" t="str">
            <v>ED - gegevens bijhouden over de eigen financiële situatie (bijv. pensioen, salarisstroken) ook op de lange termijn</v>
          </cell>
          <cell r="F67" t="str">
            <v>SMD - afspraken met anderen / klasgenoten nakomen</v>
          </cell>
          <cell r="H67" t="str">
            <v>ED - bij de aanschaf van producten (zakelijk of privé) het aspect duurzaamheid / milieu meewegen</v>
          </cell>
          <cell r="J67" t="str">
            <v>ED - aankoopvoorwaarden, klachtenprocedures en regels achterhalen voor het ongedaan maken van een koop</v>
          </cell>
          <cell r="L67" t="str">
            <v>ED - gegevens bijhouden over de eigen financiële situatie (bijv. pensioen, salarisstroken) ook op de lange termijn</v>
          </cell>
          <cell r="N67" t="str">
            <v>SMD - deelnemen aan activiteiten die bijdragen aan verbetering van de eigen leefomgeving (bijv. vrijwilligerswerk, studentenraad school, jeugdtrainingen, buurtwerk)</v>
          </cell>
        </row>
        <row r="68">
          <cell r="D68" t="str">
            <v>ED - uitgaven (zakelijk of privé) op voorhand toetsen op financiële haalbaarheid</v>
          </cell>
          <cell r="F68" t="str">
            <v>SMD - verschillende sociale omgangsvormen (bijv. zakelijk, leeftijdsgenoten, vrije-tijd, werkvloer of familie) onderscheiden</v>
          </cell>
          <cell r="H68" t="str">
            <v>ED - aankoopvoorwaarden, klachtenprocedures en regels achterhalen voor het ongedaan maken van een koop</v>
          </cell>
          <cell r="J68" t="str">
            <v>ED - bon en garantiebewijs bewaren</v>
          </cell>
          <cell r="L68" t="str">
            <v>ED - uitgaven (zakelijk of privé) op voorhand toetsen op financiële haalbaarheid</v>
          </cell>
          <cell r="N68" t="str">
            <v>SMD - met betrokkenen overleg voeren over activiteiten ter verbetering van de eigen leefomgeving (bijv. wethouder, clubleiding, studieloopbaanbegeleider, conciërge, directeur)</v>
          </cell>
        </row>
        <row r="69">
          <cell r="D69" t="str">
            <v>SMD - deelnemen aan activiteiten die bijdragen aan verbetering van de eigen leefomgeving (bijv. vrijwilligerswerk, studentenraad school, jeugdtrainingen, buurtwerk)</v>
          </cell>
          <cell r="F69" t="str">
            <v>SMD - verschillende sociale omgangsvormen toepassen in verschillende sociale situaties (bijv. sollicitatie, vergadering, werkvloer, vrije-tijd, cursus)</v>
          </cell>
          <cell r="H69" t="str">
            <v>ED - bon en garantiebewijs bewaren</v>
          </cell>
          <cell r="J69" t="str">
            <v>ED - gegevens bijhouden over de eigen financiële situatie (bijv. pensioen, salarisstroken) ook op de lange termijn</v>
          </cell>
          <cell r="L69" t="str">
            <v>SMD - deelnemen aan activiteiten die bijdragen aan verbetering van de eigen leefomgeving (bijv. vrijwilligerswerk, studentenraad school, jeugdtrainingen, buurtwerk)</v>
          </cell>
          <cell r="N69" t="str">
            <v>SMD - bijdragen aan een goede sfeer in de (onderwijs)groep</v>
          </cell>
        </row>
        <row r="70">
          <cell r="D70" t="str">
            <v>SMD - met betrokkenen overleg voeren over activiteiten ter verbetering van de eigen leefomgeving (bijv. wethouder, clubleiding, studieloopbaanbegeleider, conciërge, directeur)</v>
          </cell>
          <cell r="F70" t="str">
            <v>SMD - kenmerken van verschillende culturen onderscheiden</v>
          </cell>
          <cell r="H70" t="str">
            <v>ED - gegevens bijhouden over de eigen financiële situatie (bijv. pensioen, salarisstroken) ook op de lange termijn</v>
          </cell>
          <cell r="J70" t="str">
            <v>ED - uitgaven (zakelijk of privé) op voorhand toetsen op financiële haalbaarheid</v>
          </cell>
          <cell r="L70" t="str">
            <v>SMD - met betrokkenen overleg voeren over activiteiten ter verbetering van de eigen leefomgeving (bijv. wethouder, clubleiding, studieloopbaanbegeleider, conciërge, directeur)</v>
          </cell>
          <cell r="N70" t="str">
            <v>SMD - afspraken met anderen / klasgenoten nakomen</v>
          </cell>
        </row>
        <row r="71">
          <cell r="D71" t="str">
            <v>SMD - bijdragen aan een goede sfeer in de (onderwijs)groep</v>
          </cell>
          <cell r="F71" t="str">
            <v>SMD - zich respectvol gedragen in situaties met culturele verschillen</v>
          </cell>
          <cell r="H71" t="str">
            <v>ED - uitgaven (zakelijk of privé) op voorhand toetsen op financiële haalbaarheid</v>
          </cell>
          <cell r="J71" t="str">
            <v>SMD - deelnemen aan activiteiten die bijdragen aan verbetering van de eigen leefomgeving (bijv. vrijwilligerswerk, studentenraad school, jeugdtrainingen, buurtwerk)</v>
          </cell>
          <cell r="L71" t="str">
            <v>SMD - bijdragen aan een goede sfeer in de (onderwijs)groep</v>
          </cell>
          <cell r="N71" t="str">
            <v>SMD - verschillende sociale omgangsvormen (bijv. zakelijk, leeftijdsgenoten, vrije-tijd, werkvloer of familie) onderscheiden</v>
          </cell>
        </row>
        <row r="72">
          <cell r="D72" t="str">
            <v>SMD - afspraken met anderen / klasgenoten nakomen</v>
          </cell>
          <cell r="H72" t="str">
            <v>SMD - deelnemen aan activiteiten die bijdragen aan verbetering van de eigen leefomgeving (bijv. vrijwilligerswerk, studentenraad school, jeugdtrainingen, buurtwerk)</v>
          </cell>
          <cell r="J72" t="str">
            <v>SMD - met betrokkenen overleg voeren over activiteiten ter verbetering van de eigen leefomgeving (bijv. wethouder, clubleiding, studieloopbaanbegeleider, conciërge, directeur)</v>
          </cell>
          <cell r="L72" t="str">
            <v>SMD - afspraken met anderen / klasgenoten nakomen</v>
          </cell>
          <cell r="N72" t="str">
            <v>SMD - verschillende sociale omgangsvormen toepassen in verschillende sociale situaties (bijv. sollicitatie, vergadering, werkvloer, vrije-tijd, cursus)</v>
          </cell>
        </row>
        <row r="73">
          <cell r="A73" t="str">
            <v>P04</v>
          </cell>
          <cell r="D73" t="str">
            <v>SMD - verschillende sociale omgangsvormen (bijv. zakelijk, leeftijdsgenoten, vrije-tijd, werkvloer of familie) onderscheiden</v>
          </cell>
          <cell r="H73" t="str">
            <v>SMD - met betrokkenen overleg voeren over activiteiten ter verbetering van de eigen leefomgeving (bijv. wethouder, clubleiding, studieloopbaanbegeleider, conciërge, directeur)</v>
          </cell>
          <cell r="J73" t="str">
            <v>SMD - bijdragen aan een goede sfeer in de (onderwijs)groep</v>
          </cell>
          <cell r="L73" t="str">
            <v>SMD - verschillende sociale omgangsvormen (bijv. zakelijk, leeftijdsgenoten, vrije-tijd, werkvloer of familie) onderscheiden</v>
          </cell>
          <cell r="N73" t="str">
            <v>SMD - kenmerken van verschillende culturen onderscheiden</v>
          </cell>
        </row>
        <row r="74">
          <cell r="A74" t="str">
            <v>P07 - P08</v>
          </cell>
          <cell r="D74" t="str">
            <v>SMD - verschillende sociale omgangsvormen toepassen in verschillende sociale situaties (bijv. sollicitatie, vergadering, werkvloer, vrije-tijd, cursus)</v>
          </cell>
          <cell r="H74" t="str">
            <v>SMD - bijdragen aan een goede sfeer in de (onderwijs)groep</v>
          </cell>
          <cell r="J74" t="str">
            <v>SMD - afspraken met anderen / klasgenoten nakomen</v>
          </cell>
          <cell r="L74" t="str">
            <v>SMD - verschillende sociale omgangsvormen toepassen in verschillende sociale situaties (bijv. sollicitatie, vergadering, werkvloer, vrije-tijd, cursus)</v>
          </cell>
          <cell r="N74" t="str">
            <v>SMD - zich respectvol gedragen in situaties met culturele verschillen</v>
          </cell>
        </row>
        <row r="75">
          <cell r="A75" t="str">
            <v>P09 - P10</v>
          </cell>
          <cell r="D75" t="str">
            <v>SMD - kenmerken van verschillende culturen onderscheiden</v>
          </cell>
          <cell r="H75" t="str">
            <v>SMD - afspraken met anderen / klasgenoten nakomen</v>
          </cell>
          <cell r="J75" t="str">
            <v>SMD - verschillende sociale omgangsvormen (bijv. zakelijk, leeftijdsgenoten, vrije-tijd, werkvloer of familie) onderscheiden</v>
          </cell>
          <cell r="L75" t="str">
            <v>SMD - kenmerken van verschillende culturen onderscheiden</v>
          </cell>
        </row>
        <row r="76">
          <cell r="D76" t="str">
            <v>SMD - zich respectvol gedragen in situaties met culturele verschillen</v>
          </cell>
          <cell r="H76" t="str">
            <v>SMD - verschillende sociale omgangsvormen (bijv. zakelijk, leeftijdsgenoten, vrije-tijd, werkvloer of familie) onderscheiden</v>
          </cell>
          <cell r="J76" t="str">
            <v>SMD - verschillende sociale omgangsvormen toepassen in verschillende sociale situaties (bijv. sollicitatie, vergadering, werkvloer, vrije-tijd, cursus)</v>
          </cell>
          <cell r="L76" t="str">
            <v>SMD - zich respectvol gedragen in situaties met culturele verschillen</v>
          </cell>
        </row>
        <row r="77">
          <cell r="H77" t="str">
            <v>SMD - verschillende sociale omgangsvormen toepassen in verschillende sociale situaties (bijv. sollicitatie, vergadering, werkvloer, vrije-tijd, cursus)</v>
          </cell>
          <cell r="J77" t="str">
            <v>SMD - kenmerken van verschillende culturen onderscheiden</v>
          </cell>
        </row>
        <row r="78">
          <cell r="H78" t="str">
            <v>SMD - kenmerken van verschillende culturen onderscheiden</v>
          </cell>
          <cell r="J78" t="str">
            <v>SMD - zich respectvol gedragen in situaties met culturele verschillen</v>
          </cell>
        </row>
        <row r="79">
          <cell r="H79" t="str">
            <v>SMD - zich respectvol gedragen in situaties met culturele verschillen</v>
          </cell>
        </row>
        <row r="92">
          <cell r="A92" t="str">
            <v>2010-2011</v>
          </cell>
        </row>
        <row r="93">
          <cell r="A93" t="str">
            <v>2011-2012</v>
          </cell>
        </row>
        <row r="94">
          <cell r="A94" t="str">
            <v>2012-2013</v>
          </cell>
        </row>
        <row r="95">
          <cell r="A95" t="str">
            <v>2013-2014</v>
          </cell>
        </row>
        <row r="96">
          <cell r="A96" t="str">
            <v>2014-2015</v>
          </cell>
        </row>
        <row r="97">
          <cell r="A97" t="str">
            <v>2015-2016</v>
          </cell>
        </row>
        <row r="98">
          <cell r="A98" t="str">
            <v>2016-2017</v>
          </cell>
        </row>
        <row r="99">
          <cell r="A99" t="str">
            <v>2017-2018</v>
          </cell>
        </row>
        <row r="100">
          <cell r="A100" t="str">
            <v>2018-2019</v>
          </cell>
        </row>
        <row r="101">
          <cell r="A101" t="str">
            <v>2019-2020</v>
          </cell>
        </row>
        <row r="115">
          <cell r="A115" t="str">
            <v>Op school</v>
          </cell>
        </row>
        <row r="116">
          <cell r="A116" t="str">
            <v>Op het bedrijf</v>
          </cell>
        </row>
        <row r="117">
          <cell r="A117" t="str">
            <v>Elders</v>
          </cell>
        </row>
      </sheetData>
      <sheetData sheetId="1"/>
      <sheetData sheetId="2">
        <row r="3">
          <cell r="B3" t="str">
            <v>Walravens</v>
          </cell>
        </row>
        <row r="4">
          <cell r="B4" t="str">
            <v>M.C.A.W</v>
          </cell>
        </row>
        <row r="5">
          <cell r="B5" t="str">
            <v>Mitch</v>
          </cell>
        </row>
        <row r="16">
          <cell r="B16" t="str">
            <v>MD (Mediadeveloper 95313)</v>
          </cell>
        </row>
        <row r="17">
          <cell r="B17" t="str">
            <v>RIO4-MED3A</v>
          </cell>
        </row>
      </sheetData>
      <sheetData sheetId="3">
        <row r="22">
          <cell r="I22">
            <v>28</v>
          </cell>
        </row>
        <row r="27">
          <cell r="T27">
            <v>60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Office-th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Blad44" enableFormatConditionsCalculation="0">
    <pageSetUpPr fitToPage="1"/>
  </sheetPr>
  <dimension ref="A1:AA28"/>
  <sheetViews>
    <sheetView tabSelected="1" workbookViewId="0">
      <selection activeCell="C15" sqref="C15:K15"/>
    </sheetView>
  </sheetViews>
  <sheetFormatPr baseColWidth="10" defaultColWidth="8.83203125" defaultRowHeight="13" x14ac:dyDescent="0.15"/>
  <cols>
    <col min="1" max="4" width="9.6640625" customWidth="1"/>
    <col min="5" max="5" width="33" customWidth="1"/>
    <col min="6" max="6" width="31" customWidth="1"/>
    <col min="7" max="7" width="16.1640625" customWidth="1"/>
    <col min="8" max="8" width="13.33203125" customWidth="1"/>
    <col min="9" max="11" width="10.6640625" customWidth="1"/>
    <col min="26" max="27" width="0" hidden="1" customWidth="1"/>
  </cols>
  <sheetData>
    <row r="1" spans="1:15" ht="16" x14ac:dyDescent="0.2">
      <c r="A1" s="14" t="str">
        <f>IF('[1]Algemene Informatie'!$B$16="Maak een keuze","Bijlage 10: Bewijskaart ","Bijlage 10: Bewijskaart "&amp;'[1]Algemene Informatie'!$B$16)</f>
        <v>Bijlage 10: Bewijskaart MD (Mediadeveloper 95313)</v>
      </c>
      <c r="B1" s="2"/>
      <c r="C1" s="2"/>
      <c r="D1" s="2"/>
      <c r="E1" s="2"/>
      <c r="F1" s="2"/>
      <c r="G1" s="2"/>
      <c r="H1" s="2"/>
      <c r="I1" s="2"/>
      <c r="J1" s="2"/>
      <c r="K1" s="2"/>
    </row>
    <row r="2" spans="1:15" ht="12.75" customHeight="1" x14ac:dyDescent="0.15">
      <c r="A2" s="52" t="s">
        <v>30</v>
      </c>
      <c r="B2" s="53"/>
      <c r="C2" s="53"/>
      <c r="D2" s="58"/>
      <c r="E2" s="13" t="s">
        <v>29</v>
      </c>
      <c r="F2" s="12"/>
      <c r="G2" s="12"/>
      <c r="H2" s="12"/>
      <c r="I2" s="12"/>
      <c r="J2" s="61" t="s">
        <v>28</v>
      </c>
      <c r="K2" s="62"/>
      <c r="M2" s="11"/>
    </row>
    <row r="3" spans="1:15" ht="12.75" customHeight="1" x14ac:dyDescent="0.15">
      <c r="A3" s="54"/>
      <c r="B3" s="55"/>
      <c r="C3" s="55"/>
      <c r="D3" s="59"/>
      <c r="E3" s="63" t="s">
        <v>31</v>
      </c>
      <c r="F3" s="64"/>
      <c r="G3" s="64"/>
      <c r="H3" s="64"/>
      <c r="I3" s="64"/>
      <c r="J3" s="68" t="s">
        <v>27</v>
      </c>
      <c r="K3" s="69"/>
    </row>
    <row r="4" spans="1:15" ht="12.75" customHeight="1" x14ac:dyDescent="0.15">
      <c r="A4" s="56"/>
      <c r="B4" s="57"/>
      <c r="C4" s="57"/>
      <c r="D4" s="60"/>
      <c r="E4" s="65"/>
      <c r="F4" s="66"/>
      <c r="G4" s="66"/>
      <c r="H4" s="66"/>
      <c r="I4" s="67"/>
      <c r="J4" s="70"/>
      <c r="K4" s="71"/>
    </row>
    <row r="5" spans="1:15" s="9" customFormat="1" x14ac:dyDescent="0.15">
      <c r="A5" s="42" t="s">
        <v>26</v>
      </c>
      <c r="B5" s="24"/>
      <c r="C5" s="24"/>
      <c r="D5" s="24"/>
      <c r="E5" s="24"/>
      <c r="F5" s="24"/>
      <c r="G5" s="24"/>
      <c r="H5" s="24"/>
      <c r="I5" s="24"/>
      <c r="J5" s="24"/>
      <c r="K5" s="31"/>
    </row>
    <row r="6" spans="1:15" x14ac:dyDescent="0.15">
      <c r="A6" s="32" t="s">
        <v>25</v>
      </c>
      <c r="B6" s="33"/>
      <c r="C6" s="34"/>
      <c r="D6" s="35" t="str">
        <f>IF('[1]Algemene Informatie'!$B$3=0,"",'[1]Algemene Informatie'!$B$3&amp;", "&amp;'[1]Algemene Informatie'!$B$4&amp;" ("&amp;'[1]Algemene Informatie'!$B$5&amp;")"&amp;" "&amp;'[1]Algemene Informatie'!$B$13)</f>
        <v xml:space="preserve">Walravens, M.C.A.W (Mitch) </v>
      </c>
      <c r="E6" s="36"/>
      <c r="F6" s="43"/>
      <c r="G6" s="37" t="s">
        <v>24</v>
      </c>
      <c r="H6" s="37"/>
      <c r="I6" s="46" t="str">
        <f>DAY('[1]BPV-tijd'!I22)&amp;"-"&amp;MONTH('[1]BPV-tijd'!I22)&amp;"-"&amp;YEAR('[1]BPV-tijd'!I22)&amp;" t/m "&amp;DAY('[1]BPV-tijd'!T27)&amp;"-"&amp;MONTH('[1]BPV-tijd'!T27)&amp;"-"&amp;YEAR('[1]BPV-tijd'!T27)</f>
        <v>28-1-1900 t/m 29-2-1900</v>
      </c>
      <c r="J6" s="47"/>
      <c r="K6" s="48"/>
      <c r="O6" s="10"/>
    </row>
    <row r="7" spans="1:15" x14ac:dyDescent="0.15">
      <c r="A7" s="49" t="s">
        <v>23</v>
      </c>
      <c r="B7" s="50"/>
      <c r="C7" s="51"/>
      <c r="D7" s="35" t="str">
        <f>IF('[1]Algemene Informatie'!B17=0,"",'[1]Algemene Informatie'!B17)</f>
        <v>RIO4-MED3A</v>
      </c>
      <c r="E7" s="36"/>
      <c r="F7" s="44"/>
      <c r="G7" s="37" t="s">
        <v>22</v>
      </c>
      <c r="H7" s="37"/>
      <c r="I7" s="38"/>
      <c r="J7" s="39"/>
      <c r="K7" s="40"/>
    </row>
    <row r="8" spans="1:15" x14ac:dyDescent="0.15">
      <c r="A8" s="32" t="s">
        <v>21</v>
      </c>
      <c r="B8" s="33"/>
      <c r="C8" s="34"/>
      <c r="D8" s="35" t="str">
        <f>IF('[1]Algemene Informatie'!$B$28=0,"",'[1]Algemene Informatie'!$B$28)</f>
        <v/>
      </c>
      <c r="E8" s="36"/>
      <c r="F8" s="44"/>
      <c r="G8" s="37" t="s">
        <v>20</v>
      </c>
      <c r="H8" s="37"/>
      <c r="I8" s="38"/>
      <c r="J8" s="39"/>
      <c r="K8" s="40"/>
    </row>
    <row r="9" spans="1:15" x14ac:dyDescent="0.15">
      <c r="A9" s="32" t="s">
        <v>19</v>
      </c>
      <c r="B9" s="33"/>
      <c r="C9" s="34"/>
      <c r="D9" s="35" t="str">
        <f>IF('[1]Algemene Informatie'!$B$18=0,"",'[1]Algemene Informatie'!$B$18)</f>
        <v/>
      </c>
      <c r="E9" s="36"/>
      <c r="F9" s="45"/>
      <c r="G9" s="37" t="s">
        <v>18</v>
      </c>
      <c r="H9" s="37"/>
      <c r="I9" s="35" t="str">
        <f>IF('[1]Algemene Informatie'!$B$32=0,"",'[1]Algemene Informatie'!$B$32)</f>
        <v/>
      </c>
      <c r="J9" s="41"/>
      <c r="K9" s="36"/>
    </row>
    <row r="10" spans="1:15" s="9" customFormat="1" x14ac:dyDescent="0.15">
      <c r="A10" s="30" t="s">
        <v>17</v>
      </c>
      <c r="B10" s="25"/>
      <c r="C10" s="24"/>
      <c r="D10" s="24"/>
      <c r="E10" s="24"/>
      <c r="F10" s="24"/>
      <c r="G10" s="24"/>
      <c r="H10" s="24"/>
      <c r="I10" s="24"/>
      <c r="J10" s="24"/>
      <c r="K10" s="31"/>
    </row>
    <row r="11" spans="1:15" ht="61.5" customHeight="1" x14ac:dyDescent="0.15">
      <c r="A11" s="18" t="s">
        <v>16</v>
      </c>
      <c r="B11" s="18"/>
      <c r="C11" s="19" t="s">
        <v>32</v>
      </c>
      <c r="D11" s="20"/>
      <c r="E11" s="20"/>
      <c r="F11" s="20"/>
      <c r="G11" s="20"/>
      <c r="H11" s="20"/>
      <c r="I11" s="20"/>
      <c r="J11" s="20"/>
      <c r="K11" s="21"/>
    </row>
    <row r="12" spans="1:15" ht="60.75" customHeight="1" x14ac:dyDescent="0.15">
      <c r="A12" s="18" t="s">
        <v>15</v>
      </c>
      <c r="B12" s="18"/>
      <c r="C12" s="19" t="s">
        <v>33</v>
      </c>
      <c r="D12" s="20"/>
      <c r="E12" s="20"/>
      <c r="F12" s="20"/>
      <c r="G12" s="20"/>
      <c r="H12" s="20"/>
      <c r="I12" s="20"/>
      <c r="J12" s="20"/>
      <c r="K12" s="21"/>
    </row>
    <row r="13" spans="1:15" ht="61.5" customHeight="1" x14ac:dyDescent="0.15">
      <c r="A13" s="18" t="s">
        <v>14</v>
      </c>
      <c r="B13" s="18"/>
      <c r="C13" s="19" t="s">
        <v>34</v>
      </c>
      <c r="D13" s="20"/>
      <c r="E13" s="20"/>
      <c r="F13" s="20"/>
      <c r="G13" s="20"/>
      <c r="H13" s="20"/>
      <c r="I13" s="20"/>
      <c r="J13" s="20"/>
      <c r="K13" s="21"/>
    </row>
    <row r="14" spans="1:15" ht="62.25" customHeight="1" x14ac:dyDescent="0.15">
      <c r="A14" s="18" t="s">
        <v>13</v>
      </c>
      <c r="B14" s="18"/>
      <c r="C14" s="19" t="s">
        <v>35</v>
      </c>
      <c r="D14" s="20"/>
      <c r="E14" s="20"/>
      <c r="F14" s="20"/>
      <c r="G14" s="20"/>
      <c r="H14" s="20"/>
      <c r="I14" s="20"/>
      <c r="J14" s="20"/>
      <c r="K14" s="21"/>
    </row>
    <row r="15" spans="1:15" ht="61.5" customHeight="1" x14ac:dyDescent="0.15">
      <c r="A15" s="18" t="s">
        <v>12</v>
      </c>
      <c r="B15" s="18"/>
      <c r="C15" s="19" t="s">
        <v>36</v>
      </c>
      <c r="D15" s="20"/>
      <c r="E15" s="20"/>
      <c r="F15" s="20"/>
      <c r="G15" s="20"/>
      <c r="H15" s="20"/>
      <c r="I15" s="20"/>
      <c r="J15" s="20"/>
      <c r="K15" s="21"/>
    </row>
    <row r="16" spans="1:15" s="8" customFormat="1" x14ac:dyDescent="0.15">
      <c r="A16" s="22" t="s">
        <v>11</v>
      </c>
      <c r="B16" s="23"/>
      <c r="C16" s="24"/>
      <c r="D16" s="24"/>
      <c r="E16" s="24"/>
      <c r="F16" s="24"/>
      <c r="G16" s="24"/>
      <c r="H16" s="24"/>
      <c r="I16" s="25"/>
      <c r="J16" s="25"/>
      <c r="K16" s="26"/>
    </row>
    <row r="17" spans="1:27" ht="12.75" customHeight="1" x14ac:dyDescent="0.15">
      <c r="A17" s="27" t="s">
        <v>10</v>
      </c>
      <c r="B17" s="28"/>
      <c r="C17" s="28"/>
      <c r="D17" s="28"/>
      <c r="E17" s="28"/>
      <c r="F17" s="29"/>
      <c r="G17" s="27" t="s">
        <v>9</v>
      </c>
      <c r="H17" s="28"/>
      <c r="I17" s="29"/>
      <c r="J17" s="7" t="s">
        <v>8</v>
      </c>
      <c r="K17" s="6" t="s">
        <v>7</v>
      </c>
    </row>
    <row r="18" spans="1:27" ht="12.75" customHeight="1" x14ac:dyDescent="0.15">
      <c r="A18" s="15" t="s">
        <v>3</v>
      </c>
      <c r="B18" s="16"/>
      <c r="C18" s="16"/>
      <c r="D18" s="16"/>
      <c r="E18" s="16"/>
      <c r="F18" s="17"/>
      <c r="G18" s="15" t="s">
        <v>6</v>
      </c>
      <c r="H18" s="16"/>
      <c r="I18" s="17"/>
      <c r="J18" s="5" t="s">
        <v>1</v>
      </c>
      <c r="K18" s="4"/>
      <c r="Z18" s="1" t="str">
        <f t="shared" ref="Z18:Z27" si="0">OplAfk&amp;"_"&amp;LEFT($A18,1)&amp;MID($A18,3,1)</f>
        <v>MD_23</v>
      </c>
      <c r="AA18" s="1" t="str">
        <f t="shared" ref="AA18:AA27" si="1">OplAfk&amp;"_"&amp;LEFT($A18,1)&amp;MID($A18,3,1)&amp;LEFT($G18,1)</f>
        <v>MD_23K</v>
      </c>
    </row>
    <row r="19" spans="1:27" ht="12.75" customHeight="1" x14ac:dyDescent="0.15">
      <c r="A19" s="15" t="s">
        <v>3</v>
      </c>
      <c r="B19" s="16"/>
      <c r="C19" s="16"/>
      <c r="D19" s="16"/>
      <c r="E19" s="16"/>
      <c r="F19" s="17"/>
      <c r="G19" s="15" t="s">
        <v>5</v>
      </c>
      <c r="H19" s="16"/>
      <c r="I19" s="17"/>
      <c r="J19" s="5" t="s">
        <v>1</v>
      </c>
      <c r="K19" s="4"/>
      <c r="Z19" s="1" t="str">
        <f t="shared" si="0"/>
        <v>MD_23</v>
      </c>
      <c r="AA19" s="1" t="str">
        <f t="shared" si="1"/>
        <v>MD_23L</v>
      </c>
    </row>
    <row r="20" spans="1:27" ht="12.75" customHeight="1" x14ac:dyDescent="0.15">
      <c r="A20" s="15" t="s">
        <v>3</v>
      </c>
      <c r="B20" s="16"/>
      <c r="C20" s="16"/>
      <c r="D20" s="16"/>
      <c r="E20" s="16"/>
      <c r="F20" s="17"/>
      <c r="G20" s="15" t="s">
        <v>4</v>
      </c>
      <c r="H20" s="16"/>
      <c r="I20" s="17"/>
      <c r="J20" s="5" t="s">
        <v>1</v>
      </c>
      <c r="K20" s="4"/>
      <c r="Z20" s="1" t="str">
        <f t="shared" si="0"/>
        <v>MD_23</v>
      </c>
      <c r="AA20" s="1" t="str">
        <f t="shared" si="1"/>
        <v>MD_23S</v>
      </c>
    </row>
    <row r="21" spans="1:27" ht="12.75" customHeight="1" x14ac:dyDescent="0.15">
      <c r="A21" s="15" t="s">
        <v>3</v>
      </c>
      <c r="B21" s="16"/>
      <c r="C21" s="16"/>
      <c r="D21" s="16"/>
      <c r="E21" s="16"/>
      <c r="F21" s="17"/>
      <c r="G21" s="15" t="s">
        <v>2</v>
      </c>
      <c r="H21" s="16"/>
      <c r="I21" s="17"/>
      <c r="J21" s="5" t="s">
        <v>1</v>
      </c>
      <c r="K21" s="4"/>
      <c r="Z21" s="1" t="str">
        <f t="shared" si="0"/>
        <v>MD_23</v>
      </c>
      <c r="AA21" s="1" t="str">
        <f t="shared" si="1"/>
        <v>MD_23V</v>
      </c>
    </row>
    <row r="22" spans="1:27" ht="12.75" customHeight="1" x14ac:dyDescent="0.15">
      <c r="A22" s="15"/>
      <c r="B22" s="16"/>
      <c r="C22" s="16"/>
      <c r="D22" s="16"/>
      <c r="E22" s="16"/>
      <c r="F22" s="17"/>
      <c r="G22" s="15"/>
      <c r="H22" s="16"/>
      <c r="I22" s="17"/>
      <c r="J22" s="5"/>
      <c r="K22" s="4"/>
      <c r="Z22" s="1" t="str">
        <f t="shared" si="0"/>
        <v>MD_</v>
      </c>
      <c r="AA22" s="1" t="str">
        <f t="shared" si="1"/>
        <v>MD_</v>
      </c>
    </row>
    <row r="23" spans="1:27" ht="12.75" customHeight="1" x14ac:dyDescent="0.15">
      <c r="A23" s="15"/>
      <c r="B23" s="16"/>
      <c r="C23" s="16"/>
      <c r="D23" s="16"/>
      <c r="E23" s="16"/>
      <c r="F23" s="17"/>
      <c r="G23" s="15"/>
      <c r="H23" s="16"/>
      <c r="I23" s="17"/>
      <c r="J23" s="5"/>
      <c r="K23" s="4"/>
      <c r="Z23" s="1" t="str">
        <f t="shared" si="0"/>
        <v>MD_</v>
      </c>
      <c r="AA23" s="1" t="str">
        <f t="shared" si="1"/>
        <v>MD_</v>
      </c>
    </row>
    <row r="24" spans="1:27" x14ac:dyDescent="0.15">
      <c r="A24" s="15"/>
      <c r="B24" s="16"/>
      <c r="C24" s="16"/>
      <c r="D24" s="16"/>
      <c r="E24" s="16"/>
      <c r="F24" s="17"/>
      <c r="G24" s="15"/>
      <c r="H24" s="16"/>
      <c r="I24" s="17"/>
      <c r="J24" s="5"/>
      <c r="K24" s="4"/>
      <c r="Z24" s="1" t="str">
        <f t="shared" si="0"/>
        <v>MD_</v>
      </c>
      <c r="AA24" s="1" t="str">
        <f t="shared" si="1"/>
        <v>MD_</v>
      </c>
    </row>
    <row r="25" spans="1:27" x14ac:dyDescent="0.15">
      <c r="A25" s="15"/>
      <c r="B25" s="16"/>
      <c r="C25" s="16"/>
      <c r="D25" s="16"/>
      <c r="E25" s="16"/>
      <c r="F25" s="17"/>
      <c r="G25" s="15"/>
      <c r="H25" s="16"/>
      <c r="I25" s="17"/>
      <c r="J25" s="5"/>
      <c r="K25" s="4"/>
      <c r="Z25" s="1" t="str">
        <f t="shared" si="0"/>
        <v>MD_</v>
      </c>
      <c r="AA25" s="1" t="str">
        <f t="shared" si="1"/>
        <v>MD_</v>
      </c>
    </row>
    <row r="26" spans="1:27" x14ac:dyDescent="0.15">
      <c r="A26" s="15"/>
      <c r="B26" s="16"/>
      <c r="C26" s="16"/>
      <c r="D26" s="16"/>
      <c r="E26" s="16"/>
      <c r="F26" s="17"/>
      <c r="G26" s="15"/>
      <c r="H26" s="16"/>
      <c r="I26" s="17"/>
      <c r="J26" s="5"/>
      <c r="K26" s="4"/>
      <c r="Z26" s="1" t="str">
        <f t="shared" si="0"/>
        <v>MD_</v>
      </c>
      <c r="AA26" s="1" t="str">
        <f t="shared" si="1"/>
        <v>MD_</v>
      </c>
    </row>
    <row r="27" spans="1:27" x14ac:dyDescent="0.15">
      <c r="A27" s="15"/>
      <c r="B27" s="16"/>
      <c r="C27" s="16"/>
      <c r="D27" s="16"/>
      <c r="E27" s="16"/>
      <c r="F27" s="17"/>
      <c r="G27" s="15"/>
      <c r="H27" s="16"/>
      <c r="I27" s="17"/>
      <c r="J27" s="5"/>
      <c r="K27" s="4"/>
      <c r="Z27" s="1" t="str">
        <f t="shared" si="0"/>
        <v>MD_</v>
      </c>
      <c r="AA27" s="1" t="str">
        <f t="shared" si="1"/>
        <v>MD_</v>
      </c>
    </row>
    <row r="28" spans="1:27" x14ac:dyDescent="0.15">
      <c r="A28" s="3" t="s">
        <v>0</v>
      </c>
      <c r="B28" s="2"/>
      <c r="C28" s="2"/>
      <c r="D28" s="2"/>
      <c r="E28" s="2"/>
      <c r="F28" s="2"/>
      <c r="G28" s="2"/>
      <c r="H28" s="2"/>
      <c r="I28" s="2"/>
      <c r="J28" s="2"/>
      <c r="K28" s="2"/>
      <c r="Z28" s="1"/>
      <c r="AA28" s="1"/>
    </row>
  </sheetData>
  <sheetProtection password="CFEB" sheet="1" formatRows="0" selectLockedCells="1"/>
  <mergeCells count="58">
    <mergeCell ref="A2:C4"/>
    <mergeCell ref="D2:D4"/>
    <mergeCell ref="J2:K2"/>
    <mergeCell ref="E3:I4"/>
    <mergeCell ref="J3:K3"/>
    <mergeCell ref="J4:K4"/>
    <mergeCell ref="A5:K5"/>
    <mergeCell ref="A6:C6"/>
    <mergeCell ref="D6:E6"/>
    <mergeCell ref="F6:F9"/>
    <mergeCell ref="G6:H6"/>
    <mergeCell ref="I6:K6"/>
    <mergeCell ref="A7:C7"/>
    <mergeCell ref="D7:E7"/>
    <mergeCell ref="G7:H7"/>
    <mergeCell ref="I7:K7"/>
    <mergeCell ref="A8:C8"/>
    <mergeCell ref="D8:E8"/>
    <mergeCell ref="G8:H8"/>
    <mergeCell ref="I8:K8"/>
    <mergeCell ref="A9:C9"/>
    <mergeCell ref="D9:E9"/>
    <mergeCell ref="G9:H9"/>
    <mergeCell ref="I9:K9"/>
    <mergeCell ref="A17:F17"/>
    <mergeCell ref="G17:I17"/>
    <mergeCell ref="A10:K10"/>
    <mergeCell ref="A11:B11"/>
    <mergeCell ref="C11:K11"/>
    <mergeCell ref="A12:B12"/>
    <mergeCell ref="C12:K12"/>
    <mergeCell ref="A13:B13"/>
    <mergeCell ref="C13:K13"/>
    <mergeCell ref="A14:B14"/>
    <mergeCell ref="C14:K14"/>
    <mergeCell ref="A15:B15"/>
    <mergeCell ref="C15:K15"/>
    <mergeCell ref="A16:K16"/>
    <mergeCell ref="A18:F18"/>
    <mergeCell ref="G18:I18"/>
    <mergeCell ref="A19:F19"/>
    <mergeCell ref="G19:I19"/>
    <mergeCell ref="A20:F20"/>
    <mergeCell ref="G20:I20"/>
    <mergeCell ref="A21:F21"/>
    <mergeCell ref="G21:I21"/>
    <mergeCell ref="A22:F22"/>
    <mergeCell ref="G22:I22"/>
    <mergeCell ref="A23:F23"/>
    <mergeCell ref="G23:I23"/>
    <mergeCell ref="A27:F27"/>
    <mergeCell ref="G27:I27"/>
    <mergeCell ref="A24:F24"/>
    <mergeCell ref="G24:I24"/>
    <mergeCell ref="A25:F25"/>
    <mergeCell ref="G25:I25"/>
    <mergeCell ref="A26:F26"/>
    <mergeCell ref="G26:I26"/>
  </mergeCells>
  <dataValidations count="5">
    <dataValidation type="list" allowBlank="1" showInputMessage="1" showErrorMessage="1" sqref="J18:J27">
      <formula1>Niveau</formula1>
    </dataValidation>
    <dataValidation allowBlank="1" showInputMessage="1" showErrorMessage="1" sqref="A28:J65536 A1:A17 L1:IV1048576 J1:K2 K4:K65536 J4:J17 G1:G17 H1:I16 B1:F16"/>
    <dataValidation type="list" allowBlank="1" showInputMessage="1" showErrorMessage="1" sqref="A18:F27">
      <formula1>IF(Oplnr=1,AO,IF(Oplnr=2,GD,IF(Oplnr=3,MD,IF(Oplnr=4,IB,IF(Oplnr=5,MB,IF(Oplnr=6,NB,KO))))))</formula1>
    </dataValidation>
    <dataValidation type="list" allowBlank="1" showInputMessage="1" showErrorMessage="1" sqref="J3:K3">
      <formula1>Locatie</formula1>
    </dataValidation>
    <dataValidation type="list" allowBlank="1" showInputMessage="1" showErrorMessage="1" sqref="G18:I27">
      <formula1>INDIRECT(Z18)</formula1>
    </dataValidation>
  </dataValidations>
  <pageMargins left="0.70866141732283472" right="0.70866141732283472" top="0.43307086614173229" bottom="1.04" header="0.31496062992125984" footer="0.31496062992125984"/>
  <pageSetup paperSize="9" scale="81" fitToHeight="0" orientation="landscape"/>
  <headerFooter>
    <oddFooter>&amp;LParaaf Student_x000D__x000D____________________________x000D__x000D_&amp;CParaaf Praktijkopleider_x000D__x000D____________________________x000D__x000D_Pagina &amp;P van &amp;N&amp;RParaaf Studieloopbaanbegeleider_x000D__x000D____________________________x000D__x000D_Print &amp;D</oddFooter>
  </headerFooter>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Bewijskaart (OO)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Office-gebruiker</dc:creator>
  <cp:lastModifiedBy>Microsoft Office-gebruiker</cp:lastModifiedBy>
  <dcterms:created xsi:type="dcterms:W3CDTF">2016-06-05T13:07:23Z</dcterms:created>
  <dcterms:modified xsi:type="dcterms:W3CDTF">2016-06-05T15:32:17Z</dcterms:modified>
</cp:coreProperties>
</file>