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ingsscherm" sheetId="1" r:id="rId1"/>
    <sheet name="Data" sheetId="2" r:id="rId2"/>
    <sheet name="Tabellen Open" sheetId="3" r:id="rId3"/>
  </sheets>
  <calcPr calcId="124519" fullCalcOnLoad="1"/>
</workbook>
</file>

<file path=xl/sharedStrings.xml><?xml version="1.0" encoding="utf-8"?>
<sst xmlns="http://schemas.openxmlformats.org/spreadsheetml/2006/main" count="1667" uniqueCount="154">
  <si>
    <t xml:space="preserve">Wat zie je in onze tabellen?
</t>
  </si>
  <si>
    <t xml:space="preserve">Voor elke vraag in het eerste tabblad 'DATA' zijn twee tabellen onder elkaar weergegeven.
</t>
  </si>
  <si>
    <t xml:space="preserve">-         De eerste tabel geeft de percentages op de antwoorden weer.
</t>
  </si>
  <si>
    <t xml:space="preserve">-         De tweede tabel geeft aan welke percentages significant van elkaar verschillen. Dit wordt per
</t>
  </si>
  <si>
    <t xml:space="preserve">          verdieping aangegeven met de letters van de kolommen (A, B, C etc). Wanneer er in deze tabel
</t>
  </si>
  <si>
    <t xml:space="preserve">          voor groep A bij het 2e antwoord een 'C' staat, betekent dat dit percentage significant
</t>
  </si>
  <si>
    <t xml:space="preserve">          verschilt met het percentage van groep C.
</t>
  </si>
  <si>
    <t xml:space="preserve">
</t>
  </si>
  <si>
    <t xml:space="preserve">De ranking vragen worden op verschillende manieren in de tabellen weergegeven:
</t>
  </si>
  <si>
    <t xml:space="preserve">-         Met een tabel die weergeeft hoe vaak de regeling op de 1e, 2e, 3e, etc. plek is gezet
</t>
  </si>
  <si>
    <t xml:space="preserve">-         Een tabel die de gemiddelde ranking weergeeft per regeling
</t>
  </si>
  <si>
    <t xml:space="preserve">Welke significantie berekening gebruiken we?
</t>
  </si>
  <si>
    <t xml:space="preserve">Voor het berekenen van de significanties wordt gebruik gemaakt van een twee-zijdige z-test.
</t>
  </si>
  <si>
    <t xml:space="preserve">Voor elke kruisvariabele wordt per antwoordcategorie de resultaten tussen de subgroepen getoetst
</t>
  </si>
  <si>
    <t xml:space="preserve">met een 95% betrouwbaarheidsinterval.
</t>
  </si>
  <si>
    <t xml:space="preserve">Bij de toetsing wordt gebruik gemaakt van een Bonverroni correctie. Deze corrigeert voor mogelijke
</t>
  </si>
  <si>
    <t xml:space="preserve">toevallige significanties.
</t>
  </si>
  <si>
    <t>1. Dit is een normale SR Vraag</t>
  </si>
  <si>
    <t>V1</t>
  </si>
  <si>
    <t>V2</t>
  </si>
  <si>
    <t>Properties (%)</t>
  </si>
  <si>
    <t>Totaal</t>
  </si>
  <si>
    <t>Antwoord 1</t>
  </si>
  <si>
    <t>Antwoord 2</t>
  </si>
  <si>
    <t>Antwoord 3</t>
  </si>
  <si>
    <t>Antwoord 4</t>
  </si>
  <si>
    <t xml:space="preserve">Antwoord 1 </t>
  </si>
  <si>
    <t xml:space="preserve">Antwoord 2  </t>
  </si>
  <si>
    <t xml:space="preserve">Antwoord 3   </t>
  </si>
  <si>
    <t xml:space="preserve">Antwoord 4    </t>
  </si>
  <si>
    <t>Anders, namelijk</t>
  </si>
  <si>
    <t>(N)</t>
  </si>
  <si>
    <t>Antwoord 1 (A)</t>
  </si>
  <si>
    <t>Anders, namelijk (B)</t>
  </si>
  <si>
    <t>Antwoord 2 (B)</t>
  </si>
  <si>
    <t>Anders, namelijk (C)</t>
  </si>
  <si>
    <t>Antwoord 3 (C)</t>
  </si>
  <si>
    <t>Anders, namelijk (D)</t>
  </si>
  <si>
    <t>Antwoord 4 (D)</t>
  </si>
  <si>
    <t>Anders, namelijk (E)</t>
  </si>
  <si>
    <t>Antwoord 1  (E)</t>
  </si>
  <si>
    <t>Anders, namelijk (F)</t>
  </si>
  <si>
    <t>Antwoord 2   (F)</t>
  </si>
  <si>
    <t>Anders, namelijk (G)</t>
  </si>
  <si>
    <t>Antwoord 3    (G)</t>
  </si>
  <si>
    <t>Anders, namelijk (H)</t>
  </si>
  <si>
    <t>Antwoord 4     (H)</t>
  </si>
  <si>
    <t>Anders, namelijk (I)</t>
  </si>
  <si>
    <t>2. Dit is een SR Vraag + Anders, namelijk</t>
  </si>
  <si>
    <t>3. Dit is een normale SR Vraag met Top2 en Bot2</t>
  </si>
  <si>
    <t>Zeer positief</t>
  </si>
  <si>
    <t>Positief</t>
  </si>
  <si>
    <t>Neutraal</t>
  </si>
  <si>
    <t>Negatief</t>
  </si>
  <si>
    <t>Zeer Negatief</t>
  </si>
  <si>
    <t>Top-2</t>
  </si>
  <si>
    <t>Bottom-2</t>
  </si>
  <si>
    <t>4. Dit is een NPS vraag</t>
  </si>
  <si>
    <t>Net Promotor Score</t>
  </si>
  <si>
    <t>Promoter</t>
  </si>
  <si>
    <t>Passive</t>
  </si>
  <si>
    <t>Detractor</t>
  </si>
  <si>
    <t>NPS</t>
  </si>
  <si>
    <t>5. Dit is een rapportcijfer vraag</t>
  </si>
  <si>
    <t>Onvoldoende (5 of lager)</t>
  </si>
  <si>
    <t>Voldoende (6 of 7)</t>
  </si>
  <si>
    <t>Goed (8 of hoger)</t>
  </si>
  <si>
    <t>Gemiddelde</t>
  </si>
  <si>
    <t>6. Dit is een MR vraag</t>
  </si>
  <si>
    <t>All</t>
  </si>
  <si>
    <t>7. Dit is een MR vraag + anders, namelijk + exclusief</t>
  </si>
  <si>
    <t>Anders, namelijk:</t>
  </si>
  <si>
    <t>Exclusief antwoord</t>
  </si>
  <si>
    <t>8. Dit is een MR vraag + anders, namelijk</t>
  </si>
  <si>
    <t>9. Dit is een beoordelingsvraag</t>
  </si>
  <si>
    <t>1</t>
  </si>
  <si>
    <t>2</t>
  </si>
  <si>
    <t>3</t>
  </si>
  <si>
    <t>4</t>
  </si>
  <si>
    <t>5</t>
  </si>
  <si>
    <t>10. Dit is een beoordelingsvraag met buitenveld</t>
  </si>
  <si>
    <t>Dit is een buitenveld</t>
  </si>
  <si>
    <t>11.1 Stelling 1</t>
  </si>
  <si>
    <t>Zeer negatief</t>
  </si>
  <si>
    <t>11.2 Stelling 2</t>
  </si>
  <si>
    <t>11.3 Stelling 3</t>
  </si>
  <si>
    <t>12.1 Stelling 1</t>
  </si>
  <si>
    <t>12.2 Stelling 2</t>
  </si>
  <si>
    <t>12.3 Stelling 3</t>
  </si>
  <si>
    <t>13.1 Stelling1</t>
  </si>
  <si>
    <t>13.2 Stelling2</t>
  </si>
  <si>
    <t>13.3 Stelling3</t>
  </si>
  <si>
    <t>14.1 Dit is een slidervraag</t>
  </si>
  <si>
    <t>15.1 Dit is een slidervraag + buitenveld</t>
  </si>
  <si>
    <t>15. Dit is een slidervraag + buitenveld A:Dit is een buitenveld</t>
  </si>
  <si>
    <t>16-1. Dit is een rangorde vraag A:Naam1</t>
  </si>
  <si>
    <t>16. Dit is een rangorde vraag A:Naam1</t>
  </si>
  <si>
    <t>16-2. Dit is een rangorde vraag A:Naam2</t>
  </si>
  <si>
    <t>16. Dit is een rangorde vraag A:Naam2</t>
  </si>
  <si>
    <t>16-3. Dit is een rangorde vraag A:Naam3</t>
  </si>
  <si>
    <t>16. Dit is een rangorde vraag A:Naam3</t>
  </si>
  <si>
    <t>16-4. Dit is een rangorde vraag A:Naam4</t>
  </si>
  <si>
    <t>16. Dit is een rangorde vraag A:Naam4</t>
  </si>
  <si>
    <t>17-1. Antwoord1</t>
  </si>
  <si>
    <t>17-2. Antwoord2</t>
  </si>
  <si>
    <t>17-3. Antwoord3</t>
  </si>
  <si>
    <t>2. Dit is een SR Vraag + Anders, namelijk A:5</t>
  </si>
  <si>
    <t xml:space="preserve"> </t>
  </si>
  <si>
    <t>Hallo Mitch</t>
  </si>
  <si>
    <t>bgdgbfdgbfb</t>
  </si>
  <si>
    <t>Test</t>
  </si>
  <si>
    <t>esgdsfg</t>
  </si>
  <si>
    <t>Hoi Mitch groetjes thuis</t>
  </si>
  <si>
    <t>dvdsvdfv</t>
  </si>
  <si>
    <t>Dit is ook een optie toch</t>
  </si>
  <si>
    <t>fvddfd</t>
  </si>
  <si>
    <t>18-1. Antwoord 1</t>
  </si>
  <si>
    <t>Dit duurd wel lang</t>
  </si>
  <si>
    <t>asdf</t>
  </si>
  <si>
    <t>Young</t>
  </si>
  <si>
    <t>Hoi</t>
  </si>
  <si>
    <t>vsvfdsvs</t>
  </si>
  <si>
    <t>Dit is een heel mooi open antwoord</t>
  </si>
  <si>
    <t>Test1</t>
  </si>
  <si>
    <t>18-2. Antwoord 2</t>
  </si>
  <si>
    <t>Wat een lange vragenlijst</t>
  </si>
  <si>
    <t>asfd</t>
  </si>
  <si>
    <t>Money</t>
  </si>
  <si>
    <t>Mitch</t>
  </si>
  <si>
    <t>vsdfvfdvs</t>
  </si>
  <si>
    <t>Met inhoud</t>
  </si>
  <si>
    <t>Test2</t>
  </si>
  <si>
    <t>18-3. Antwoord 3</t>
  </si>
  <si>
    <t>Wat een geweldige vragenlijst !</t>
  </si>
  <si>
    <t>Mitta</t>
  </si>
  <si>
    <t>sdfvfsdvfs</t>
  </si>
  <si>
    <t>Of toch niet</t>
  </si>
  <si>
    <t>19. Dit is een open vraag</t>
  </si>
  <si>
    <t>Oke dit het was alweer het einde dus</t>
  </si>
  <si>
    <t>asfdsadf</t>
  </si>
  <si>
    <t>Dit is een antwoord</t>
  </si>
  <si>
    <t>n.v.t.</t>
  </si>
  <si>
    <t>fsvfvsdvfsdvsdv</t>
  </si>
  <si>
    <t>Wat een mooie vragenlijst</t>
  </si>
  <si>
    <t>Test3</t>
  </si>
  <si>
    <t>V1:    . Dit is een normale SR Vraag</t>
  </si>
  <si>
    <t>V2:    . Dit is een SR Vraag + Anders, namelijk</t>
  </si>
  <si>
    <t>OPEN2_5:    . Dit is een SR Vraag + Anders, namelijk A:5</t>
  </si>
  <si>
    <t>OPEN7_5:    nders, namelijk:</t>
  </si>
  <si>
    <t>OPEN8_5:    nders, namelijk:</t>
  </si>
  <si>
    <t>V18_A1:    8-1. Antwoord 1</t>
  </si>
  <si>
    <t>V18_A2:    8-2. Antwoord 2</t>
  </si>
  <si>
    <t>V18_A3:    8-3. Antwoord 3</t>
  </si>
  <si>
    <t>V19:    9. Dit is een open vraag</t>
  </si>
</sst>
</file>

<file path=xl/styles.xml><?xml version="1.0" encoding="utf-8"?>
<styleSheet xmlns="http://schemas.openxmlformats.org/spreadsheetml/2006/main">
  <numFmts count="1">
    <numFmt numFmtId="164" formatCode="0%"/>
    <numFmt numFmtId="164" formatCode="0%"/>
  </numFmts>
  <fonts count="7">
    <font>
      <sz val="11"/>
      <color theme="1"/>
      <name val="Calibri"/>
      <family val="2"/>
      <scheme val="minor"/>
    </font>
    <font>
      <b/>
      <sz val="16"/>
      <color rgb="FF46B6D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37F8A"/>
        <bgColor indexed="64"/>
      </patternFill>
    </fill>
    <fill>
      <patternFill patternType="solid">
        <fgColor rgb="FF76B5C5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double">
        <color rgb="FFFF0000"/>
      </top>
      <bottom style="thick">
        <color auto="1"/>
      </bottom>
      <diagonal/>
    </border>
    <border>
      <left/>
      <right style="thick">
        <color auto="1"/>
      </right>
      <top style="double">
        <color rgb="FFFF0000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5" fillId="3" borderId="3" xfId="0" applyFont="1" applyFill="1" applyBorder="1"/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2143424</xdr:colOff>
      <xdr:row>7</xdr:row>
      <xdr:rowOff>76344</xdr:rowOff>
    </xdr:to>
    <xdr:pic>
      <xdr:nvPicPr>
        <xdr:cNvPr id="2" name="Picture 1" descr="MWM2_Startscher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81000"/>
          <a:ext cx="2143424" cy="10288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8" totalsRowShown="0">
  <autoFilter ref="A1:I8"/>
  <tableColumns count="9">
    <tableColumn id="1" name="V1:    . Dit is een normale SR Vraag"/>
    <tableColumn id="2" name="V2:    . Dit is een SR Vraag + Anders, namelijk"/>
    <tableColumn id="3" name="OPEN2_5:    . Dit is een SR Vraag + Anders, namelijk A:5"/>
    <tableColumn id="4" name="OPEN7_5:    nders, namelijk:"/>
    <tableColumn id="5" name="OPEN8_5:    nders, namelijk:"/>
    <tableColumn id="6" name="V18_A1:    8-1. Antwoord 1"/>
    <tableColumn id="7" name="V18_A2:    8-2. Antwoord 2"/>
    <tableColumn id="8" name="V18_A3:    8-3. Antwoord 3"/>
    <tableColumn id="9" name="V19:    9. Dit is een open vra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0:D43"/>
  <sheetViews>
    <sheetView showGridLines="0" showRowColHeaders="0" tabSelected="1" workbookViewId="0"/>
  </sheetViews>
  <sheetFormatPr defaultRowHeight="15"/>
  <cols>
    <col min="1" max="2" width="11.140625" customWidth="1"/>
    <col min="2" max="3" width="90.85546875" customWidth="1"/>
    <col min="3" max="4" width="9.28515625" customWidth="1"/>
    <col min="4" max="5" width="76.140625" customWidth="1"/>
  </cols>
  <sheetData>
    <row r="10" spans="2:4">
      <c r="B10" s="1" t="s">
        <v>0</v>
      </c>
    </row>
    <row r="11" spans="2:4">
      <c r="B11" s="2" t="s">
        <v>1</v>
      </c>
      <c r="D11" s="3">
        <f>HYPERLINK("#Data!A1", "1. Dit is een normale SR Vraag")</f>
        <v>0</v>
      </c>
    </row>
    <row r="12" spans="2:4">
      <c r="B12" s="2" t="s">
        <v>2</v>
      </c>
      <c r="D12" s="3">
        <f>HYPERLINK("#Data!A17", "2. Dit is een SR Vraag + Anders, namelijk")</f>
        <v>0</v>
      </c>
    </row>
    <row r="13" spans="2:4">
      <c r="B13" s="2" t="s">
        <v>3</v>
      </c>
      <c r="D13" s="3">
        <f>HYPERLINK("#Data!A35", "3. Dit is een normale SR Vraag met Top2 en Bot2")</f>
        <v>0</v>
      </c>
    </row>
    <row r="14" spans="2:4">
      <c r="B14" s="2" t="s">
        <v>4</v>
      </c>
      <c r="D14" s="3">
        <f>HYPERLINK("#Data!A65", "4. Dit is een NPS vraag")</f>
        <v>0</v>
      </c>
    </row>
    <row r="15" spans="2:4">
      <c r="B15" s="2" t="s">
        <v>5</v>
      </c>
      <c r="D15" s="3">
        <f>HYPERLINK("#Data!A73", "5. Dit is een rapportcijfer vraag")</f>
        <v>0</v>
      </c>
    </row>
    <row r="16" spans="2:4">
      <c r="B16" s="2" t="s">
        <v>6</v>
      </c>
      <c r="D16" s="3">
        <f>HYPERLINK("#Data!A85", "6. Dit is een MR vraag")</f>
        <v>0</v>
      </c>
    </row>
    <row r="17" spans="2:4">
      <c r="B17" s="2" t="s">
        <v>7</v>
      </c>
      <c r="D17" s="3">
        <f>HYPERLINK("#Data!A101", "7. Dit is een MR vraag + anders, namelijk + exclusief")</f>
        <v>0</v>
      </c>
    </row>
    <row r="18" spans="2:4">
      <c r="B18" s="2" t="s">
        <v>8</v>
      </c>
      <c r="D18" s="3">
        <f>HYPERLINK("#Data!A121", "8. Dit is een MR vraag + anders, namelijk")</f>
        <v>0</v>
      </c>
    </row>
    <row r="19" spans="2:4">
      <c r="B19" s="2" t="s">
        <v>9</v>
      </c>
      <c r="D19" s="3">
        <f>HYPERLINK("#Data!A139", "9. Dit is een beoordelingsvraag")</f>
        <v>0</v>
      </c>
    </row>
    <row r="20" spans="2:4">
      <c r="B20" s="2" t="s">
        <v>10</v>
      </c>
      <c r="D20" s="3">
        <f>HYPERLINK("#Data!A157", "10. Dit is een beoordelingsvraag met buitenveld")</f>
        <v>0</v>
      </c>
    </row>
    <row r="21" spans="2:4">
      <c r="B21" s="2" t="s">
        <v>7</v>
      </c>
      <c r="D21" s="3">
        <f>HYPERLINK("#Data!A177", "11.1 Stelling 1")</f>
        <v>0</v>
      </c>
    </row>
    <row r="22" spans="2:4">
      <c r="B22" s="1" t="s">
        <v>11</v>
      </c>
      <c r="D22" s="3">
        <f>HYPERLINK("#Data!A195", "11.2 Stelling 2")</f>
        <v>0</v>
      </c>
    </row>
    <row r="23" spans="2:4">
      <c r="B23" s="2" t="s">
        <v>12</v>
      </c>
      <c r="D23" s="3">
        <f>HYPERLINK("#Data!A213", "11.3 Stelling 3")</f>
        <v>0</v>
      </c>
    </row>
    <row r="24" spans="2:4">
      <c r="B24" s="2" t="s">
        <v>13</v>
      </c>
      <c r="D24" s="3">
        <f>HYPERLINK("#Data!A231", "12.1 Stelling 1")</f>
        <v>0</v>
      </c>
    </row>
    <row r="25" spans="2:4">
      <c r="B25" s="2" t="s">
        <v>14</v>
      </c>
      <c r="D25" s="3">
        <f>HYPERLINK("#Data!A247", "12.2 Stelling 2")</f>
        <v>0</v>
      </c>
    </row>
    <row r="26" spans="2:4">
      <c r="B26" s="2" t="s">
        <v>15</v>
      </c>
      <c r="D26" s="3">
        <f>HYPERLINK("#Data!A263", "12.3 Stelling 3")</f>
        <v>0</v>
      </c>
    </row>
    <row r="27" spans="2:4">
      <c r="B27" s="2" t="s">
        <v>16</v>
      </c>
      <c r="D27" s="3">
        <f>HYPERLINK("#Data!A279", "13.1 Stelling1")</f>
        <v>0</v>
      </c>
    </row>
    <row r="28" spans="2:4">
      <c r="D28" s="3">
        <f>HYPERLINK("#Data!A291", "13.2 Stelling2")</f>
        <v>0</v>
      </c>
    </row>
    <row r="29" spans="2:4">
      <c r="D29" s="3">
        <f>HYPERLINK("#Data!A303", "13.3 Stelling3")</f>
        <v>0</v>
      </c>
    </row>
    <row r="30" spans="2:4">
      <c r="D30" s="3">
        <f>HYPERLINK("#Data!A315", "14.1 Dit is een slidervraag")</f>
        <v>0</v>
      </c>
    </row>
    <row r="31" spans="2:4">
      <c r="D31" s="3">
        <f>HYPERLINK("#Data!A336", "15.1 Dit is een slidervraag + buitenveld")</f>
        <v>0</v>
      </c>
    </row>
    <row r="32" spans="2:4">
      <c r="D32" s="3">
        <f>HYPERLINK("#Data!A353", "15. Dit is een slidervraag + buitenveld A:Dit is een buitenveld")</f>
        <v>0</v>
      </c>
    </row>
    <row r="33" spans="4:4">
      <c r="D33" s="3">
        <f>HYPERLINK("#Data!A365", "16-1. Dit is een rangorde vraag A:Naam1")</f>
        <v>0</v>
      </c>
    </row>
    <row r="34" spans="4:4">
      <c r="D34" s="3">
        <f>HYPERLINK("#Data!A375", "16. Dit is een rangorde vraag A:Naam1")</f>
        <v>0</v>
      </c>
    </row>
    <row r="35" spans="4:4">
      <c r="D35" s="3">
        <f>HYPERLINK("#Data!A394", "16-2. Dit is een rangorde vraag A:Naam2")</f>
        <v>0</v>
      </c>
    </row>
    <row r="36" spans="4:4">
      <c r="D36" s="3">
        <f>HYPERLINK("#Data!A404", "16. Dit is een rangorde vraag A:Naam2")</f>
        <v>0</v>
      </c>
    </row>
    <row r="37" spans="4:4">
      <c r="D37" s="3">
        <f>HYPERLINK("#Data!A425", "16-3. Dit is een rangorde vraag A:Naam3")</f>
        <v>0</v>
      </c>
    </row>
    <row r="38" spans="4:4">
      <c r="D38" s="3">
        <f>HYPERLINK("#Data!A435", "16. Dit is een rangorde vraag A:Naam3")</f>
        <v>0</v>
      </c>
    </row>
    <row r="39" spans="4:4">
      <c r="D39" s="3">
        <f>HYPERLINK("#Data!A454", "16-4. Dit is een rangorde vraag A:Naam4")</f>
        <v>0</v>
      </c>
    </row>
    <row r="40" spans="4:4">
      <c r="D40" s="3">
        <f>HYPERLINK("#Data!A466", "16. Dit is een rangorde vraag A:Naam4")</f>
        <v>0</v>
      </c>
    </row>
    <row r="41" spans="4:4">
      <c r="D41" s="3">
        <f>HYPERLINK("#Data!A485", "17-1. Antwoord1")</f>
        <v>0</v>
      </c>
    </row>
    <row r="42" spans="4:4">
      <c r="D42" s="3">
        <f>HYPERLINK("#Data!A506", "17-2. Antwoord2")</f>
        <v>0</v>
      </c>
    </row>
    <row r="43" spans="4:4">
      <c r="D43" s="3">
        <f>HYPERLINK("#Data!A527", "17-3. Antwoord3")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6"/>
  <sheetViews>
    <sheetView workbookViewId="0"/>
  </sheetViews>
  <sheetFormatPr defaultRowHeight="15"/>
  <cols>
    <col min="1" max="1" width="30.7109375" customWidth="1"/>
    <col min="3" max="21" width="13.7109375" customWidth="1"/>
  </cols>
  <sheetData>
    <row r="1" spans="1:11">
      <c r="A1" s="4" t="s">
        <v>17</v>
      </c>
      <c r="C1" s="5" t="s">
        <v>18</v>
      </c>
      <c r="D1" s="5"/>
      <c r="E1" s="5"/>
      <c r="F1" s="5"/>
      <c r="G1" s="5" t="s">
        <v>19</v>
      </c>
      <c r="H1" s="5"/>
      <c r="I1" s="5"/>
      <c r="J1" s="5"/>
      <c r="K1" s="5"/>
    </row>
    <row r="2" spans="1:11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7" t="s">
        <v>30</v>
      </c>
    </row>
    <row r="3" spans="1:11">
      <c r="A3" s="8" t="s">
        <v>22</v>
      </c>
      <c r="B3" s="9">
        <v>0.4285714285714285</v>
      </c>
      <c r="C3" s="9">
        <v>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0.6666666666666666</v>
      </c>
      <c r="J3" s="9">
        <v>0</v>
      </c>
      <c r="K3" s="10">
        <v>0.3333333333333333</v>
      </c>
    </row>
    <row r="4" spans="1:11">
      <c r="A4" s="8" t="s">
        <v>23</v>
      </c>
      <c r="B4" s="9">
        <v>0.4285714285714285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0</v>
      </c>
      <c r="I4" s="9">
        <v>0.3333333333333333</v>
      </c>
      <c r="J4" s="9">
        <v>0</v>
      </c>
      <c r="K4" s="10">
        <v>0.6666666666666666</v>
      </c>
    </row>
    <row r="5" spans="1:11">
      <c r="A5" s="8" t="s">
        <v>24</v>
      </c>
      <c r="B5" s="9">
        <v>0.1428571428571428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1</v>
      </c>
      <c r="I5" s="9">
        <v>0</v>
      </c>
      <c r="J5" s="9">
        <v>0</v>
      </c>
      <c r="K5" s="10">
        <v>0</v>
      </c>
    </row>
    <row r="6" spans="1:11">
      <c r="A6" s="8" t="s">
        <v>25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10">
        <v>0</v>
      </c>
    </row>
    <row r="7" spans="1:11">
      <c r="A7" s="11" t="s">
        <v>31</v>
      </c>
      <c r="B7" s="12">
        <v>7</v>
      </c>
      <c r="C7" s="12">
        <v>3</v>
      </c>
      <c r="D7" s="12">
        <v>3</v>
      </c>
      <c r="E7" s="12">
        <v>1</v>
      </c>
      <c r="F7" s="12">
        <v>0</v>
      </c>
      <c r="G7" s="12">
        <v>0</v>
      </c>
      <c r="H7" s="12">
        <v>1</v>
      </c>
      <c r="I7" s="12">
        <v>3</v>
      </c>
      <c r="J7" s="12">
        <v>0</v>
      </c>
      <c r="K7" s="13">
        <v>3</v>
      </c>
    </row>
    <row r="9" spans="1:11">
      <c r="A9" s="4" t="s">
        <v>17</v>
      </c>
      <c r="C9" s="5" t="s">
        <v>18</v>
      </c>
      <c r="D9" s="5"/>
      <c r="E9" s="5"/>
      <c r="F9" s="5"/>
      <c r="G9" s="5" t="s">
        <v>19</v>
      </c>
      <c r="H9" s="5"/>
      <c r="I9" s="5"/>
      <c r="J9" s="5"/>
      <c r="K9" s="5"/>
    </row>
    <row r="10" spans="1:11">
      <c r="A10" s="6" t="s">
        <v>20</v>
      </c>
      <c r="B10" s="6" t="s">
        <v>21</v>
      </c>
      <c r="C10" s="6" t="s">
        <v>32</v>
      </c>
      <c r="D10" s="6" t="s">
        <v>34</v>
      </c>
      <c r="E10" s="6" t="s">
        <v>36</v>
      </c>
      <c r="F10" s="6" t="s">
        <v>38</v>
      </c>
      <c r="G10" s="6" t="s">
        <v>40</v>
      </c>
      <c r="H10" s="6" t="s">
        <v>42</v>
      </c>
      <c r="I10" s="6" t="s">
        <v>44</v>
      </c>
      <c r="J10" s="6" t="s">
        <v>46</v>
      </c>
      <c r="K10" s="7" t="s">
        <v>47</v>
      </c>
    </row>
    <row r="11" spans="1:11">
      <c r="A11" s="8" t="s">
        <v>22</v>
      </c>
      <c r="B11" s="9">
        <v>0.4285714285714285</v>
      </c>
      <c r="C11" s="9"/>
      <c r="D11" s="9"/>
      <c r="E11" s="9"/>
      <c r="F11" s="9"/>
      <c r="G11" s="9"/>
      <c r="H11" s="9"/>
      <c r="I11" s="9"/>
      <c r="J11" s="9"/>
      <c r="K11" s="10"/>
    </row>
    <row r="12" spans="1:11">
      <c r="A12" s="8" t="s">
        <v>23</v>
      </c>
      <c r="B12" s="9">
        <v>0.4285714285714285</v>
      </c>
      <c r="C12" s="9"/>
      <c r="D12" s="9"/>
      <c r="E12" s="9"/>
      <c r="F12" s="9"/>
      <c r="G12" s="9"/>
      <c r="H12" s="9"/>
      <c r="I12" s="9"/>
      <c r="J12" s="9"/>
      <c r="K12" s="10"/>
    </row>
    <row r="13" spans="1:11">
      <c r="A13" s="8" t="s">
        <v>24</v>
      </c>
      <c r="B13" s="9">
        <v>0.1428571428571428</v>
      </c>
      <c r="C13" s="9"/>
      <c r="D13" s="9"/>
      <c r="E13" s="9"/>
      <c r="F13" s="9"/>
      <c r="G13" s="9"/>
      <c r="H13" s="9"/>
      <c r="I13" s="9"/>
      <c r="J13" s="9"/>
      <c r="K13" s="10"/>
    </row>
    <row r="14" spans="1:11">
      <c r="A14" s="8" t="s">
        <v>25</v>
      </c>
      <c r="B14" s="9">
        <v>0</v>
      </c>
      <c r="C14" s="9"/>
      <c r="D14" s="9"/>
      <c r="E14" s="9"/>
      <c r="F14" s="9"/>
      <c r="G14" s="9"/>
      <c r="H14" s="9"/>
      <c r="I14" s="9"/>
      <c r="J14" s="9"/>
      <c r="K14" s="10"/>
    </row>
    <row r="15" spans="1:11">
      <c r="A15" s="11" t="s">
        <v>31</v>
      </c>
      <c r="B15" s="12">
        <v>7</v>
      </c>
      <c r="C15" s="12"/>
      <c r="D15" s="12"/>
      <c r="E15" s="12"/>
      <c r="F15" s="12"/>
      <c r="G15" s="12"/>
      <c r="H15" s="12"/>
      <c r="I15" s="12"/>
      <c r="J15" s="12"/>
      <c r="K15" s="13"/>
    </row>
    <row r="17" spans="1:11">
      <c r="A17" s="4" t="s">
        <v>48</v>
      </c>
      <c r="C17" s="5" t="s">
        <v>18</v>
      </c>
      <c r="D17" s="5"/>
      <c r="E17" s="5"/>
      <c r="F17" s="5"/>
      <c r="G17" s="5" t="s">
        <v>19</v>
      </c>
      <c r="H17" s="5"/>
      <c r="I17" s="5"/>
      <c r="J17" s="5"/>
      <c r="K17" s="5"/>
    </row>
    <row r="18" spans="1:11">
      <c r="A18" s="6" t="s">
        <v>20</v>
      </c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7" t="s">
        <v>30</v>
      </c>
    </row>
    <row r="19" spans="1:11">
      <c r="A19" s="8" t="s">
        <v>22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">
        <v>0</v>
      </c>
    </row>
    <row r="20" spans="1:11">
      <c r="A20" s="8" t="s">
        <v>23</v>
      </c>
      <c r="B20" s="9">
        <v>0.1428571428571428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10">
        <v>0</v>
      </c>
    </row>
    <row r="21" spans="1:11">
      <c r="A21" s="8" t="s">
        <v>24</v>
      </c>
      <c r="B21" s="9">
        <v>0.4285714285714285</v>
      </c>
      <c r="C21" s="9">
        <v>0.6666666666666666</v>
      </c>
      <c r="D21" s="9">
        <v>0.3333333333333333</v>
      </c>
      <c r="E21" s="9">
        <v>0</v>
      </c>
      <c r="F21" s="9">
        <v>0</v>
      </c>
      <c r="G21" s="9">
        <v>0</v>
      </c>
      <c r="H21" s="9">
        <v>0</v>
      </c>
      <c r="I21" s="9">
        <v>1</v>
      </c>
      <c r="J21" s="9">
        <v>0</v>
      </c>
      <c r="K21" s="10">
        <v>0</v>
      </c>
    </row>
    <row r="22" spans="1:11">
      <c r="A22" s="8" t="s">
        <v>25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">
        <v>0</v>
      </c>
    </row>
    <row r="23" spans="1:11">
      <c r="A23" s="8" t="s">
        <v>30</v>
      </c>
      <c r="B23" s="9">
        <v>0.4285714285714285</v>
      </c>
      <c r="C23" s="9">
        <v>0.3333333333333333</v>
      </c>
      <c r="D23" s="9">
        <v>0.6666666666666666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">
        <v>1</v>
      </c>
    </row>
    <row r="24" spans="1:11">
      <c r="A24" s="11" t="s">
        <v>31</v>
      </c>
      <c r="B24" s="12">
        <v>7</v>
      </c>
      <c r="C24" s="12">
        <v>3</v>
      </c>
      <c r="D24" s="12">
        <v>3</v>
      </c>
      <c r="E24" s="12">
        <v>1</v>
      </c>
      <c r="F24" s="12">
        <v>0</v>
      </c>
      <c r="G24" s="12">
        <v>0</v>
      </c>
      <c r="H24" s="12">
        <v>1</v>
      </c>
      <c r="I24" s="12">
        <v>3</v>
      </c>
      <c r="J24" s="12">
        <v>0</v>
      </c>
      <c r="K24" s="13">
        <v>3</v>
      </c>
    </row>
    <row r="26" spans="1:11">
      <c r="A26" s="4" t="s">
        <v>48</v>
      </c>
      <c r="C26" s="5" t="s">
        <v>18</v>
      </c>
      <c r="D26" s="5"/>
      <c r="E26" s="5"/>
      <c r="F26" s="5"/>
      <c r="G26" s="5" t="s">
        <v>19</v>
      </c>
      <c r="H26" s="5"/>
      <c r="I26" s="5"/>
      <c r="J26" s="5"/>
      <c r="K26" s="5"/>
    </row>
    <row r="27" spans="1:11">
      <c r="A27" s="6" t="s">
        <v>20</v>
      </c>
      <c r="B27" s="6" t="s">
        <v>21</v>
      </c>
      <c r="C27" s="6" t="s">
        <v>32</v>
      </c>
      <c r="D27" s="6" t="s">
        <v>34</v>
      </c>
      <c r="E27" s="6" t="s">
        <v>36</v>
      </c>
      <c r="F27" s="6" t="s">
        <v>38</v>
      </c>
      <c r="G27" s="6" t="s">
        <v>40</v>
      </c>
      <c r="H27" s="6" t="s">
        <v>42</v>
      </c>
      <c r="I27" s="6" t="s">
        <v>44</v>
      </c>
      <c r="J27" s="6" t="s">
        <v>46</v>
      </c>
      <c r="K27" s="7" t="s">
        <v>47</v>
      </c>
    </row>
    <row r="28" spans="1:11">
      <c r="A28" s="8" t="s">
        <v>22</v>
      </c>
      <c r="B28" s="9">
        <v>0</v>
      </c>
      <c r="C28" s="9"/>
      <c r="D28" s="9"/>
      <c r="E28" s="9"/>
      <c r="F28" s="9"/>
      <c r="G28" s="9"/>
      <c r="H28" s="9"/>
      <c r="I28" s="9"/>
      <c r="J28" s="9"/>
      <c r="K28" s="10"/>
    </row>
    <row r="29" spans="1:11">
      <c r="A29" s="8" t="s">
        <v>23</v>
      </c>
      <c r="B29" s="9">
        <v>0.1428571428571428</v>
      </c>
      <c r="C29" s="9"/>
      <c r="D29" s="9"/>
      <c r="E29" s="9"/>
      <c r="F29" s="9"/>
      <c r="G29" s="9"/>
      <c r="H29" s="9"/>
      <c r="I29" s="9"/>
      <c r="J29" s="9"/>
      <c r="K29" s="10"/>
    </row>
    <row r="30" spans="1:11">
      <c r="A30" s="8" t="s">
        <v>24</v>
      </c>
      <c r="B30" s="9">
        <v>0.4285714285714285</v>
      </c>
      <c r="C30" s="9"/>
      <c r="D30" s="9"/>
      <c r="E30" s="9"/>
      <c r="F30" s="9"/>
      <c r="G30" s="9"/>
      <c r="H30" s="9"/>
      <c r="I30" s="9"/>
      <c r="J30" s="9"/>
      <c r="K30" s="10"/>
    </row>
    <row r="31" spans="1:11">
      <c r="A31" s="8" t="s">
        <v>25</v>
      </c>
      <c r="B31" s="9">
        <v>0</v>
      </c>
      <c r="C31" s="9"/>
      <c r="D31" s="9"/>
      <c r="E31" s="9"/>
      <c r="F31" s="9"/>
      <c r="G31" s="9"/>
      <c r="H31" s="9"/>
      <c r="I31" s="9"/>
      <c r="J31" s="9"/>
      <c r="K31" s="10"/>
    </row>
    <row r="32" spans="1:11">
      <c r="A32" s="8" t="s">
        <v>30</v>
      </c>
      <c r="B32" s="9">
        <v>0.4285714285714285</v>
      </c>
      <c r="C32" s="9"/>
      <c r="D32" s="9"/>
      <c r="E32" s="9"/>
      <c r="F32" s="9"/>
      <c r="G32" s="9"/>
      <c r="H32" s="9"/>
      <c r="I32" s="9"/>
      <c r="J32" s="9"/>
      <c r="K32" s="10"/>
    </row>
    <row r="33" spans="1:11">
      <c r="A33" s="11" t="s">
        <v>31</v>
      </c>
      <c r="B33" s="12">
        <v>7</v>
      </c>
      <c r="C33" s="12"/>
      <c r="D33" s="12"/>
      <c r="E33" s="12"/>
      <c r="F33" s="12"/>
      <c r="G33" s="12"/>
      <c r="H33" s="12"/>
      <c r="I33" s="12"/>
      <c r="J33" s="12"/>
      <c r="K33" s="13"/>
    </row>
    <row r="35" spans="1:11">
      <c r="A35" s="4" t="s">
        <v>49</v>
      </c>
      <c r="C35" s="5" t="s">
        <v>18</v>
      </c>
      <c r="D35" s="5"/>
      <c r="E35" s="5"/>
      <c r="F35" s="5"/>
      <c r="G35" s="5" t="s">
        <v>19</v>
      </c>
      <c r="H35" s="5"/>
      <c r="I35" s="5"/>
      <c r="J35" s="5"/>
      <c r="K35" s="5"/>
    </row>
    <row r="36" spans="1:11">
      <c r="A36" s="6" t="s">
        <v>20</v>
      </c>
      <c r="B36" s="6" t="s">
        <v>21</v>
      </c>
      <c r="C36" s="6" t="s">
        <v>22</v>
      </c>
      <c r="D36" s="6" t="s">
        <v>23</v>
      </c>
      <c r="E36" s="6" t="s">
        <v>24</v>
      </c>
      <c r="F36" s="6" t="s">
        <v>25</v>
      </c>
      <c r="G36" s="6" t="s">
        <v>26</v>
      </c>
      <c r="H36" s="6" t="s">
        <v>27</v>
      </c>
      <c r="I36" s="6" t="s">
        <v>28</v>
      </c>
      <c r="J36" s="6" t="s">
        <v>29</v>
      </c>
      <c r="K36" s="7" t="s">
        <v>30</v>
      </c>
    </row>
    <row r="37" spans="1:11">
      <c r="A37" s="8" t="s">
        <v>50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0">
        <v>0</v>
      </c>
    </row>
    <row r="38" spans="1:11">
      <c r="A38" s="8" t="s">
        <v>51</v>
      </c>
      <c r="B38" s="9">
        <v>0.2857142857142857</v>
      </c>
      <c r="C38" s="9">
        <v>0.3333333333333333</v>
      </c>
      <c r="D38" s="9">
        <v>0.3333333333333333</v>
      </c>
      <c r="E38" s="9">
        <v>0</v>
      </c>
      <c r="F38" s="9">
        <v>0</v>
      </c>
      <c r="G38" s="9">
        <v>0</v>
      </c>
      <c r="H38" s="9">
        <v>0</v>
      </c>
      <c r="I38" s="9">
        <v>0.3333333333333333</v>
      </c>
      <c r="J38" s="9">
        <v>0</v>
      </c>
      <c r="K38" s="10">
        <v>0.3333333333333333</v>
      </c>
    </row>
    <row r="39" spans="1:11">
      <c r="A39" s="8" t="s">
        <v>52</v>
      </c>
      <c r="B39" s="9">
        <v>0.1428571428571428</v>
      </c>
      <c r="C39" s="9">
        <v>0</v>
      </c>
      <c r="D39" s="9">
        <v>0.3333333333333333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10">
        <v>0.3333333333333333</v>
      </c>
    </row>
    <row r="40" spans="1:11">
      <c r="A40" s="8" t="s">
        <v>53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10">
        <v>0</v>
      </c>
    </row>
    <row r="41" spans="1:11">
      <c r="A41" s="8" t="s">
        <v>54</v>
      </c>
      <c r="B41" s="9">
        <v>0.5714285714285714</v>
      </c>
      <c r="C41" s="9">
        <v>0.6666666666666666</v>
      </c>
      <c r="D41" s="9">
        <v>0.3333333333333333</v>
      </c>
      <c r="E41" s="9">
        <v>1</v>
      </c>
      <c r="F41" s="9">
        <v>0</v>
      </c>
      <c r="G41" s="9">
        <v>0</v>
      </c>
      <c r="H41" s="9">
        <v>1</v>
      </c>
      <c r="I41" s="9">
        <v>0.6666666666666666</v>
      </c>
      <c r="J41" s="9">
        <v>0</v>
      </c>
      <c r="K41" s="10">
        <v>0.3333333333333333</v>
      </c>
    </row>
    <row r="42" spans="1:11">
      <c r="A42" s="11" t="s">
        <v>31</v>
      </c>
      <c r="B42" s="12">
        <v>7</v>
      </c>
      <c r="C42" s="12">
        <v>3</v>
      </c>
      <c r="D42" s="12">
        <v>3</v>
      </c>
      <c r="E42" s="12">
        <v>1</v>
      </c>
      <c r="F42" s="12">
        <v>0</v>
      </c>
      <c r="G42" s="12">
        <v>0</v>
      </c>
      <c r="H42" s="12">
        <v>1</v>
      </c>
      <c r="I42" s="12">
        <v>3</v>
      </c>
      <c r="J42" s="12">
        <v>0</v>
      </c>
      <c r="K42" s="13">
        <v>3</v>
      </c>
    </row>
    <row r="44" spans="1:11">
      <c r="A44" s="4" t="s">
        <v>49</v>
      </c>
      <c r="C44" s="5" t="s">
        <v>18</v>
      </c>
      <c r="D44" s="5"/>
      <c r="E44" s="5"/>
      <c r="F44" s="5"/>
      <c r="G44" s="5" t="s">
        <v>19</v>
      </c>
      <c r="H44" s="5"/>
      <c r="I44" s="5"/>
      <c r="J44" s="5"/>
      <c r="K44" s="5"/>
    </row>
    <row r="45" spans="1:11">
      <c r="A45" s="6" t="s">
        <v>20</v>
      </c>
      <c r="B45" s="6" t="s">
        <v>21</v>
      </c>
      <c r="C45" s="6" t="s">
        <v>32</v>
      </c>
      <c r="D45" s="6" t="s">
        <v>34</v>
      </c>
      <c r="E45" s="6" t="s">
        <v>36</v>
      </c>
      <c r="F45" s="6" t="s">
        <v>38</v>
      </c>
      <c r="G45" s="6" t="s">
        <v>40</v>
      </c>
      <c r="H45" s="6" t="s">
        <v>42</v>
      </c>
      <c r="I45" s="6" t="s">
        <v>44</v>
      </c>
      <c r="J45" s="6" t="s">
        <v>46</v>
      </c>
      <c r="K45" s="7" t="s">
        <v>47</v>
      </c>
    </row>
    <row r="46" spans="1:11">
      <c r="A46" s="8" t="s">
        <v>50</v>
      </c>
      <c r="B46" s="9">
        <v>0</v>
      </c>
      <c r="C46" s="9"/>
      <c r="D46" s="9"/>
      <c r="E46" s="9"/>
      <c r="F46" s="9"/>
      <c r="G46" s="9"/>
      <c r="H46" s="9"/>
      <c r="I46" s="9"/>
      <c r="J46" s="9"/>
      <c r="K46" s="10"/>
    </row>
    <row r="47" spans="1:11">
      <c r="A47" s="8" t="s">
        <v>51</v>
      </c>
      <c r="B47" s="9">
        <v>0.2857142857142857</v>
      </c>
      <c r="C47" s="9"/>
      <c r="D47" s="9"/>
      <c r="E47" s="9"/>
      <c r="F47" s="9"/>
      <c r="G47" s="9"/>
      <c r="H47" s="9"/>
      <c r="I47" s="9"/>
      <c r="J47" s="9"/>
      <c r="K47" s="10"/>
    </row>
    <row r="48" spans="1:11">
      <c r="A48" s="8" t="s">
        <v>52</v>
      </c>
      <c r="B48" s="9">
        <v>0.1428571428571428</v>
      </c>
      <c r="C48" s="9"/>
      <c r="D48" s="9"/>
      <c r="E48" s="9"/>
      <c r="F48" s="9"/>
      <c r="G48" s="9"/>
      <c r="H48" s="9"/>
      <c r="I48" s="9"/>
      <c r="J48" s="9"/>
      <c r="K48" s="10"/>
    </row>
    <row r="49" spans="1:11">
      <c r="A49" s="8" t="s">
        <v>53</v>
      </c>
      <c r="B49" s="9">
        <v>0</v>
      </c>
      <c r="C49" s="9"/>
      <c r="D49" s="9"/>
      <c r="E49" s="9"/>
      <c r="F49" s="9"/>
      <c r="G49" s="9"/>
      <c r="H49" s="9"/>
      <c r="I49" s="9"/>
      <c r="J49" s="9"/>
      <c r="K49" s="10"/>
    </row>
    <row r="50" spans="1:11">
      <c r="A50" s="8" t="s">
        <v>54</v>
      </c>
      <c r="B50" s="9">
        <v>0.5714285714285714</v>
      </c>
      <c r="C50" s="9"/>
      <c r="D50" s="9"/>
      <c r="E50" s="9"/>
      <c r="F50" s="9"/>
      <c r="G50" s="9"/>
      <c r="H50" s="9"/>
      <c r="I50" s="9"/>
      <c r="J50" s="9"/>
      <c r="K50" s="10"/>
    </row>
    <row r="51" spans="1:11">
      <c r="A51" s="11" t="s">
        <v>31</v>
      </c>
      <c r="B51" s="12">
        <v>7</v>
      </c>
      <c r="C51" s="12"/>
      <c r="D51" s="12"/>
      <c r="E51" s="12"/>
      <c r="F51" s="12"/>
      <c r="G51" s="12"/>
      <c r="H51" s="12"/>
      <c r="I51" s="12"/>
      <c r="J51" s="12"/>
      <c r="K51" s="13"/>
    </row>
    <row r="53" spans="1:11">
      <c r="A53" s="4" t="s">
        <v>49</v>
      </c>
      <c r="C53" s="5" t="s">
        <v>18</v>
      </c>
      <c r="D53" s="5"/>
      <c r="E53" s="5"/>
      <c r="F53" s="5"/>
      <c r="G53" s="5" t="s">
        <v>19</v>
      </c>
      <c r="H53" s="5"/>
      <c r="I53" s="5"/>
      <c r="J53" s="5"/>
      <c r="K53" s="5"/>
    </row>
    <row r="54" spans="1:11">
      <c r="A54" s="6" t="s">
        <v>20</v>
      </c>
      <c r="B54" s="6" t="s">
        <v>21</v>
      </c>
      <c r="C54" s="6" t="s">
        <v>22</v>
      </c>
      <c r="D54" s="6" t="s">
        <v>23</v>
      </c>
      <c r="E54" s="6" t="s">
        <v>24</v>
      </c>
      <c r="F54" s="6" t="s">
        <v>25</v>
      </c>
      <c r="G54" s="6" t="s">
        <v>26</v>
      </c>
      <c r="H54" s="6" t="s">
        <v>27</v>
      </c>
      <c r="I54" s="6" t="s">
        <v>28</v>
      </c>
      <c r="J54" s="6" t="s">
        <v>29</v>
      </c>
      <c r="K54" s="7" t="s">
        <v>30</v>
      </c>
    </row>
    <row r="55" spans="1:11">
      <c r="A55" s="8" t="s">
        <v>55</v>
      </c>
      <c r="B55" s="9">
        <v>0.2857142857142857</v>
      </c>
      <c r="C55" s="9">
        <v>0.3333333333333333</v>
      </c>
      <c r="D55" s="9">
        <v>0.3333333333333333</v>
      </c>
      <c r="E55" s="9">
        <v>0</v>
      </c>
      <c r="F55" s="9">
        <v>0</v>
      </c>
      <c r="G55" s="9">
        <v>0</v>
      </c>
      <c r="H55" s="9">
        <v>0</v>
      </c>
      <c r="I55" s="9">
        <v>0.3333333333333333</v>
      </c>
      <c r="J55" s="9">
        <v>0</v>
      </c>
      <c r="K55" s="10">
        <v>0.3333333333333333</v>
      </c>
    </row>
    <row r="56" spans="1:11">
      <c r="A56" s="8" t="s">
        <v>56</v>
      </c>
      <c r="B56" s="9">
        <v>0.5714285714285714</v>
      </c>
      <c r="C56" s="9">
        <v>0.6666666666666666</v>
      </c>
      <c r="D56" s="9">
        <v>0.3333333333333333</v>
      </c>
      <c r="E56" s="9">
        <v>1</v>
      </c>
      <c r="F56" s="9">
        <v>0</v>
      </c>
      <c r="G56" s="9">
        <v>0</v>
      </c>
      <c r="H56" s="9">
        <v>1</v>
      </c>
      <c r="I56" s="9">
        <v>0.6666666666666666</v>
      </c>
      <c r="J56" s="9">
        <v>0</v>
      </c>
      <c r="K56" s="10">
        <v>0.3333333333333333</v>
      </c>
    </row>
    <row r="57" spans="1:11">
      <c r="A57" s="11" t="s">
        <v>31</v>
      </c>
      <c r="B57" s="12">
        <v>7</v>
      </c>
      <c r="C57" s="12">
        <v>3</v>
      </c>
      <c r="D57" s="12">
        <v>3</v>
      </c>
      <c r="E57" s="12">
        <v>1</v>
      </c>
      <c r="F57" s="12">
        <v>0</v>
      </c>
      <c r="G57" s="12">
        <v>0</v>
      </c>
      <c r="H57" s="12">
        <v>1</v>
      </c>
      <c r="I57" s="12">
        <v>3</v>
      </c>
      <c r="J57" s="12">
        <v>0</v>
      </c>
      <c r="K57" s="13">
        <v>3</v>
      </c>
    </row>
    <row r="59" spans="1:11">
      <c r="A59" s="4" t="s">
        <v>49</v>
      </c>
      <c r="C59" s="5" t="s">
        <v>18</v>
      </c>
      <c r="D59" s="5"/>
      <c r="E59" s="5"/>
      <c r="F59" s="5"/>
      <c r="G59" s="5" t="s">
        <v>19</v>
      </c>
      <c r="H59" s="5"/>
      <c r="I59" s="5"/>
      <c r="J59" s="5"/>
      <c r="K59" s="5"/>
    </row>
    <row r="60" spans="1:11">
      <c r="A60" s="6" t="s">
        <v>20</v>
      </c>
      <c r="B60" s="6" t="s">
        <v>21</v>
      </c>
      <c r="C60" s="6" t="s">
        <v>32</v>
      </c>
      <c r="D60" s="6" t="s">
        <v>34</v>
      </c>
      <c r="E60" s="6" t="s">
        <v>36</v>
      </c>
      <c r="F60" s="6" t="s">
        <v>38</v>
      </c>
      <c r="G60" s="6" t="s">
        <v>40</v>
      </c>
      <c r="H60" s="6" t="s">
        <v>42</v>
      </c>
      <c r="I60" s="6" t="s">
        <v>44</v>
      </c>
      <c r="J60" s="6" t="s">
        <v>46</v>
      </c>
      <c r="K60" s="7" t="s">
        <v>47</v>
      </c>
    </row>
    <row r="61" spans="1:11">
      <c r="A61" s="8" t="s">
        <v>55</v>
      </c>
      <c r="B61" s="9">
        <v>0.2857142857142857</v>
      </c>
      <c r="C61" s="9"/>
      <c r="D61" s="9"/>
      <c r="E61" s="9"/>
      <c r="F61" s="9"/>
      <c r="G61" s="9"/>
      <c r="H61" s="9"/>
      <c r="I61" s="9"/>
      <c r="J61" s="9"/>
      <c r="K61" s="10"/>
    </row>
    <row r="62" spans="1:11">
      <c r="A62" s="8" t="s">
        <v>56</v>
      </c>
      <c r="B62" s="9">
        <v>0.5714285714285714</v>
      </c>
      <c r="C62" s="9"/>
      <c r="D62" s="9"/>
      <c r="E62" s="9"/>
      <c r="F62" s="9"/>
      <c r="G62" s="9"/>
      <c r="H62" s="9"/>
      <c r="I62" s="9"/>
      <c r="J62" s="9"/>
      <c r="K62" s="10"/>
    </row>
    <row r="63" spans="1:11">
      <c r="A63" s="11" t="s">
        <v>31</v>
      </c>
      <c r="B63" s="12">
        <v>7</v>
      </c>
      <c r="C63" s="12"/>
      <c r="D63" s="12"/>
      <c r="E63" s="12"/>
      <c r="F63" s="12"/>
      <c r="G63" s="12"/>
      <c r="H63" s="12"/>
      <c r="I63" s="12"/>
      <c r="J63" s="12"/>
      <c r="K63" s="13"/>
    </row>
    <row r="65" spans="1:11">
      <c r="A65" s="4" t="s">
        <v>57</v>
      </c>
      <c r="C65" s="5" t="s">
        <v>18</v>
      </c>
      <c r="D65" s="5"/>
      <c r="E65" s="5"/>
      <c r="F65" s="5"/>
      <c r="G65" s="5" t="s">
        <v>19</v>
      </c>
      <c r="H65" s="5"/>
      <c r="I65" s="5"/>
      <c r="J65" s="5"/>
      <c r="K65" s="5"/>
    </row>
    <row r="66" spans="1:11">
      <c r="A66" s="6" t="s">
        <v>58</v>
      </c>
      <c r="B66" s="6" t="s">
        <v>21</v>
      </c>
      <c r="C66" s="6" t="s">
        <v>22</v>
      </c>
      <c r="D66" s="6" t="s">
        <v>23</v>
      </c>
      <c r="E66" s="6" t="s">
        <v>24</v>
      </c>
      <c r="F66" s="6" t="s">
        <v>25</v>
      </c>
      <c r="G66" s="6" t="s">
        <v>26</v>
      </c>
      <c r="H66" s="6" t="s">
        <v>27</v>
      </c>
      <c r="I66" s="6" t="s">
        <v>28</v>
      </c>
      <c r="J66" s="6" t="s">
        <v>29</v>
      </c>
      <c r="K66" s="7" t="s">
        <v>30</v>
      </c>
    </row>
    <row r="67" spans="1:11">
      <c r="A67" s="8" t="s">
        <v>59</v>
      </c>
      <c r="B67" s="9">
        <v>0.2857142857142857</v>
      </c>
      <c r="C67" s="9">
        <v>0</v>
      </c>
      <c r="D67" s="9">
        <v>0.3333333333333333</v>
      </c>
      <c r="E67" s="9">
        <v>1</v>
      </c>
      <c r="F67" s="9">
        <v>0</v>
      </c>
      <c r="G67" s="9">
        <v>0</v>
      </c>
      <c r="H67" s="9">
        <v>1</v>
      </c>
      <c r="I67" s="9">
        <v>0</v>
      </c>
      <c r="J67" s="9">
        <v>0</v>
      </c>
      <c r="K67" s="10">
        <v>0.3333333333333333</v>
      </c>
    </row>
    <row r="68" spans="1:11">
      <c r="A68" s="8" t="s">
        <v>60</v>
      </c>
      <c r="B68" s="9">
        <v>0.1428571428571428</v>
      </c>
      <c r="C68" s="9">
        <v>0</v>
      </c>
      <c r="D68" s="9">
        <v>0.3333333333333333</v>
      </c>
      <c r="E68" s="9">
        <v>0</v>
      </c>
      <c r="F68" s="9">
        <v>0</v>
      </c>
      <c r="G68" s="9">
        <v>0</v>
      </c>
      <c r="H68" s="9">
        <v>0</v>
      </c>
      <c r="I68" s="9">
        <v>0.3333333333333333</v>
      </c>
      <c r="J68" s="9">
        <v>0</v>
      </c>
      <c r="K68" s="10">
        <v>0</v>
      </c>
    </row>
    <row r="69" spans="1:11">
      <c r="A69" s="8" t="s">
        <v>61</v>
      </c>
      <c r="B69" s="9">
        <v>0.5714285714285714</v>
      </c>
      <c r="C69" s="9">
        <v>1</v>
      </c>
      <c r="D69" s="9">
        <v>0.3333333333333333</v>
      </c>
      <c r="E69" s="9">
        <v>0</v>
      </c>
      <c r="F69" s="9">
        <v>0</v>
      </c>
      <c r="G69" s="9">
        <v>0</v>
      </c>
      <c r="H69" s="9">
        <v>0</v>
      </c>
      <c r="I69" s="9">
        <v>0.6666666666666666</v>
      </c>
      <c r="J69" s="9">
        <v>0</v>
      </c>
      <c r="K69" s="10">
        <v>0.6666666666666666</v>
      </c>
    </row>
    <row r="70" spans="1:11">
      <c r="A70" s="8" t="s">
        <v>62</v>
      </c>
      <c r="B70" s="14">
        <v>-29</v>
      </c>
      <c r="C70" s="14">
        <v>-100</v>
      </c>
      <c r="D70" s="14">
        <v>0</v>
      </c>
      <c r="E70" s="14">
        <v>100</v>
      </c>
      <c r="F70" s="14">
        <v>0</v>
      </c>
      <c r="G70" s="14">
        <v>0</v>
      </c>
      <c r="H70" s="14">
        <v>100</v>
      </c>
      <c r="I70" s="14">
        <v>-67</v>
      </c>
      <c r="J70" s="14">
        <v>0</v>
      </c>
      <c r="K70" s="15">
        <v>-33</v>
      </c>
    </row>
    <row r="71" spans="1:11">
      <c r="A71" s="11" t="s">
        <v>31</v>
      </c>
      <c r="B71" s="12">
        <v>7</v>
      </c>
      <c r="C71" s="12">
        <v>3</v>
      </c>
      <c r="D71" s="12">
        <v>3</v>
      </c>
      <c r="E71" s="12">
        <v>1</v>
      </c>
      <c r="F71" s="12">
        <v>0</v>
      </c>
      <c r="G71" s="12">
        <v>0</v>
      </c>
      <c r="H71" s="12">
        <v>1</v>
      </c>
      <c r="I71" s="12">
        <v>3</v>
      </c>
      <c r="J71" s="12">
        <v>0</v>
      </c>
      <c r="K71" s="13">
        <v>3</v>
      </c>
    </row>
    <row r="73" spans="1:11">
      <c r="A73" s="4" t="s">
        <v>63</v>
      </c>
      <c r="C73" s="5" t="s">
        <v>18</v>
      </c>
      <c r="D73" s="5"/>
      <c r="E73" s="5"/>
      <c r="F73" s="5"/>
      <c r="G73" s="5" t="s">
        <v>19</v>
      </c>
      <c r="H73" s="5"/>
      <c r="I73" s="5"/>
      <c r="J73" s="5"/>
      <c r="K73" s="5"/>
    </row>
    <row r="74" spans="1:11">
      <c r="A74" s="6" t="s">
        <v>20</v>
      </c>
      <c r="B74" s="6" t="s">
        <v>21</v>
      </c>
      <c r="C74" s="6" t="s">
        <v>22</v>
      </c>
      <c r="D74" s="6" t="s">
        <v>23</v>
      </c>
      <c r="E74" s="6" t="s">
        <v>24</v>
      </c>
      <c r="F74" s="6" t="s">
        <v>25</v>
      </c>
      <c r="G74" s="6" t="s">
        <v>26</v>
      </c>
      <c r="H74" s="6" t="s">
        <v>27</v>
      </c>
      <c r="I74" s="6" t="s">
        <v>28</v>
      </c>
      <c r="J74" s="6" t="s">
        <v>29</v>
      </c>
      <c r="K74" s="7" t="s">
        <v>30</v>
      </c>
    </row>
    <row r="75" spans="1:11">
      <c r="A75" s="8" t="s">
        <v>64</v>
      </c>
      <c r="B75" s="9">
        <v>0.4285714285714285</v>
      </c>
      <c r="C75" s="9">
        <v>0.3333333333333333</v>
      </c>
      <c r="D75" s="9">
        <v>0.6666666666666666</v>
      </c>
      <c r="E75" s="9">
        <v>0</v>
      </c>
      <c r="F75" s="9">
        <v>0</v>
      </c>
      <c r="G75" s="9">
        <v>0</v>
      </c>
      <c r="H75" s="9">
        <v>0</v>
      </c>
      <c r="I75" s="9">
        <v>0.6666666666666666</v>
      </c>
      <c r="J75" s="9">
        <v>0</v>
      </c>
      <c r="K75" s="10">
        <v>0.3333333333333333</v>
      </c>
    </row>
    <row r="76" spans="1:11">
      <c r="A76" s="8" t="s">
        <v>65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10">
        <v>0</v>
      </c>
    </row>
    <row r="77" spans="1:11">
      <c r="A77" s="8" t="s">
        <v>66</v>
      </c>
      <c r="B77" s="9">
        <v>0.5714285714285714</v>
      </c>
      <c r="C77" s="9">
        <v>0.6666666666666666</v>
      </c>
      <c r="D77" s="9">
        <v>0.3333333333333333</v>
      </c>
      <c r="E77" s="9">
        <v>1</v>
      </c>
      <c r="F77" s="9">
        <v>0</v>
      </c>
      <c r="G77" s="9">
        <v>0</v>
      </c>
      <c r="H77" s="9">
        <v>1</v>
      </c>
      <c r="I77" s="9">
        <v>0.3333333333333333</v>
      </c>
      <c r="J77" s="9">
        <v>0</v>
      </c>
      <c r="K77" s="10">
        <v>0.6666666666666666</v>
      </c>
    </row>
    <row r="78" spans="1:11">
      <c r="A78" s="11" t="s">
        <v>31</v>
      </c>
      <c r="B78" s="12">
        <v>7</v>
      </c>
      <c r="C78" s="12">
        <v>3</v>
      </c>
      <c r="D78" s="12">
        <v>3</v>
      </c>
      <c r="E78" s="12">
        <v>1</v>
      </c>
      <c r="F78" s="12">
        <v>0</v>
      </c>
      <c r="G78" s="12">
        <v>0</v>
      </c>
      <c r="H78" s="12">
        <v>1</v>
      </c>
      <c r="I78" s="12">
        <v>3</v>
      </c>
      <c r="J78" s="12">
        <v>0</v>
      </c>
      <c r="K78" s="13">
        <v>3</v>
      </c>
    </row>
    <row r="80" spans="1:11">
      <c r="A80" s="4" t="s">
        <v>63</v>
      </c>
      <c r="C80" s="5" t="s">
        <v>18</v>
      </c>
      <c r="D80" s="5"/>
      <c r="E80" s="5"/>
      <c r="F80" s="5"/>
      <c r="G80" s="5" t="s">
        <v>19</v>
      </c>
      <c r="H80" s="5"/>
      <c r="I80" s="5"/>
      <c r="J80" s="5"/>
      <c r="K80" s="5"/>
    </row>
    <row r="81" spans="1:11">
      <c r="A81" s="6" t="s">
        <v>67</v>
      </c>
      <c r="B81" s="6" t="s">
        <v>21</v>
      </c>
      <c r="C81" s="6" t="s">
        <v>22</v>
      </c>
      <c r="D81" s="6" t="s">
        <v>23</v>
      </c>
      <c r="E81" s="6" t="s">
        <v>24</v>
      </c>
      <c r="F81" s="6" t="s">
        <v>25</v>
      </c>
      <c r="G81" s="6" t="s">
        <v>26</v>
      </c>
      <c r="H81" s="6" t="s">
        <v>27</v>
      </c>
      <c r="I81" s="6" t="s">
        <v>28</v>
      </c>
      <c r="J81" s="6" t="s">
        <v>29</v>
      </c>
      <c r="K81" s="7" t="s">
        <v>30</v>
      </c>
    </row>
    <row r="82" spans="1:11">
      <c r="A82" s="8" t="s">
        <v>67</v>
      </c>
      <c r="B82" s="14">
        <v>5.6</v>
      </c>
      <c r="C82" s="14">
        <v>6.3</v>
      </c>
      <c r="D82" s="14">
        <v>4</v>
      </c>
      <c r="E82" s="14">
        <v>8</v>
      </c>
      <c r="F82" s="14">
        <v>0</v>
      </c>
      <c r="G82" s="14">
        <v>0</v>
      </c>
      <c r="H82" s="14">
        <v>8</v>
      </c>
      <c r="I82" s="14">
        <v>3.3</v>
      </c>
      <c r="J82" s="14">
        <v>0</v>
      </c>
      <c r="K82" s="15">
        <v>7</v>
      </c>
    </row>
    <row r="83" spans="1:11">
      <c r="A83" s="11" t="s">
        <v>31</v>
      </c>
      <c r="B83" s="12">
        <v>7</v>
      </c>
      <c r="C83" s="12">
        <v>3</v>
      </c>
      <c r="D83" s="12">
        <v>3</v>
      </c>
      <c r="E83" s="12">
        <v>1</v>
      </c>
      <c r="F83" s="12">
        <v>0</v>
      </c>
      <c r="G83" s="12">
        <v>0</v>
      </c>
      <c r="H83" s="12">
        <v>1</v>
      </c>
      <c r="I83" s="12">
        <v>3</v>
      </c>
      <c r="J83" s="12">
        <v>0</v>
      </c>
      <c r="K83" s="13">
        <v>3</v>
      </c>
    </row>
    <row r="85" spans="1:11">
      <c r="A85" s="4" t="s">
        <v>68</v>
      </c>
      <c r="C85" s="5" t="s">
        <v>18</v>
      </c>
      <c r="D85" s="5"/>
      <c r="E85" s="5"/>
      <c r="F85" s="5"/>
      <c r="G85" s="5" t="s">
        <v>19</v>
      </c>
      <c r="H85" s="5"/>
      <c r="I85" s="5"/>
      <c r="J85" s="5"/>
      <c r="K85" s="5"/>
    </row>
    <row r="86" spans="1:11">
      <c r="A86" s="6" t="s">
        <v>20</v>
      </c>
      <c r="B86" s="6" t="s">
        <v>69</v>
      </c>
      <c r="C86" s="6" t="s">
        <v>22</v>
      </c>
      <c r="D86" s="6" t="s">
        <v>23</v>
      </c>
      <c r="E86" s="6" t="s">
        <v>24</v>
      </c>
      <c r="F86" s="6" t="s">
        <v>25</v>
      </c>
      <c r="G86" s="6" t="s">
        <v>26</v>
      </c>
      <c r="H86" s="6" t="s">
        <v>27</v>
      </c>
      <c r="I86" s="6" t="s">
        <v>28</v>
      </c>
      <c r="J86" s="6" t="s">
        <v>29</v>
      </c>
      <c r="K86" s="7" t="s">
        <v>30</v>
      </c>
    </row>
    <row r="87" spans="1:11">
      <c r="A87" s="8" t="s">
        <v>22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10">
        <v>0</v>
      </c>
    </row>
    <row r="88" spans="1:11">
      <c r="A88" s="8" t="s">
        <v>23</v>
      </c>
      <c r="B88" s="9">
        <v>0.4285714285714285</v>
      </c>
      <c r="C88" s="9">
        <v>0</v>
      </c>
      <c r="D88" s="9">
        <v>0.6666666666666666</v>
      </c>
      <c r="E88" s="9">
        <v>1</v>
      </c>
      <c r="F88" s="9">
        <v>0</v>
      </c>
      <c r="G88" s="9">
        <v>0</v>
      </c>
      <c r="H88" s="9">
        <v>1</v>
      </c>
      <c r="I88" s="9">
        <v>0</v>
      </c>
      <c r="J88" s="9">
        <v>0</v>
      </c>
      <c r="K88" s="10">
        <v>0.6666666666666666</v>
      </c>
    </row>
    <row r="89" spans="1:11">
      <c r="A89" s="8" t="s">
        <v>24</v>
      </c>
      <c r="B89" s="9">
        <v>0.4285714285714285</v>
      </c>
      <c r="C89" s="9">
        <v>0.3333333333333333</v>
      </c>
      <c r="D89" s="9">
        <v>0.6666666666666666</v>
      </c>
      <c r="E89" s="9">
        <v>0</v>
      </c>
      <c r="F89" s="9">
        <v>0</v>
      </c>
      <c r="G89" s="9">
        <v>0</v>
      </c>
      <c r="H89" s="9">
        <v>0</v>
      </c>
      <c r="I89" s="9">
        <v>0.6666666666666666</v>
      </c>
      <c r="J89" s="9">
        <v>0</v>
      </c>
      <c r="K89" s="10">
        <v>0.3333333333333333</v>
      </c>
    </row>
    <row r="90" spans="1:11">
      <c r="A90" s="8" t="s">
        <v>25</v>
      </c>
      <c r="B90" s="9">
        <v>0.7142857142857143</v>
      </c>
      <c r="C90" s="9">
        <v>1</v>
      </c>
      <c r="D90" s="9">
        <v>0.6666666666666666</v>
      </c>
      <c r="E90" s="9">
        <v>0</v>
      </c>
      <c r="F90" s="9">
        <v>0</v>
      </c>
      <c r="G90" s="9">
        <v>0</v>
      </c>
      <c r="H90" s="9">
        <v>0</v>
      </c>
      <c r="I90" s="9">
        <v>1</v>
      </c>
      <c r="J90" s="9">
        <v>0</v>
      </c>
      <c r="K90" s="10">
        <v>0.6666666666666666</v>
      </c>
    </row>
    <row r="91" spans="1:11">
      <c r="A91" s="11" t="s">
        <v>31</v>
      </c>
      <c r="B91" s="12">
        <v>7</v>
      </c>
      <c r="C91" s="12">
        <v>3</v>
      </c>
      <c r="D91" s="12">
        <v>3</v>
      </c>
      <c r="E91" s="12">
        <v>1</v>
      </c>
      <c r="F91" s="12">
        <v>0</v>
      </c>
      <c r="G91" s="12">
        <v>0</v>
      </c>
      <c r="H91" s="12">
        <v>1</v>
      </c>
      <c r="I91" s="12">
        <v>3</v>
      </c>
      <c r="J91" s="12">
        <v>0</v>
      </c>
      <c r="K91" s="13">
        <v>3</v>
      </c>
    </row>
    <row r="93" spans="1:11">
      <c r="A93" s="4" t="s">
        <v>68</v>
      </c>
      <c r="C93" s="5" t="s">
        <v>18</v>
      </c>
      <c r="D93" s="5"/>
      <c r="E93" s="5"/>
      <c r="F93" s="5"/>
      <c r="G93" s="5" t="s">
        <v>19</v>
      </c>
      <c r="H93" s="5"/>
      <c r="I93" s="5"/>
      <c r="J93" s="5"/>
      <c r="K93" s="5"/>
    </row>
    <row r="94" spans="1:11">
      <c r="A94" s="6" t="s">
        <v>20</v>
      </c>
      <c r="B94" s="6" t="s">
        <v>69</v>
      </c>
      <c r="C94" s="6" t="s">
        <v>32</v>
      </c>
      <c r="D94" s="6" t="s">
        <v>34</v>
      </c>
      <c r="E94" s="6" t="s">
        <v>36</v>
      </c>
      <c r="F94" s="6" t="s">
        <v>38</v>
      </c>
      <c r="G94" s="6" t="s">
        <v>40</v>
      </c>
      <c r="H94" s="6" t="s">
        <v>42</v>
      </c>
      <c r="I94" s="6" t="s">
        <v>44</v>
      </c>
      <c r="J94" s="6" t="s">
        <v>46</v>
      </c>
      <c r="K94" s="7" t="s">
        <v>47</v>
      </c>
    </row>
    <row r="95" spans="1:11">
      <c r="A95" s="8" t="s">
        <v>22</v>
      </c>
      <c r="B95" s="9">
        <v>0</v>
      </c>
      <c r="C95" s="9"/>
      <c r="D95" s="9"/>
      <c r="E95" s="9"/>
      <c r="F95" s="9"/>
      <c r="G95" s="9"/>
      <c r="H95" s="9"/>
      <c r="I95" s="9"/>
      <c r="J95" s="9"/>
      <c r="K95" s="10"/>
    </row>
    <row r="96" spans="1:11">
      <c r="A96" s="8" t="s">
        <v>23</v>
      </c>
      <c r="B96" s="9">
        <v>0.4285714285714285</v>
      </c>
      <c r="C96" s="9"/>
      <c r="D96" s="9"/>
      <c r="E96" s="9"/>
      <c r="F96" s="9"/>
      <c r="G96" s="9"/>
      <c r="H96" s="9"/>
      <c r="I96" s="9"/>
      <c r="J96" s="9"/>
      <c r="K96" s="10"/>
    </row>
    <row r="97" spans="1:11">
      <c r="A97" s="8" t="s">
        <v>24</v>
      </c>
      <c r="B97" s="9">
        <v>0.4285714285714285</v>
      </c>
      <c r="C97" s="9"/>
      <c r="D97" s="9"/>
      <c r="E97" s="9"/>
      <c r="F97" s="9"/>
      <c r="G97" s="9"/>
      <c r="H97" s="9"/>
      <c r="I97" s="9"/>
      <c r="J97" s="9"/>
      <c r="K97" s="10"/>
    </row>
    <row r="98" spans="1:11">
      <c r="A98" s="8" t="s">
        <v>25</v>
      </c>
      <c r="B98" s="9">
        <v>0.7142857142857143</v>
      </c>
      <c r="C98" s="9"/>
      <c r="D98" s="9"/>
      <c r="E98" s="9"/>
      <c r="F98" s="9"/>
      <c r="G98" s="9"/>
      <c r="H98" s="9"/>
      <c r="I98" s="9"/>
      <c r="J98" s="9"/>
      <c r="K98" s="10"/>
    </row>
    <row r="99" spans="1:11">
      <c r="A99" s="11" t="s">
        <v>31</v>
      </c>
      <c r="B99" s="12">
        <v>7</v>
      </c>
      <c r="C99" s="12"/>
      <c r="D99" s="12"/>
      <c r="E99" s="12"/>
      <c r="F99" s="12"/>
      <c r="G99" s="12"/>
      <c r="H99" s="12"/>
      <c r="I99" s="12"/>
      <c r="J99" s="12"/>
      <c r="K99" s="13"/>
    </row>
    <row r="101" spans="1:11">
      <c r="A101" s="4" t="s">
        <v>70</v>
      </c>
      <c r="C101" s="5" t="s">
        <v>18</v>
      </c>
      <c r="D101" s="5"/>
      <c r="E101" s="5"/>
      <c r="F101" s="5"/>
      <c r="G101" s="5" t="s">
        <v>19</v>
      </c>
      <c r="H101" s="5"/>
      <c r="I101" s="5"/>
      <c r="J101" s="5"/>
      <c r="K101" s="5"/>
    </row>
    <row r="102" spans="1:11">
      <c r="A102" s="6" t="s">
        <v>20</v>
      </c>
      <c r="B102" s="6" t="s">
        <v>69</v>
      </c>
      <c r="C102" s="6" t="s">
        <v>22</v>
      </c>
      <c r="D102" s="6" t="s">
        <v>23</v>
      </c>
      <c r="E102" s="6" t="s">
        <v>24</v>
      </c>
      <c r="F102" s="6" t="s">
        <v>25</v>
      </c>
      <c r="G102" s="6" t="s">
        <v>26</v>
      </c>
      <c r="H102" s="6" t="s">
        <v>27</v>
      </c>
      <c r="I102" s="6" t="s">
        <v>28</v>
      </c>
      <c r="J102" s="6" t="s">
        <v>29</v>
      </c>
      <c r="K102" s="7" t="s">
        <v>30</v>
      </c>
    </row>
    <row r="103" spans="1:11">
      <c r="A103" s="8" t="s">
        <v>22</v>
      </c>
      <c r="B103" s="9">
        <v>0.1428571428571428</v>
      </c>
      <c r="C103" s="9">
        <v>0</v>
      </c>
      <c r="D103" s="9">
        <v>0.3333333333333333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10">
        <v>0.3333333333333333</v>
      </c>
    </row>
    <row r="104" spans="1:11">
      <c r="A104" s="8" t="s">
        <v>23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10">
        <v>0</v>
      </c>
    </row>
    <row r="105" spans="1:11">
      <c r="A105" s="8" t="s">
        <v>24</v>
      </c>
      <c r="B105" s="9">
        <v>0.2857142857142857</v>
      </c>
      <c r="C105" s="9">
        <v>0.3333333333333333</v>
      </c>
      <c r="D105" s="9">
        <v>0.3333333333333333</v>
      </c>
      <c r="E105" s="9">
        <v>0</v>
      </c>
      <c r="F105" s="9">
        <v>0</v>
      </c>
      <c r="G105" s="9">
        <v>0</v>
      </c>
      <c r="H105" s="9">
        <v>0</v>
      </c>
      <c r="I105" s="9">
        <v>0.3333333333333333</v>
      </c>
      <c r="J105" s="9">
        <v>0</v>
      </c>
      <c r="K105" s="10">
        <v>0.3333333333333333</v>
      </c>
    </row>
    <row r="106" spans="1:11">
      <c r="A106" s="8" t="s">
        <v>25</v>
      </c>
      <c r="B106" s="9">
        <v>0.5714285714285714</v>
      </c>
      <c r="C106" s="9">
        <v>0.6666666666666666</v>
      </c>
      <c r="D106" s="9">
        <v>0.6666666666666666</v>
      </c>
      <c r="E106" s="9">
        <v>0</v>
      </c>
      <c r="F106" s="9">
        <v>0</v>
      </c>
      <c r="G106" s="9">
        <v>0</v>
      </c>
      <c r="H106" s="9">
        <v>0</v>
      </c>
      <c r="I106" s="9">
        <v>0.6666666666666666</v>
      </c>
      <c r="J106" s="9">
        <v>0</v>
      </c>
      <c r="K106" s="10">
        <v>0.6666666666666666</v>
      </c>
    </row>
    <row r="107" spans="1:11">
      <c r="A107" s="8" t="s">
        <v>71</v>
      </c>
      <c r="B107" s="9">
        <v>0.4285714285714285</v>
      </c>
      <c r="C107" s="9">
        <v>0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0.3333333333333333</v>
      </c>
      <c r="J107" s="9">
        <v>0</v>
      </c>
      <c r="K107" s="10">
        <v>0.6666666666666666</v>
      </c>
    </row>
    <row r="108" spans="1:11">
      <c r="A108" s="8" t="s">
        <v>72</v>
      </c>
      <c r="B108" s="9">
        <v>0.2857142857142857</v>
      </c>
      <c r="C108" s="9">
        <v>0.3333333333333333</v>
      </c>
      <c r="D108" s="9">
        <v>0</v>
      </c>
      <c r="E108" s="9">
        <v>1</v>
      </c>
      <c r="F108" s="9">
        <v>0</v>
      </c>
      <c r="G108" s="9">
        <v>0</v>
      </c>
      <c r="H108" s="9">
        <v>1</v>
      </c>
      <c r="I108" s="9">
        <v>0.3333333333333333</v>
      </c>
      <c r="J108" s="9">
        <v>0</v>
      </c>
      <c r="K108" s="10">
        <v>0</v>
      </c>
    </row>
    <row r="109" spans="1:11">
      <c r="A109" s="11" t="s">
        <v>31</v>
      </c>
      <c r="B109" s="12">
        <v>7</v>
      </c>
      <c r="C109" s="12">
        <v>3</v>
      </c>
      <c r="D109" s="12">
        <v>3</v>
      </c>
      <c r="E109" s="12">
        <v>1</v>
      </c>
      <c r="F109" s="12">
        <v>0</v>
      </c>
      <c r="G109" s="12">
        <v>0</v>
      </c>
      <c r="H109" s="12">
        <v>1</v>
      </c>
      <c r="I109" s="12">
        <v>3</v>
      </c>
      <c r="J109" s="12">
        <v>0</v>
      </c>
      <c r="K109" s="13">
        <v>3</v>
      </c>
    </row>
    <row r="111" spans="1:11">
      <c r="A111" s="4" t="s">
        <v>70</v>
      </c>
      <c r="C111" s="5" t="s">
        <v>18</v>
      </c>
      <c r="D111" s="5"/>
      <c r="E111" s="5"/>
      <c r="F111" s="5"/>
      <c r="G111" s="5" t="s">
        <v>19</v>
      </c>
      <c r="H111" s="5"/>
      <c r="I111" s="5"/>
      <c r="J111" s="5"/>
      <c r="K111" s="5"/>
    </row>
    <row r="112" spans="1:11">
      <c r="A112" s="6" t="s">
        <v>20</v>
      </c>
      <c r="B112" s="6" t="s">
        <v>69</v>
      </c>
      <c r="C112" s="6" t="s">
        <v>32</v>
      </c>
      <c r="D112" s="6" t="s">
        <v>34</v>
      </c>
      <c r="E112" s="6" t="s">
        <v>36</v>
      </c>
      <c r="F112" s="6" t="s">
        <v>38</v>
      </c>
      <c r="G112" s="6" t="s">
        <v>40</v>
      </c>
      <c r="H112" s="6" t="s">
        <v>42</v>
      </c>
      <c r="I112" s="6" t="s">
        <v>44</v>
      </c>
      <c r="J112" s="6" t="s">
        <v>46</v>
      </c>
      <c r="K112" s="7" t="s">
        <v>47</v>
      </c>
    </row>
    <row r="113" spans="1:11">
      <c r="A113" s="8" t="s">
        <v>22</v>
      </c>
      <c r="B113" s="9">
        <v>0.1428571428571428</v>
      </c>
      <c r="C113" s="9"/>
      <c r="D113" s="9"/>
      <c r="E113" s="9"/>
      <c r="F113" s="9"/>
      <c r="G113" s="9"/>
      <c r="H113" s="9"/>
      <c r="I113" s="9"/>
      <c r="J113" s="9"/>
      <c r="K113" s="10"/>
    </row>
    <row r="114" spans="1:11">
      <c r="A114" s="8" t="s">
        <v>23</v>
      </c>
      <c r="B114" s="9">
        <v>0</v>
      </c>
      <c r="C114" s="9"/>
      <c r="D114" s="9"/>
      <c r="E114" s="9"/>
      <c r="F114" s="9"/>
      <c r="G114" s="9"/>
      <c r="H114" s="9"/>
      <c r="I114" s="9"/>
      <c r="J114" s="9"/>
      <c r="K114" s="10"/>
    </row>
    <row r="115" spans="1:11">
      <c r="A115" s="8" t="s">
        <v>24</v>
      </c>
      <c r="B115" s="9">
        <v>0.2857142857142857</v>
      </c>
      <c r="C115" s="9"/>
      <c r="D115" s="9"/>
      <c r="E115" s="9"/>
      <c r="F115" s="9"/>
      <c r="G115" s="9"/>
      <c r="H115" s="9"/>
      <c r="I115" s="9"/>
      <c r="J115" s="9"/>
      <c r="K115" s="10"/>
    </row>
    <row r="116" spans="1:11">
      <c r="A116" s="8" t="s">
        <v>25</v>
      </c>
      <c r="B116" s="9">
        <v>0.5714285714285714</v>
      </c>
      <c r="C116" s="9"/>
      <c r="D116" s="9"/>
      <c r="E116" s="9"/>
      <c r="F116" s="9"/>
      <c r="G116" s="9"/>
      <c r="H116" s="9"/>
      <c r="I116" s="9"/>
      <c r="J116" s="9"/>
      <c r="K116" s="10"/>
    </row>
    <row r="117" spans="1:11">
      <c r="A117" s="8" t="s">
        <v>71</v>
      </c>
      <c r="B117" s="9">
        <v>0.4285714285714285</v>
      </c>
      <c r="C117" s="9"/>
      <c r="D117" s="9"/>
      <c r="E117" s="9"/>
      <c r="F117" s="9"/>
      <c r="G117" s="9"/>
      <c r="H117" s="9"/>
      <c r="I117" s="9"/>
      <c r="J117" s="9"/>
      <c r="K117" s="10"/>
    </row>
    <row r="118" spans="1:11">
      <c r="A118" s="8" t="s">
        <v>72</v>
      </c>
      <c r="B118" s="9">
        <v>0.2857142857142857</v>
      </c>
      <c r="C118" s="9"/>
      <c r="D118" s="9"/>
      <c r="E118" s="9"/>
      <c r="F118" s="9"/>
      <c r="G118" s="9"/>
      <c r="H118" s="9"/>
      <c r="I118" s="9"/>
      <c r="J118" s="9"/>
      <c r="K118" s="10"/>
    </row>
    <row r="119" spans="1:11">
      <c r="A119" s="11" t="s">
        <v>31</v>
      </c>
      <c r="B119" s="12">
        <v>7</v>
      </c>
      <c r="C119" s="12"/>
      <c r="D119" s="12"/>
      <c r="E119" s="12"/>
      <c r="F119" s="12"/>
      <c r="G119" s="12"/>
      <c r="H119" s="12"/>
      <c r="I119" s="12"/>
      <c r="J119" s="12"/>
      <c r="K119" s="13"/>
    </row>
    <row r="121" spans="1:11">
      <c r="A121" s="4" t="s">
        <v>73</v>
      </c>
      <c r="C121" s="5" t="s">
        <v>18</v>
      </c>
      <c r="D121" s="5"/>
      <c r="E121" s="5"/>
      <c r="F121" s="5"/>
      <c r="G121" s="5" t="s">
        <v>19</v>
      </c>
      <c r="H121" s="5"/>
      <c r="I121" s="5"/>
      <c r="J121" s="5"/>
      <c r="K121" s="5"/>
    </row>
    <row r="122" spans="1:11">
      <c r="A122" s="6" t="s">
        <v>20</v>
      </c>
      <c r="B122" s="6" t="s">
        <v>69</v>
      </c>
      <c r="C122" s="6" t="s">
        <v>22</v>
      </c>
      <c r="D122" s="6" t="s">
        <v>23</v>
      </c>
      <c r="E122" s="6" t="s">
        <v>24</v>
      </c>
      <c r="F122" s="6" t="s">
        <v>25</v>
      </c>
      <c r="G122" s="6" t="s">
        <v>26</v>
      </c>
      <c r="H122" s="6" t="s">
        <v>27</v>
      </c>
      <c r="I122" s="6" t="s">
        <v>28</v>
      </c>
      <c r="J122" s="6" t="s">
        <v>29</v>
      </c>
      <c r="K122" s="7" t="s">
        <v>30</v>
      </c>
    </row>
    <row r="123" spans="1:11">
      <c r="A123" s="8" t="s">
        <v>22</v>
      </c>
      <c r="B123" s="9">
        <v>0.2857142857142857</v>
      </c>
      <c r="C123" s="9">
        <v>0.3333333333333333</v>
      </c>
      <c r="D123" s="9">
        <v>0.3333333333333333</v>
      </c>
      <c r="E123" s="9">
        <v>0</v>
      </c>
      <c r="F123" s="9">
        <v>0</v>
      </c>
      <c r="G123" s="9">
        <v>0</v>
      </c>
      <c r="H123" s="9">
        <v>0</v>
      </c>
      <c r="I123" s="9">
        <v>0.3333333333333333</v>
      </c>
      <c r="J123" s="9">
        <v>0</v>
      </c>
      <c r="K123" s="10">
        <v>0.3333333333333333</v>
      </c>
    </row>
    <row r="124" spans="1:11">
      <c r="A124" s="8" t="s">
        <v>23</v>
      </c>
      <c r="B124" s="9">
        <v>0.2857142857142857</v>
      </c>
      <c r="C124" s="9">
        <v>0.3333333333333333</v>
      </c>
      <c r="D124" s="9">
        <v>0.3333333333333333</v>
      </c>
      <c r="E124" s="9">
        <v>0</v>
      </c>
      <c r="F124" s="9">
        <v>0</v>
      </c>
      <c r="G124" s="9">
        <v>0</v>
      </c>
      <c r="H124" s="9">
        <v>0</v>
      </c>
      <c r="I124" s="9">
        <v>0.6666666666666666</v>
      </c>
      <c r="J124" s="9">
        <v>0</v>
      </c>
      <c r="K124" s="10">
        <v>0</v>
      </c>
    </row>
    <row r="125" spans="1:11">
      <c r="A125" s="8" t="s">
        <v>24</v>
      </c>
      <c r="B125" s="9">
        <v>0.1428571428571428</v>
      </c>
      <c r="C125" s="9">
        <v>0</v>
      </c>
      <c r="D125" s="9">
        <v>0.3333333333333333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10">
        <v>0.3333333333333333</v>
      </c>
    </row>
    <row r="126" spans="1:11">
      <c r="A126" s="8" t="s">
        <v>25</v>
      </c>
      <c r="B126" s="9">
        <v>0.4285714285714285</v>
      </c>
      <c r="C126" s="9">
        <v>0.3333333333333333</v>
      </c>
      <c r="D126" s="9">
        <v>0.6666666666666666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10">
        <v>1</v>
      </c>
    </row>
    <row r="127" spans="1:11">
      <c r="A127" s="8" t="s">
        <v>71</v>
      </c>
      <c r="B127" s="9">
        <v>0.4285714285714285</v>
      </c>
      <c r="C127" s="9">
        <v>0.3333333333333333</v>
      </c>
      <c r="D127" s="9">
        <v>0.3333333333333333</v>
      </c>
      <c r="E127" s="9">
        <v>1</v>
      </c>
      <c r="F127" s="9">
        <v>0</v>
      </c>
      <c r="G127" s="9">
        <v>0</v>
      </c>
      <c r="H127" s="9">
        <v>1</v>
      </c>
      <c r="I127" s="9">
        <v>0.3333333333333333</v>
      </c>
      <c r="J127" s="9">
        <v>0</v>
      </c>
      <c r="K127" s="10">
        <v>0.3333333333333333</v>
      </c>
    </row>
    <row r="128" spans="1:11">
      <c r="A128" s="11" t="s">
        <v>31</v>
      </c>
      <c r="B128" s="12">
        <v>7</v>
      </c>
      <c r="C128" s="12">
        <v>3</v>
      </c>
      <c r="D128" s="12">
        <v>3</v>
      </c>
      <c r="E128" s="12">
        <v>1</v>
      </c>
      <c r="F128" s="12">
        <v>0</v>
      </c>
      <c r="G128" s="12">
        <v>0</v>
      </c>
      <c r="H128" s="12">
        <v>1</v>
      </c>
      <c r="I128" s="12">
        <v>3</v>
      </c>
      <c r="J128" s="12">
        <v>0</v>
      </c>
      <c r="K128" s="13">
        <v>3</v>
      </c>
    </row>
    <row r="130" spans="1:11">
      <c r="A130" s="4" t="s">
        <v>73</v>
      </c>
      <c r="C130" s="5" t="s">
        <v>18</v>
      </c>
      <c r="D130" s="5"/>
      <c r="E130" s="5"/>
      <c r="F130" s="5"/>
      <c r="G130" s="5" t="s">
        <v>19</v>
      </c>
      <c r="H130" s="5"/>
      <c r="I130" s="5"/>
      <c r="J130" s="5"/>
      <c r="K130" s="5"/>
    </row>
    <row r="131" spans="1:11">
      <c r="A131" s="6" t="s">
        <v>20</v>
      </c>
      <c r="B131" s="6" t="s">
        <v>69</v>
      </c>
      <c r="C131" s="6" t="s">
        <v>32</v>
      </c>
      <c r="D131" s="6" t="s">
        <v>34</v>
      </c>
      <c r="E131" s="6" t="s">
        <v>36</v>
      </c>
      <c r="F131" s="6" t="s">
        <v>38</v>
      </c>
      <c r="G131" s="6" t="s">
        <v>40</v>
      </c>
      <c r="H131" s="6" t="s">
        <v>42</v>
      </c>
      <c r="I131" s="6" t="s">
        <v>44</v>
      </c>
      <c r="J131" s="6" t="s">
        <v>46</v>
      </c>
      <c r="K131" s="7" t="s">
        <v>47</v>
      </c>
    </row>
    <row r="132" spans="1:11">
      <c r="A132" s="8" t="s">
        <v>22</v>
      </c>
      <c r="B132" s="9">
        <v>0.2857142857142857</v>
      </c>
      <c r="C132" s="9"/>
      <c r="D132" s="9"/>
      <c r="E132" s="9"/>
      <c r="F132" s="9"/>
      <c r="G132" s="9"/>
      <c r="H132" s="9"/>
      <c r="I132" s="9"/>
      <c r="J132" s="9"/>
      <c r="K132" s="10"/>
    </row>
    <row r="133" spans="1:11">
      <c r="A133" s="8" t="s">
        <v>23</v>
      </c>
      <c r="B133" s="9">
        <v>0.2857142857142857</v>
      </c>
      <c r="C133" s="9"/>
      <c r="D133" s="9"/>
      <c r="E133" s="9"/>
      <c r="F133" s="9"/>
      <c r="G133" s="9"/>
      <c r="H133" s="9"/>
      <c r="I133" s="9"/>
      <c r="J133" s="9"/>
      <c r="K133" s="10"/>
    </row>
    <row r="134" spans="1:11">
      <c r="A134" s="8" t="s">
        <v>24</v>
      </c>
      <c r="B134" s="9">
        <v>0.1428571428571428</v>
      </c>
      <c r="C134" s="9"/>
      <c r="D134" s="9"/>
      <c r="E134" s="9"/>
      <c r="F134" s="9"/>
      <c r="G134" s="9"/>
      <c r="H134" s="9"/>
      <c r="I134" s="9"/>
      <c r="J134" s="9"/>
      <c r="K134" s="10"/>
    </row>
    <row r="135" spans="1:11">
      <c r="A135" s="8" t="s">
        <v>25</v>
      </c>
      <c r="B135" s="9">
        <v>0.4285714285714285</v>
      </c>
      <c r="C135" s="9"/>
      <c r="D135" s="9"/>
      <c r="E135" s="9"/>
      <c r="F135" s="9"/>
      <c r="G135" s="9"/>
      <c r="H135" s="9"/>
      <c r="I135" s="9"/>
      <c r="J135" s="9"/>
      <c r="K135" s="10"/>
    </row>
    <row r="136" spans="1:11">
      <c r="A136" s="8" t="s">
        <v>71</v>
      </c>
      <c r="B136" s="9">
        <v>0.4285714285714285</v>
      </c>
      <c r="C136" s="9"/>
      <c r="D136" s="9"/>
      <c r="E136" s="9"/>
      <c r="F136" s="9"/>
      <c r="G136" s="9"/>
      <c r="H136" s="9"/>
      <c r="I136" s="9"/>
      <c r="J136" s="9"/>
      <c r="K136" s="10"/>
    </row>
    <row r="137" spans="1:11">
      <c r="A137" s="11" t="s">
        <v>31</v>
      </c>
      <c r="B137" s="12">
        <v>7</v>
      </c>
      <c r="C137" s="12"/>
      <c r="D137" s="12"/>
      <c r="E137" s="12"/>
      <c r="F137" s="12"/>
      <c r="G137" s="12"/>
      <c r="H137" s="12"/>
      <c r="I137" s="12"/>
      <c r="J137" s="12"/>
      <c r="K137" s="13"/>
    </row>
    <row r="139" spans="1:11">
      <c r="A139" s="4" t="s">
        <v>74</v>
      </c>
      <c r="C139" s="5" t="s">
        <v>18</v>
      </c>
      <c r="D139" s="5"/>
      <c r="E139" s="5"/>
      <c r="F139" s="5"/>
      <c r="G139" s="5" t="s">
        <v>19</v>
      </c>
      <c r="H139" s="5"/>
      <c r="I139" s="5"/>
      <c r="J139" s="5"/>
      <c r="K139" s="5"/>
    </row>
    <row r="140" spans="1:11">
      <c r="A140" s="6" t="s">
        <v>20</v>
      </c>
      <c r="B140" s="6" t="s">
        <v>21</v>
      </c>
      <c r="C140" s="6" t="s">
        <v>22</v>
      </c>
      <c r="D140" s="6" t="s">
        <v>23</v>
      </c>
      <c r="E140" s="6" t="s">
        <v>24</v>
      </c>
      <c r="F140" s="6" t="s">
        <v>25</v>
      </c>
      <c r="G140" s="6" t="s">
        <v>26</v>
      </c>
      <c r="H140" s="6" t="s">
        <v>27</v>
      </c>
      <c r="I140" s="6" t="s">
        <v>28</v>
      </c>
      <c r="J140" s="6" t="s">
        <v>29</v>
      </c>
      <c r="K140" s="7" t="s">
        <v>30</v>
      </c>
    </row>
    <row r="141" spans="1:11">
      <c r="A141" s="8" t="s">
        <v>75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10">
        <v>0</v>
      </c>
    </row>
    <row r="142" spans="1:11">
      <c r="A142" s="8" t="s">
        <v>76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10">
        <v>0</v>
      </c>
    </row>
    <row r="143" spans="1:11">
      <c r="A143" s="8" t="s">
        <v>77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10">
        <v>0</v>
      </c>
    </row>
    <row r="144" spans="1:11">
      <c r="A144" s="8" t="s">
        <v>78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10">
        <v>0</v>
      </c>
    </row>
    <row r="145" spans="1:11">
      <c r="A145" s="8" t="s">
        <v>79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10">
        <v>0</v>
      </c>
    </row>
    <row r="146" spans="1:11">
      <c r="A146" s="11" t="s">
        <v>31</v>
      </c>
      <c r="B146" s="12">
        <v>7</v>
      </c>
      <c r="C146" s="12">
        <v>3</v>
      </c>
      <c r="D146" s="12">
        <v>3</v>
      </c>
      <c r="E146" s="12">
        <v>1</v>
      </c>
      <c r="F146" s="12">
        <v>0</v>
      </c>
      <c r="G146" s="12">
        <v>0</v>
      </c>
      <c r="H146" s="12">
        <v>1</v>
      </c>
      <c r="I146" s="12">
        <v>3</v>
      </c>
      <c r="J146" s="12">
        <v>0</v>
      </c>
      <c r="K146" s="13">
        <v>3</v>
      </c>
    </row>
    <row r="148" spans="1:11">
      <c r="A148" s="4" t="s">
        <v>74</v>
      </c>
      <c r="C148" s="5" t="s">
        <v>18</v>
      </c>
      <c r="D148" s="5"/>
      <c r="E148" s="5"/>
      <c r="F148" s="5"/>
      <c r="G148" s="5" t="s">
        <v>19</v>
      </c>
      <c r="H148" s="5"/>
      <c r="I148" s="5"/>
      <c r="J148" s="5"/>
      <c r="K148" s="5"/>
    </row>
    <row r="149" spans="1:11">
      <c r="A149" s="6" t="s">
        <v>20</v>
      </c>
      <c r="B149" s="6" t="s">
        <v>21</v>
      </c>
      <c r="C149" s="6" t="s">
        <v>32</v>
      </c>
      <c r="D149" s="6" t="s">
        <v>34</v>
      </c>
      <c r="E149" s="6" t="s">
        <v>36</v>
      </c>
      <c r="F149" s="6" t="s">
        <v>38</v>
      </c>
      <c r="G149" s="6" t="s">
        <v>40</v>
      </c>
      <c r="H149" s="6" t="s">
        <v>42</v>
      </c>
      <c r="I149" s="6" t="s">
        <v>44</v>
      </c>
      <c r="J149" s="6" t="s">
        <v>46</v>
      </c>
      <c r="K149" s="7" t="s">
        <v>47</v>
      </c>
    </row>
    <row r="150" spans="1:11">
      <c r="A150" s="8" t="s">
        <v>75</v>
      </c>
      <c r="B150" s="9">
        <v>0</v>
      </c>
      <c r="C150" s="9"/>
      <c r="D150" s="9"/>
      <c r="E150" s="9"/>
      <c r="F150" s="9"/>
      <c r="G150" s="9"/>
      <c r="H150" s="9"/>
      <c r="I150" s="9"/>
      <c r="J150" s="9"/>
      <c r="K150" s="10"/>
    </row>
    <row r="151" spans="1:11">
      <c r="A151" s="8" t="s">
        <v>76</v>
      </c>
      <c r="B151" s="9">
        <v>0</v>
      </c>
      <c r="C151" s="9"/>
      <c r="D151" s="9"/>
      <c r="E151" s="9"/>
      <c r="F151" s="9"/>
      <c r="G151" s="9"/>
      <c r="H151" s="9"/>
      <c r="I151" s="9"/>
      <c r="J151" s="9"/>
      <c r="K151" s="10"/>
    </row>
    <row r="152" spans="1:11">
      <c r="A152" s="8" t="s">
        <v>77</v>
      </c>
      <c r="B152" s="9">
        <v>0</v>
      </c>
      <c r="C152" s="9"/>
      <c r="D152" s="9"/>
      <c r="E152" s="9"/>
      <c r="F152" s="9"/>
      <c r="G152" s="9"/>
      <c r="H152" s="9"/>
      <c r="I152" s="9"/>
      <c r="J152" s="9"/>
      <c r="K152" s="10"/>
    </row>
    <row r="153" spans="1:11">
      <c r="A153" s="8" t="s">
        <v>78</v>
      </c>
      <c r="B153" s="9">
        <v>0</v>
      </c>
      <c r="C153" s="9"/>
      <c r="D153" s="9"/>
      <c r="E153" s="9"/>
      <c r="F153" s="9"/>
      <c r="G153" s="9"/>
      <c r="H153" s="9"/>
      <c r="I153" s="9"/>
      <c r="J153" s="9"/>
      <c r="K153" s="10"/>
    </row>
    <row r="154" spans="1:11">
      <c r="A154" s="8" t="s">
        <v>79</v>
      </c>
      <c r="B154" s="9">
        <v>0</v>
      </c>
      <c r="C154" s="9"/>
      <c r="D154" s="9"/>
      <c r="E154" s="9"/>
      <c r="F154" s="9"/>
      <c r="G154" s="9"/>
      <c r="H154" s="9"/>
      <c r="I154" s="9"/>
      <c r="J154" s="9"/>
      <c r="K154" s="10"/>
    </row>
    <row r="155" spans="1:11">
      <c r="A155" s="11" t="s">
        <v>31</v>
      </c>
      <c r="B155" s="12">
        <v>7</v>
      </c>
      <c r="C155" s="12"/>
      <c r="D155" s="12"/>
      <c r="E155" s="12"/>
      <c r="F155" s="12"/>
      <c r="G155" s="12"/>
      <c r="H155" s="12"/>
      <c r="I155" s="12"/>
      <c r="J155" s="12"/>
      <c r="K155" s="13"/>
    </row>
    <row r="157" spans="1:11">
      <c r="A157" s="4" t="s">
        <v>80</v>
      </c>
      <c r="C157" s="5" t="s">
        <v>18</v>
      </c>
      <c r="D157" s="5"/>
      <c r="E157" s="5"/>
      <c r="F157" s="5"/>
      <c r="G157" s="5" t="s">
        <v>19</v>
      </c>
      <c r="H157" s="5"/>
      <c r="I157" s="5"/>
      <c r="J157" s="5"/>
      <c r="K157" s="5"/>
    </row>
    <row r="158" spans="1:11">
      <c r="A158" s="6" t="s">
        <v>20</v>
      </c>
      <c r="B158" s="6" t="s">
        <v>21</v>
      </c>
      <c r="C158" s="6" t="s">
        <v>22</v>
      </c>
      <c r="D158" s="6" t="s">
        <v>23</v>
      </c>
      <c r="E158" s="6" t="s">
        <v>24</v>
      </c>
      <c r="F158" s="6" t="s">
        <v>25</v>
      </c>
      <c r="G158" s="6" t="s">
        <v>26</v>
      </c>
      <c r="H158" s="6" t="s">
        <v>27</v>
      </c>
      <c r="I158" s="6" t="s">
        <v>28</v>
      </c>
      <c r="J158" s="6" t="s">
        <v>29</v>
      </c>
      <c r="K158" s="7" t="s">
        <v>30</v>
      </c>
    </row>
    <row r="159" spans="1:11">
      <c r="A159" s="8" t="s">
        <v>75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10">
        <v>0</v>
      </c>
    </row>
    <row r="160" spans="1:11">
      <c r="A160" s="8" t="s">
        <v>76</v>
      </c>
      <c r="B160" s="9">
        <v>0.1428571428571428</v>
      </c>
      <c r="C160" s="9">
        <v>0</v>
      </c>
      <c r="D160" s="9">
        <v>0.3333333333333333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10">
        <v>0.3333333333333333</v>
      </c>
    </row>
    <row r="161" spans="1:11">
      <c r="A161" s="8" t="s">
        <v>77</v>
      </c>
      <c r="B161" s="9">
        <v>0.1428571428571428</v>
      </c>
      <c r="C161" s="9">
        <v>0</v>
      </c>
      <c r="D161" s="9">
        <v>0</v>
      </c>
      <c r="E161" s="9">
        <v>1</v>
      </c>
      <c r="F161" s="9">
        <v>0</v>
      </c>
      <c r="G161" s="9">
        <v>0</v>
      </c>
      <c r="H161" s="9">
        <v>1</v>
      </c>
      <c r="I161" s="9">
        <v>0</v>
      </c>
      <c r="J161" s="9">
        <v>0</v>
      </c>
      <c r="K161" s="10">
        <v>0</v>
      </c>
    </row>
    <row r="162" spans="1:11">
      <c r="A162" s="8" t="s">
        <v>78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10">
        <v>0</v>
      </c>
    </row>
    <row r="163" spans="1:11">
      <c r="A163" s="8" t="s">
        <v>79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10">
        <v>0</v>
      </c>
    </row>
    <row r="164" spans="1:11">
      <c r="A164" s="8" t="s">
        <v>81</v>
      </c>
      <c r="B164" s="9">
        <v>0.7142857142857143</v>
      </c>
      <c r="C164" s="9">
        <v>1</v>
      </c>
      <c r="D164" s="9">
        <v>0.6666666666666666</v>
      </c>
      <c r="E164" s="9">
        <v>0</v>
      </c>
      <c r="F164" s="9">
        <v>0</v>
      </c>
      <c r="G164" s="9">
        <v>0</v>
      </c>
      <c r="H164" s="9">
        <v>0</v>
      </c>
      <c r="I164" s="9">
        <v>1</v>
      </c>
      <c r="J164" s="9">
        <v>0</v>
      </c>
      <c r="K164" s="10">
        <v>0.6666666666666666</v>
      </c>
    </row>
    <row r="165" spans="1:11">
      <c r="A165" s="11" t="s">
        <v>31</v>
      </c>
      <c r="B165" s="12">
        <v>7</v>
      </c>
      <c r="C165" s="12">
        <v>3</v>
      </c>
      <c r="D165" s="12">
        <v>3</v>
      </c>
      <c r="E165" s="12">
        <v>1</v>
      </c>
      <c r="F165" s="12">
        <v>0</v>
      </c>
      <c r="G165" s="12">
        <v>0</v>
      </c>
      <c r="H165" s="12">
        <v>1</v>
      </c>
      <c r="I165" s="12">
        <v>3</v>
      </c>
      <c r="J165" s="12">
        <v>0</v>
      </c>
      <c r="K165" s="13">
        <v>3</v>
      </c>
    </row>
    <row r="167" spans="1:11">
      <c r="A167" s="4" t="s">
        <v>80</v>
      </c>
      <c r="C167" s="5" t="s">
        <v>18</v>
      </c>
      <c r="D167" s="5"/>
      <c r="E167" s="5"/>
      <c r="F167" s="5"/>
      <c r="G167" s="5" t="s">
        <v>19</v>
      </c>
      <c r="H167" s="5"/>
      <c r="I167" s="5"/>
      <c r="J167" s="5"/>
      <c r="K167" s="5"/>
    </row>
    <row r="168" spans="1:11">
      <c r="A168" s="6" t="s">
        <v>20</v>
      </c>
      <c r="B168" s="6" t="s">
        <v>21</v>
      </c>
      <c r="C168" s="6" t="s">
        <v>32</v>
      </c>
      <c r="D168" s="6" t="s">
        <v>34</v>
      </c>
      <c r="E168" s="6" t="s">
        <v>36</v>
      </c>
      <c r="F168" s="6" t="s">
        <v>38</v>
      </c>
      <c r="G168" s="6" t="s">
        <v>40</v>
      </c>
      <c r="H168" s="6" t="s">
        <v>42</v>
      </c>
      <c r="I168" s="6" t="s">
        <v>44</v>
      </c>
      <c r="J168" s="6" t="s">
        <v>46</v>
      </c>
      <c r="K168" s="7" t="s">
        <v>47</v>
      </c>
    </row>
    <row r="169" spans="1:11">
      <c r="A169" s="8" t="s">
        <v>75</v>
      </c>
      <c r="B169" s="9">
        <v>0</v>
      </c>
      <c r="C169" s="9"/>
      <c r="D169" s="9"/>
      <c r="E169" s="9"/>
      <c r="F169" s="9"/>
      <c r="G169" s="9"/>
      <c r="H169" s="9"/>
      <c r="I169" s="9"/>
      <c r="J169" s="9"/>
      <c r="K169" s="10"/>
    </row>
    <row r="170" spans="1:11">
      <c r="A170" s="8" t="s">
        <v>76</v>
      </c>
      <c r="B170" s="9">
        <v>0.1428571428571428</v>
      </c>
      <c r="C170" s="9"/>
      <c r="D170" s="9"/>
      <c r="E170" s="9"/>
      <c r="F170" s="9"/>
      <c r="G170" s="9"/>
      <c r="H170" s="9"/>
      <c r="I170" s="9"/>
      <c r="J170" s="9"/>
      <c r="K170" s="10"/>
    </row>
    <row r="171" spans="1:11">
      <c r="A171" s="8" t="s">
        <v>77</v>
      </c>
      <c r="B171" s="9">
        <v>0.1428571428571428</v>
      </c>
      <c r="C171" s="9"/>
      <c r="D171" s="9"/>
      <c r="E171" s="9"/>
      <c r="F171" s="9"/>
      <c r="G171" s="9"/>
      <c r="H171" s="9"/>
      <c r="I171" s="9"/>
      <c r="J171" s="9"/>
      <c r="K171" s="10"/>
    </row>
    <row r="172" spans="1:11">
      <c r="A172" s="8" t="s">
        <v>78</v>
      </c>
      <c r="B172" s="9">
        <v>0</v>
      </c>
      <c r="C172" s="9"/>
      <c r="D172" s="9"/>
      <c r="E172" s="9"/>
      <c r="F172" s="9"/>
      <c r="G172" s="9"/>
      <c r="H172" s="9"/>
      <c r="I172" s="9"/>
      <c r="J172" s="9"/>
      <c r="K172" s="10"/>
    </row>
    <row r="173" spans="1:11">
      <c r="A173" s="8" t="s">
        <v>79</v>
      </c>
      <c r="B173" s="9">
        <v>0</v>
      </c>
      <c r="C173" s="9"/>
      <c r="D173" s="9"/>
      <c r="E173" s="9"/>
      <c r="F173" s="9"/>
      <c r="G173" s="9"/>
      <c r="H173" s="9"/>
      <c r="I173" s="9"/>
      <c r="J173" s="9"/>
      <c r="K173" s="10"/>
    </row>
    <row r="174" spans="1:11">
      <c r="A174" s="8" t="s">
        <v>81</v>
      </c>
      <c r="B174" s="9">
        <v>0.7142857142857143</v>
      </c>
      <c r="C174" s="9"/>
      <c r="D174" s="9"/>
      <c r="E174" s="9"/>
      <c r="F174" s="9"/>
      <c r="G174" s="9"/>
      <c r="H174" s="9"/>
      <c r="I174" s="9"/>
      <c r="J174" s="9"/>
      <c r="K174" s="10"/>
    </row>
    <row r="175" spans="1:11">
      <c r="A175" s="11" t="s">
        <v>31</v>
      </c>
      <c r="B175" s="12">
        <v>7</v>
      </c>
      <c r="C175" s="12"/>
      <c r="D175" s="12"/>
      <c r="E175" s="12"/>
      <c r="F175" s="12"/>
      <c r="G175" s="12"/>
      <c r="H175" s="12"/>
      <c r="I175" s="12"/>
      <c r="J175" s="12"/>
      <c r="K175" s="13"/>
    </row>
    <row r="177" spans="1:11">
      <c r="A177" s="4" t="s">
        <v>82</v>
      </c>
      <c r="C177" s="5" t="s">
        <v>18</v>
      </c>
      <c r="D177" s="5"/>
      <c r="E177" s="5"/>
      <c r="F177" s="5"/>
      <c r="G177" s="5" t="s">
        <v>19</v>
      </c>
      <c r="H177" s="5"/>
      <c r="I177" s="5"/>
      <c r="J177" s="5"/>
      <c r="K177" s="5"/>
    </row>
    <row r="178" spans="1:11">
      <c r="A178" s="6" t="s">
        <v>20</v>
      </c>
      <c r="B178" s="6" t="s">
        <v>21</v>
      </c>
      <c r="C178" s="6" t="s">
        <v>22</v>
      </c>
      <c r="D178" s="6" t="s">
        <v>23</v>
      </c>
      <c r="E178" s="6" t="s">
        <v>24</v>
      </c>
      <c r="F178" s="6" t="s">
        <v>25</v>
      </c>
      <c r="G178" s="6" t="s">
        <v>26</v>
      </c>
      <c r="H178" s="6" t="s">
        <v>27</v>
      </c>
      <c r="I178" s="6" t="s">
        <v>28</v>
      </c>
      <c r="J178" s="6" t="s">
        <v>29</v>
      </c>
      <c r="K178" s="7" t="s">
        <v>30</v>
      </c>
    </row>
    <row r="179" spans="1:11">
      <c r="A179" s="8" t="s">
        <v>50</v>
      </c>
      <c r="B179" s="9">
        <v>0.2857142857142857</v>
      </c>
      <c r="C179" s="9">
        <v>0.6666666666666666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0.6666666666666666</v>
      </c>
      <c r="J179" s="9">
        <v>0</v>
      </c>
      <c r="K179" s="10">
        <v>0</v>
      </c>
    </row>
    <row r="180" spans="1:11">
      <c r="A180" s="8" t="s">
        <v>51</v>
      </c>
      <c r="B180" s="9">
        <v>0.1428571428571428</v>
      </c>
      <c r="C180" s="9">
        <v>0</v>
      </c>
      <c r="D180" s="9">
        <v>0.3333333333333333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10">
        <v>0.3333333333333333</v>
      </c>
    </row>
    <row r="181" spans="1:11">
      <c r="A181" s="8" t="s">
        <v>52</v>
      </c>
      <c r="B181" s="9">
        <v>0.2857142857142857</v>
      </c>
      <c r="C181" s="9">
        <v>0.3333333333333333</v>
      </c>
      <c r="D181" s="9">
        <v>0.3333333333333333</v>
      </c>
      <c r="E181" s="9">
        <v>0</v>
      </c>
      <c r="F181" s="9">
        <v>0</v>
      </c>
      <c r="G181" s="9">
        <v>0</v>
      </c>
      <c r="H181" s="9">
        <v>0</v>
      </c>
      <c r="I181" s="9">
        <v>0.3333333333333333</v>
      </c>
      <c r="J181" s="9">
        <v>0</v>
      </c>
      <c r="K181" s="10">
        <v>0.3333333333333333</v>
      </c>
    </row>
    <row r="182" spans="1:11">
      <c r="A182" s="8" t="s">
        <v>53</v>
      </c>
      <c r="B182" s="9">
        <v>0.2857142857142857</v>
      </c>
      <c r="C182" s="9">
        <v>0</v>
      </c>
      <c r="D182" s="9">
        <v>0.3333333333333333</v>
      </c>
      <c r="E182" s="9">
        <v>1</v>
      </c>
      <c r="F182" s="9">
        <v>0</v>
      </c>
      <c r="G182" s="9">
        <v>0</v>
      </c>
      <c r="H182" s="9">
        <v>1</v>
      </c>
      <c r="I182" s="9">
        <v>0</v>
      </c>
      <c r="J182" s="9">
        <v>0</v>
      </c>
      <c r="K182" s="10">
        <v>0.3333333333333333</v>
      </c>
    </row>
    <row r="183" spans="1:11">
      <c r="A183" s="8" t="s">
        <v>83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10">
        <v>0</v>
      </c>
    </row>
    <row r="184" spans="1:11">
      <c r="A184" s="11" t="s">
        <v>31</v>
      </c>
      <c r="B184" s="12">
        <v>7</v>
      </c>
      <c r="C184" s="12">
        <v>3</v>
      </c>
      <c r="D184" s="12">
        <v>3</v>
      </c>
      <c r="E184" s="12">
        <v>1</v>
      </c>
      <c r="F184" s="12">
        <v>0</v>
      </c>
      <c r="G184" s="12">
        <v>0</v>
      </c>
      <c r="H184" s="12">
        <v>1</v>
      </c>
      <c r="I184" s="12">
        <v>3</v>
      </c>
      <c r="J184" s="12">
        <v>0</v>
      </c>
      <c r="K184" s="13">
        <v>3</v>
      </c>
    </row>
    <row r="186" spans="1:11">
      <c r="A186" s="4" t="s">
        <v>82</v>
      </c>
      <c r="C186" s="5" t="s">
        <v>18</v>
      </c>
      <c r="D186" s="5"/>
      <c r="E186" s="5"/>
      <c r="F186" s="5"/>
      <c r="G186" s="5" t="s">
        <v>19</v>
      </c>
      <c r="H186" s="5"/>
      <c r="I186" s="5"/>
      <c r="J186" s="5"/>
      <c r="K186" s="5"/>
    </row>
    <row r="187" spans="1:11">
      <c r="A187" s="6" t="s">
        <v>20</v>
      </c>
      <c r="B187" s="6" t="s">
        <v>21</v>
      </c>
      <c r="C187" s="6" t="s">
        <v>32</v>
      </c>
      <c r="D187" s="6" t="s">
        <v>34</v>
      </c>
      <c r="E187" s="6" t="s">
        <v>36</v>
      </c>
      <c r="F187" s="6" t="s">
        <v>38</v>
      </c>
      <c r="G187" s="6" t="s">
        <v>40</v>
      </c>
      <c r="H187" s="6" t="s">
        <v>42</v>
      </c>
      <c r="I187" s="6" t="s">
        <v>44</v>
      </c>
      <c r="J187" s="6" t="s">
        <v>46</v>
      </c>
      <c r="K187" s="7" t="s">
        <v>47</v>
      </c>
    </row>
    <row r="188" spans="1:11">
      <c r="A188" s="8" t="s">
        <v>50</v>
      </c>
      <c r="B188" s="9">
        <v>0.2857142857142857</v>
      </c>
      <c r="C188" s="9"/>
      <c r="D188" s="9"/>
      <c r="E188" s="9"/>
      <c r="F188" s="9"/>
      <c r="G188" s="9"/>
      <c r="H188" s="9"/>
      <c r="I188" s="9"/>
      <c r="J188" s="9"/>
      <c r="K188" s="10"/>
    </row>
    <row r="189" spans="1:11">
      <c r="A189" s="8" t="s">
        <v>51</v>
      </c>
      <c r="B189" s="9">
        <v>0.1428571428571428</v>
      </c>
      <c r="C189" s="9"/>
      <c r="D189" s="9"/>
      <c r="E189" s="9"/>
      <c r="F189" s="9"/>
      <c r="G189" s="9"/>
      <c r="H189" s="9"/>
      <c r="I189" s="9"/>
      <c r="J189" s="9"/>
      <c r="K189" s="10"/>
    </row>
    <row r="190" spans="1:11">
      <c r="A190" s="8" t="s">
        <v>52</v>
      </c>
      <c r="B190" s="9">
        <v>0.2857142857142857</v>
      </c>
      <c r="C190" s="9"/>
      <c r="D190" s="9"/>
      <c r="E190" s="9"/>
      <c r="F190" s="9"/>
      <c r="G190" s="9"/>
      <c r="H190" s="9"/>
      <c r="I190" s="9"/>
      <c r="J190" s="9"/>
      <c r="K190" s="10"/>
    </row>
    <row r="191" spans="1:11">
      <c r="A191" s="8" t="s">
        <v>53</v>
      </c>
      <c r="B191" s="9">
        <v>0.2857142857142857</v>
      </c>
      <c r="C191" s="9"/>
      <c r="D191" s="9"/>
      <c r="E191" s="9"/>
      <c r="F191" s="9"/>
      <c r="G191" s="9"/>
      <c r="H191" s="9"/>
      <c r="I191" s="9"/>
      <c r="J191" s="9"/>
      <c r="K191" s="10"/>
    </row>
    <row r="192" spans="1:11">
      <c r="A192" s="8" t="s">
        <v>83</v>
      </c>
      <c r="B192" s="9">
        <v>0</v>
      </c>
      <c r="C192" s="9"/>
      <c r="D192" s="9"/>
      <c r="E192" s="9"/>
      <c r="F192" s="9"/>
      <c r="G192" s="9"/>
      <c r="H192" s="9"/>
      <c r="I192" s="9"/>
      <c r="J192" s="9"/>
      <c r="K192" s="10"/>
    </row>
    <row r="193" spans="1:11">
      <c r="A193" s="11" t="s">
        <v>31</v>
      </c>
      <c r="B193" s="12">
        <v>7</v>
      </c>
      <c r="C193" s="12"/>
      <c r="D193" s="12"/>
      <c r="E193" s="12"/>
      <c r="F193" s="12"/>
      <c r="G193" s="12"/>
      <c r="H193" s="12"/>
      <c r="I193" s="12"/>
      <c r="J193" s="12"/>
      <c r="K193" s="13"/>
    </row>
    <row r="195" spans="1:11">
      <c r="A195" s="4" t="s">
        <v>84</v>
      </c>
      <c r="C195" s="5" t="s">
        <v>18</v>
      </c>
      <c r="D195" s="5"/>
      <c r="E195" s="5"/>
      <c r="F195" s="5"/>
      <c r="G195" s="5" t="s">
        <v>19</v>
      </c>
      <c r="H195" s="5"/>
      <c r="I195" s="5"/>
      <c r="J195" s="5"/>
      <c r="K195" s="5"/>
    </row>
    <row r="196" spans="1:11">
      <c r="A196" s="6" t="s">
        <v>20</v>
      </c>
      <c r="B196" s="6" t="s">
        <v>21</v>
      </c>
      <c r="C196" s="6" t="s">
        <v>22</v>
      </c>
      <c r="D196" s="6" t="s">
        <v>23</v>
      </c>
      <c r="E196" s="6" t="s">
        <v>24</v>
      </c>
      <c r="F196" s="6" t="s">
        <v>25</v>
      </c>
      <c r="G196" s="6" t="s">
        <v>26</v>
      </c>
      <c r="H196" s="6" t="s">
        <v>27</v>
      </c>
      <c r="I196" s="6" t="s">
        <v>28</v>
      </c>
      <c r="J196" s="6" t="s">
        <v>29</v>
      </c>
      <c r="K196" s="7" t="s">
        <v>30</v>
      </c>
    </row>
    <row r="197" spans="1:11">
      <c r="A197" s="8" t="s">
        <v>50</v>
      </c>
      <c r="B197" s="9">
        <v>0.1428571428571428</v>
      </c>
      <c r="C197" s="9">
        <v>0.3333333333333333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0.3333333333333333</v>
      </c>
      <c r="J197" s="9">
        <v>0</v>
      </c>
      <c r="K197" s="10">
        <v>0</v>
      </c>
    </row>
    <row r="198" spans="1:11">
      <c r="A198" s="8" t="s">
        <v>51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10">
        <v>0</v>
      </c>
    </row>
    <row r="199" spans="1:11">
      <c r="A199" s="8" t="s">
        <v>52</v>
      </c>
      <c r="B199" s="9">
        <v>0.5714285714285714</v>
      </c>
      <c r="C199" s="9">
        <v>0.6666666666666666</v>
      </c>
      <c r="D199" s="9">
        <v>0.3333333333333333</v>
      </c>
      <c r="E199" s="9">
        <v>1</v>
      </c>
      <c r="F199" s="9">
        <v>0</v>
      </c>
      <c r="G199" s="9">
        <v>0</v>
      </c>
      <c r="H199" s="9">
        <v>1</v>
      </c>
      <c r="I199" s="9">
        <v>0.3333333333333333</v>
      </c>
      <c r="J199" s="9">
        <v>0</v>
      </c>
      <c r="K199" s="10">
        <v>0.6666666666666666</v>
      </c>
    </row>
    <row r="200" spans="1:11">
      <c r="A200" s="8" t="s">
        <v>53</v>
      </c>
      <c r="B200" s="9">
        <v>0.1428571428571428</v>
      </c>
      <c r="C200" s="9">
        <v>0</v>
      </c>
      <c r="D200" s="9">
        <v>0.3333333333333333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10">
        <v>0.3333333333333333</v>
      </c>
    </row>
    <row r="201" spans="1:11">
      <c r="A201" s="8" t="s">
        <v>83</v>
      </c>
      <c r="B201" s="9">
        <v>0.1428571428571428</v>
      </c>
      <c r="C201" s="9">
        <v>0</v>
      </c>
      <c r="D201" s="9">
        <v>0.3333333333333333</v>
      </c>
      <c r="E201" s="9">
        <v>0</v>
      </c>
      <c r="F201" s="9">
        <v>0</v>
      </c>
      <c r="G201" s="9">
        <v>0</v>
      </c>
      <c r="H201" s="9">
        <v>0</v>
      </c>
      <c r="I201" s="9">
        <v>0.3333333333333333</v>
      </c>
      <c r="J201" s="9">
        <v>0</v>
      </c>
      <c r="K201" s="10">
        <v>0</v>
      </c>
    </row>
    <row r="202" spans="1:11">
      <c r="A202" s="11" t="s">
        <v>31</v>
      </c>
      <c r="B202" s="12">
        <v>7</v>
      </c>
      <c r="C202" s="12">
        <v>3</v>
      </c>
      <c r="D202" s="12">
        <v>3</v>
      </c>
      <c r="E202" s="12">
        <v>1</v>
      </c>
      <c r="F202" s="12">
        <v>0</v>
      </c>
      <c r="G202" s="12">
        <v>0</v>
      </c>
      <c r="H202" s="12">
        <v>1</v>
      </c>
      <c r="I202" s="12">
        <v>3</v>
      </c>
      <c r="J202" s="12">
        <v>0</v>
      </c>
      <c r="K202" s="13">
        <v>3</v>
      </c>
    </row>
    <row r="204" spans="1:11">
      <c r="A204" s="4" t="s">
        <v>84</v>
      </c>
      <c r="C204" s="5" t="s">
        <v>18</v>
      </c>
      <c r="D204" s="5"/>
      <c r="E204" s="5"/>
      <c r="F204" s="5"/>
      <c r="G204" s="5" t="s">
        <v>19</v>
      </c>
      <c r="H204" s="5"/>
      <c r="I204" s="5"/>
      <c r="J204" s="5"/>
      <c r="K204" s="5"/>
    </row>
    <row r="205" spans="1:11">
      <c r="A205" s="6" t="s">
        <v>20</v>
      </c>
      <c r="B205" s="6" t="s">
        <v>21</v>
      </c>
      <c r="C205" s="6" t="s">
        <v>32</v>
      </c>
      <c r="D205" s="6" t="s">
        <v>34</v>
      </c>
      <c r="E205" s="6" t="s">
        <v>36</v>
      </c>
      <c r="F205" s="6" t="s">
        <v>38</v>
      </c>
      <c r="G205" s="6" t="s">
        <v>40</v>
      </c>
      <c r="H205" s="6" t="s">
        <v>42</v>
      </c>
      <c r="I205" s="6" t="s">
        <v>44</v>
      </c>
      <c r="J205" s="6" t="s">
        <v>46</v>
      </c>
      <c r="K205" s="7" t="s">
        <v>47</v>
      </c>
    </row>
    <row r="206" spans="1:11">
      <c r="A206" s="8" t="s">
        <v>50</v>
      </c>
      <c r="B206" s="9">
        <v>0.1428571428571428</v>
      </c>
      <c r="C206" s="9"/>
      <c r="D206" s="9"/>
      <c r="E206" s="9"/>
      <c r="F206" s="9"/>
      <c r="G206" s="9"/>
      <c r="H206" s="9"/>
      <c r="I206" s="9"/>
      <c r="J206" s="9"/>
      <c r="K206" s="10"/>
    </row>
    <row r="207" spans="1:11">
      <c r="A207" s="8" t="s">
        <v>51</v>
      </c>
      <c r="B207" s="9">
        <v>0</v>
      </c>
      <c r="C207" s="9"/>
      <c r="D207" s="9"/>
      <c r="E207" s="9"/>
      <c r="F207" s="9"/>
      <c r="G207" s="9"/>
      <c r="H207" s="9"/>
      <c r="I207" s="9"/>
      <c r="J207" s="9"/>
      <c r="K207" s="10"/>
    </row>
    <row r="208" spans="1:11">
      <c r="A208" s="8" t="s">
        <v>52</v>
      </c>
      <c r="B208" s="9">
        <v>0.5714285714285714</v>
      </c>
      <c r="C208" s="9"/>
      <c r="D208" s="9"/>
      <c r="E208" s="9"/>
      <c r="F208" s="9"/>
      <c r="G208" s="9"/>
      <c r="H208" s="9"/>
      <c r="I208" s="9"/>
      <c r="J208" s="9"/>
      <c r="K208" s="10"/>
    </row>
    <row r="209" spans="1:11">
      <c r="A209" s="8" t="s">
        <v>53</v>
      </c>
      <c r="B209" s="9">
        <v>0.1428571428571428</v>
      </c>
      <c r="C209" s="9"/>
      <c r="D209" s="9"/>
      <c r="E209" s="9"/>
      <c r="F209" s="9"/>
      <c r="G209" s="9"/>
      <c r="H209" s="9"/>
      <c r="I209" s="9"/>
      <c r="J209" s="9"/>
      <c r="K209" s="10"/>
    </row>
    <row r="210" spans="1:11">
      <c r="A210" s="8" t="s">
        <v>83</v>
      </c>
      <c r="B210" s="9">
        <v>0.1428571428571428</v>
      </c>
      <c r="C210" s="9"/>
      <c r="D210" s="9"/>
      <c r="E210" s="9"/>
      <c r="F210" s="9"/>
      <c r="G210" s="9"/>
      <c r="H210" s="9"/>
      <c r="I210" s="9"/>
      <c r="J210" s="9"/>
      <c r="K210" s="10"/>
    </row>
    <row r="211" spans="1:11">
      <c r="A211" s="11" t="s">
        <v>31</v>
      </c>
      <c r="B211" s="12">
        <v>7</v>
      </c>
      <c r="C211" s="12"/>
      <c r="D211" s="12"/>
      <c r="E211" s="12"/>
      <c r="F211" s="12"/>
      <c r="G211" s="12"/>
      <c r="H211" s="12"/>
      <c r="I211" s="12"/>
      <c r="J211" s="12"/>
      <c r="K211" s="13"/>
    </row>
    <row r="213" spans="1:11">
      <c r="A213" s="4" t="s">
        <v>85</v>
      </c>
      <c r="C213" s="5" t="s">
        <v>18</v>
      </c>
      <c r="D213" s="5"/>
      <c r="E213" s="5"/>
      <c r="F213" s="5"/>
      <c r="G213" s="5" t="s">
        <v>19</v>
      </c>
      <c r="H213" s="5"/>
      <c r="I213" s="5"/>
      <c r="J213" s="5"/>
      <c r="K213" s="5"/>
    </row>
    <row r="214" spans="1:11">
      <c r="A214" s="6" t="s">
        <v>20</v>
      </c>
      <c r="B214" s="6" t="s">
        <v>21</v>
      </c>
      <c r="C214" s="6" t="s">
        <v>22</v>
      </c>
      <c r="D214" s="6" t="s">
        <v>23</v>
      </c>
      <c r="E214" s="6" t="s">
        <v>24</v>
      </c>
      <c r="F214" s="6" t="s">
        <v>25</v>
      </c>
      <c r="G214" s="6" t="s">
        <v>26</v>
      </c>
      <c r="H214" s="6" t="s">
        <v>27</v>
      </c>
      <c r="I214" s="6" t="s">
        <v>28</v>
      </c>
      <c r="J214" s="6" t="s">
        <v>29</v>
      </c>
      <c r="K214" s="7" t="s">
        <v>30</v>
      </c>
    </row>
    <row r="215" spans="1:11">
      <c r="A215" s="8" t="s">
        <v>50</v>
      </c>
      <c r="B215" s="9">
        <v>0.1428571428571428</v>
      </c>
      <c r="C215" s="9">
        <v>0.3333333333333333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10">
        <v>0.3333333333333333</v>
      </c>
    </row>
    <row r="216" spans="1:11">
      <c r="A216" s="8" t="s">
        <v>51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10">
        <v>0</v>
      </c>
    </row>
    <row r="217" spans="1:11">
      <c r="A217" s="8" t="s">
        <v>52</v>
      </c>
      <c r="B217" s="9">
        <v>0.1428571428571428</v>
      </c>
      <c r="C217" s="9">
        <v>0</v>
      </c>
      <c r="D217" s="9">
        <v>0.3333333333333333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10">
        <v>0.3333333333333333</v>
      </c>
    </row>
    <row r="218" spans="1:11">
      <c r="A218" s="8" t="s">
        <v>53</v>
      </c>
      <c r="B218" s="9">
        <v>0.2857142857142857</v>
      </c>
      <c r="C218" s="9">
        <v>0.3333333333333333</v>
      </c>
      <c r="D218" s="9">
        <v>0.3333333333333333</v>
      </c>
      <c r="E218" s="9">
        <v>0</v>
      </c>
      <c r="F218" s="9">
        <v>0</v>
      </c>
      <c r="G218" s="9">
        <v>0</v>
      </c>
      <c r="H218" s="9">
        <v>0</v>
      </c>
      <c r="I218" s="9">
        <v>0.3333333333333333</v>
      </c>
      <c r="J218" s="9">
        <v>0</v>
      </c>
      <c r="K218" s="10">
        <v>0.3333333333333333</v>
      </c>
    </row>
    <row r="219" spans="1:11">
      <c r="A219" s="8" t="s">
        <v>83</v>
      </c>
      <c r="B219" s="9">
        <v>0.4285714285714285</v>
      </c>
      <c r="C219" s="9">
        <v>0.3333333333333333</v>
      </c>
      <c r="D219" s="9">
        <v>0.3333333333333333</v>
      </c>
      <c r="E219" s="9">
        <v>1</v>
      </c>
      <c r="F219" s="9">
        <v>0</v>
      </c>
      <c r="G219" s="9">
        <v>0</v>
      </c>
      <c r="H219" s="9">
        <v>1</v>
      </c>
      <c r="I219" s="9">
        <v>0.6666666666666666</v>
      </c>
      <c r="J219" s="9">
        <v>0</v>
      </c>
      <c r="K219" s="10">
        <v>0</v>
      </c>
    </row>
    <row r="220" spans="1:11">
      <c r="A220" s="11" t="s">
        <v>31</v>
      </c>
      <c r="B220" s="12">
        <v>7</v>
      </c>
      <c r="C220" s="12">
        <v>3</v>
      </c>
      <c r="D220" s="12">
        <v>3</v>
      </c>
      <c r="E220" s="12">
        <v>1</v>
      </c>
      <c r="F220" s="12">
        <v>0</v>
      </c>
      <c r="G220" s="12">
        <v>0</v>
      </c>
      <c r="H220" s="12">
        <v>1</v>
      </c>
      <c r="I220" s="12">
        <v>3</v>
      </c>
      <c r="J220" s="12">
        <v>0</v>
      </c>
      <c r="K220" s="13">
        <v>3</v>
      </c>
    </row>
    <row r="222" spans="1:11">
      <c r="A222" s="4" t="s">
        <v>85</v>
      </c>
      <c r="C222" s="5" t="s">
        <v>18</v>
      </c>
      <c r="D222" s="5"/>
      <c r="E222" s="5"/>
      <c r="F222" s="5"/>
      <c r="G222" s="5" t="s">
        <v>19</v>
      </c>
      <c r="H222" s="5"/>
      <c r="I222" s="5"/>
      <c r="J222" s="5"/>
      <c r="K222" s="5"/>
    </row>
    <row r="223" spans="1:11">
      <c r="A223" s="6" t="s">
        <v>20</v>
      </c>
      <c r="B223" s="6" t="s">
        <v>21</v>
      </c>
      <c r="C223" s="6" t="s">
        <v>32</v>
      </c>
      <c r="D223" s="6" t="s">
        <v>34</v>
      </c>
      <c r="E223" s="6" t="s">
        <v>36</v>
      </c>
      <c r="F223" s="6" t="s">
        <v>38</v>
      </c>
      <c r="G223" s="6" t="s">
        <v>40</v>
      </c>
      <c r="H223" s="6" t="s">
        <v>42</v>
      </c>
      <c r="I223" s="6" t="s">
        <v>44</v>
      </c>
      <c r="J223" s="6" t="s">
        <v>46</v>
      </c>
      <c r="K223" s="7" t="s">
        <v>47</v>
      </c>
    </row>
    <row r="224" spans="1:11">
      <c r="A224" s="8" t="s">
        <v>50</v>
      </c>
      <c r="B224" s="9">
        <v>0.1428571428571428</v>
      </c>
      <c r="C224" s="9"/>
      <c r="D224" s="9"/>
      <c r="E224" s="9"/>
      <c r="F224" s="9"/>
      <c r="G224" s="9"/>
      <c r="H224" s="9"/>
      <c r="I224" s="9"/>
      <c r="J224" s="9"/>
      <c r="K224" s="10"/>
    </row>
    <row r="225" spans="1:11">
      <c r="A225" s="8" t="s">
        <v>51</v>
      </c>
      <c r="B225" s="9">
        <v>0</v>
      </c>
      <c r="C225" s="9"/>
      <c r="D225" s="9"/>
      <c r="E225" s="9"/>
      <c r="F225" s="9"/>
      <c r="G225" s="9"/>
      <c r="H225" s="9"/>
      <c r="I225" s="9"/>
      <c r="J225" s="9"/>
      <c r="K225" s="10"/>
    </row>
    <row r="226" spans="1:11">
      <c r="A226" s="8" t="s">
        <v>52</v>
      </c>
      <c r="B226" s="9">
        <v>0.1428571428571428</v>
      </c>
      <c r="C226" s="9"/>
      <c r="D226" s="9"/>
      <c r="E226" s="9"/>
      <c r="F226" s="9"/>
      <c r="G226" s="9"/>
      <c r="H226" s="9"/>
      <c r="I226" s="9"/>
      <c r="J226" s="9"/>
      <c r="K226" s="10"/>
    </row>
    <row r="227" spans="1:11">
      <c r="A227" s="8" t="s">
        <v>53</v>
      </c>
      <c r="B227" s="9">
        <v>0.2857142857142857</v>
      </c>
      <c r="C227" s="9"/>
      <c r="D227" s="9"/>
      <c r="E227" s="9"/>
      <c r="F227" s="9"/>
      <c r="G227" s="9"/>
      <c r="H227" s="9"/>
      <c r="I227" s="9"/>
      <c r="J227" s="9"/>
      <c r="K227" s="10"/>
    </row>
    <row r="228" spans="1:11">
      <c r="A228" s="8" t="s">
        <v>83</v>
      </c>
      <c r="B228" s="9">
        <v>0.4285714285714285</v>
      </c>
      <c r="C228" s="9"/>
      <c r="D228" s="9"/>
      <c r="E228" s="9"/>
      <c r="F228" s="9"/>
      <c r="G228" s="9"/>
      <c r="H228" s="9"/>
      <c r="I228" s="9"/>
      <c r="J228" s="9"/>
      <c r="K228" s="10"/>
    </row>
    <row r="229" spans="1:11">
      <c r="A229" s="11" t="s">
        <v>31</v>
      </c>
      <c r="B229" s="12">
        <v>7</v>
      </c>
      <c r="C229" s="12"/>
      <c r="D229" s="12"/>
      <c r="E229" s="12"/>
      <c r="F229" s="12"/>
      <c r="G229" s="12"/>
      <c r="H229" s="12"/>
      <c r="I229" s="12"/>
      <c r="J229" s="12"/>
      <c r="K229" s="13"/>
    </row>
    <row r="231" spans="1:11">
      <c r="A231" s="4" t="s">
        <v>86</v>
      </c>
      <c r="C231" s="5" t="s">
        <v>18</v>
      </c>
      <c r="D231" s="5"/>
      <c r="E231" s="5"/>
      <c r="F231" s="5"/>
      <c r="G231" s="5" t="s">
        <v>19</v>
      </c>
      <c r="H231" s="5"/>
      <c r="I231" s="5"/>
      <c r="J231" s="5"/>
      <c r="K231" s="5"/>
    </row>
    <row r="232" spans="1:11">
      <c r="A232" s="6" t="s">
        <v>20</v>
      </c>
      <c r="B232" s="6" t="s">
        <v>21</v>
      </c>
      <c r="C232" s="6" t="s">
        <v>22</v>
      </c>
      <c r="D232" s="6" t="s">
        <v>23</v>
      </c>
      <c r="E232" s="6" t="s">
        <v>24</v>
      </c>
      <c r="F232" s="6" t="s">
        <v>25</v>
      </c>
      <c r="G232" s="6" t="s">
        <v>26</v>
      </c>
      <c r="H232" s="6" t="s">
        <v>27</v>
      </c>
      <c r="I232" s="6" t="s">
        <v>28</v>
      </c>
      <c r="J232" s="6" t="s">
        <v>29</v>
      </c>
      <c r="K232" s="7" t="s">
        <v>30</v>
      </c>
    </row>
    <row r="233" spans="1:11">
      <c r="A233" s="8" t="s">
        <v>22</v>
      </c>
      <c r="B233" s="9">
        <v>0.1428571428571428</v>
      </c>
      <c r="C233" s="9">
        <v>0.3333333333333333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0.3333333333333333</v>
      </c>
      <c r="J233" s="9">
        <v>0</v>
      </c>
      <c r="K233" s="10">
        <v>0</v>
      </c>
    </row>
    <row r="234" spans="1:11">
      <c r="A234" s="8" t="s">
        <v>23</v>
      </c>
      <c r="B234" s="9">
        <v>0.2857142857142857</v>
      </c>
      <c r="C234" s="9">
        <v>0</v>
      </c>
      <c r="D234" s="9">
        <v>0.3333333333333333</v>
      </c>
      <c r="E234" s="9">
        <v>1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10">
        <v>0.3333333333333333</v>
      </c>
    </row>
    <row r="235" spans="1:11">
      <c r="A235" s="8" t="s">
        <v>24</v>
      </c>
      <c r="B235" s="9">
        <v>0.4285714285714285</v>
      </c>
      <c r="C235" s="9">
        <v>0.3333333333333333</v>
      </c>
      <c r="D235" s="9">
        <v>0.6666666666666666</v>
      </c>
      <c r="E235" s="9">
        <v>0</v>
      </c>
      <c r="F235" s="9">
        <v>0</v>
      </c>
      <c r="G235" s="9">
        <v>0</v>
      </c>
      <c r="H235" s="9">
        <v>0</v>
      </c>
      <c r="I235" s="9">
        <v>0.6666666666666666</v>
      </c>
      <c r="J235" s="9">
        <v>0</v>
      </c>
      <c r="K235" s="10">
        <v>0.3333333333333333</v>
      </c>
    </row>
    <row r="236" spans="1:11">
      <c r="A236" s="8" t="s">
        <v>25</v>
      </c>
      <c r="B236" s="9">
        <v>0.1428571428571428</v>
      </c>
      <c r="C236" s="9">
        <v>0.3333333333333333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10">
        <v>0.3333333333333333</v>
      </c>
    </row>
    <row r="237" spans="1:11">
      <c r="A237" s="11" t="s">
        <v>31</v>
      </c>
      <c r="B237" s="12">
        <v>7</v>
      </c>
      <c r="C237" s="12">
        <v>3</v>
      </c>
      <c r="D237" s="12">
        <v>3</v>
      </c>
      <c r="E237" s="12">
        <v>1</v>
      </c>
      <c r="F237" s="12">
        <v>0</v>
      </c>
      <c r="G237" s="12">
        <v>0</v>
      </c>
      <c r="H237" s="12">
        <v>1</v>
      </c>
      <c r="I237" s="12">
        <v>3</v>
      </c>
      <c r="J237" s="12">
        <v>0</v>
      </c>
      <c r="K237" s="13">
        <v>3</v>
      </c>
    </row>
    <row r="239" spans="1:11">
      <c r="A239" s="4" t="s">
        <v>86</v>
      </c>
      <c r="C239" s="5" t="s">
        <v>18</v>
      </c>
      <c r="D239" s="5"/>
      <c r="E239" s="5"/>
      <c r="F239" s="5"/>
      <c r="G239" s="5" t="s">
        <v>19</v>
      </c>
      <c r="H239" s="5"/>
      <c r="I239" s="5"/>
      <c r="J239" s="5"/>
      <c r="K239" s="5"/>
    </row>
    <row r="240" spans="1:11">
      <c r="A240" s="6" t="s">
        <v>20</v>
      </c>
      <c r="B240" s="6" t="s">
        <v>21</v>
      </c>
      <c r="C240" s="6" t="s">
        <v>32</v>
      </c>
      <c r="D240" s="6" t="s">
        <v>34</v>
      </c>
      <c r="E240" s="6" t="s">
        <v>36</v>
      </c>
      <c r="F240" s="6" t="s">
        <v>38</v>
      </c>
      <c r="G240" s="6" t="s">
        <v>40</v>
      </c>
      <c r="H240" s="6" t="s">
        <v>42</v>
      </c>
      <c r="I240" s="6" t="s">
        <v>44</v>
      </c>
      <c r="J240" s="6" t="s">
        <v>46</v>
      </c>
      <c r="K240" s="7" t="s">
        <v>47</v>
      </c>
    </row>
    <row r="241" spans="1:11">
      <c r="A241" s="8" t="s">
        <v>22</v>
      </c>
      <c r="B241" s="9">
        <v>0.1428571428571428</v>
      </c>
      <c r="C241" s="9"/>
      <c r="D241" s="9"/>
      <c r="E241" s="9"/>
      <c r="F241" s="9"/>
      <c r="G241" s="9"/>
      <c r="H241" s="9"/>
      <c r="I241" s="9"/>
      <c r="J241" s="9"/>
      <c r="K241" s="10"/>
    </row>
    <row r="242" spans="1:11">
      <c r="A242" s="8" t="s">
        <v>23</v>
      </c>
      <c r="B242" s="9">
        <v>0.2857142857142857</v>
      </c>
      <c r="C242" s="9"/>
      <c r="D242" s="9"/>
      <c r="E242" s="9"/>
      <c r="F242" s="9"/>
      <c r="G242" s="9"/>
      <c r="H242" s="9"/>
      <c r="I242" s="9"/>
      <c r="J242" s="9"/>
      <c r="K242" s="10"/>
    </row>
    <row r="243" spans="1:11">
      <c r="A243" s="8" t="s">
        <v>24</v>
      </c>
      <c r="B243" s="9">
        <v>0.4285714285714285</v>
      </c>
      <c r="C243" s="9"/>
      <c r="D243" s="9"/>
      <c r="E243" s="9"/>
      <c r="F243" s="9"/>
      <c r="G243" s="9"/>
      <c r="H243" s="9"/>
      <c r="I243" s="9"/>
      <c r="J243" s="9"/>
      <c r="K243" s="10"/>
    </row>
    <row r="244" spans="1:11">
      <c r="A244" s="8" t="s">
        <v>25</v>
      </c>
      <c r="B244" s="9">
        <v>0.1428571428571428</v>
      </c>
      <c r="C244" s="9"/>
      <c r="D244" s="9"/>
      <c r="E244" s="9"/>
      <c r="F244" s="9"/>
      <c r="G244" s="9"/>
      <c r="H244" s="9"/>
      <c r="I244" s="9"/>
      <c r="J244" s="9"/>
      <c r="K244" s="10"/>
    </row>
    <row r="245" spans="1:11">
      <c r="A245" s="11" t="s">
        <v>31</v>
      </c>
      <c r="B245" s="12">
        <v>7</v>
      </c>
      <c r="C245" s="12"/>
      <c r="D245" s="12"/>
      <c r="E245" s="12"/>
      <c r="F245" s="12"/>
      <c r="G245" s="12"/>
      <c r="H245" s="12"/>
      <c r="I245" s="12"/>
      <c r="J245" s="12"/>
      <c r="K245" s="13"/>
    </row>
    <row r="247" spans="1:11">
      <c r="A247" s="4" t="s">
        <v>87</v>
      </c>
      <c r="C247" s="5" t="s">
        <v>18</v>
      </c>
      <c r="D247" s="5"/>
      <c r="E247" s="5"/>
      <c r="F247" s="5"/>
      <c r="G247" s="5" t="s">
        <v>19</v>
      </c>
      <c r="H247" s="5"/>
      <c r="I247" s="5"/>
      <c r="J247" s="5"/>
      <c r="K247" s="5"/>
    </row>
    <row r="248" spans="1:11">
      <c r="A248" s="6" t="s">
        <v>20</v>
      </c>
      <c r="B248" s="6" t="s">
        <v>21</v>
      </c>
      <c r="C248" s="6" t="s">
        <v>22</v>
      </c>
      <c r="D248" s="6" t="s">
        <v>23</v>
      </c>
      <c r="E248" s="6" t="s">
        <v>24</v>
      </c>
      <c r="F248" s="6" t="s">
        <v>25</v>
      </c>
      <c r="G248" s="6" t="s">
        <v>26</v>
      </c>
      <c r="H248" s="6" t="s">
        <v>27</v>
      </c>
      <c r="I248" s="6" t="s">
        <v>28</v>
      </c>
      <c r="J248" s="6" t="s">
        <v>29</v>
      </c>
      <c r="K248" s="7" t="s">
        <v>30</v>
      </c>
    </row>
    <row r="249" spans="1:11">
      <c r="A249" s="8" t="s">
        <v>22</v>
      </c>
      <c r="B249" s="9">
        <v>0.1428571428571428</v>
      </c>
      <c r="C249" s="9">
        <v>0.3333333333333333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0.3333333333333333</v>
      </c>
      <c r="J249" s="9">
        <v>0</v>
      </c>
      <c r="K249" s="10">
        <v>0</v>
      </c>
    </row>
    <row r="250" spans="1:11">
      <c r="A250" s="8" t="s">
        <v>23</v>
      </c>
      <c r="B250" s="9">
        <v>0.5714285714285714</v>
      </c>
      <c r="C250" s="9">
        <v>0.3333333333333333</v>
      </c>
      <c r="D250" s="9">
        <v>0.6666666666666666</v>
      </c>
      <c r="E250" s="9">
        <v>1</v>
      </c>
      <c r="F250" s="9">
        <v>0</v>
      </c>
      <c r="G250" s="9">
        <v>0</v>
      </c>
      <c r="H250" s="9">
        <v>1</v>
      </c>
      <c r="I250" s="9">
        <v>0.6666666666666666</v>
      </c>
      <c r="J250" s="9">
        <v>0</v>
      </c>
      <c r="K250" s="10">
        <v>0.3333333333333333</v>
      </c>
    </row>
    <row r="251" spans="1:11">
      <c r="A251" s="8" t="s">
        <v>24</v>
      </c>
      <c r="B251" s="9">
        <v>0.2857142857142857</v>
      </c>
      <c r="C251" s="9">
        <v>0.3333333333333333</v>
      </c>
      <c r="D251" s="9">
        <v>0.3333333333333333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10">
        <v>0.6666666666666666</v>
      </c>
    </row>
    <row r="252" spans="1:11">
      <c r="A252" s="8" t="s">
        <v>25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10">
        <v>0</v>
      </c>
    </row>
    <row r="253" spans="1:11">
      <c r="A253" s="11" t="s">
        <v>31</v>
      </c>
      <c r="B253" s="12">
        <v>7</v>
      </c>
      <c r="C253" s="12">
        <v>3</v>
      </c>
      <c r="D253" s="12">
        <v>3</v>
      </c>
      <c r="E253" s="12">
        <v>1</v>
      </c>
      <c r="F253" s="12">
        <v>0</v>
      </c>
      <c r="G253" s="12">
        <v>0</v>
      </c>
      <c r="H253" s="12">
        <v>1</v>
      </c>
      <c r="I253" s="12">
        <v>3</v>
      </c>
      <c r="J253" s="12">
        <v>0</v>
      </c>
      <c r="K253" s="13">
        <v>3</v>
      </c>
    </row>
    <row r="255" spans="1:11">
      <c r="A255" s="4" t="s">
        <v>87</v>
      </c>
      <c r="C255" s="5" t="s">
        <v>18</v>
      </c>
      <c r="D255" s="5"/>
      <c r="E255" s="5"/>
      <c r="F255" s="5"/>
      <c r="G255" s="5" t="s">
        <v>19</v>
      </c>
      <c r="H255" s="5"/>
      <c r="I255" s="5"/>
      <c r="J255" s="5"/>
      <c r="K255" s="5"/>
    </row>
    <row r="256" spans="1:11">
      <c r="A256" s="6" t="s">
        <v>20</v>
      </c>
      <c r="B256" s="6" t="s">
        <v>21</v>
      </c>
      <c r="C256" s="6" t="s">
        <v>32</v>
      </c>
      <c r="D256" s="6" t="s">
        <v>34</v>
      </c>
      <c r="E256" s="6" t="s">
        <v>36</v>
      </c>
      <c r="F256" s="6" t="s">
        <v>38</v>
      </c>
      <c r="G256" s="6" t="s">
        <v>40</v>
      </c>
      <c r="H256" s="6" t="s">
        <v>42</v>
      </c>
      <c r="I256" s="6" t="s">
        <v>44</v>
      </c>
      <c r="J256" s="6" t="s">
        <v>46</v>
      </c>
      <c r="K256" s="7" t="s">
        <v>47</v>
      </c>
    </row>
    <row r="257" spans="1:11">
      <c r="A257" s="8" t="s">
        <v>22</v>
      </c>
      <c r="B257" s="9">
        <v>0.1428571428571428</v>
      </c>
      <c r="C257" s="9"/>
      <c r="D257" s="9"/>
      <c r="E257" s="9"/>
      <c r="F257" s="9"/>
      <c r="G257" s="9"/>
      <c r="H257" s="9"/>
      <c r="I257" s="9"/>
      <c r="J257" s="9"/>
      <c r="K257" s="10"/>
    </row>
    <row r="258" spans="1:11">
      <c r="A258" s="8" t="s">
        <v>23</v>
      </c>
      <c r="B258" s="9">
        <v>0.5714285714285714</v>
      </c>
      <c r="C258" s="9"/>
      <c r="D258" s="9"/>
      <c r="E258" s="9"/>
      <c r="F258" s="9"/>
      <c r="G258" s="9"/>
      <c r="H258" s="9"/>
      <c r="I258" s="9"/>
      <c r="J258" s="9"/>
      <c r="K258" s="10"/>
    </row>
    <row r="259" spans="1:11">
      <c r="A259" s="8" t="s">
        <v>24</v>
      </c>
      <c r="B259" s="9">
        <v>0.2857142857142857</v>
      </c>
      <c r="C259" s="9"/>
      <c r="D259" s="9"/>
      <c r="E259" s="9"/>
      <c r="F259" s="9"/>
      <c r="G259" s="9"/>
      <c r="H259" s="9"/>
      <c r="I259" s="9"/>
      <c r="J259" s="9"/>
      <c r="K259" s="10"/>
    </row>
    <row r="260" spans="1:11">
      <c r="A260" s="8" t="s">
        <v>25</v>
      </c>
      <c r="B260" s="9">
        <v>0</v>
      </c>
      <c r="C260" s="9"/>
      <c r="D260" s="9"/>
      <c r="E260" s="9"/>
      <c r="F260" s="9"/>
      <c r="G260" s="9"/>
      <c r="H260" s="9"/>
      <c r="I260" s="9"/>
      <c r="J260" s="9"/>
      <c r="K260" s="10"/>
    </row>
    <row r="261" spans="1:11">
      <c r="A261" s="11" t="s">
        <v>31</v>
      </c>
      <c r="B261" s="12">
        <v>7</v>
      </c>
      <c r="C261" s="12"/>
      <c r="D261" s="12"/>
      <c r="E261" s="12"/>
      <c r="F261" s="12"/>
      <c r="G261" s="12"/>
      <c r="H261" s="12"/>
      <c r="I261" s="12"/>
      <c r="J261" s="12"/>
      <c r="K261" s="13"/>
    </row>
    <row r="263" spans="1:11">
      <c r="A263" s="4" t="s">
        <v>88</v>
      </c>
      <c r="C263" s="5" t="s">
        <v>18</v>
      </c>
      <c r="D263" s="5"/>
      <c r="E263" s="5"/>
      <c r="F263" s="5"/>
      <c r="G263" s="5" t="s">
        <v>19</v>
      </c>
      <c r="H263" s="5"/>
      <c r="I263" s="5"/>
      <c r="J263" s="5"/>
      <c r="K263" s="5"/>
    </row>
    <row r="264" spans="1:11">
      <c r="A264" s="6" t="s">
        <v>20</v>
      </c>
      <c r="B264" s="6" t="s">
        <v>21</v>
      </c>
      <c r="C264" s="6" t="s">
        <v>22</v>
      </c>
      <c r="D264" s="6" t="s">
        <v>23</v>
      </c>
      <c r="E264" s="6" t="s">
        <v>24</v>
      </c>
      <c r="F264" s="6" t="s">
        <v>25</v>
      </c>
      <c r="G264" s="6" t="s">
        <v>26</v>
      </c>
      <c r="H264" s="6" t="s">
        <v>27</v>
      </c>
      <c r="I264" s="6" t="s">
        <v>28</v>
      </c>
      <c r="J264" s="6" t="s">
        <v>29</v>
      </c>
      <c r="K264" s="7" t="s">
        <v>30</v>
      </c>
    </row>
    <row r="265" spans="1:11">
      <c r="A265" s="8" t="s">
        <v>22</v>
      </c>
      <c r="B265" s="9">
        <v>0.2857142857142857</v>
      </c>
      <c r="C265" s="9">
        <v>0.3333333333333333</v>
      </c>
      <c r="D265" s="9">
        <v>0.3333333333333333</v>
      </c>
      <c r="E265" s="9">
        <v>0</v>
      </c>
      <c r="F265" s="9">
        <v>0</v>
      </c>
      <c r="G265" s="9">
        <v>0</v>
      </c>
      <c r="H265" s="9">
        <v>0</v>
      </c>
      <c r="I265" s="9">
        <v>0.3333333333333333</v>
      </c>
      <c r="J265" s="9">
        <v>0</v>
      </c>
      <c r="K265" s="10">
        <v>0.3333333333333333</v>
      </c>
    </row>
    <row r="266" spans="1:11">
      <c r="A266" s="8" t="s">
        <v>23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10">
        <v>0</v>
      </c>
    </row>
    <row r="267" spans="1:11">
      <c r="A267" s="8" t="s">
        <v>24</v>
      </c>
      <c r="B267" s="9">
        <v>0.2857142857142857</v>
      </c>
      <c r="C267" s="9">
        <v>0.3333333333333333</v>
      </c>
      <c r="D267" s="9">
        <v>0.3333333333333333</v>
      </c>
      <c r="E267" s="9">
        <v>0</v>
      </c>
      <c r="F267" s="9">
        <v>0</v>
      </c>
      <c r="G267" s="9">
        <v>0</v>
      </c>
      <c r="H267" s="9">
        <v>0</v>
      </c>
      <c r="I267" s="9">
        <v>0.3333333333333333</v>
      </c>
      <c r="J267" s="9">
        <v>0</v>
      </c>
      <c r="K267" s="10">
        <v>0.3333333333333333</v>
      </c>
    </row>
    <row r="268" spans="1:11">
      <c r="A268" s="8" t="s">
        <v>25</v>
      </c>
      <c r="B268" s="9">
        <v>0.4285714285714285</v>
      </c>
      <c r="C268" s="9">
        <v>0.3333333333333333</v>
      </c>
      <c r="D268" s="9">
        <v>0.3333333333333333</v>
      </c>
      <c r="E268" s="9">
        <v>1</v>
      </c>
      <c r="F268" s="9">
        <v>0</v>
      </c>
      <c r="G268" s="9">
        <v>0</v>
      </c>
      <c r="H268" s="9">
        <v>1</v>
      </c>
      <c r="I268" s="9">
        <v>0.3333333333333333</v>
      </c>
      <c r="J268" s="9">
        <v>0</v>
      </c>
      <c r="K268" s="10">
        <v>0.3333333333333333</v>
      </c>
    </row>
    <row r="269" spans="1:11">
      <c r="A269" s="11" t="s">
        <v>31</v>
      </c>
      <c r="B269" s="12">
        <v>7</v>
      </c>
      <c r="C269" s="12">
        <v>3</v>
      </c>
      <c r="D269" s="12">
        <v>3</v>
      </c>
      <c r="E269" s="12">
        <v>1</v>
      </c>
      <c r="F269" s="12">
        <v>0</v>
      </c>
      <c r="G269" s="12">
        <v>0</v>
      </c>
      <c r="H269" s="12">
        <v>1</v>
      </c>
      <c r="I269" s="12">
        <v>3</v>
      </c>
      <c r="J269" s="12">
        <v>0</v>
      </c>
      <c r="K269" s="13">
        <v>3</v>
      </c>
    </row>
    <row r="271" spans="1:11">
      <c r="A271" s="4" t="s">
        <v>88</v>
      </c>
      <c r="C271" s="5" t="s">
        <v>18</v>
      </c>
      <c r="D271" s="5"/>
      <c r="E271" s="5"/>
      <c r="F271" s="5"/>
      <c r="G271" s="5" t="s">
        <v>19</v>
      </c>
      <c r="H271" s="5"/>
      <c r="I271" s="5"/>
      <c r="J271" s="5"/>
      <c r="K271" s="5"/>
    </row>
    <row r="272" spans="1:11">
      <c r="A272" s="6" t="s">
        <v>20</v>
      </c>
      <c r="B272" s="6" t="s">
        <v>21</v>
      </c>
      <c r="C272" s="6" t="s">
        <v>32</v>
      </c>
      <c r="D272" s="6" t="s">
        <v>34</v>
      </c>
      <c r="E272" s="6" t="s">
        <v>36</v>
      </c>
      <c r="F272" s="6" t="s">
        <v>38</v>
      </c>
      <c r="G272" s="6" t="s">
        <v>40</v>
      </c>
      <c r="H272" s="6" t="s">
        <v>42</v>
      </c>
      <c r="I272" s="6" t="s">
        <v>44</v>
      </c>
      <c r="J272" s="6" t="s">
        <v>46</v>
      </c>
      <c r="K272" s="7" t="s">
        <v>47</v>
      </c>
    </row>
    <row r="273" spans="1:11">
      <c r="A273" s="8" t="s">
        <v>22</v>
      </c>
      <c r="B273" s="9">
        <v>0.2857142857142857</v>
      </c>
      <c r="C273" s="9"/>
      <c r="D273" s="9"/>
      <c r="E273" s="9"/>
      <c r="F273" s="9"/>
      <c r="G273" s="9"/>
      <c r="H273" s="9"/>
      <c r="I273" s="9"/>
      <c r="J273" s="9"/>
      <c r="K273" s="10"/>
    </row>
    <row r="274" spans="1:11">
      <c r="A274" s="8" t="s">
        <v>23</v>
      </c>
      <c r="B274" s="9">
        <v>0</v>
      </c>
      <c r="C274" s="9"/>
      <c r="D274" s="9"/>
      <c r="E274" s="9"/>
      <c r="F274" s="9"/>
      <c r="G274" s="9"/>
      <c r="H274" s="9"/>
      <c r="I274" s="9"/>
      <c r="J274" s="9"/>
      <c r="K274" s="10"/>
    </row>
    <row r="275" spans="1:11">
      <c r="A275" s="8" t="s">
        <v>24</v>
      </c>
      <c r="B275" s="9">
        <v>0.2857142857142857</v>
      </c>
      <c r="C275" s="9"/>
      <c r="D275" s="9"/>
      <c r="E275" s="9"/>
      <c r="F275" s="9"/>
      <c r="G275" s="9"/>
      <c r="H275" s="9"/>
      <c r="I275" s="9"/>
      <c r="J275" s="9"/>
      <c r="K275" s="10"/>
    </row>
    <row r="276" spans="1:11">
      <c r="A276" s="8" t="s">
        <v>25</v>
      </c>
      <c r="B276" s="9">
        <v>0.4285714285714285</v>
      </c>
      <c r="C276" s="9"/>
      <c r="D276" s="9"/>
      <c r="E276" s="9"/>
      <c r="F276" s="9"/>
      <c r="G276" s="9"/>
      <c r="H276" s="9"/>
      <c r="I276" s="9"/>
      <c r="J276" s="9"/>
      <c r="K276" s="10"/>
    </row>
    <row r="277" spans="1:11">
      <c r="A277" s="11" t="s">
        <v>31</v>
      </c>
      <c r="B277" s="12">
        <v>7</v>
      </c>
      <c r="C277" s="12"/>
      <c r="D277" s="12"/>
      <c r="E277" s="12"/>
      <c r="F277" s="12"/>
      <c r="G277" s="12"/>
      <c r="H277" s="12"/>
      <c r="I277" s="12"/>
      <c r="J277" s="12"/>
      <c r="K277" s="13"/>
    </row>
    <row r="279" spans="1:11">
      <c r="A279" s="4" t="s">
        <v>89</v>
      </c>
      <c r="C279" s="5" t="s">
        <v>18</v>
      </c>
      <c r="D279" s="5"/>
      <c r="E279" s="5"/>
      <c r="F279" s="5"/>
      <c r="G279" s="5" t="s">
        <v>19</v>
      </c>
      <c r="H279" s="5"/>
      <c r="I279" s="5"/>
      <c r="J279" s="5"/>
      <c r="K279" s="5"/>
    </row>
    <row r="280" spans="1:11">
      <c r="A280" s="6" t="s">
        <v>20</v>
      </c>
      <c r="B280" s="6" t="s">
        <v>21</v>
      </c>
      <c r="C280" s="6" t="s">
        <v>22</v>
      </c>
      <c r="D280" s="6" t="s">
        <v>23</v>
      </c>
      <c r="E280" s="6" t="s">
        <v>24</v>
      </c>
      <c r="F280" s="6" t="s">
        <v>25</v>
      </c>
      <c r="G280" s="6" t="s">
        <v>26</v>
      </c>
      <c r="H280" s="6" t="s">
        <v>27</v>
      </c>
      <c r="I280" s="6" t="s">
        <v>28</v>
      </c>
      <c r="J280" s="6" t="s">
        <v>29</v>
      </c>
      <c r="K280" s="7" t="s">
        <v>30</v>
      </c>
    </row>
    <row r="281" spans="1:11">
      <c r="A281" s="8" t="s">
        <v>64</v>
      </c>
      <c r="B281" s="9">
        <v>0.5714285714285714</v>
      </c>
      <c r="C281" s="9">
        <v>1</v>
      </c>
      <c r="D281" s="9">
        <v>0</v>
      </c>
      <c r="E281" s="9">
        <v>1</v>
      </c>
      <c r="F281" s="9">
        <v>0</v>
      </c>
      <c r="G281" s="9">
        <v>0</v>
      </c>
      <c r="H281" s="9">
        <v>1</v>
      </c>
      <c r="I281" s="9">
        <v>0.6666666666666666</v>
      </c>
      <c r="J281" s="9">
        <v>0</v>
      </c>
      <c r="K281" s="10">
        <v>0.3333333333333333</v>
      </c>
    </row>
    <row r="282" spans="1:11">
      <c r="A282" s="8" t="s">
        <v>65</v>
      </c>
      <c r="B282" s="9">
        <v>0.1428571428571428</v>
      </c>
      <c r="C282" s="9">
        <v>0</v>
      </c>
      <c r="D282" s="9">
        <v>0.3333333333333333</v>
      </c>
      <c r="E282" s="9">
        <v>0</v>
      </c>
      <c r="F282" s="9">
        <v>0</v>
      </c>
      <c r="G282" s="9">
        <v>0</v>
      </c>
      <c r="H282" s="9">
        <v>0</v>
      </c>
      <c r="I282" s="9">
        <v>0.3333333333333333</v>
      </c>
      <c r="J282" s="9">
        <v>0</v>
      </c>
      <c r="K282" s="10">
        <v>0</v>
      </c>
    </row>
    <row r="283" spans="1:11">
      <c r="A283" s="8" t="s">
        <v>66</v>
      </c>
      <c r="B283" s="9">
        <v>0.2857142857142857</v>
      </c>
      <c r="C283" s="9">
        <v>0</v>
      </c>
      <c r="D283" s="9">
        <v>0.6666666666666666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10">
        <v>0.6666666666666666</v>
      </c>
    </row>
    <row r="284" spans="1:11">
      <c r="A284" s="11" t="s">
        <v>31</v>
      </c>
      <c r="B284" s="12">
        <v>7</v>
      </c>
      <c r="C284" s="12">
        <v>3</v>
      </c>
      <c r="D284" s="12">
        <v>3</v>
      </c>
      <c r="E284" s="12">
        <v>1</v>
      </c>
      <c r="F284" s="12">
        <v>0</v>
      </c>
      <c r="G284" s="12">
        <v>0</v>
      </c>
      <c r="H284" s="12">
        <v>1</v>
      </c>
      <c r="I284" s="12">
        <v>3</v>
      </c>
      <c r="J284" s="12">
        <v>0</v>
      </c>
      <c r="K284" s="13">
        <v>3</v>
      </c>
    </row>
    <row r="286" spans="1:11">
      <c r="A286" s="4" t="s">
        <v>89</v>
      </c>
      <c r="C286" s="5" t="s">
        <v>18</v>
      </c>
      <c r="D286" s="5"/>
      <c r="E286" s="5"/>
      <c r="F286" s="5"/>
      <c r="G286" s="5" t="s">
        <v>19</v>
      </c>
      <c r="H286" s="5"/>
      <c r="I286" s="5"/>
      <c r="J286" s="5"/>
      <c r="K286" s="5"/>
    </row>
    <row r="287" spans="1:11">
      <c r="A287" s="6" t="s">
        <v>67</v>
      </c>
      <c r="B287" s="6" t="s">
        <v>21</v>
      </c>
      <c r="C287" s="6" t="s">
        <v>22</v>
      </c>
      <c r="D287" s="6" t="s">
        <v>23</v>
      </c>
      <c r="E287" s="6" t="s">
        <v>24</v>
      </c>
      <c r="F287" s="6" t="s">
        <v>25</v>
      </c>
      <c r="G287" s="6" t="s">
        <v>26</v>
      </c>
      <c r="H287" s="6" t="s">
        <v>27</v>
      </c>
      <c r="I287" s="6" t="s">
        <v>28</v>
      </c>
      <c r="J287" s="6" t="s">
        <v>29</v>
      </c>
      <c r="K287" s="7" t="s">
        <v>30</v>
      </c>
    </row>
    <row r="288" spans="1:11">
      <c r="A288" s="8" t="s">
        <v>67</v>
      </c>
      <c r="B288" s="14">
        <v>3.7</v>
      </c>
      <c r="C288" s="14">
        <v>1</v>
      </c>
      <c r="D288" s="14">
        <v>7.3</v>
      </c>
      <c r="E288" s="14">
        <v>1</v>
      </c>
      <c r="F288" s="14">
        <v>0</v>
      </c>
      <c r="G288" s="14">
        <v>0</v>
      </c>
      <c r="H288" s="14">
        <v>1</v>
      </c>
      <c r="I288" s="14">
        <v>2.7</v>
      </c>
      <c r="J288" s="14">
        <v>0</v>
      </c>
      <c r="K288" s="15">
        <v>5.7</v>
      </c>
    </row>
    <row r="289" spans="1:11">
      <c r="A289" s="11" t="s">
        <v>31</v>
      </c>
      <c r="B289" s="12">
        <v>7</v>
      </c>
      <c r="C289" s="12">
        <v>3</v>
      </c>
      <c r="D289" s="12">
        <v>3</v>
      </c>
      <c r="E289" s="12">
        <v>1</v>
      </c>
      <c r="F289" s="12">
        <v>0</v>
      </c>
      <c r="G289" s="12">
        <v>0</v>
      </c>
      <c r="H289" s="12">
        <v>1</v>
      </c>
      <c r="I289" s="12">
        <v>3</v>
      </c>
      <c r="J289" s="12">
        <v>0</v>
      </c>
      <c r="K289" s="13">
        <v>3</v>
      </c>
    </row>
    <row r="291" spans="1:11">
      <c r="A291" s="4" t="s">
        <v>90</v>
      </c>
      <c r="C291" s="5" t="s">
        <v>18</v>
      </c>
      <c r="D291" s="5"/>
      <c r="E291" s="5"/>
      <c r="F291" s="5"/>
      <c r="G291" s="5" t="s">
        <v>19</v>
      </c>
      <c r="H291" s="5"/>
      <c r="I291" s="5"/>
      <c r="J291" s="5"/>
      <c r="K291" s="5"/>
    </row>
    <row r="292" spans="1:11">
      <c r="A292" s="6" t="s">
        <v>20</v>
      </c>
      <c r="B292" s="6" t="s">
        <v>21</v>
      </c>
      <c r="C292" s="6" t="s">
        <v>22</v>
      </c>
      <c r="D292" s="6" t="s">
        <v>23</v>
      </c>
      <c r="E292" s="6" t="s">
        <v>24</v>
      </c>
      <c r="F292" s="6" t="s">
        <v>25</v>
      </c>
      <c r="G292" s="6" t="s">
        <v>26</v>
      </c>
      <c r="H292" s="6" t="s">
        <v>27</v>
      </c>
      <c r="I292" s="6" t="s">
        <v>28</v>
      </c>
      <c r="J292" s="6" t="s">
        <v>29</v>
      </c>
      <c r="K292" s="7" t="s">
        <v>30</v>
      </c>
    </row>
    <row r="293" spans="1:11">
      <c r="A293" s="8" t="s">
        <v>64</v>
      </c>
      <c r="B293" s="9">
        <v>0.5714285714285714</v>
      </c>
      <c r="C293" s="9">
        <v>0.6666666666666666</v>
      </c>
      <c r="D293" s="9">
        <v>0.3333333333333333</v>
      </c>
      <c r="E293" s="9">
        <v>1</v>
      </c>
      <c r="F293" s="9">
        <v>0</v>
      </c>
      <c r="G293" s="9">
        <v>0</v>
      </c>
      <c r="H293" s="9">
        <v>1</v>
      </c>
      <c r="I293" s="9">
        <v>0.3333333333333333</v>
      </c>
      <c r="J293" s="9">
        <v>0</v>
      </c>
      <c r="K293" s="10">
        <v>0.6666666666666666</v>
      </c>
    </row>
    <row r="294" spans="1:11">
      <c r="A294" s="8" t="s">
        <v>65</v>
      </c>
      <c r="B294" s="9">
        <v>0.1428571428571428</v>
      </c>
      <c r="C294" s="9">
        <v>0.3333333333333333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0.3333333333333333</v>
      </c>
      <c r="J294" s="9">
        <v>0</v>
      </c>
      <c r="K294" s="10">
        <v>0</v>
      </c>
    </row>
    <row r="295" spans="1:11">
      <c r="A295" s="8" t="s">
        <v>66</v>
      </c>
      <c r="B295" s="9">
        <v>0.2857142857142857</v>
      </c>
      <c r="C295" s="9">
        <v>0</v>
      </c>
      <c r="D295" s="9">
        <v>0.6666666666666666</v>
      </c>
      <c r="E295" s="9">
        <v>0</v>
      </c>
      <c r="F295" s="9">
        <v>0</v>
      </c>
      <c r="G295" s="9">
        <v>0</v>
      </c>
      <c r="H295" s="9">
        <v>0</v>
      </c>
      <c r="I295" s="9">
        <v>0.3333333333333333</v>
      </c>
      <c r="J295" s="9">
        <v>0</v>
      </c>
      <c r="K295" s="10">
        <v>0.3333333333333333</v>
      </c>
    </row>
    <row r="296" spans="1:11">
      <c r="A296" s="11" t="s">
        <v>31</v>
      </c>
      <c r="B296" s="12">
        <v>7</v>
      </c>
      <c r="C296" s="12">
        <v>3</v>
      </c>
      <c r="D296" s="12">
        <v>3</v>
      </c>
      <c r="E296" s="12">
        <v>1</v>
      </c>
      <c r="F296" s="12">
        <v>0</v>
      </c>
      <c r="G296" s="12">
        <v>0</v>
      </c>
      <c r="H296" s="12">
        <v>1</v>
      </c>
      <c r="I296" s="12">
        <v>3</v>
      </c>
      <c r="J296" s="12">
        <v>0</v>
      </c>
      <c r="K296" s="13">
        <v>3</v>
      </c>
    </row>
    <row r="298" spans="1:11">
      <c r="A298" s="4" t="s">
        <v>90</v>
      </c>
      <c r="C298" s="5" t="s">
        <v>18</v>
      </c>
      <c r="D298" s="5"/>
      <c r="E298" s="5"/>
      <c r="F298" s="5"/>
      <c r="G298" s="5" t="s">
        <v>19</v>
      </c>
      <c r="H298" s="5"/>
      <c r="I298" s="5"/>
      <c r="J298" s="5"/>
      <c r="K298" s="5"/>
    </row>
    <row r="299" spans="1:11">
      <c r="A299" s="6" t="s">
        <v>67</v>
      </c>
      <c r="B299" s="6" t="s">
        <v>21</v>
      </c>
      <c r="C299" s="6" t="s">
        <v>22</v>
      </c>
      <c r="D299" s="6" t="s">
        <v>23</v>
      </c>
      <c r="E299" s="6" t="s">
        <v>24</v>
      </c>
      <c r="F299" s="6" t="s">
        <v>25</v>
      </c>
      <c r="G299" s="6" t="s">
        <v>26</v>
      </c>
      <c r="H299" s="6" t="s">
        <v>27</v>
      </c>
      <c r="I299" s="6" t="s">
        <v>28</v>
      </c>
      <c r="J299" s="6" t="s">
        <v>29</v>
      </c>
      <c r="K299" s="7" t="s">
        <v>30</v>
      </c>
    </row>
    <row r="300" spans="1:11">
      <c r="A300" s="8" t="s">
        <v>67</v>
      </c>
      <c r="B300" s="14">
        <v>5.6</v>
      </c>
      <c r="C300" s="14">
        <v>4.3</v>
      </c>
      <c r="D300" s="14">
        <v>7.3</v>
      </c>
      <c r="E300" s="14">
        <v>4</v>
      </c>
      <c r="F300" s="14">
        <v>0</v>
      </c>
      <c r="G300" s="14">
        <v>0</v>
      </c>
      <c r="H300" s="14">
        <v>4</v>
      </c>
      <c r="I300" s="14">
        <v>7</v>
      </c>
      <c r="J300" s="14">
        <v>0</v>
      </c>
      <c r="K300" s="15">
        <v>4.7</v>
      </c>
    </row>
    <row r="301" spans="1:11">
      <c r="A301" s="11" t="s">
        <v>31</v>
      </c>
      <c r="B301" s="12">
        <v>7</v>
      </c>
      <c r="C301" s="12">
        <v>3</v>
      </c>
      <c r="D301" s="12">
        <v>3</v>
      </c>
      <c r="E301" s="12">
        <v>1</v>
      </c>
      <c r="F301" s="12">
        <v>0</v>
      </c>
      <c r="G301" s="12">
        <v>0</v>
      </c>
      <c r="H301" s="12">
        <v>1</v>
      </c>
      <c r="I301" s="12">
        <v>3</v>
      </c>
      <c r="J301" s="12">
        <v>0</v>
      </c>
      <c r="K301" s="13">
        <v>3</v>
      </c>
    </row>
    <row r="303" spans="1:11">
      <c r="A303" s="4" t="s">
        <v>91</v>
      </c>
      <c r="C303" s="5" t="s">
        <v>18</v>
      </c>
      <c r="D303" s="5"/>
      <c r="E303" s="5"/>
      <c r="F303" s="5"/>
      <c r="G303" s="5" t="s">
        <v>19</v>
      </c>
      <c r="H303" s="5"/>
      <c r="I303" s="5"/>
      <c r="J303" s="5"/>
      <c r="K303" s="5"/>
    </row>
    <row r="304" spans="1:11">
      <c r="A304" s="6" t="s">
        <v>20</v>
      </c>
      <c r="B304" s="6" t="s">
        <v>21</v>
      </c>
      <c r="C304" s="6" t="s">
        <v>22</v>
      </c>
      <c r="D304" s="6" t="s">
        <v>23</v>
      </c>
      <c r="E304" s="6" t="s">
        <v>24</v>
      </c>
      <c r="F304" s="6" t="s">
        <v>25</v>
      </c>
      <c r="G304" s="6" t="s">
        <v>26</v>
      </c>
      <c r="H304" s="6" t="s">
        <v>27</v>
      </c>
      <c r="I304" s="6" t="s">
        <v>28</v>
      </c>
      <c r="J304" s="6" t="s">
        <v>29</v>
      </c>
      <c r="K304" s="7" t="s">
        <v>30</v>
      </c>
    </row>
    <row r="305" spans="1:11">
      <c r="A305" s="8" t="s">
        <v>64</v>
      </c>
      <c r="B305" s="9">
        <v>0.2857142857142857</v>
      </c>
      <c r="C305" s="9">
        <v>0.6666666666666666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0.3333333333333333</v>
      </c>
      <c r="J305" s="9">
        <v>0</v>
      </c>
      <c r="K305" s="10">
        <v>0.3333333333333333</v>
      </c>
    </row>
    <row r="306" spans="1:11">
      <c r="A306" s="8" t="s">
        <v>65</v>
      </c>
      <c r="B306" s="9">
        <v>0.4285714285714285</v>
      </c>
      <c r="C306" s="9">
        <v>0.3333333333333333</v>
      </c>
      <c r="D306" s="9">
        <v>0.6666666666666666</v>
      </c>
      <c r="E306" s="9">
        <v>0</v>
      </c>
      <c r="F306" s="9">
        <v>0</v>
      </c>
      <c r="G306" s="9">
        <v>0</v>
      </c>
      <c r="H306" s="9">
        <v>0</v>
      </c>
      <c r="I306" s="9">
        <v>0.6666666666666666</v>
      </c>
      <c r="J306" s="9">
        <v>0</v>
      </c>
      <c r="K306" s="10">
        <v>0.3333333333333333</v>
      </c>
    </row>
    <row r="307" spans="1:11">
      <c r="A307" s="8" t="s">
        <v>66</v>
      </c>
      <c r="B307" s="9">
        <v>0.2857142857142857</v>
      </c>
      <c r="C307" s="9">
        <v>0</v>
      </c>
      <c r="D307" s="9">
        <v>0.3333333333333333</v>
      </c>
      <c r="E307" s="9">
        <v>1</v>
      </c>
      <c r="F307" s="9">
        <v>0</v>
      </c>
      <c r="G307" s="9">
        <v>0</v>
      </c>
      <c r="H307" s="9">
        <v>1</v>
      </c>
      <c r="I307" s="9">
        <v>0</v>
      </c>
      <c r="J307" s="9">
        <v>0</v>
      </c>
      <c r="K307" s="10">
        <v>0.3333333333333333</v>
      </c>
    </row>
    <row r="308" spans="1:11">
      <c r="A308" s="11" t="s">
        <v>31</v>
      </c>
      <c r="B308" s="12">
        <v>7</v>
      </c>
      <c r="C308" s="12">
        <v>3</v>
      </c>
      <c r="D308" s="12">
        <v>3</v>
      </c>
      <c r="E308" s="12">
        <v>1</v>
      </c>
      <c r="F308" s="12">
        <v>0</v>
      </c>
      <c r="G308" s="12">
        <v>0</v>
      </c>
      <c r="H308" s="12">
        <v>1</v>
      </c>
      <c r="I308" s="12">
        <v>3</v>
      </c>
      <c r="J308" s="12">
        <v>0</v>
      </c>
      <c r="K308" s="13">
        <v>3</v>
      </c>
    </row>
    <row r="310" spans="1:11">
      <c r="A310" s="4" t="s">
        <v>91</v>
      </c>
      <c r="C310" s="5" t="s">
        <v>18</v>
      </c>
      <c r="D310" s="5"/>
      <c r="E310" s="5"/>
      <c r="F310" s="5"/>
      <c r="G310" s="5" t="s">
        <v>19</v>
      </c>
      <c r="H310" s="5"/>
      <c r="I310" s="5"/>
      <c r="J310" s="5"/>
      <c r="K310" s="5"/>
    </row>
    <row r="311" spans="1:11">
      <c r="A311" s="6" t="s">
        <v>67</v>
      </c>
      <c r="B311" s="6" t="s">
        <v>21</v>
      </c>
      <c r="C311" s="6" t="s">
        <v>22</v>
      </c>
      <c r="D311" s="6" t="s">
        <v>23</v>
      </c>
      <c r="E311" s="6" t="s">
        <v>24</v>
      </c>
      <c r="F311" s="6" t="s">
        <v>25</v>
      </c>
      <c r="G311" s="6" t="s">
        <v>26</v>
      </c>
      <c r="H311" s="6" t="s">
        <v>27</v>
      </c>
      <c r="I311" s="6" t="s">
        <v>28</v>
      </c>
      <c r="J311" s="6" t="s">
        <v>29</v>
      </c>
      <c r="K311" s="7" t="s">
        <v>30</v>
      </c>
    </row>
    <row r="312" spans="1:11">
      <c r="A312" s="8" t="s">
        <v>67</v>
      </c>
      <c r="B312" s="14">
        <v>6.3</v>
      </c>
      <c r="C312" s="14">
        <v>4.3</v>
      </c>
      <c r="D312" s="14">
        <v>7</v>
      </c>
      <c r="E312" s="14">
        <v>10</v>
      </c>
      <c r="F312" s="14">
        <v>0</v>
      </c>
      <c r="G312" s="14">
        <v>0</v>
      </c>
      <c r="H312" s="14">
        <v>10</v>
      </c>
      <c r="I312" s="14">
        <v>5.7</v>
      </c>
      <c r="J312" s="14">
        <v>0</v>
      </c>
      <c r="K312" s="15">
        <v>5.7</v>
      </c>
    </row>
    <row r="313" spans="1:11">
      <c r="A313" s="11" t="s">
        <v>31</v>
      </c>
      <c r="B313" s="12">
        <v>7</v>
      </c>
      <c r="C313" s="12">
        <v>3</v>
      </c>
      <c r="D313" s="12">
        <v>3</v>
      </c>
      <c r="E313" s="12">
        <v>1</v>
      </c>
      <c r="F313" s="12">
        <v>0</v>
      </c>
      <c r="G313" s="12">
        <v>0</v>
      </c>
      <c r="H313" s="12">
        <v>1</v>
      </c>
      <c r="I313" s="12">
        <v>3</v>
      </c>
      <c r="J313" s="12">
        <v>0</v>
      </c>
      <c r="K313" s="13">
        <v>3</v>
      </c>
    </row>
    <row r="315" spans="1:11">
      <c r="A315" s="4" t="s">
        <v>92</v>
      </c>
      <c r="C315" s="5" t="s">
        <v>18</v>
      </c>
      <c r="D315" s="5"/>
      <c r="E315" s="5"/>
      <c r="F315" s="5"/>
      <c r="G315" s="5" t="s">
        <v>19</v>
      </c>
      <c r="H315" s="5"/>
      <c r="I315" s="5"/>
      <c r="J315" s="5"/>
      <c r="K315" s="5"/>
    </row>
    <row r="316" spans="1:11">
      <c r="A316" s="6" t="s">
        <v>20</v>
      </c>
      <c r="B316" s="6" t="s">
        <v>21</v>
      </c>
      <c r="C316" s="6" t="s">
        <v>22</v>
      </c>
      <c r="D316" s="6" t="s">
        <v>23</v>
      </c>
      <c r="E316" s="6" t="s">
        <v>24</v>
      </c>
      <c r="F316" s="6" t="s">
        <v>25</v>
      </c>
      <c r="G316" s="6" t="s">
        <v>26</v>
      </c>
      <c r="H316" s="6" t="s">
        <v>27</v>
      </c>
      <c r="I316" s="6" t="s">
        <v>28</v>
      </c>
      <c r="J316" s="6" t="s">
        <v>29</v>
      </c>
      <c r="K316" s="7" t="s">
        <v>30</v>
      </c>
    </row>
    <row r="317" spans="1:11">
      <c r="A317" s="8">
        <v>2</v>
      </c>
      <c r="B317" s="9">
        <v>0.1428571428571428</v>
      </c>
      <c r="C317" s="9">
        <v>0.3333333333333333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10">
        <v>0.3333333333333333</v>
      </c>
    </row>
    <row r="318" spans="1:11">
      <c r="A318" s="8">
        <v>7</v>
      </c>
      <c r="B318" s="9">
        <v>0.1428571428571428</v>
      </c>
      <c r="C318" s="9">
        <v>0.3333333333333333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0.3333333333333333</v>
      </c>
      <c r="J318" s="9">
        <v>0</v>
      </c>
      <c r="K318" s="10">
        <v>0</v>
      </c>
    </row>
    <row r="319" spans="1:11">
      <c r="A319" s="8">
        <v>8</v>
      </c>
      <c r="B319" s="9">
        <v>0.5714285714285714</v>
      </c>
      <c r="C319" s="9">
        <v>0.3333333333333333</v>
      </c>
      <c r="D319" s="9">
        <v>1</v>
      </c>
      <c r="E319" s="9">
        <v>0</v>
      </c>
      <c r="F319" s="9">
        <v>0</v>
      </c>
      <c r="G319" s="9">
        <v>0</v>
      </c>
      <c r="H319" s="9">
        <v>0</v>
      </c>
      <c r="I319" s="9">
        <v>0.6666666666666666</v>
      </c>
      <c r="J319" s="9">
        <v>0</v>
      </c>
      <c r="K319" s="10">
        <v>0.6666666666666666</v>
      </c>
    </row>
    <row r="320" spans="1:11">
      <c r="A320" s="8">
        <v>10</v>
      </c>
      <c r="B320" s="9">
        <v>0.1428571428571428</v>
      </c>
      <c r="C320" s="9">
        <v>0</v>
      </c>
      <c r="D320" s="9">
        <v>0</v>
      </c>
      <c r="E320" s="9">
        <v>1</v>
      </c>
      <c r="F320" s="9">
        <v>0</v>
      </c>
      <c r="G320" s="9">
        <v>0</v>
      </c>
      <c r="H320" s="9">
        <v>1</v>
      </c>
      <c r="I320" s="9">
        <v>0</v>
      </c>
      <c r="J320" s="9">
        <v>0</v>
      </c>
      <c r="K320" s="10">
        <v>0</v>
      </c>
    </row>
    <row r="321" spans="1:11">
      <c r="A321" s="11" t="s">
        <v>31</v>
      </c>
      <c r="B321" s="12">
        <v>7</v>
      </c>
      <c r="C321" s="12">
        <v>3</v>
      </c>
      <c r="D321" s="12">
        <v>3</v>
      </c>
      <c r="E321" s="12">
        <v>1</v>
      </c>
      <c r="F321" s="12">
        <v>0</v>
      </c>
      <c r="G321" s="12">
        <v>0</v>
      </c>
      <c r="H321" s="12">
        <v>1</v>
      </c>
      <c r="I321" s="12">
        <v>3</v>
      </c>
      <c r="J321" s="12">
        <v>0</v>
      </c>
      <c r="K321" s="13">
        <v>3</v>
      </c>
    </row>
    <row r="323" spans="1:11">
      <c r="A323" s="4" t="s">
        <v>92</v>
      </c>
      <c r="C323" s="5" t="s">
        <v>18</v>
      </c>
      <c r="D323" s="5"/>
      <c r="E323" s="5"/>
      <c r="F323" s="5"/>
      <c r="G323" s="5" t="s">
        <v>19</v>
      </c>
      <c r="H323" s="5"/>
      <c r="I323" s="5"/>
      <c r="J323" s="5"/>
      <c r="K323" s="5"/>
    </row>
    <row r="324" spans="1:11">
      <c r="A324" s="6" t="s">
        <v>20</v>
      </c>
      <c r="B324" s="6" t="s">
        <v>21</v>
      </c>
      <c r="C324" s="6" t="s">
        <v>32</v>
      </c>
      <c r="D324" s="6" t="s">
        <v>34</v>
      </c>
      <c r="E324" s="6" t="s">
        <v>36</v>
      </c>
      <c r="F324" s="6" t="s">
        <v>38</v>
      </c>
      <c r="G324" s="6" t="s">
        <v>40</v>
      </c>
      <c r="H324" s="6" t="s">
        <v>42</v>
      </c>
      <c r="I324" s="6" t="s">
        <v>44</v>
      </c>
      <c r="J324" s="6" t="s">
        <v>46</v>
      </c>
      <c r="K324" s="7" t="s">
        <v>47</v>
      </c>
    </row>
    <row r="325" spans="1:11">
      <c r="A325" s="8">
        <v>2</v>
      </c>
      <c r="B325" s="9">
        <v>0.1428571428571428</v>
      </c>
      <c r="C325" s="9"/>
      <c r="D325" s="9"/>
      <c r="E325" s="9"/>
      <c r="F325" s="9"/>
      <c r="G325" s="9"/>
      <c r="H325" s="9"/>
      <c r="I325" s="9"/>
      <c r="J325" s="9"/>
      <c r="K325" s="10"/>
    </row>
    <row r="326" spans="1:11">
      <c r="A326" s="8">
        <v>7</v>
      </c>
      <c r="B326" s="9">
        <v>0.1428571428571428</v>
      </c>
      <c r="C326" s="9"/>
      <c r="D326" s="9"/>
      <c r="E326" s="9"/>
      <c r="F326" s="9"/>
      <c r="G326" s="9"/>
      <c r="H326" s="9"/>
      <c r="I326" s="9"/>
      <c r="J326" s="9"/>
      <c r="K326" s="10"/>
    </row>
    <row r="327" spans="1:11">
      <c r="A327" s="8">
        <v>8</v>
      </c>
      <c r="B327" s="9">
        <v>0.5714285714285714</v>
      </c>
      <c r="C327" s="9"/>
      <c r="D327" s="9"/>
      <c r="E327" s="9"/>
      <c r="F327" s="9"/>
      <c r="G327" s="9"/>
      <c r="H327" s="9"/>
      <c r="I327" s="9"/>
      <c r="J327" s="9"/>
      <c r="K327" s="10"/>
    </row>
    <row r="328" spans="1:11">
      <c r="A328" s="8">
        <v>10</v>
      </c>
      <c r="B328" s="9">
        <v>0.1428571428571428</v>
      </c>
      <c r="C328" s="9"/>
      <c r="D328" s="9"/>
      <c r="E328" s="9"/>
      <c r="F328" s="9"/>
      <c r="G328" s="9"/>
      <c r="H328" s="9"/>
      <c r="I328" s="9"/>
      <c r="J328" s="9"/>
      <c r="K328" s="10"/>
    </row>
    <row r="329" spans="1:11">
      <c r="A329" s="11" t="s">
        <v>31</v>
      </c>
      <c r="B329" s="12">
        <v>7</v>
      </c>
      <c r="C329" s="12"/>
      <c r="D329" s="12"/>
      <c r="E329" s="12"/>
      <c r="F329" s="12"/>
      <c r="G329" s="12"/>
      <c r="H329" s="12"/>
      <c r="I329" s="12"/>
      <c r="J329" s="12"/>
      <c r="K329" s="13"/>
    </row>
    <row r="331" spans="1:11">
      <c r="A331" s="4" t="s">
        <v>92</v>
      </c>
      <c r="C331" s="5" t="s">
        <v>18</v>
      </c>
      <c r="D331" s="5"/>
      <c r="E331" s="5"/>
      <c r="F331" s="5"/>
      <c r="G331" s="5" t="s">
        <v>19</v>
      </c>
      <c r="H331" s="5"/>
      <c r="I331" s="5"/>
      <c r="J331" s="5"/>
      <c r="K331" s="5"/>
    </row>
    <row r="332" spans="1:11">
      <c r="A332" s="6" t="s">
        <v>67</v>
      </c>
      <c r="B332" s="6" t="s">
        <v>21</v>
      </c>
      <c r="C332" s="6" t="s">
        <v>22</v>
      </c>
      <c r="D332" s="6" t="s">
        <v>23</v>
      </c>
      <c r="E332" s="6" t="s">
        <v>24</v>
      </c>
      <c r="F332" s="6" t="s">
        <v>25</v>
      </c>
      <c r="G332" s="6" t="s">
        <v>26</v>
      </c>
      <c r="H332" s="6" t="s">
        <v>27</v>
      </c>
      <c r="I332" s="6" t="s">
        <v>28</v>
      </c>
      <c r="J332" s="6" t="s">
        <v>29</v>
      </c>
      <c r="K332" s="7" t="s">
        <v>30</v>
      </c>
    </row>
    <row r="333" spans="1:11">
      <c r="A333" s="8" t="s">
        <v>67</v>
      </c>
      <c r="B333" s="14">
        <v>7.3</v>
      </c>
      <c r="C333" s="14">
        <v>5.7</v>
      </c>
      <c r="D333" s="14">
        <v>8</v>
      </c>
      <c r="E333" s="14">
        <v>10</v>
      </c>
      <c r="F333" s="14">
        <v>0</v>
      </c>
      <c r="G333" s="14">
        <v>0</v>
      </c>
      <c r="H333" s="14">
        <v>10</v>
      </c>
      <c r="I333" s="14">
        <v>7.7</v>
      </c>
      <c r="J333" s="14">
        <v>0</v>
      </c>
      <c r="K333" s="15">
        <v>6</v>
      </c>
    </row>
    <row r="334" spans="1:11">
      <c r="A334" s="11" t="s">
        <v>31</v>
      </c>
      <c r="B334" s="12">
        <v>7</v>
      </c>
      <c r="C334" s="12">
        <v>3</v>
      </c>
      <c r="D334" s="12">
        <v>3</v>
      </c>
      <c r="E334" s="12">
        <v>1</v>
      </c>
      <c r="F334" s="12">
        <v>0</v>
      </c>
      <c r="G334" s="12">
        <v>0</v>
      </c>
      <c r="H334" s="12">
        <v>1</v>
      </c>
      <c r="I334" s="12">
        <v>3</v>
      </c>
      <c r="J334" s="12">
        <v>0</v>
      </c>
      <c r="K334" s="13">
        <v>3</v>
      </c>
    </row>
    <row r="336" spans="1:11">
      <c r="A336" s="4" t="s">
        <v>93</v>
      </c>
      <c r="C336" s="5" t="s">
        <v>18</v>
      </c>
      <c r="D336" s="5"/>
      <c r="E336" s="5"/>
      <c r="F336" s="5"/>
      <c r="G336" s="5" t="s">
        <v>19</v>
      </c>
      <c r="H336" s="5"/>
      <c r="I336" s="5"/>
      <c r="J336" s="5"/>
      <c r="K336" s="5"/>
    </row>
    <row r="337" spans="1:11">
      <c r="A337" s="6" t="s">
        <v>20</v>
      </c>
      <c r="B337" s="6" t="s">
        <v>21</v>
      </c>
      <c r="C337" s="6" t="s">
        <v>22</v>
      </c>
      <c r="D337" s="6" t="s">
        <v>23</v>
      </c>
      <c r="E337" s="6" t="s">
        <v>24</v>
      </c>
      <c r="F337" s="6" t="s">
        <v>25</v>
      </c>
      <c r="G337" s="6" t="s">
        <v>26</v>
      </c>
      <c r="H337" s="6" t="s">
        <v>27</v>
      </c>
      <c r="I337" s="6" t="s">
        <v>28</v>
      </c>
      <c r="J337" s="6" t="s">
        <v>29</v>
      </c>
      <c r="K337" s="7" t="s">
        <v>30</v>
      </c>
    </row>
    <row r="338" spans="1:11">
      <c r="A338" s="8">
        <v>3</v>
      </c>
      <c r="B338" s="9">
        <v>0.6666666666666666</v>
      </c>
      <c r="C338" s="9">
        <v>0.5</v>
      </c>
      <c r="D338" s="9">
        <v>1</v>
      </c>
      <c r="E338" s="9">
        <v>0</v>
      </c>
      <c r="F338" s="9">
        <v>0</v>
      </c>
      <c r="G338" s="9">
        <v>0</v>
      </c>
      <c r="H338" s="9">
        <v>0</v>
      </c>
      <c r="I338" s="9">
        <v>1</v>
      </c>
      <c r="J338" s="9">
        <v>0</v>
      </c>
      <c r="K338" s="10">
        <v>0</v>
      </c>
    </row>
    <row r="339" spans="1:11">
      <c r="A339" s="8">
        <v>9</v>
      </c>
      <c r="B339" s="9">
        <v>0.3333333333333333</v>
      </c>
      <c r="C339" s="9">
        <v>0.5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10">
        <v>1</v>
      </c>
    </row>
    <row r="340" spans="1:11">
      <c r="A340" s="11" t="s">
        <v>31</v>
      </c>
      <c r="B340" s="12">
        <v>3</v>
      </c>
      <c r="C340" s="12">
        <v>2</v>
      </c>
      <c r="D340" s="12">
        <v>1</v>
      </c>
      <c r="E340" s="12">
        <v>0</v>
      </c>
      <c r="F340" s="12">
        <v>0</v>
      </c>
      <c r="G340" s="12">
        <v>0</v>
      </c>
      <c r="H340" s="12">
        <v>0</v>
      </c>
      <c r="I340" s="12">
        <v>2</v>
      </c>
      <c r="J340" s="12">
        <v>0</v>
      </c>
      <c r="K340" s="13">
        <v>1</v>
      </c>
    </row>
    <row r="342" spans="1:11">
      <c r="A342" s="4" t="s">
        <v>93</v>
      </c>
      <c r="C342" s="5" t="s">
        <v>18</v>
      </c>
      <c r="D342" s="5"/>
      <c r="E342" s="5"/>
      <c r="F342" s="5"/>
      <c r="G342" s="5" t="s">
        <v>19</v>
      </c>
      <c r="H342" s="5"/>
      <c r="I342" s="5"/>
      <c r="J342" s="5"/>
      <c r="K342" s="5"/>
    </row>
    <row r="343" spans="1:11">
      <c r="A343" s="6" t="s">
        <v>20</v>
      </c>
      <c r="B343" s="6" t="s">
        <v>21</v>
      </c>
      <c r="C343" s="6" t="s">
        <v>32</v>
      </c>
      <c r="D343" s="6" t="s">
        <v>34</v>
      </c>
      <c r="E343" s="6" t="s">
        <v>36</v>
      </c>
      <c r="F343" s="6" t="s">
        <v>38</v>
      </c>
      <c r="G343" s="6" t="s">
        <v>40</v>
      </c>
      <c r="H343" s="6" t="s">
        <v>42</v>
      </c>
      <c r="I343" s="6" t="s">
        <v>44</v>
      </c>
      <c r="J343" s="6" t="s">
        <v>46</v>
      </c>
      <c r="K343" s="7" t="s">
        <v>47</v>
      </c>
    </row>
    <row r="344" spans="1:11">
      <c r="A344" s="8">
        <v>3</v>
      </c>
      <c r="B344" s="9">
        <v>0.6666666666666666</v>
      </c>
      <c r="C344" s="9"/>
      <c r="D344" s="9"/>
      <c r="E344" s="9"/>
      <c r="F344" s="9"/>
      <c r="G344" s="9"/>
      <c r="H344" s="9"/>
      <c r="I344" s="9"/>
      <c r="J344" s="9"/>
      <c r="K344" s="10"/>
    </row>
    <row r="345" spans="1:11">
      <c r="A345" s="8">
        <v>9</v>
      </c>
      <c r="B345" s="9">
        <v>0.3333333333333333</v>
      </c>
      <c r="C345" s="9"/>
      <c r="D345" s="9"/>
      <c r="E345" s="9"/>
      <c r="F345" s="9"/>
      <c r="G345" s="9"/>
      <c r="H345" s="9"/>
      <c r="I345" s="9"/>
      <c r="J345" s="9"/>
      <c r="K345" s="10"/>
    </row>
    <row r="346" spans="1:11">
      <c r="A346" s="11" t="s">
        <v>31</v>
      </c>
      <c r="B346" s="12">
        <v>3</v>
      </c>
      <c r="C346" s="12"/>
      <c r="D346" s="12"/>
      <c r="E346" s="12"/>
      <c r="F346" s="12"/>
      <c r="G346" s="12"/>
      <c r="H346" s="12"/>
      <c r="I346" s="12"/>
      <c r="J346" s="12"/>
      <c r="K346" s="13"/>
    </row>
    <row r="348" spans="1:11">
      <c r="A348" s="4" t="s">
        <v>93</v>
      </c>
      <c r="C348" s="5" t="s">
        <v>18</v>
      </c>
      <c r="D348" s="5"/>
      <c r="E348" s="5"/>
      <c r="F348" s="5"/>
      <c r="G348" s="5" t="s">
        <v>19</v>
      </c>
      <c r="H348" s="5"/>
      <c r="I348" s="5"/>
      <c r="J348" s="5"/>
      <c r="K348" s="5"/>
    </row>
    <row r="349" spans="1:11">
      <c r="A349" s="6" t="s">
        <v>67</v>
      </c>
      <c r="B349" s="6" t="s">
        <v>21</v>
      </c>
      <c r="C349" s="6" t="s">
        <v>22</v>
      </c>
      <c r="D349" s="6" t="s">
        <v>23</v>
      </c>
      <c r="E349" s="6" t="s">
        <v>24</v>
      </c>
      <c r="F349" s="6" t="s">
        <v>25</v>
      </c>
      <c r="G349" s="6" t="s">
        <v>26</v>
      </c>
      <c r="H349" s="6" t="s">
        <v>27</v>
      </c>
      <c r="I349" s="6" t="s">
        <v>28</v>
      </c>
      <c r="J349" s="6" t="s">
        <v>29</v>
      </c>
      <c r="K349" s="7" t="s">
        <v>30</v>
      </c>
    </row>
    <row r="350" spans="1:11">
      <c r="A350" s="8" t="s">
        <v>67</v>
      </c>
      <c r="B350" s="14">
        <v>5</v>
      </c>
      <c r="C350" s="14">
        <v>6</v>
      </c>
      <c r="D350" s="14">
        <v>3</v>
      </c>
      <c r="E350" s="14">
        <v>0</v>
      </c>
      <c r="F350" s="14">
        <v>0</v>
      </c>
      <c r="G350" s="14">
        <v>0</v>
      </c>
      <c r="H350" s="14">
        <v>0</v>
      </c>
      <c r="I350" s="14">
        <v>3</v>
      </c>
      <c r="J350" s="14">
        <v>0</v>
      </c>
      <c r="K350" s="15">
        <v>9</v>
      </c>
    </row>
    <row r="351" spans="1:11">
      <c r="A351" s="11" t="s">
        <v>31</v>
      </c>
      <c r="B351" s="12">
        <v>3</v>
      </c>
      <c r="C351" s="12">
        <v>2</v>
      </c>
      <c r="D351" s="12">
        <v>1</v>
      </c>
      <c r="E351" s="12">
        <v>0</v>
      </c>
      <c r="F351" s="12">
        <v>0</v>
      </c>
      <c r="G351" s="12">
        <v>0</v>
      </c>
      <c r="H351" s="12">
        <v>0</v>
      </c>
      <c r="I351" s="12">
        <v>2</v>
      </c>
      <c r="J351" s="12">
        <v>0</v>
      </c>
      <c r="K351" s="13">
        <v>1</v>
      </c>
    </row>
    <row r="353" spans="1:11">
      <c r="A353" s="4" t="s">
        <v>94</v>
      </c>
      <c r="C353" s="5" t="s">
        <v>18</v>
      </c>
      <c r="D353" s="5"/>
      <c r="E353" s="5"/>
      <c r="F353" s="5"/>
      <c r="G353" s="5" t="s">
        <v>19</v>
      </c>
      <c r="H353" s="5"/>
      <c r="I353" s="5"/>
      <c r="J353" s="5"/>
      <c r="K353" s="5"/>
    </row>
    <row r="354" spans="1:11">
      <c r="A354" s="6" t="s">
        <v>20</v>
      </c>
      <c r="B354" s="6" t="s">
        <v>21</v>
      </c>
      <c r="C354" s="6" t="s">
        <v>22</v>
      </c>
      <c r="D354" s="6" t="s">
        <v>23</v>
      </c>
      <c r="E354" s="6" t="s">
        <v>24</v>
      </c>
      <c r="F354" s="6" t="s">
        <v>25</v>
      </c>
      <c r="G354" s="6" t="s">
        <v>26</v>
      </c>
      <c r="H354" s="6" t="s">
        <v>27</v>
      </c>
      <c r="I354" s="6" t="s">
        <v>28</v>
      </c>
      <c r="J354" s="6" t="s">
        <v>29</v>
      </c>
      <c r="K354" s="7" t="s">
        <v>30</v>
      </c>
    </row>
    <row r="355" spans="1:11">
      <c r="A355" s="8">
        <v>0</v>
      </c>
      <c r="B355" s="9">
        <v>0.4285714285714285</v>
      </c>
      <c r="C355" s="9">
        <v>0.6666666666666666</v>
      </c>
      <c r="D355" s="9">
        <v>0.3333333333333333</v>
      </c>
      <c r="E355" s="9">
        <v>0</v>
      </c>
      <c r="F355" s="9">
        <v>0</v>
      </c>
      <c r="G355" s="9">
        <v>0</v>
      </c>
      <c r="H355" s="9">
        <v>0</v>
      </c>
      <c r="I355" s="9">
        <v>0.6666666666666666</v>
      </c>
      <c r="J355" s="9">
        <v>0</v>
      </c>
      <c r="K355" s="10">
        <v>0.3333333333333333</v>
      </c>
    </row>
    <row r="356" spans="1:11">
      <c r="A356" s="8">
        <v>1</v>
      </c>
      <c r="B356" s="9">
        <v>0.5714285714285714</v>
      </c>
      <c r="C356" s="9">
        <v>0.3333333333333333</v>
      </c>
      <c r="D356" s="9">
        <v>0.6666666666666666</v>
      </c>
      <c r="E356" s="9">
        <v>1</v>
      </c>
      <c r="F356" s="9">
        <v>0</v>
      </c>
      <c r="G356" s="9">
        <v>0</v>
      </c>
      <c r="H356" s="9">
        <v>1</v>
      </c>
      <c r="I356" s="9">
        <v>0.3333333333333333</v>
      </c>
      <c r="J356" s="9">
        <v>0</v>
      </c>
      <c r="K356" s="10">
        <v>0.6666666666666666</v>
      </c>
    </row>
    <row r="357" spans="1:11">
      <c r="A357" s="11" t="s">
        <v>31</v>
      </c>
      <c r="B357" s="12">
        <v>7</v>
      </c>
      <c r="C357" s="12">
        <v>3</v>
      </c>
      <c r="D357" s="12">
        <v>3</v>
      </c>
      <c r="E357" s="12">
        <v>1</v>
      </c>
      <c r="F357" s="12">
        <v>0</v>
      </c>
      <c r="G357" s="12">
        <v>0</v>
      </c>
      <c r="H357" s="12">
        <v>1</v>
      </c>
      <c r="I357" s="12">
        <v>3</v>
      </c>
      <c r="J357" s="12">
        <v>0</v>
      </c>
      <c r="K357" s="13">
        <v>3</v>
      </c>
    </row>
    <row r="359" spans="1:11">
      <c r="A359" s="4" t="s">
        <v>94</v>
      </c>
      <c r="C359" s="5" t="s">
        <v>18</v>
      </c>
      <c r="D359" s="5"/>
      <c r="E359" s="5"/>
      <c r="F359" s="5"/>
      <c r="G359" s="5" t="s">
        <v>19</v>
      </c>
      <c r="H359" s="5"/>
      <c r="I359" s="5"/>
      <c r="J359" s="5"/>
      <c r="K359" s="5"/>
    </row>
    <row r="360" spans="1:11">
      <c r="A360" s="6" t="s">
        <v>20</v>
      </c>
      <c r="B360" s="6" t="s">
        <v>21</v>
      </c>
      <c r="C360" s="6" t="s">
        <v>32</v>
      </c>
      <c r="D360" s="6" t="s">
        <v>34</v>
      </c>
      <c r="E360" s="6" t="s">
        <v>36</v>
      </c>
      <c r="F360" s="6" t="s">
        <v>38</v>
      </c>
      <c r="G360" s="6" t="s">
        <v>40</v>
      </c>
      <c r="H360" s="6" t="s">
        <v>42</v>
      </c>
      <c r="I360" s="6" t="s">
        <v>44</v>
      </c>
      <c r="J360" s="6" t="s">
        <v>46</v>
      </c>
      <c r="K360" s="7" t="s">
        <v>47</v>
      </c>
    </row>
    <row r="361" spans="1:11">
      <c r="A361" s="8">
        <v>0</v>
      </c>
      <c r="B361" s="9">
        <v>0.4285714285714285</v>
      </c>
      <c r="C361" s="9"/>
      <c r="D361" s="9"/>
      <c r="E361" s="9"/>
      <c r="F361" s="9"/>
      <c r="G361" s="9"/>
      <c r="H361" s="9"/>
      <c r="I361" s="9"/>
      <c r="J361" s="9"/>
      <c r="K361" s="10"/>
    </row>
    <row r="362" spans="1:11">
      <c r="A362" s="8">
        <v>1</v>
      </c>
      <c r="B362" s="9">
        <v>0.5714285714285714</v>
      </c>
      <c r="C362" s="9"/>
      <c r="D362" s="9"/>
      <c r="E362" s="9"/>
      <c r="F362" s="9"/>
      <c r="G362" s="9"/>
      <c r="H362" s="9"/>
      <c r="I362" s="9"/>
      <c r="J362" s="9"/>
      <c r="K362" s="10"/>
    </row>
    <row r="363" spans="1:11">
      <c r="A363" s="11" t="s">
        <v>31</v>
      </c>
      <c r="B363" s="12">
        <v>7</v>
      </c>
      <c r="C363" s="12"/>
      <c r="D363" s="12"/>
      <c r="E363" s="12"/>
      <c r="F363" s="12"/>
      <c r="G363" s="12"/>
      <c r="H363" s="12"/>
      <c r="I363" s="12"/>
      <c r="J363" s="12"/>
      <c r="K363" s="13"/>
    </row>
    <row r="365" spans="1:11">
      <c r="A365" s="4" t="s">
        <v>95</v>
      </c>
      <c r="C365" s="5" t="s">
        <v>18</v>
      </c>
      <c r="D365" s="5"/>
      <c r="E365" s="5"/>
      <c r="F365" s="5"/>
      <c r="G365" s="5" t="s">
        <v>19</v>
      </c>
      <c r="H365" s="5"/>
      <c r="I365" s="5"/>
      <c r="J365" s="5"/>
      <c r="K365" s="5"/>
    </row>
    <row r="366" spans="1:11">
      <c r="A366" s="6" t="s">
        <v>20</v>
      </c>
      <c r="B366" s="6" t="s">
        <v>21</v>
      </c>
      <c r="C366" s="6" t="s">
        <v>22</v>
      </c>
      <c r="D366" s="6" t="s">
        <v>23</v>
      </c>
      <c r="E366" s="6" t="s">
        <v>24</v>
      </c>
      <c r="F366" s="6" t="s">
        <v>25</v>
      </c>
      <c r="G366" s="6" t="s">
        <v>26</v>
      </c>
      <c r="H366" s="6" t="s">
        <v>27</v>
      </c>
      <c r="I366" s="6" t="s">
        <v>28</v>
      </c>
      <c r="J366" s="6" t="s">
        <v>29</v>
      </c>
      <c r="K366" s="7" t="s">
        <v>30</v>
      </c>
    </row>
    <row r="367" spans="1:11">
      <c r="A367" s="8">
        <v>1</v>
      </c>
      <c r="B367" s="9">
        <v>1</v>
      </c>
      <c r="C367" s="9">
        <v>1</v>
      </c>
      <c r="D367" s="9">
        <v>1</v>
      </c>
      <c r="E367" s="9">
        <v>1</v>
      </c>
      <c r="F367" s="9">
        <v>0</v>
      </c>
      <c r="G367" s="9">
        <v>0</v>
      </c>
      <c r="H367" s="9">
        <v>1</v>
      </c>
      <c r="I367" s="9">
        <v>1</v>
      </c>
      <c r="J367" s="9">
        <v>0</v>
      </c>
      <c r="K367" s="10">
        <v>1</v>
      </c>
    </row>
    <row r="368" spans="1:11">
      <c r="A368" s="11" t="s">
        <v>31</v>
      </c>
      <c r="B368" s="12">
        <v>7</v>
      </c>
      <c r="C368" s="12">
        <v>3</v>
      </c>
      <c r="D368" s="12">
        <v>3</v>
      </c>
      <c r="E368" s="12">
        <v>1</v>
      </c>
      <c r="F368" s="12">
        <v>0</v>
      </c>
      <c r="G368" s="12">
        <v>0</v>
      </c>
      <c r="H368" s="12">
        <v>1</v>
      </c>
      <c r="I368" s="12">
        <v>3</v>
      </c>
      <c r="J368" s="12">
        <v>0</v>
      </c>
      <c r="K368" s="13">
        <v>3</v>
      </c>
    </row>
    <row r="370" spans="1:11">
      <c r="A370" s="4" t="s">
        <v>95</v>
      </c>
      <c r="C370" s="5" t="s">
        <v>18</v>
      </c>
      <c r="D370" s="5"/>
      <c r="E370" s="5"/>
      <c r="F370" s="5"/>
      <c r="G370" s="5" t="s">
        <v>19</v>
      </c>
      <c r="H370" s="5"/>
      <c r="I370" s="5"/>
      <c r="J370" s="5"/>
      <c r="K370" s="5"/>
    </row>
    <row r="371" spans="1:11">
      <c r="A371" s="6" t="s">
        <v>20</v>
      </c>
      <c r="B371" s="6" t="s">
        <v>21</v>
      </c>
      <c r="C371" s="6" t="s">
        <v>32</v>
      </c>
      <c r="D371" s="6" t="s">
        <v>34</v>
      </c>
      <c r="E371" s="6" t="s">
        <v>36</v>
      </c>
      <c r="F371" s="6" t="s">
        <v>38</v>
      </c>
      <c r="G371" s="6" t="s">
        <v>40</v>
      </c>
      <c r="H371" s="6" t="s">
        <v>42</v>
      </c>
      <c r="I371" s="6" t="s">
        <v>44</v>
      </c>
      <c r="J371" s="6" t="s">
        <v>46</v>
      </c>
      <c r="K371" s="7" t="s">
        <v>47</v>
      </c>
    </row>
    <row r="372" spans="1:11">
      <c r="A372" s="8">
        <v>1</v>
      </c>
      <c r="B372" s="9">
        <v>1</v>
      </c>
      <c r="C372" s="9"/>
      <c r="D372" s="9"/>
      <c r="E372" s="9"/>
      <c r="F372" s="9"/>
      <c r="G372" s="9"/>
      <c r="H372" s="9"/>
      <c r="I372" s="9"/>
      <c r="J372" s="9"/>
      <c r="K372" s="10"/>
    </row>
    <row r="373" spans="1:11">
      <c r="A373" s="11" t="s">
        <v>31</v>
      </c>
      <c r="B373" s="12">
        <v>7</v>
      </c>
      <c r="C373" s="12"/>
      <c r="D373" s="12"/>
      <c r="E373" s="12"/>
      <c r="F373" s="12"/>
      <c r="G373" s="12"/>
      <c r="H373" s="12"/>
      <c r="I373" s="12"/>
      <c r="J373" s="12"/>
      <c r="K373" s="13"/>
    </row>
    <row r="375" spans="1:11">
      <c r="A375" s="4" t="s">
        <v>96</v>
      </c>
      <c r="C375" s="5" t="s">
        <v>18</v>
      </c>
      <c r="D375" s="5"/>
      <c r="E375" s="5"/>
      <c r="F375" s="5"/>
      <c r="G375" s="5" t="s">
        <v>19</v>
      </c>
      <c r="H375" s="5"/>
      <c r="I375" s="5"/>
      <c r="J375" s="5"/>
      <c r="K375" s="5"/>
    </row>
    <row r="376" spans="1:11">
      <c r="A376" s="6" t="s">
        <v>20</v>
      </c>
      <c r="B376" s="6" t="s">
        <v>21</v>
      </c>
      <c r="C376" s="6" t="s">
        <v>22</v>
      </c>
      <c r="D376" s="6" t="s">
        <v>23</v>
      </c>
      <c r="E376" s="6" t="s">
        <v>24</v>
      </c>
      <c r="F376" s="6" t="s">
        <v>25</v>
      </c>
      <c r="G376" s="6" t="s">
        <v>26</v>
      </c>
      <c r="H376" s="6" t="s">
        <v>27</v>
      </c>
      <c r="I376" s="6" t="s">
        <v>28</v>
      </c>
      <c r="J376" s="6" t="s">
        <v>29</v>
      </c>
      <c r="K376" s="7" t="s">
        <v>30</v>
      </c>
    </row>
    <row r="377" spans="1:11">
      <c r="A377" s="8">
        <v>1</v>
      </c>
      <c r="B377" s="9">
        <v>0.2857142857142857</v>
      </c>
      <c r="C377" s="9">
        <v>0.3333333333333333</v>
      </c>
      <c r="D377" s="9">
        <v>0</v>
      </c>
      <c r="E377" s="9">
        <v>1</v>
      </c>
      <c r="F377" s="9">
        <v>0</v>
      </c>
      <c r="G377" s="9">
        <v>0</v>
      </c>
      <c r="H377" s="9">
        <v>1</v>
      </c>
      <c r="I377" s="9">
        <v>0.3333333333333333</v>
      </c>
      <c r="J377" s="9">
        <v>0</v>
      </c>
      <c r="K377" s="10">
        <v>0</v>
      </c>
    </row>
    <row r="378" spans="1:11">
      <c r="A378" s="8">
        <v>2</v>
      </c>
      <c r="B378" s="9">
        <v>0.4285714285714285</v>
      </c>
      <c r="C378" s="9">
        <v>0.3333333333333333</v>
      </c>
      <c r="D378" s="9">
        <v>0.6666666666666666</v>
      </c>
      <c r="E378" s="9">
        <v>0</v>
      </c>
      <c r="F378" s="9">
        <v>0</v>
      </c>
      <c r="G378" s="9">
        <v>0</v>
      </c>
      <c r="H378" s="9">
        <v>0</v>
      </c>
      <c r="I378" s="9">
        <v>0.6666666666666666</v>
      </c>
      <c r="J378" s="9">
        <v>0</v>
      </c>
      <c r="K378" s="10">
        <v>0.3333333333333333</v>
      </c>
    </row>
    <row r="379" spans="1:11">
      <c r="A379" s="8">
        <v>4</v>
      </c>
      <c r="B379" s="9">
        <v>0.2857142857142857</v>
      </c>
      <c r="C379" s="9">
        <v>0.3333333333333333</v>
      </c>
      <c r="D379" s="9">
        <v>0.3333333333333333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10">
        <v>0.6666666666666666</v>
      </c>
    </row>
    <row r="380" spans="1:11">
      <c r="A380" s="11" t="s">
        <v>31</v>
      </c>
      <c r="B380" s="12">
        <v>7</v>
      </c>
      <c r="C380" s="12">
        <v>3</v>
      </c>
      <c r="D380" s="12">
        <v>3</v>
      </c>
      <c r="E380" s="12">
        <v>1</v>
      </c>
      <c r="F380" s="12">
        <v>0</v>
      </c>
      <c r="G380" s="12">
        <v>0</v>
      </c>
      <c r="H380" s="12">
        <v>1</v>
      </c>
      <c r="I380" s="12">
        <v>3</v>
      </c>
      <c r="J380" s="12">
        <v>0</v>
      </c>
      <c r="K380" s="13">
        <v>3</v>
      </c>
    </row>
    <row r="382" spans="1:11">
      <c r="A382" s="4" t="s">
        <v>96</v>
      </c>
      <c r="C382" s="5" t="s">
        <v>18</v>
      </c>
      <c r="D382" s="5"/>
      <c r="E382" s="5"/>
      <c r="F382" s="5"/>
      <c r="G382" s="5" t="s">
        <v>19</v>
      </c>
      <c r="H382" s="5"/>
      <c r="I382" s="5"/>
      <c r="J382" s="5"/>
      <c r="K382" s="5"/>
    </row>
    <row r="383" spans="1:11">
      <c r="A383" s="6" t="s">
        <v>20</v>
      </c>
      <c r="B383" s="6" t="s">
        <v>21</v>
      </c>
      <c r="C383" s="6" t="s">
        <v>32</v>
      </c>
      <c r="D383" s="6" t="s">
        <v>34</v>
      </c>
      <c r="E383" s="6" t="s">
        <v>36</v>
      </c>
      <c r="F383" s="6" t="s">
        <v>38</v>
      </c>
      <c r="G383" s="6" t="s">
        <v>40</v>
      </c>
      <c r="H383" s="6" t="s">
        <v>42</v>
      </c>
      <c r="I383" s="6" t="s">
        <v>44</v>
      </c>
      <c r="J383" s="6" t="s">
        <v>46</v>
      </c>
      <c r="K383" s="7" t="s">
        <v>47</v>
      </c>
    </row>
    <row r="384" spans="1:11">
      <c r="A384" s="8">
        <v>1</v>
      </c>
      <c r="B384" s="9">
        <v>0.2857142857142857</v>
      </c>
      <c r="C384" s="9"/>
      <c r="D384" s="9"/>
      <c r="E384" s="9"/>
      <c r="F384" s="9"/>
      <c r="G384" s="9"/>
      <c r="H384" s="9"/>
      <c r="I384" s="9"/>
      <c r="J384" s="9"/>
      <c r="K384" s="10"/>
    </row>
    <row r="385" spans="1:11">
      <c r="A385" s="8">
        <v>2</v>
      </c>
      <c r="B385" s="9">
        <v>0.4285714285714285</v>
      </c>
      <c r="C385" s="9"/>
      <c r="D385" s="9"/>
      <c r="E385" s="9"/>
      <c r="F385" s="9"/>
      <c r="G385" s="9"/>
      <c r="H385" s="9"/>
      <c r="I385" s="9"/>
      <c r="J385" s="9"/>
      <c r="K385" s="10"/>
    </row>
    <row r="386" spans="1:11">
      <c r="A386" s="8">
        <v>4</v>
      </c>
      <c r="B386" s="9">
        <v>0.2857142857142857</v>
      </c>
      <c r="C386" s="9"/>
      <c r="D386" s="9"/>
      <c r="E386" s="9"/>
      <c r="F386" s="9"/>
      <c r="G386" s="9"/>
      <c r="H386" s="9"/>
      <c r="I386" s="9"/>
      <c r="J386" s="9"/>
      <c r="K386" s="10"/>
    </row>
    <row r="387" spans="1:11">
      <c r="A387" s="11" t="s">
        <v>31</v>
      </c>
      <c r="B387" s="12">
        <v>7</v>
      </c>
      <c r="C387" s="12"/>
      <c r="D387" s="12"/>
      <c r="E387" s="12"/>
      <c r="F387" s="12"/>
      <c r="G387" s="12"/>
      <c r="H387" s="12"/>
      <c r="I387" s="12"/>
      <c r="J387" s="12"/>
      <c r="K387" s="13"/>
    </row>
    <row r="389" spans="1:11">
      <c r="A389" s="4" t="s">
        <v>96</v>
      </c>
      <c r="C389" s="5" t="s">
        <v>18</v>
      </c>
      <c r="D389" s="5"/>
      <c r="E389" s="5"/>
      <c r="F389" s="5"/>
      <c r="G389" s="5" t="s">
        <v>19</v>
      </c>
      <c r="H389" s="5"/>
      <c r="I389" s="5"/>
      <c r="J389" s="5"/>
      <c r="K389" s="5"/>
    </row>
    <row r="390" spans="1:11">
      <c r="A390" s="6" t="s">
        <v>67</v>
      </c>
      <c r="B390" s="6" t="s">
        <v>21</v>
      </c>
      <c r="C390" s="6" t="s">
        <v>22</v>
      </c>
      <c r="D390" s="6" t="s">
        <v>23</v>
      </c>
      <c r="E390" s="6" t="s">
        <v>24</v>
      </c>
      <c r="F390" s="6" t="s">
        <v>25</v>
      </c>
      <c r="G390" s="6" t="s">
        <v>26</v>
      </c>
      <c r="H390" s="6" t="s">
        <v>27</v>
      </c>
      <c r="I390" s="6" t="s">
        <v>28</v>
      </c>
      <c r="J390" s="6" t="s">
        <v>29</v>
      </c>
      <c r="K390" s="7" t="s">
        <v>30</v>
      </c>
    </row>
    <row r="391" spans="1:11">
      <c r="A391" s="8" t="s">
        <v>67</v>
      </c>
      <c r="B391" s="14">
        <v>2.3</v>
      </c>
      <c r="C391" s="14">
        <v>2.3</v>
      </c>
      <c r="D391" s="14">
        <v>2.7</v>
      </c>
      <c r="E391" s="14">
        <v>1</v>
      </c>
      <c r="F391" s="14">
        <v>0</v>
      </c>
      <c r="G391" s="14">
        <v>0</v>
      </c>
      <c r="H391" s="14">
        <v>1</v>
      </c>
      <c r="I391" s="14">
        <v>1.7</v>
      </c>
      <c r="J391" s="14">
        <v>0</v>
      </c>
      <c r="K391" s="15">
        <v>3.3</v>
      </c>
    </row>
    <row r="392" spans="1:11">
      <c r="A392" s="11" t="s">
        <v>31</v>
      </c>
      <c r="B392" s="12">
        <v>7</v>
      </c>
      <c r="C392" s="12">
        <v>3</v>
      </c>
      <c r="D392" s="12">
        <v>3</v>
      </c>
      <c r="E392" s="12">
        <v>1</v>
      </c>
      <c r="F392" s="12">
        <v>0</v>
      </c>
      <c r="G392" s="12">
        <v>0</v>
      </c>
      <c r="H392" s="12">
        <v>1</v>
      </c>
      <c r="I392" s="12">
        <v>3</v>
      </c>
      <c r="J392" s="12">
        <v>0</v>
      </c>
      <c r="K392" s="13">
        <v>3</v>
      </c>
    </row>
    <row r="394" spans="1:11">
      <c r="A394" s="4" t="s">
        <v>97</v>
      </c>
      <c r="C394" s="5" t="s">
        <v>18</v>
      </c>
      <c r="D394" s="5"/>
      <c r="E394" s="5"/>
      <c r="F394" s="5"/>
      <c r="G394" s="5" t="s">
        <v>19</v>
      </c>
      <c r="H394" s="5"/>
      <c r="I394" s="5"/>
      <c r="J394" s="5"/>
      <c r="K394" s="5"/>
    </row>
    <row r="395" spans="1:11">
      <c r="A395" s="6" t="s">
        <v>20</v>
      </c>
      <c r="B395" s="6" t="s">
        <v>21</v>
      </c>
      <c r="C395" s="6" t="s">
        <v>22</v>
      </c>
      <c r="D395" s="6" t="s">
        <v>23</v>
      </c>
      <c r="E395" s="6" t="s">
        <v>24</v>
      </c>
      <c r="F395" s="6" t="s">
        <v>25</v>
      </c>
      <c r="G395" s="6" t="s">
        <v>26</v>
      </c>
      <c r="H395" s="6" t="s">
        <v>27</v>
      </c>
      <c r="I395" s="6" t="s">
        <v>28</v>
      </c>
      <c r="J395" s="6" t="s">
        <v>29</v>
      </c>
      <c r="K395" s="7" t="s">
        <v>30</v>
      </c>
    </row>
    <row r="396" spans="1:11">
      <c r="A396" s="8">
        <v>1</v>
      </c>
      <c r="B396" s="9">
        <v>1</v>
      </c>
      <c r="C396" s="9">
        <v>1</v>
      </c>
      <c r="D396" s="9">
        <v>1</v>
      </c>
      <c r="E396" s="9">
        <v>1</v>
      </c>
      <c r="F396" s="9">
        <v>0</v>
      </c>
      <c r="G396" s="9">
        <v>0</v>
      </c>
      <c r="H396" s="9">
        <v>1</v>
      </c>
      <c r="I396" s="9">
        <v>1</v>
      </c>
      <c r="J396" s="9">
        <v>0</v>
      </c>
      <c r="K396" s="10">
        <v>1</v>
      </c>
    </row>
    <row r="397" spans="1:11">
      <c r="A397" s="11" t="s">
        <v>31</v>
      </c>
      <c r="B397" s="12">
        <v>7</v>
      </c>
      <c r="C397" s="12">
        <v>3</v>
      </c>
      <c r="D397" s="12">
        <v>3</v>
      </c>
      <c r="E397" s="12">
        <v>1</v>
      </c>
      <c r="F397" s="12">
        <v>0</v>
      </c>
      <c r="G397" s="12">
        <v>0</v>
      </c>
      <c r="H397" s="12">
        <v>1</v>
      </c>
      <c r="I397" s="12">
        <v>3</v>
      </c>
      <c r="J397" s="12">
        <v>0</v>
      </c>
      <c r="K397" s="13">
        <v>3</v>
      </c>
    </row>
    <row r="399" spans="1:11">
      <c r="A399" s="4" t="s">
        <v>97</v>
      </c>
      <c r="C399" s="5" t="s">
        <v>18</v>
      </c>
      <c r="D399" s="5"/>
      <c r="E399" s="5"/>
      <c r="F399" s="5"/>
      <c r="G399" s="5" t="s">
        <v>19</v>
      </c>
      <c r="H399" s="5"/>
      <c r="I399" s="5"/>
      <c r="J399" s="5"/>
      <c r="K399" s="5"/>
    </row>
    <row r="400" spans="1:11">
      <c r="A400" s="6" t="s">
        <v>20</v>
      </c>
      <c r="B400" s="6" t="s">
        <v>21</v>
      </c>
      <c r="C400" s="6" t="s">
        <v>32</v>
      </c>
      <c r="D400" s="6" t="s">
        <v>34</v>
      </c>
      <c r="E400" s="6" t="s">
        <v>36</v>
      </c>
      <c r="F400" s="6" t="s">
        <v>38</v>
      </c>
      <c r="G400" s="6" t="s">
        <v>40</v>
      </c>
      <c r="H400" s="6" t="s">
        <v>42</v>
      </c>
      <c r="I400" s="6" t="s">
        <v>44</v>
      </c>
      <c r="J400" s="6" t="s">
        <v>46</v>
      </c>
      <c r="K400" s="7" t="s">
        <v>47</v>
      </c>
    </row>
    <row r="401" spans="1:11">
      <c r="A401" s="8">
        <v>1</v>
      </c>
      <c r="B401" s="9">
        <v>1</v>
      </c>
      <c r="C401" s="9"/>
      <c r="D401" s="9"/>
      <c r="E401" s="9"/>
      <c r="F401" s="9"/>
      <c r="G401" s="9"/>
      <c r="H401" s="9"/>
      <c r="I401" s="9"/>
      <c r="J401" s="9"/>
      <c r="K401" s="10"/>
    </row>
    <row r="402" spans="1:11">
      <c r="A402" s="11" t="s">
        <v>31</v>
      </c>
      <c r="B402" s="12">
        <v>7</v>
      </c>
      <c r="C402" s="12"/>
      <c r="D402" s="12"/>
      <c r="E402" s="12"/>
      <c r="F402" s="12"/>
      <c r="G402" s="12"/>
      <c r="H402" s="12"/>
      <c r="I402" s="12"/>
      <c r="J402" s="12"/>
      <c r="K402" s="13"/>
    </row>
    <row r="404" spans="1:11">
      <c r="A404" s="4" t="s">
        <v>98</v>
      </c>
      <c r="C404" s="5" t="s">
        <v>18</v>
      </c>
      <c r="D404" s="5"/>
      <c r="E404" s="5"/>
      <c r="F404" s="5"/>
      <c r="G404" s="5" t="s">
        <v>19</v>
      </c>
      <c r="H404" s="5"/>
      <c r="I404" s="5"/>
      <c r="J404" s="5"/>
      <c r="K404" s="5"/>
    </row>
    <row r="405" spans="1:11">
      <c r="A405" s="6" t="s">
        <v>20</v>
      </c>
      <c r="B405" s="6" t="s">
        <v>21</v>
      </c>
      <c r="C405" s="6" t="s">
        <v>22</v>
      </c>
      <c r="D405" s="6" t="s">
        <v>23</v>
      </c>
      <c r="E405" s="6" t="s">
        <v>24</v>
      </c>
      <c r="F405" s="6" t="s">
        <v>25</v>
      </c>
      <c r="G405" s="6" t="s">
        <v>26</v>
      </c>
      <c r="H405" s="6" t="s">
        <v>27</v>
      </c>
      <c r="I405" s="6" t="s">
        <v>28</v>
      </c>
      <c r="J405" s="6" t="s">
        <v>29</v>
      </c>
      <c r="K405" s="7" t="s">
        <v>30</v>
      </c>
    </row>
    <row r="406" spans="1:11">
      <c r="A406" s="8">
        <v>1</v>
      </c>
      <c r="B406" s="9">
        <v>0.2857142857142857</v>
      </c>
      <c r="C406" s="9">
        <v>0</v>
      </c>
      <c r="D406" s="9">
        <v>0.6666666666666666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10">
        <v>0.6666666666666666</v>
      </c>
    </row>
    <row r="407" spans="1:11">
      <c r="A407" s="8">
        <v>2</v>
      </c>
      <c r="B407" s="9">
        <v>0.2857142857142857</v>
      </c>
      <c r="C407" s="9">
        <v>0.3333333333333333</v>
      </c>
      <c r="D407" s="9">
        <v>0</v>
      </c>
      <c r="E407" s="9">
        <v>1</v>
      </c>
      <c r="F407" s="9">
        <v>0</v>
      </c>
      <c r="G407" s="9">
        <v>0</v>
      </c>
      <c r="H407" s="9">
        <v>1</v>
      </c>
      <c r="I407" s="9">
        <v>0</v>
      </c>
      <c r="J407" s="9">
        <v>0</v>
      </c>
      <c r="K407" s="10">
        <v>0.3333333333333333</v>
      </c>
    </row>
    <row r="408" spans="1:11">
      <c r="A408" s="8">
        <v>3</v>
      </c>
      <c r="B408" s="9">
        <v>0.1428571428571428</v>
      </c>
      <c r="C408" s="9">
        <v>0.3333333333333333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0.3333333333333333</v>
      </c>
      <c r="J408" s="9">
        <v>0</v>
      </c>
      <c r="K408" s="10">
        <v>0</v>
      </c>
    </row>
    <row r="409" spans="1:11">
      <c r="A409" s="8">
        <v>4</v>
      </c>
      <c r="B409" s="9">
        <v>0.2857142857142857</v>
      </c>
      <c r="C409" s="9">
        <v>0.3333333333333333</v>
      </c>
      <c r="D409" s="9">
        <v>0.3333333333333333</v>
      </c>
      <c r="E409" s="9">
        <v>0</v>
      </c>
      <c r="F409" s="9">
        <v>0</v>
      </c>
      <c r="G409" s="9">
        <v>0</v>
      </c>
      <c r="H409" s="9">
        <v>0</v>
      </c>
      <c r="I409" s="9">
        <v>0.6666666666666666</v>
      </c>
      <c r="J409" s="9">
        <v>0</v>
      </c>
      <c r="K409" s="10">
        <v>0</v>
      </c>
    </row>
    <row r="410" spans="1:11">
      <c r="A410" s="11" t="s">
        <v>31</v>
      </c>
      <c r="B410" s="12">
        <v>7</v>
      </c>
      <c r="C410" s="12">
        <v>3</v>
      </c>
      <c r="D410" s="12">
        <v>3</v>
      </c>
      <c r="E410" s="12">
        <v>1</v>
      </c>
      <c r="F410" s="12">
        <v>0</v>
      </c>
      <c r="G410" s="12">
        <v>0</v>
      </c>
      <c r="H410" s="12">
        <v>1</v>
      </c>
      <c r="I410" s="12">
        <v>3</v>
      </c>
      <c r="J410" s="12">
        <v>0</v>
      </c>
      <c r="K410" s="13">
        <v>3</v>
      </c>
    </row>
    <row r="412" spans="1:11">
      <c r="A412" s="4" t="s">
        <v>98</v>
      </c>
      <c r="C412" s="5" t="s">
        <v>18</v>
      </c>
      <c r="D412" s="5"/>
      <c r="E412" s="5"/>
      <c r="F412" s="5"/>
      <c r="G412" s="5" t="s">
        <v>19</v>
      </c>
      <c r="H412" s="5"/>
      <c r="I412" s="5"/>
      <c r="J412" s="5"/>
      <c r="K412" s="5"/>
    </row>
    <row r="413" spans="1:11">
      <c r="A413" s="6" t="s">
        <v>20</v>
      </c>
      <c r="B413" s="6" t="s">
        <v>21</v>
      </c>
      <c r="C413" s="6" t="s">
        <v>32</v>
      </c>
      <c r="D413" s="6" t="s">
        <v>34</v>
      </c>
      <c r="E413" s="6" t="s">
        <v>36</v>
      </c>
      <c r="F413" s="6" t="s">
        <v>38</v>
      </c>
      <c r="G413" s="6" t="s">
        <v>40</v>
      </c>
      <c r="H413" s="6" t="s">
        <v>42</v>
      </c>
      <c r="I413" s="6" t="s">
        <v>44</v>
      </c>
      <c r="J413" s="6" t="s">
        <v>46</v>
      </c>
      <c r="K413" s="7" t="s">
        <v>47</v>
      </c>
    </row>
    <row r="414" spans="1:11">
      <c r="A414" s="8">
        <v>1</v>
      </c>
      <c r="B414" s="9">
        <v>0.2857142857142857</v>
      </c>
      <c r="C414" s="9"/>
      <c r="D414" s="9"/>
      <c r="E414" s="9"/>
      <c r="F414" s="9"/>
      <c r="G414" s="9"/>
      <c r="H414" s="9"/>
      <c r="I414" s="9"/>
      <c r="J414" s="9"/>
      <c r="K414" s="10"/>
    </row>
    <row r="415" spans="1:11">
      <c r="A415" s="8">
        <v>2</v>
      </c>
      <c r="B415" s="9">
        <v>0.2857142857142857</v>
      </c>
      <c r="C415" s="9"/>
      <c r="D415" s="9"/>
      <c r="E415" s="9"/>
      <c r="F415" s="9"/>
      <c r="G415" s="9"/>
      <c r="H415" s="9"/>
      <c r="I415" s="9"/>
      <c r="J415" s="9"/>
      <c r="K415" s="10"/>
    </row>
    <row r="416" spans="1:11">
      <c r="A416" s="8">
        <v>3</v>
      </c>
      <c r="B416" s="9">
        <v>0.1428571428571428</v>
      </c>
      <c r="C416" s="9"/>
      <c r="D416" s="9"/>
      <c r="E416" s="9"/>
      <c r="F416" s="9"/>
      <c r="G416" s="9"/>
      <c r="H416" s="9"/>
      <c r="I416" s="9"/>
      <c r="J416" s="9"/>
      <c r="K416" s="10"/>
    </row>
    <row r="417" spans="1:11">
      <c r="A417" s="8">
        <v>4</v>
      </c>
      <c r="B417" s="9">
        <v>0.2857142857142857</v>
      </c>
      <c r="C417" s="9"/>
      <c r="D417" s="9"/>
      <c r="E417" s="9"/>
      <c r="F417" s="9"/>
      <c r="G417" s="9"/>
      <c r="H417" s="9"/>
      <c r="I417" s="9"/>
      <c r="J417" s="9"/>
      <c r="K417" s="10"/>
    </row>
    <row r="418" spans="1:11">
      <c r="A418" s="11" t="s">
        <v>31</v>
      </c>
      <c r="B418" s="12">
        <v>7</v>
      </c>
      <c r="C418" s="12"/>
      <c r="D418" s="12"/>
      <c r="E418" s="12"/>
      <c r="F418" s="12"/>
      <c r="G418" s="12"/>
      <c r="H418" s="12"/>
      <c r="I418" s="12"/>
      <c r="J418" s="12"/>
      <c r="K418" s="13"/>
    </row>
    <row r="420" spans="1:11">
      <c r="A420" s="4" t="s">
        <v>98</v>
      </c>
      <c r="C420" s="5" t="s">
        <v>18</v>
      </c>
      <c r="D420" s="5"/>
      <c r="E420" s="5"/>
      <c r="F420" s="5"/>
      <c r="G420" s="5" t="s">
        <v>19</v>
      </c>
      <c r="H420" s="5"/>
      <c r="I420" s="5"/>
      <c r="J420" s="5"/>
      <c r="K420" s="5"/>
    </row>
    <row r="421" spans="1:11">
      <c r="A421" s="6" t="s">
        <v>67</v>
      </c>
      <c r="B421" s="6" t="s">
        <v>21</v>
      </c>
      <c r="C421" s="6" t="s">
        <v>22</v>
      </c>
      <c r="D421" s="6" t="s">
        <v>23</v>
      </c>
      <c r="E421" s="6" t="s">
        <v>24</v>
      </c>
      <c r="F421" s="6" t="s">
        <v>25</v>
      </c>
      <c r="G421" s="6" t="s">
        <v>26</v>
      </c>
      <c r="H421" s="6" t="s">
        <v>27</v>
      </c>
      <c r="I421" s="6" t="s">
        <v>28</v>
      </c>
      <c r="J421" s="6" t="s">
        <v>29</v>
      </c>
      <c r="K421" s="7" t="s">
        <v>30</v>
      </c>
    </row>
    <row r="422" spans="1:11">
      <c r="A422" s="8" t="s">
        <v>67</v>
      </c>
      <c r="B422" s="14">
        <v>2.4</v>
      </c>
      <c r="C422" s="14">
        <v>3</v>
      </c>
      <c r="D422" s="14">
        <v>2</v>
      </c>
      <c r="E422" s="14">
        <v>2</v>
      </c>
      <c r="F422" s="14">
        <v>0</v>
      </c>
      <c r="G422" s="14">
        <v>0</v>
      </c>
      <c r="H422" s="14">
        <v>2</v>
      </c>
      <c r="I422" s="14">
        <v>3.7</v>
      </c>
      <c r="J422" s="14">
        <v>0</v>
      </c>
      <c r="K422" s="15">
        <v>1.3</v>
      </c>
    </row>
    <row r="423" spans="1:11">
      <c r="A423" s="11" t="s">
        <v>31</v>
      </c>
      <c r="B423" s="12">
        <v>7</v>
      </c>
      <c r="C423" s="12">
        <v>3</v>
      </c>
      <c r="D423" s="12">
        <v>3</v>
      </c>
      <c r="E423" s="12">
        <v>1</v>
      </c>
      <c r="F423" s="12">
        <v>0</v>
      </c>
      <c r="G423" s="12">
        <v>0</v>
      </c>
      <c r="H423" s="12">
        <v>1</v>
      </c>
      <c r="I423" s="12">
        <v>3</v>
      </c>
      <c r="J423" s="12">
        <v>0</v>
      </c>
      <c r="K423" s="13">
        <v>3</v>
      </c>
    </row>
    <row r="425" spans="1:11">
      <c r="A425" s="4" t="s">
        <v>99</v>
      </c>
      <c r="C425" s="5" t="s">
        <v>18</v>
      </c>
      <c r="D425" s="5"/>
      <c r="E425" s="5"/>
      <c r="F425" s="5"/>
      <c r="G425" s="5" t="s">
        <v>19</v>
      </c>
      <c r="H425" s="5"/>
      <c r="I425" s="5"/>
      <c r="J425" s="5"/>
      <c r="K425" s="5"/>
    </row>
    <row r="426" spans="1:11">
      <c r="A426" s="6" t="s">
        <v>20</v>
      </c>
      <c r="B426" s="6" t="s">
        <v>21</v>
      </c>
      <c r="C426" s="6" t="s">
        <v>22</v>
      </c>
      <c r="D426" s="6" t="s">
        <v>23</v>
      </c>
      <c r="E426" s="6" t="s">
        <v>24</v>
      </c>
      <c r="F426" s="6" t="s">
        <v>25</v>
      </c>
      <c r="G426" s="6" t="s">
        <v>26</v>
      </c>
      <c r="H426" s="6" t="s">
        <v>27</v>
      </c>
      <c r="I426" s="6" t="s">
        <v>28</v>
      </c>
      <c r="J426" s="6" t="s">
        <v>29</v>
      </c>
      <c r="K426" s="7" t="s">
        <v>30</v>
      </c>
    </row>
    <row r="427" spans="1:11">
      <c r="A427" s="8">
        <v>1</v>
      </c>
      <c r="B427" s="9">
        <v>1</v>
      </c>
      <c r="C427" s="9">
        <v>1</v>
      </c>
      <c r="D427" s="9">
        <v>1</v>
      </c>
      <c r="E427" s="9">
        <v>1</v>
      </c>
      <c r="F427" s="9">
        <v>0</v>
      </c>
      <c r="G427" s="9">
        <v>0</v>
      </c>
      <c r="H427" s="9">
        <v>1</v>
      </c>
      <c r="I427" s="9">
        <v>1</v>
      </c>
      <c r="J427" s="9">
        <v>0</v>
      </c>
      <c r="K427" s="10">
        <v>1</v>
      </c>
    </row>
    <row r="428" spans="1:11">
      <c r="A428" s="11" t="s">
        <v>31</v>
      </c>
      <c r="B428" s="12">
        <v>7</v>
      </c>
      <c r="C428" s="12">
        <v>3</v>
      </c>
      <c r="D428" s="12">
        <v>3</v>
      </c>
      <c r="E428" s="12">
        <v>1</v>
      </c>
      <c r="F428" s="12">
        <v>0</v>
      </c>
      <c r="G428" s="12">
        <v>0</v>
      </c>
      <c r="H428" s="12">
        <v>1</v>
      </c>
      <c r="I428" s="12">
        <v>3</v>
      </c>
      <c r="J428" s="12">
        <v>0</v>
      </c>
      <c r="K428" s="13">
        <v>3</v>
      </c>
    </row>
    <row r="430" spans="1:11">
      <c r="A430" s="4" t="s">
        <v>99</v>
      </c>
      <c r="C430" s="5" t="s">
        <v>18</v>
      </c>
      <c r="D430" s="5"/>
      <c r="E430" s="5"/>
      <c r="F430" s="5"/>
      <c r="G430" s="5" t="s">
        <v>19</v>
      </c>
      <c r="H430" s="5"/>
      <c r="I430" s="5"/>
      <c r="J430" s="5"/>
      <c r="K430" s="5"/>
    </row>
    <row r="431" spans="1:11">
      <c r="A431" s="6" t="s">
        <v>20</v>
      </c>
      <c r="B431" s="6" t="s">
        <v>21</v>
      </c>
      <c r="C431" s="6" t="s">
        <v>32</v>
      </c>
      <c r="D431" s="6" t="s">
        <v>34</v>
      </c>
      <c r="E431" s="6" t="s">
        <v>36</v>
      </c>
      <c r="F431" s="6" t="s">
        <v>38</v>
      </c>
      <c r="G431" s="6" t="s">
        <v>40</v>
      </c>
      <c r="H431" s="6" t="s">
        <v>42</v>
      </c>
      <c r="I431" s="6" t="s">
        <v>44</v>
      </c>
      <c r="J431" s="6" t="s">
        <v>46</v>
      </c>
      <c r="K431" s="7" t="s">
        <v>47</v>
      </c>
    </row>
    <row r="432" spans="1:11">
      <c r="A432" s="8">
        <v>1</v>
      </c>
      <c r="B432" s="9">
        <v>1</v>
      </c>
      <c r="C432" s="9"/>
      <c r="D432" s="9"/>
      <c r="E432" s="9"/>
      <c r="F432" s="9"/>
      <c r="G432" s="9"/>
      <c r="H432" s="9"/>
      <c r="I432" s="9"/>
      <c r="J432" s="9"/>
      <c r="K432" s="10"/>
    </row>
    <row r="433" spans="1:11">
      <c r="A433" s="11" t="s">
        <v>31</v>
      </c>
      <c r="B433" s="12">
        <v>7</v>
      </c>
      <c r="C433" s="12"/>
      <c r="D433" s="12"/>
      <c r="E433" s="12"/>
      <c r="F433" s="12"/>
      <c r="G433" s="12"/>
      <c r="H433" s="12"/>
      <c r="I433" s="12"/>
      <c r="J433" s="12"/>
      <c r="K433" s="13"/>
    </row>
    <row r="435" spans="1:11">
      <c r="A435" s="4" t="s">
        <v>100</v>
      </c>
      <c r="C435" s="5" t="s">
        <v>18</v>
      </c>
      <c r="D435" s="5"/>
      <c r="E435" s="5"/>
      <c r="F435" s="5"/>
      <c r="G435" s="5" t="s">
        <v>19</v>
      </c>
      <c r="H435" s="5"/>
      <c r="I435" s="5"/>
      <c r="J435" s="5"/>
      <c r="K435" s="5"/>
    </row>
    <row r="436" spans="1:11">
      <c r="A436" s="6" t="s">
        <v>20</v>
      </c>
      <c r="B436" s="6" t="s">
        <v>21</v>
      </c>
      <c r="C436" s="6" t="s">
        <v>22</v>
      </c>
      <c r="D436" s="6" t="s">
        <v>23</v>
      </c>
      <c r="E436" s="6" t="s">
        <v>24</v>
      </c>
      <c r="F436" s="6" t="s">
        <v>25</v>
      </c>
      <c r="G436" s="6" t="s">
        <v>26</v>
      </c>
      <c r="H436" s="6" t="s">
        <v>27</v>
      </c>
      <c r="I436" s="6" t="s">
        <v>28</v>
      </c>
      <c r="J436" s="6" t="s">
        <v>29</v>
      </c>
      <c r="K436" s="7" t="s">
        <v>30</v>
      </c>
    </row>
    <row r="437" spans="1:11">
      <c r="A437" s="8">
        <v>2</v>
      </c>
      <c r="B437" s="9">
        <v>0.2857142857142857</v>
      </c>
      <c r="C437" s="9">
        <v>0.3333333333333333</v>
      </c>
      <c r="D437" s="9">
        <v>0.3333333333333333</v>
      </c>
      <c r="E437" s="9">
        <v>0</v>
      </c>
      <c r="F437" s="9">
        <v>0</v>
      </c>
      <c r="G437" s="9">
        <v>0</v>
      </c>
      <c r="H437" s="9">
        <v>0</v>
      </c>
      <c r="I437" s="9">
        <v>0.3333333333333333</v>
      </c>
      <c r="J437" s="9">
        <v>0</v>
      </c>
      <c r="K437" s="10">
        <v>0.3333333333333333</v>
      </c>
    </row>
    <row r="438" spans="1:11">
      <c r="A438" s="8">
        <v>3</v>
      </c>
      <c r="B438" s="9">
        <v>0.5714285714285714</v>
      </c>
      <c r="C438" s="9">
        <v>0.3333333333333333</v>
      </c>
      <c r="D438" s="9">
        <v>0.6666666666666666</v>
      </c>
      <c r="E438" s="9">
        <v>1</v>
      </c>
      <c r="F438" s="9">
        <v>0</v>
      </c>
      <c r="G438" s="9">
        <v>0</v>
      </c>
      <c r="H438" s="9">
        <v>1</v>
      </c>
      <c r="I438" s="9">
        <v>0.3333333333333333</v>
      </c>
      <c r="J438" s="9">
        <v>0</v>
      </c>
      <c r="K438" s="10">
        <v>0.6666666666666666</v>
      </c>
    </row>
    <row r="439" spans="1:11">
      <c r="A439" s="8">
        <v>4</v>
      </c>
      <c r="B439" s="9">
        <v>0.1428571428571428</v>
      </c>
      <c r="C439" s="9">
        <v>0.3333333333333333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0.3333333333333333</v>
      </c>
      <c r="J439" s="9">
        <v>0</v>
      </c>
      <c r="K439" s="10">
        <v>0</v>
      </c>
    </row>
    <row r="440" spans="1:11">
      <c r="A440" s="11" t="s">
        <v>31</v>
      </c>
      <c r="B440" s="12">
        <v>7</v>
      </c>
      <c r="C440" s="12">
        <v>3</v>
      </c>
      <c r="D440" s="12">
        <v>3</v>
      </c>
      <c r="E440" s="12">
        <v>1</v>
      </c>
      <c r="F440" s="12">
        <v>0</v>
      </c>
      <c r="G440" s="12">
        <v>0</v>
      </c>
      <c r="H440" s="12">
        <v>1</v>
      </c>
      <c r="I440" s="12">
        <v>3</v>
      </c>
      <c r="J440" s="12">
        <v>0</v>
      </c>
      <c r="K440" s="13">
        <v>3</v>
      </c>
    </row>
    <row r="442" spans="1:11">
      <c r="A442" s="4" t="s">
        <v>100</v>
      </c>
      <c r="C442" s="5" t="s">
        <v>18</v>
      </c>
      <c r="D442" s="5"/>
      <c r="E442" s="5"/>
      <c r="F442" s="5"/>
      <c r="G442" s="5" t="s">
        <v>19</v>
      </c>
      <c r="H442" s="5"/>
      <c r="I442" s="5"/>
      <c r="J442" s="5"/>
      <c r="K442" s="5"/>
    </row>
    <row r="443" spans="1:11">
      <c r="A443" s="6" t="s">
        <v>20</v>
      </c>
      <c r="B443" s="6" t="s">
        <v>21</v>
      </c>
      <c r="C443" s="6" t="s">
        <v>32</v>
      </c>
      <c r="D443" s="6" t="s">
        <v>34</v>
      </c>
      <c r="E443" s="6" t="s">
        <v>36</v>
      </c>
      <c r="F443" s="6" t="s">
        <v>38</v>
      </c>
      <c r="G443" s="6" t="s">
        <v>40</v>
      </c>
      <c r="H443" s="6" t="s">
        <v>42</v>
      </c>
      <c r="I443" s="6" t="s">
        <v>44</v>
      </c>
      <c r="J443" s="6" t="s">
        <v>46</v>
      </c>
      <c r="K443" s="7" t="s">
        <v>47</v>
      </c>
    </row>
    <row r="444" spans="1:11">
      <c r="A444" s="8">
        <v>2</v>
      </c>
      <c r="B444" s="9">
        <v>0.2857142857142857</v>
      </c>
      <c r="C444" s="9"/>
      <c r="D444" s="9"/>
      <c r="E444" s="9"/>
      <c r="F444" s="9"/>
      <c r="G444" s="9"/>
      <c r="H444" s="9"/>
      <c r="I444" s="9"/>
      <c r="J444" s="9"/>
      <c r="K444" s="10"/>
    </row>
    <row r="445" spans="1:11">
      <c r="A445" s="8">
        <v>3</v>
      </c>
      <c r="B445" s="9">
        <v>0.5714285714285714</v>
      </c>
      <c r="C445" s="9"/>
      <c r="D445" s="9"/>
      <c r="E445" s="9"/>
      <c r="F445" s="9"/>
      <c r="G445" s="9"/>
      <c r="H445" s="9"/>
      <c r="I445" s="9"/>
      <c r="J445" s="9"/>
      <c r="K445" s="10"/>
    </row>
    <row r="446" spans="1:11">
      <c r="A446" s="8">
        <v>4</v>
      </c>
      <c r="B446" s="9">
        <v>0.1428571428571428</v>
      </c>
      <c r="C446" s="9"/>
      <c r="D446" s="9"/>
      <c r="E446" s="9"/>
      <c r="F446" s="9"/>
      <c r="G446" s="9"/>
      <c r="H446" s="9"/>
      <c r="I446" s="9"/>
      <c r="J446" s="9"/>
      <c r="K446" s="10"/>
    </row>
    <row r="447" spans="1:11">
      <c r="A447" s="11" t="s">
        <v>31</v>
      </c>
      <c r="B447" s="12">
        <v>7</v>
      </c>
      <c r="C447" s="12"/>
      <c r="D447" s="12"/>
      <c r="E447" s="12"/>
      <c r="F447" s="12"/>
      <c r="G447" s="12"/>
      <c r="H447" s="12"/>
      <c r="I447" s="12"/>
      <c r="J447" s="12"/>
      <c r="K447" s="13"/>
    </row>
    <row r="449" spans="1:11">
      <c r="A449" s="4" t="s">
        <v>100</v>
      </c>
      <c r="C449" s="5" t="s">
        <v>18</v>
      </c>
      <c r="D449" s="5"/>
      <c r="E449" s="5"/>
      <c r="F449" s="5"/>
      <c r="G449" s="5" t="s">
        <v>19</v>
      </c>
      <c r="H449" s="5"/>
      <c r="I449" s="5"/>
      <c r="J449" s="5"/>
      <c r="K449" s="5"/>
    </row>
    <row r="450" spans="1:11">
      <c r="A450" s="6" t="s">
        <v>67</v>
      </c>
      <c r="B450" s="6" t="s">
        <v>21</v>
      </c>
      <c r="C450" s="6" t="s">
        <v>22</v>
      </c>
      <c r="D450" s="6" t="s">
        <v>23</v>
      </c>
      <c r="E450" s="6" t="s">
        <v>24</v>
      </c>
      <c r="F450" s="6" t="s">
        <v>25</v>
      </c>
      <c r="G450" s="6" t="s">
        <v>26</v>
      </c>
      <c r="H450" s="6" t="s">
        <v>27</v>
      </c>
      <c r="I450" s="6" t="s">
        <v>28</v>
      </c>
      <c r="J450" s="6" t="s">
        <v>29</v>
      </c>
      <c r="K450" s="7" t="s">
        <v>30</v>
      </c>
    </row>
    <row r="451" spans="1:11">
      <c r="A451" s="8" t="s">
        <v>67</v>
      </c>
      <c r="B451" s="14">
        <v>2.9</v>
      </c>
      <c r="C451" s="14">
        <v>3</v>
      </c>
      <c r="D451" s="14">
        <v>2.7</v>
      </c>
      <c r="E451" s="14">
        <v>3</v>
      </c>
      <c r="F451" s="14">
        <v>0</v>
      </c>
      <c r="G451" s="14">
        <v>0</v>
      </c>
      <c r="H451" s="14">
        <v>3</v>
      </c>
      <c r="I451" s="14">
        <v>3</v>
      </c>
      <c r="J451" s="14">
        <v>0</v>
      </c>
      <c r="K451" s="15">
        <v>2.7</v>
      </c>
    </row>
    <row r="452" spans="1:11">
      <c r="A452" s="11" t="s">
        <v>31</v>
      </c>
      <c r="B452" s="12">
        <v>7</v>
      </c>
      <c r="C452" s="12">
        <v>3</v>
      </c>
      <c r="D452" s="12">
        <v>3</v>
      </c>
      <c r="E452" s="12">
        <v>1</v>
      </c>
      <c r="F452" s="12">
        <v>0</v>
      </c>
      <c r="G452" s="12">
        <v>0</v>
      </c>
      <c r="H452" s="12">
        <v>1</v>
      </c>
      <c r="I452" s="12">
        <v>3</v>
      </c>
      <c r="J452" s="12">
        <v>0</v>
      </c>
      <c r="K452" s="13">
        <v>3</v>
      </c>
    </row>
    <row r="454" spans="1:11">
      <c r="A454" s="4" t="s">
        <v>101</v>
      </c>
      <c r="C454" s="5" t="s">
        <v>18</v>
      </c>
      <c r="D454" s="5"/>
      <c r="E454" s="5"/>
      <c r="F454" s="5"/>
      <c r="G454" s="5" t="s">
        <v>19</v>
      </c>
      <c r="H454" s="5"/>
      <c r="I454" s="5"/>
      <c r="J454" s="5"/>
      <c r="K454" s="5"/>
    </row>
    <row r="455" spans="1:11">
      <c r="A455" s="6" t="s">
        <v>20</v>
      </c>
      <c r="B455" s="6" t="s">
        <v>21</v>
      </c>
      <c r="C455" s="6" t="s">
        <v>22</v>
      </c>
      <c r="D455" s="6" t="s">
        <v>23</v>
      </c>
      <c r="E455" s="6" t="s">
        <v>24</v>
      </c>
      <c r="F455" s="6" t="s">
        <v>25</v>
      </c>
      <c r="G455" s="6" t="s">
        <v>26</v>
      </c>
      <c r="H455" s="6" t="s">
        <v>27</v>
      </c>
      <c r="I455" s="6" t="s">
        <v>28</v>
      </c>
      <c r="J455" s="6" t="s">
        <v>29</v>
      </c>
      <c r="K455" s="7" t="s">
        <v>30</v>
      </c>
    </row>
    <row r="456" spans="1:11">
      <c r="A456" s="8">
        <v>0</v>
      </c>
      <c r="B456" s="9">
        <v>0.1428571428571428</v>
      </c>
      <c r="C456" s="9">
        <v>0</v>
      </c>
      <c r="D456" s="9">
        <v>0</v>
      </c>
      <c r="E456" s="9">
        <v>1</v>
      </c>
      <c r="F456" s="9">
        <v>0</v>
      </c>
      <c r="G456" s="9">
        <v>0</v>
      </c>
      <c r="H456" s="9">
        <v>1</v>
      </c>
      <c r="I456" s="9">
        <v>0</v>
      </c>
      <c r="J456" s="9">
        <v>0</v>
      </c>
      <c r="K456" s="10">
        <v>0</v>
      </c>
    </row>
    <row r="457" spans="1:11">
      <c r="A457" s="8">
        <v>1</v>
      </c>
      <c r="B457" s="9">
        <v>0.8571428571428571</v>
      </c>
      <c r="C457" s="9">
        <v>1</v>
      </c>
      <c r="D457" s="9">
        <v>1</v>
      </c>
      <c r="E457" s="9">
        <v>0</v>
      </c>
      <c r="F457" s="9">
        <v>0</v>
      </c>
      <c r="G457" s="9">
        <v>0</v>
      </c>
      <c r="H457" s="9">
        <v>0</v>
      </c>
      <c r="I457" s="9">
        <v>1</v>
      </c>
      <c r="J457" s="9">
        <v>0</v>
      </c>
      <c r="K457" s="10">
        <v>1</v>
      </c>
    </row>
    <row r="458" spans="1:11">
      <c r="A458" s="11" t="s">
        <v>31</v>
      </c>
      <c r="B458" s="12">
        <v>7</v>
      </c>
      <c r="C458" s="12">
        <v>3</v>
      </c>
      <c r="D458" s="12">
        <v>3</v>
      </c>
      <c r="E458" s="12">
        <v>1</v>
      </c>
      <c r="F458" s="12">
        <v>0</v>
      </c>
      <c r="G458" s="12">
        <v>0</v>
      </c>
      <c r="H458" s="12">
        <v>1</v>
      </c>
      <c r="I458" s="12">
        <v>3</v>
      </c>
      <c r="J458" s="12">
        <v>0</v>
      </c>
      <c r="K458" s="13">
        <v>3</v>
      </c>
    </row>
    <row r="460" spans="1:11">
      <c r="A460" s="4" t="s">
        <v>101</v>
      </c>
      <c r="C460" s="5" t="s">
        <v>18</v>
      </c>
      <c r="D460" s="5"/>
      <c r="E460" s="5"/>
      <c r="F460" s="5"/>
      <c r="G460" s="5" t="s">
        <v>19</v>
      </c>
      <c r="H460" s="5"/>
      <c r="I460" s="5"/>
      <c r="J460" s="5"/>
      <c r="K460" s="5"/>
    </row>
    <row r="461" spans="1:11">
      <c r="A461" s="6" t="s">
        <v>20</v>
      </c>
      <c r="B461" s="6" t="s">
        <v>21</v>
      </c>
      <c r="C461" s="6" t="s">
        <v>32</v>
      </c>
      <c r="D461" s="6" t="s">
        <v>34</v>
      </c>
      <c r="E461" s="6" t="s">
        <v>36</v>
      </c>
      <c r="F461" s="6" t="s">
        <v>38</v>
      </c>
      <c r="G461" s="6" t="s">
        <v>40</v>
      </c>
      <c r="H461" s="6" t="s">
        <v>42</v>
      </c>
      <c r="I461" s="6" t="s">
        <v>44</v>
      </c>
      <c r="J461" s="6" t="s">
        <v>46</v>
      </c>
      <c r="K461" s="7" t="s">
        <v>47</v>
      </c>
    </row>
    <row r="462" spans="1:11">
      <c r="A462" s="8">
        <v>0</v>
      </c>
      <c r="B462" s="9">
        <v>0.1428571428571428</v>
      </c>
      <c r="C462" s="9"/>
      <c r="D462" s="9"/>
      <c r="E462" s="9"/>
      <c r="F462" s="9"/>
      <c r="G462" s="9"/>
      <c r="H462" s="9"/>
      <c r="I462" s="9"/>
      <c r="J462" s="9"/>
      <c r="K462" s="10"/>
    </row>
    <row r="463" spans="1:11">
      <c r="A463" s="8">
        <v>1</v>
      </c>
      <c r="B463" s="9">
        <v>0.8571428571428571</v>
      </c>
      <c r="C463" s="9"/>
      <c r="D463" s="9"/>
      <c r="E463" s="9"/>
      <c r="F463" s="9"/>
      <c r="G463" s="9"/>
      <c r="H463" s="9"/>
      <c r="I463" s="9"/>
      <c r="J463" s="9"/>
      <c r="K463" s="10"/>
    </row>
    <row r="464" spans="1:11">
      <c r="A464" s="11" t="s">
        <v>31</v>
      </c>
      <c r="B464" s="12">
        <v>7</v>
      </c>
      <c r="C464" s="12"/>
      <c r="D464" s="12"/>
      <c r="E464" s="12"/>
      <c r="F464" s="12"/>
      <c r="G464" s="12"/>
      <c r="H464" s="12"/>
      <c r="I464" s="12"/>
      <c r="J464" s="12"/>
      <c r="K464" s="13"/>
    </row>
    <row r="466" spans="1:11">
      <c r="A466" s="4" t="s">
        <v>102</v>
      </c>
      <c r="C466" s="5" t="s">
        <v>18</v>
      </c>
      <c r="D466" s="5"/>
      <c r="E466" s="5"/>
      <c r="F466" s="5"/>
      <c r="G466" s="5" t="s">
        <v>19</v>
      </c>
      <c r="H466" s="5"/>
      <c r="I466" s="5"/>
      <c r="J466" s="5"/>
      <c r="K466" s="5"/>
    </row>
    <row r="467" spans="1:11">
      <c r="A467" s="6" t="s">
        <v>20</v>
      </c>
      <c r="B467" s="6" t="s">
        <v>21</v>
      </c>
      <c r="C467" s="6" t="s">
        <v>22</v>
      </c>
      <c r="D467" s="6" t="s">
        <v>23</v>
      </c>
      <c r="E467" s="6" t="s">
        <v>24</v>
      </c>
      <c r="F467" s="6" t="s">
        <v>25</v>
      </c>
      <c r="G467" s="6" t="s">
        <v>26</v>
      </c>
      <c r="H467" s="6" t="s">
        <v>27</v>
      </c>
      <c r="I467" s="6" t="s">
        <v>28</v>
      </c>
      <c r="J467" s="6" t="s">
        <v>29</v>
      </c>
      <c r="K467" s="7" t="s">
        <v>30</v>
      </c>
    </row>
    <row r="468" spans="1:11">
      <c r="A468" s="8">
        <v>1</v>
      </c>
      <c r="B468" s="9">
        <v>0.5</v>
      </c>
      <c r="C468" s="9">
        <v>0.6666666666666666</v>
      </c>
      <c r="D468" s="9">
        <v>0.3333333333333333</v>
      </c>
      <c r="E468" s="9">
        <v>0</v>
      </c>
      <c r="F468" s="9">
        <v>0</v>
      </c>
      <c r="G468" s="9">
        <v>0</v>
      </c>
      <c r="H468" s="9">
        <v>0</v>
      </c>
      <c r="I468" s="9">
        <v>0.6666666666666666</v>
      </c>
      <c r="J468" s="9">
        <v>0</v>
      </c>
      <c r="K468" s="10">
        <v>0.3333333333333333</v>
      </c>
    </row>
    <row r="469" spans="1:11">
      <c r="A469" s="8">
        <v>3</v>
      </c>
      <c r="B469" s="9">
        <v>0.3333333333333333</v>
      </c>
      <c r="C469" s="9">
        <v>0.3333333333333333</v>
      </c>
      <c r="D469" s="9">
        <v>0.3333333333333333</v>
      </c>
      <c r="E469" s="9">
        <v>0</v>
      </c>
      <c r="F469" s="9">
        <v>0</v>
      </c>
      <c r="G469" s="9">
        <v>0</v>
      </c>
      <c r="H469" s="9">
        <v>0</v>
      </c>
      <c r="I469" s="9">
        <v>0.3333333333333333</v>
      </c>
      <c r="J469" s="9">
        <v>0</v>
      </c>
      <c r="K469" s="10">
        <v>0.3333333333333333</v>
      </c>
    </row>
    <row r="470" spans="1:11">
      <c r="A470" s="8">
        <v>4</v>
      </c>
      <c r="B470" s="9">
        <v>0.1666666666666667</v>
      </c>
      <c r="C470" s="9">
        <v>0</v>
      </c>
      <c r="D470" s="9">
        <v>0.3333333333333333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10">
        <v>0.3333333333333333</v>
      </c>
    </row>
    <row r="471" spans="1:11">
      <c r="A471" s="11" t="s">
        <v>31</v>
      </c>
      <c r="B471" s="12">
        <v>6</v>
      </c>
      <c r="C471" s="12">
        <v>3</v>
      </c>
      <c r="D471" s="12">
        <v>3</v>
      </c>
      <c r="E471" s="12">
        <v>0</v>
      </c>
      <c r="F471" s="12">
        <v>0</v>
      </c>
      <c r="G471" s="12">
        <v>0</v>
      </c>
      <c r="H471" s="12">
        <v>0</v>
      </c>
      <c r="I471" s="12">
        <v>3</v>
      </c>
      <c r="J471" s="12">
        <v>0</v>
      </c>
      <c r="K471" s="13">
        <v>3</v>
      </c>
    </row>
    <row r="473" spans="1:11">
      <c r="A473" s="4" t="s">
        <v>102</v>
      </c>
      <c r="C473" s="5" t="s">
        <v>18</v>
      </c>
      <c r="D473" s="5"/>
      <c r="E473" s="5"/>
      <c r="F473" s="5"/>
      <c r="G473" s="5" t="s">
        <v>19</v>
      </c>
      <c r="H473" s="5"/>
      <c r="I473" s="5"/>
      <c r="J473" s="5"/>
      <c r="K473" s="5"/>
    </row>
    <row r="474" spans="1:11">
      <c r="A474" s="6" t="s">
        <v>20</v>
      </c>
      <c r="B474" s="6" t="s">
        <v>21</v>
      </c>
      <c r="C474" s="6" t="s">
        <v>32</v>
      </c>
      <c r="D474" s="6" t="s">
        <v>34</v>
      </c>
      <c r="E474" s="6" t="s">
        <v>36</v>
      </c>
      <c r="F474" s="6" t="s">
        <v>38</v>
      </c>
      <c r="G474" s="6" t="s">
        <v>40</v>
      </c>
      <c r="H474" s="6" t="s">
        <v>42</v>
      </c>
      <c r="I474" s="6" t="s">
        <v>44</v>
      </c>
      <c r="J474" s="6" t="s">
        <v>46</v>
      </c>
      <c r="K474" s="7" t="s">
        <v>47</v>
      </c>
    </row>
    <row r="475" spans="1:11">
      <c r="A475" s="8">
        <v>1</v>
      </c>
      <c r="B475" s="9">
        <v>0.5</v>
      </c>
      <c r="C475" s="9"/>
      <c r="D475" s="9"/>
      <c r="E475" s="9"/>
      <c r="F475" s="9"/>
      <c r="G475" s="9"/>
      <c r="H475" s="9"/>
      <c r="I475" s="9"/>
      <c r="J475" s="9"/>
      <c r="K475" s="10"/>
    </row>
    <row r="476" spans="1:11">
      <c r="A476" s="8">
        <v>3</v>
      </c>
      <c r="B476" s="9">
        <v>0.3333333333333333</v>
      </c>
      <c r="C476" s="9"/>
      <c r="D476" s="9"/>
      <c r="E476" s="9"/>
      <c r="F476" s="9"/>
      <c r="G476" s="9"/>
      <c r="H476" s="9"/>
      <c r="I476" s="9"/>
      <c r="J476" s="9"/>
      <c r="K476" s="10"/>
    </row>
    <row r="477" spans="1:11">
      <c r="A477" s="8">
        <v>4</v>
      </c>
      <c r="B477" s="9">
        <v>0.1666666666666667</v>
      </c>
      <c r="C477" s="9"/>
      <c r="D477" s="9"/>
      <c r="E477" s="9"/>
      <c r="F477" s="9"/>
      <c r="G477" s="9"/>
      <c r="H477" s="9"/>
      <c r="I477" s="9"/>
      <c r="J477" s="9"/>
      <c r="K477" s="10"/>
    </row>
    <row r="478" spans="1:11">
      <c r="A478" s="11" t="s">
        <v>31</v>
      </c>
      <c r="B478" s="12">
        <v>6</v>
      </c>
      <c r="C478" s="12"/>
      <c r="D478" s="12"/>
      <c r="E478" s="12"/>
      <c r="F478" s="12"/>
      <c r="G478" s="12"/>
      <c r="H478" s="12"/>
      <c r="I478" s="12"/>
      <c r="J478" s="12"/>
      <c r="K478" s="13"/>
    </row>
    <row r="480" spans="1:11">
      <c r="A480" s="4" t="s">
        <v>102</v>
      </c>
      <c r="C480" s="5" t="s">
        <v>18</v>
      </c>
      <c r="D480" s="5"/>
      <c r="E480" s="5"/>
      <c r="F480" s="5"/>
      <c r="G480" s="5" t="s">
        <v>19</v>
      </c>
      <c r="H480" s="5"/>
      <c r="I480" s="5"/>
      <c r="J480" s="5"/>
      <c r="K480" s="5"/>
    </row>
    <row r="481" spans="1:11">
      <c r="A481" s="6" t="s">
        <v>67</v>
      </c>
      <c r="B481" s="6" t="s">
        <v>21</v>
      </c>
      <c r="C481" s="6" t="s">
        <v>22</v>
      </c>
      <c r="D481" s="6" t="s">
        <v>23</v>
      </c>
      <c r="E481" s="6" t="s">
        <v>24</v>
      </c>
      <c r="F481" s="6" t="s">
        <v>25</v>
      </c>
      <c r="G481" s="6" t="s">
        <v>26</v>
      </c>
      <c r="H481" s="6" t="s">
        <v>27</v>
      </c>
      <c r="I481" s="6" t="s">
        <v>28</v>
      </c>
      <c r="J481" s="6" t="s">
        <v>29</v>
      </c>
      <c r="K481" s="7" t="s">
        <v>30</v>
      </c>
    </row>
    <row r="482" spans="1:11">
      <c r="A482" s="8" t="s">
        <v>67</v>
      </c>
      <c r="B482" s="14">
        <v>2.2</v>
      </c>
      <c r="C482" s="14">
        <v>1.7</v>
      </c>
      <c r="D482" s="14">
        <v>2.7</v>
      </c>
      <c r="E482" s="14">
        <v>0</v>
      </c>
      <c r="F482" s="14">
        <v>0</v>
      </c>
      <c r="G482" s="14">
        <v>0</v>
      </c>
      <c r="H482" s="14">
        <v>0</v>
      </c>
      <c r="I482" s="14">
        <v>1.7</v>
      </c>
      <c r="J482" s="14">
        <v>0</v>
      </c>
      <c r="K482" s="15">
        <v>2.7</v>
      </c>
    </row>
    <row r="483" spans="1:11">
      <c r="A483" s="11" t="s">
        <v>31</v>
      </c>
      <c r="B483" s="12">
        <v>6</v>
      </c>
      <c r="C483" s="12">
        <v>3</v>
      </c>
      <c r="D483" s="12">
        <v>3</v>
      </c>
      <c r="E483" s="12">
        <v>0</v>
      </c>
      <c r="F483" s="12">
        <v>0</v>
      </c>
      <c r="G483" s="12">
        <v>0</v>
      </c>
      <c r="H483" s="12">
        <v>0</v>
      </c>
      <c r="I483" s="12">
        <v>3</v>
      </c>
      <c r="J483" s="12">
        <v>0</v>
      </c>
      <c r="K483" s="13">
        <v>3</v>
      </c>
    </row>
    <row r="485" spans="1:11">
      <c r="A485" s="4" t="s">
        <v>103</v>
      </c>
      <c r="C485" s="5" t="s">
        <v>18</v>
      </c>
      <c r="D485" s="5"/>
      <c r="E485" s="5"/>
      <c r="F485" s="5"/>
      <c r="G485" s="5" t="s">
        <v>19</v>
      </c>
      <c r="H485" s="5"/>
      <c r="I485" s="5"/>
      <c r="J485" s="5"/>
      <c r="K485" s="5"/>
    </row>
    <row r="486" spans="1:11">
      <c r="A486" s="6" t="s">
        <v>20</v>
      </c>
      <c r="B486" s="6" t="s">
        <v>21</v>
      </c>
      <c r="C486" s="6" t="s">
        <v>22</v>
      </c>
      <c r="D486" s="6" t="s">
        <v>23</v>
      </c>
      <c r="E486" s="6" t="s">
        <v>24</v>
      </c>
      <c r="F486" s="6" t="s">
        <v>25</v>
      </c>
      <c r="G486" s="6" t="s">
        <v>26</v>
      </c>
      <c r="H486" s="6" t="s">
        <v>27</v>
      </c>
      <c r="I486" s="6" t="s">
        <v>28</v>
      </c>
      <c r="J486" s="6" t="s">
        <v>29</v>
      </c>
      <c r="K486" s="7" t="s">
        <v>30</v>
      </c>
    </row>
    <row r="487" spans="1:11">
      <c r="A487" s="8">
        <v>1</v>
      </c>
      <c r="B487" s="9">
        <v>0.4285714285714285</v>
      </c>
      <c r="C487" s="9">
        <v>0.6666666666666666</v>
      </c>
      <c r="D487" s="9">
        <v>0</v>
      </c>
      <c r="E487" s="9">
        <v>1</v>
      </c>
      <c r="F487" s="9">
        <v>0</v>
      </c>
      <c r="G487" s="9">
        <v>0</v>
      </c>
      <c r="H487" s="9">
        <v>1</v>
      </c>
      <c r="I487" s="9">
        <v>0.6666666666666666</v>
      </c>
      <c r="J487" s="9">
        <v>0</v>
      </c>
      <c r="K487" s="10">
        <v>0</v>
      </c>
    </row>
    <row r="488" spans="1:11">
      <c r="A488" s="8">
        <v>2</v>
      </c>
      <c r="B488" s="9">
        <v>0.2857142857142857</v>
      </c>
      <c r="C488" s="9">
        <v>0</v>
      </c>
      <c r="D488" s="9">
        <v>0.6666666666666666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10">
        <v>0.6666666666666666</v>
      </c>
    </row>
    <row r="489" spans="1:11">
      <c r="A489" s="8">
        <v>4</v>
      </c>
      <c r="B489" s="9">
        <v>0.1428571428571428</v>
      </c>
      <c r="C489" s="9">
        <v>0</v>
      </c>
      <c r="D489" s="9">
        <v>0.3333333333333333</v>
      </c>
      <c r="E489" s="9">
        <v>0</v>
      </c>
      <c r="F489" s="9">
        <v>0</v>
      </c>
      <c r="G489" s="9">
        <v>0</v>
      </c>
      <c r="H489" s="9">
        <v>0</v>
      </c>
      <c r="I489" s="9">
        <v>0.3333333333333333</v>
      </c>
      <c r="J489" s="9">
        <v>0</v>
      </c>
      <c r="K489" s="10">
        <v>0</v>
      </c>
    </row>
    <row r="490" spans="1:11">
      <c r="A490" s="8">
        <v>10</v>
      </c>
      <c r="B490" s="9">
        <v>0.1428571428571428</v>
      </c>
      <c r="C490" s="9">
        <v>0.3333333333333333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10">
        <v>0.3333333333333333</v>
      </c>
    </row>
    <row r="491" spans="1:11">
      <c r="A491" s="11" t="s">
        <v>31</v>
      </c>
      <c r="B491" s="12">
        <v>7</v>
      </c>
      <c r="C491" s="12">
        <v>3</v>
      </c>
      <c r="D491" s="12">
        <v>3</v>
      </c>
      <c r="E491" s="12">
        <v>1</v>
      </c>
      <c r="F491" s="12">
        <v>0</v>
      </c>
      <c r="G491" s="12">
        <v>0</v>
      </c>
      <c r="H491" s="12">
        <v>1</v>
      </c>
      <c r="I491" s="12">
        <v>3</v>
      </c>
      <c r="J491" s="12">
        <v>0</v>
      </c>
      <c r="K491" s="13">
        <v>3</v>
      </c>
    </row>
    <row r="493" spans="1:11">
      <c r="A493" s="4" t="s">
        <v>103</v>
      </c>
      <c r="C493" s="5" t="s">
        <v>18</v>
      </c>
      <c r="D493" s="5"/>
      <c r="E493" s="5"/>
      <c r="F493" s="5"/>
      <c r="G493" s="5" t="s">
        <v>19</v>
      </c>
      <c r="H493" s="5"/>
      <c r="I493" s="5"/>
      <c r="J493" s="5"/>
      <c r="K493" s="5"/>
    </row>
    <row r="494" spans="1:11">
      <c r="A494" s="6" t="s">
        <v>20</v>
      </c>
      <c r="B494" s="6" t="s">
        <v>21</v>
      </c>
      <c r="C494" s="6" t="s">
        <v>32</v>
      </c>
      <c r="D494" s="6" t="s">
        <v>34</v>
      </c>
      <c r="E494" s="6" t="s">
        <v>36</v>
      </c>
      <c r="F494" s="6" t="s">
        <v>38</v>
      </c>
      <c r="G494" s="6" t="s">
        <v>40</v>
      </c>
      <c r="H494" s="6" t="s">
        <v>42</v>
      </c>
      <c r="I494" s="6" t="s">
        <v>44</v>
      </c>
      <c r="J494" s="6" t="s">
        <v>46</v>
      </c>
      <c r="K494" s="7" t="s">
        <v>47</v>
      </c>
    </row>
    <row r="495" spans="1:11">
      <c r="A495" s="8">
        <v>1</v>
      </c>
      <c r="B495" s="9">
        <v>0.4285714285714285</v>
      </c>
      <c r="C495" s="9"/>
      <c r="D495" s="9"/>
      <c r="E495" s="9"/>
      <c r="F495" s="9"/>
      <c r="G495" s="9"/>
      <c r="H495" s="9"/>
      <c r="I495" s="9"/>
      <c r="J495" s="9"/>
      <c r="K495" s="10"/>
    </row>
    <row r="496" spans="1:11">
      <c r="A496" s="8">
        <v>2</v>
      </c>
      <c r="B496" s="9">
        <v>0.2857142857142857</v>
      </c>
      <c r="C496" s="9"/>
      <c r="D496" s="9"/>
      <c r="E496" s="9"/>
      <c r="F496" s="9"/>
      <c r="G496" s="9"/>
      <c r="H496" s="9"/>
      <c r="I496" s="9"/>
      <c r="J496" s="9"/>
      <c r="K496" s="10"/>
    </row>
    <row r="497" spans="1:11">
      <c r="A497" s="8">
        <v>4</v>
      </c>
      <c r="B497" s="9">
        <v>0.1428571428571428</v>
      </c>
      <c r="C497" s="9"/>
      <c r="D497" s="9"/>
      <c r="E497" s="9"/>
      <c r="F497" s="9"/>
      <c r="G497" s="9"/>
      <c r="H497" s="9"/>
      <c r="I497" s="9"/>
      <c r="J497" s="9"/>
      <c r="K497" s="10"/>
    </row>
    <row r="498" spans="1:11">
      <c r="A498" s="8">
        <v>10</v>
      </c>
      <c r="B498" s="9">
        <v>0.1428571428571428</v>
      </c>
      <c r="C498" s="9"/>
      <c r="D498" s="9"/>
      <c r="E498" s="9"/>
      <c r="F498" s="9"/>
      <c r="G498" s="9"/>
      <c r="H498" s="9"/>
      <c r="I498" s="9"/>
      <c r="J498" s="9"/>
      <c r="K498" s="10"/>
    </row>
    <row r="499" spans="1:11">
      <c r="A499" s="11" t="s">
        <v>31</v>
      </c>
      <c r="B499" s="12">
        <v>7</v>
      </c>
      <c r="C499" s="12"/>
      <c r="D499" s="12"/>
      <c r="E499" s="12"/>
      <c r="F499" s="12"/>
      <c r="G499" s="12"/>
      <c r="H499" s="12"/>
      <c r="I499" s="12"/>
      <c r="J499" s="12"/>
      <c r="K499" s="13"/>
    </row>
    <row r="501" spans="1:11">
      <c r="A501" s="4" t="s">
        <v>103</v>
      </c>
      <c r="C501" s="5" t="s">
        <v>18</v>
      </c>
      <c r="D501" s="5"/>
      <c r="E501" s="5"/>
      <c r="F501" s="5"/>
      <c r="G501" s="5" t="s">
        <v>19</v>
      </c>
      <c r="H501" s="5"/>
      <c r="I501" s="5"/>
      <c r="J501" s="5"/>
      <c r="K501" s="5"/>
    </row>
    <row r="502" spans="1:11">
      <c r="A502" s="6" t="s">
        <v>67</v>
      </c>
      <c r="B502" s="6" t="s">
        <v>21</v>
      </c>
      <c r="C502" s="6" t="s">
        <v>22</v>
      </c>
      <c r="D502" s="6" t="s">
        <v>23</v>
      </c>
      <c r="E502" s="6" t="s">
        <v>24</v>
      </c>
      <c r="F502" s="6" t="s">
        <v>25</v>
      </c>
      <c r="G502" s="6" t="s">
        <v>26</v>
      </c>
      <c r="H502" s="6" t="s">
        <v>27</v>
      </c>
      <c r="I502" s="6" t="s">
        <v>28</v>
      </c>
      <c r="J502" s="6" t="s">
        <v>29</v>
      </c>
      <c r="K502" s="7" t="s">
        <v>30</v>
      </c>
    </row>
    <row r="503" spans="1:11">
      <c r="A503" s="8" t="s">
        <v>67</v>
      </c>
      <c r="B503" s="14">
        <v>3</v>
      </c>
      <c r="C503" s="14">
        <v>4</v>
      </c>
      <c r="D503" s="14">
        <v>2.7</v>
      </c>
      <c r="E503" s="14">
        <v>1</v>
      </c>
      <c r="F503" s="14">
        <v>0</v>
      </c>
      <c r="G503" s="14">
        <v>0</v>
      </c>
      <c r="H503" s="14">
        <v>1</v>
      </c>
      <c r="I503" s="14">
        <v>2</v>
      </c>
      <c r="J503" s="14">
        <v>0</v>
      </c>
      <c r="K503" s="15">
        <v>4.7</v>
      </c>
    </row>
    <row r="504" spans="1:11">
      <c r="A504" s="11" t="s">
        <v>31</v>
      </c>
      <c r="B504" s="12">
        <v>7</v>
      </c>
      <c r="C504" s="12">
        <v>3</v>
      </c>
      <c r="D504" s="12">
        <v>3</v>
      </c>
      <c r="E504" s="12">
        <v>1</v>
      </c>
      <c r="F504" s="12">
        <v>0</v>
      </c>
      <c r="G504" s="12">
        <v>0</v>
      </c>
      <c r="H504" s="12">
        <v>1</v>
      </c>
      <c r="I504" s="12">
        <v>3</v>
      </c>
      <c r="J504" s="12">
        <v>0</v>
      </c>
      <c r="K504" s="13">
        <v>3</v>
      </c>
    </row>
    <row r="506" spans="1:11">
      <c r="A506" s="4" t="s">
        <v>104</v>
      </c>
      <c r="C506" s="5" t="s">
        <v>18</v>
      </c>
      <c r="D506" s="5"/>
      <c r="E506" s="5"/>
      <c r="F506" s="5"/>
      <c r="G506" s="5" t="s">
        <v>19</v>
      </c>
      <c r="H506" s="5"/>
      <c r="I506" s="5"/>
      <c r="J506" s="5"/>
      <c r="K506" s="5"/>
    </row>
    <row r="507" spans="1:11">
      <c r="A507" s="6" t="s">
        <v>20</v>
      </c>
      <c r="B507" s="6" t="s">
        <v>21</v>
      </c>
      <c r="C507" s="6" t="s">
        <v>22</v>
      </c>
      <c r="D507" s="6" t="s">
        <v>23</v>
      </c>
      <c r="E507" s="6" t="s">
        <v>24</v>
      </c>
      <c r="F507" s="6" t="s">
        <v>25</v>
      </c>
      <c r="G507" s="6" t="s">
        <v>26</v>
      </c>
      <c r="H507" s="6" t="s">
        <v>27</v>
      </c>
      <c r="I507" s="6" t="s">
        <v>28</v>
      </c>
      <c r="J507" s="6" t="s">
        <v>29</v>
      </c>
      <c r="K507" s="7" t="s">
        <v>30</v>
      </c>
    </row>
    <row r="508" spans="1:11">
      <c r="A508" s="8">
        <v>0</v>
      </c>
      <c r="B508" s="9">
        <v>0.1428571428571428</v>
      </c>
      <c r="C508" s="9">
        <v>0.3333333333333333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10">
        <v>0.3333333333333333</v>
      </c>
    </row>
    <row r="509" spans="1:11">
      <c r="A509" s="8">
        <v>1</v>
      </c>
      <c r="B509" s="9">
        <v>0.1428571428571428</v>
      </c>
      <c r="C509" s="9">
        <v>0</v>
      </c>
      <c r="D509" s="9">
        <v>0</v>
      </c>
      <c r="E509" s="9">
        <v>1</v>
      </c>
      <c r="F509" s="9">
        <v>0</v>
      </c>
      <c r="G509" s="9">
        <v>0</v>
      </c>
      <c r="H509" s="9">
        <v>1</v>
      </c>
      <c r="I509" s="9">
        <v>0</v>
      </c>
      <c r="J509" s="9">
        <v>0</v>
      </c>
      <c r="K509" s="10">
        <v>0</v>
      </c>
    </row>
    <row r="510" spans="1:11">
      <c r="A510" s="8">
        <v>2</v>
      </c>
      <c r="B510" s="9">
        <v>0.4285714285714285</v>
      </c>
      <c r="C510" s="9">
        <v>0.6666666666666666</v>
      </c>
      <c r="D510" s="9">
        <v>0.3333333333333333</v>
      </c>
      <c r="E510" s="9">
        <v>0</v>
      </c>
      <c r="F510" s="9">
        <v>0</v>
      </c>
      <c r="G510" s="9">
        <v>0</v>
      </c>
      <c r="H510" s="9">
        <v>0</v>
      </c>
      <c r="I510" s="9">
        <v>1</v>
      </c>
      <c r="J510" s="9">
        <v>0</v>
      </c>
      <c r="K510" s="10">
        <v>0</v>
      </c>
    </row>
    <row r="511" spans="1:11">
      <c r="A511" s="8">
        <v>4</v>
      </c>
      <c r="B511" s="9">
        <v>0.2857142857142857</v>
      </c>
      <c r="C511" s="9">
        <v>0</v>
      </c>
      <c r="D511" s="9">
        <v>0.6666666666666666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10">
        <v>0.6666666666666666</v>
      </c>
    </row>
    <row r="512" spans="1:11">
      <c r="A512" s="11" t="s">
        <v>31</v>
      </c>
      <c r="B512" s="12">
        <v>7</v>
      </c>
      <c r="C512" s="12">
        <v>3</v>
      </c>
      <c r="D512" s="12">
        <v>3</v>
      </c>
      <c r="E512" s="12">
        <v>1</v>
      </c>
      <c r="F512" s="12">
        <v>0</v>
      </c>
      <c r="G512" s="12">
        <v>0</v>
      </c>
      <c r="H512" s="12">
        <v>1</v>
      </c>
      <c r="I512" s="12">
        <v>3</v>
      </c>
      <c r="J512" s="12">
        <v>0</v>
      </c>
      <c r="K512" s="13">
        <v>3</v>
      </c>
    </row>
    <row r="514" spans="1:11">
      <c r="A514" s="4" t="s">
        <v>104</v>
      </c>
      <c r="C514" s="5" t="s">
        <v>18</v>
      </c>
      <c r="D514" s="5"/>
      <c r="E514" s="5"/>
      <c r="F514" s="5"/>
      <c r="G514" s="5" t="s">
        <v>19</v>
      </c>
      <c r="H514" s="5"/>
      <c r="I514" s="5"/>
      <c r="J514" s="5"/>
      <c r="K514" s="5"/>
    </row>
    <row r="515" spans="1:11">
      <c r="A515" s="6" t="s">
        <v>20</v>
      </c>
      <c r="B515" s="6" t="s">
        <v>21</v>
      </c>
      <c r="C515" s="6" t="s">
        <v>32</v>
      </c>
      <c r="D515" s="6" t="s">
        <v>34</v>
      </c>
      <c r="E515" s="6" t="s">
        <v>36</v>
      </c>
      <c r="F515" s="6" t="s">
        <v>38</v>
      </c>
      <c r="G515" s="6" t="s">
        <v>40</v>
      </c>
      <c r="H515" s="6" t="s">
        <v>42</v>
      </c>
      <c r="I515" s="6" t="s">
        <v>44</v>
      </c>
      <c r="J515" s="6" t="s">
        <v>46</v>
      </c>
      <c r="K515" s="7" t="s">
        <v>47</v>
      </c>
    </row>
    <row r="516" spans="1:11">
      <c r="A516" s="8">
        <v>0</v>
      </c>
      <c r="B516" s="9">
        <v>0.1428571428571428</v>
      </c>
      <c r="C516" s="9"/>
      <c r="D516" s="9"/>
      <c r="E516" s="9"/>
      <c r="F516" s="9"/>
      <c r="G516" s="9"/>
      <c r="H516" s="9"/>
      <c r="I516" s="9"/>
      <c r="J516" s="9"/>
      <c r="K516" s="10"/>
    </row>
    <row r="517" spans="1:11">
      <c r="A517" s="8">
        <v>1</v>
      </c>
      <c r="B517" s="9">
        <v>0.1428571428571428</v>
      </c>
      <c r="C517" s="9"/>
      <c r="D517" s="9"/>
      <c r="E517" s="9"/>
      <c r="F517" s="9"/>
      <c r="G517" s="9"/>
      <c r="H517" s="9"/>
      <c r="I517" s="9"/>
      <c r="J517" s="9"/>
      <c r="K517" s="10"/>
    </row>
    <row r="518" spans="1:11">
      <c r="A518" s="8">
        <v>2</v>
      </c>
      <c r="B518" s="9">
        <v>0.4285714285714285</v>
      </c>
      <c r="C518" s="9"/>
      <c r="D518" s="9"/>
      <c r="E518" s="9"/>
      <c r="F518" s="9"/>
      <c r="G518" s="9"/>
      <c r="H518" s="9"/>
      <c r="I518" s="9"/>
      <c r="J518" s="9"/>
      <c r="K518" s="10"/>
    </row>
    <row r="519" spans="1:11">
      <c r="A519" s="8">
        <v>4</v>
      </c>
      <c r="B519" s="9">
        <v>0.2857142857142857</v>
      </c>
      <c r="C519" s="9"/>
      <c r="D519" s="9"/>
      <c r="E519" s="9"/>
      <c r="F519" s="9"/>
      <c r="G519" s="9"/>
      <c r="H519" s="9"/>
      <c r="I519" s="9"/>
      <c r="J519" s="9"/>
      <c r="K519" s="10"/>
    </row>
    <row r="520" spans="1:11">
      <c r="A520" s="11" t="s">
        <v>31</v>
      </c>
      <c r="B520" s="12">
        <v>7</v>
      </c>
      <c r="C520" s="12"/>
      <c r="D520" s="12"/>
      <c r="E520" s="12"/>
      <c r="F520" s="12"/>
      <c r="G520" s="12"/>
      <c r="H520" s="12"/>
      <c r="I520" s="12"/>
      <c r="J520" s="12"/>
      <c r="K520" s="13"/>
    </row>
    <row r="522" spans="1:11">
      <c r="A522" s="4" t="s">
        <v>104</v>
      </c>
      <c r="C522" s="5" t="s">
        <v>18</v>
      </c>
      <c r="D522" s="5"/>
      <c r="E522" s="5"/>
      <c r="F522" s="5"/>
      <c r="G522" s="5" t="s">
        <v>19</v>
      </c>
      <c r="H522" s="5"/>
      <c r="I522" s="5"/>
      <c r="J522" s="5"/>
      <c r="K522" s="5"/>
    </row>
    <row r="523" spans="1:11">
      <c r="A523" s="6" t="s">
        <v>67</v>
      </c>
      <c r="B523" s="6" t="s">
        <v>21</v>
      </c>
      <c r="C523" s="6" t="s">
        <v>22</v>
      </c>
      <c r="D523" s="6" t="s">
        <v>23</v>
      </c>
      <c r="E523" s="6" t="s">
        <v>24</v>
      </c>
      <c r="F523" s="6" t="s">
        <v>25</v>
      </c>
      <c r="G523" s="6" t="s">
        <v>26</v>
      </c>
      <c r="H523" s="6" t="s">
        <v>27</v>
      </c>
      <c r="I523" s="6" t="s">
        <v>28</v>
      </c>
      <c r="J523" s="6" t="s">
        <v>29</v>
      </c>
      <c r="K523" s="7" t="s">
        <v>30</v>
      </c>
    </row>
    <row r="524" spans="1:11">
      <c r="A524" s="8" t="s">
        <v>67</v>
      </c>
      <c r="B524" s="14">
        <v>2.1</v>
      </c>
      <c r="C524" s="14">
        <v>1.3</v>
      </c>
      <c r="D524" s="14">
        <v>3.3</v>
      </c>
      <c r="E524" s="14">
        <v>1</v>
      </c>
      <c r="F524" s="14">
        <v>0</v>
      </c>
      <c r="G524" s="14">
        <v>0</v>
      </c>
      <c r="H524" s="14">
        <v>1</v>
      </c>
      <c r="I524" s="14">
        <v>2</v>
      </c>
      <c r="J524" s="14">
        <v>0</v>
      </c>
      <c r="K524" s="15">
        <v>2.7</v>
      </c>
    </row>
    <row r="525" spans="1:11">
      <c r="A525" s="11" t="s">
        <v>31</v>
      </c>
      <c r="B525" s="12">
        <v>7</v>
      </c>
      <c r="C525" s="12">
        <v>3</v>
      </c>
      <c r="D525" s="12">
        <v>3</v>
      </c>
      <c r="E525" s="12">
        <v>1</v>
      </c>
      <c r="F525" s="12">
        <v>0</v>
      </c>
      <c r="G525" s="12">
        <v>0</v>
      </c>
      <c r="H525" s="12">
        <v>1</v>
      </c>
      <c r="I525" s="12">
        <v>3</v>
      </c>
      <c r="J525" s="12">
        <v>0</v>
      </c>
      <c r="K525" s="13">
        <v>3</v>
      </c>
    </row>
    <row r="527" spans="1:11">
      <c r="A527" s="4" t="s">
        <v>105</v>
      </c>
      <c r="C527" s="5" t="s">
        <v>18</v>
      </c>
      <c r="D527" s="5"/>
      <c r="E527" s="5"/>
      <c r="F527" s="5"/>
      <c r="G527" s="5" t="s">
        <v>19</v>
      </c>
      <c r="H527" s="5"/>
      <c r="I527" s="5"/>
      <c r="J527" s="5"/>
      <c r="K527" s="5"/>
    </row>
    <row r="528" spans="1:11">
      <c r="A528" s="6" t="s">
        <v>20</v>
      </c>
      <c r="B528" s="6" t="s">
        <v>21</v>
      </c>
      <c r="C528" s="6" t="s">
        <v>22</v>
      </c>
      <c r="D528" s="6" t="s">
        <v>23</v>
      </c>
      <c r="E528" s="6" t="s">
        <v>24</v>
      </c>
      <c r="F528" s="6" t="s">
        <v>25</v>
      </c>
      <c r="G528" s="6" t="s">
        <v>26</v>
      </c>
      <c r="H528" s="6" t="s">
        <v>27</v>
      </c>
      <c r="I528" s="6" t="s">
        <v>28</v>
      </c>
      <c r="J528" s="6" t="s">
        <v>29</v>
      </c>
      <c r="K528" s="7" t="s">
        <v>30</v>
      </c>
    </row>
    <row r="529" spans="1:11">
      <c r="A529" s="8">
        <v>0</v>
      </c>
      <c r="B529" s="9">
        <v>0.1428571428571428</v>
      </c>
      <c r="C529" s="9">
        <v>0.3333333333333333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10">
        <v>0.3333333333333333</v>
      </c>
    </row>
    <row r="530" spans="1:11">
      <c r="A530" s="8">
        <v>4</v>
      </c>
      <c r="B530" s="9">
        <v>0.4285714285714285</v>
      </c>
      <c r="C530" s="9">
        <v>0</v>
      </c>
      <c r="D530" s="9">
        <v>1</v>
      </c>
      <c r="E530" s="9">
        <v>0</v>
      </c>
      <c r="F530" s="9">
        <v>0</v>
      </c>
      <c r="G530" s="9">
        <v>0</v>
      </c>
      <c r="H530" s="9">
        <v>0</v>
      </c>
      <c r="I530" s="9">
        <v>0.3333333333333333</v>
      </c>
      <c r="J530" s="9">
        <v>0</v>
      </c>
      <c r="K530" s="10">
        <v>0.6666666666666666</v>
      </c>
    </row>
    <row r="531" spans="1:11">
      <c r="A531" s="8">
        <v>7</v>
      </c>
      <c r="B531" s="9">
        <v>0.2857142857142857</v>
      </c>
      <c r="C531" s="9">
        <v>0.6666666666666666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0.6666666666666666</v>
      </c>
      <c r="J531" s="9">
        <v>0</v>
      </c>
      <c r="K531" s="10">
        <v>0</v>
      </c>
    </row>
    <row r="532" spans="1:11">
      <c r="A532" s="8">
        <v>8</v>
      </c>
      <c r="B532" s="9">
        <v>0.1428571428571428</v>
      </c>
      <c r="C532" s="9">
        <v>0</v>
      </c>
      <c r="D532" s="9">
        <v>0</v>
      </c>
      <c r="E532" s="9">
        <v>1</v>
      </c>
      <c r="F532" s="9">
        <v>0</v>
      </c>
      <c r="G532" s="9">
        <v>0</v>
      </c>
      <c r="H532" s="9">
        <v>1</v>
      </c>
      <c r="I532" s="9">
        <v>0</v>
      </c>
      <c r="J532" s="9">
        <v>0</v>
      </c>
      <c r="K532" s="10">
        <v>0</v>
      </c>
    </row>
    <row r="533" spans="1:11">
      <c r="A533" s="11" t="s">
        <v>31</v>
      </c>
      <c r="B533" s="12">
        <v>7</v>
      </c>
      <c r="C533" s="12">
        <v>3</v>
      </c>
      <c r="D533" s="12">
        <v>3</v>
      </c>
      <c r="E533" s="12">
        <v>1</v>
      </c>
      <c r="F533" s="12">
        <v>0</v>
      </c>
      <c r="G533" s="12">
        <v>0</v>
      </c>
      <c r="H533" s="12">
        <v>1</v>
      </c>
      <c r="I533" s="12">
        <v>3</v>
      </c>
      <c r="J533" s="12">
        <v>0</v>
      </c>
      <c r="K533" s="13">
        <v>3</v>
      </c>
    </row>
    <row r="535" spans="1:11">
      <c r="A535" s="4" t="s">
        <v>105</v>
      </c>
      <c r="C535" s="5" t="s">
        <v>18</v>
      </c>
      <c r="D535" s="5"/>
      <c r="E535" s="5"/>
      <c r="F535" s="5"/>
      <c r="G535" s="5" t="s">
        <v>19</v>
      </c>
      <c r="H535" s="5"/>
      <c r="I535" s="5"/>
      <c r="J535" s="5"/>
      <c r="K535" s="5"/>
    </row>
    <row r="536" spans="1:11">
      <c r="A536" s="6" t="s">
        <v>20</v>
      </c>
      <c r="B536" s="6" t="s">
        <v>21</v>
      </c>
      <c r="C536" s="6" t="s">
        <v>32</v>
      </c>
      <c r="D536" s="6" t="s">
        <v>34</v>
      </c>
      <c r="E536" s="6" t="s">
        <v>36</v>
      </c>
      <c r="F536" s="6" t="s">
        <v>38</v>
      </c>
      <c r="G536" s="6" t="s">
        <v>40</v>
      </c>
      <c r="H536" s="6" t="s">
        <v>42</v>
      </c>
      <c r="I536" s="6" t="s">
        <v>44</v>
      </c>
      <c r="J536" s="6" t="s">
        <v>46</v>
      </c>
      <c r="K536" s="7" t="s">
        <v>47</v>
      </c>
    </row>
    <row r="537" spans="1:11">
      <c r="A537" s="8">
        <v>0</v>
      </c>
      <c r="B537" s="9">
        <v>0.1428571428571428</v>
      </c>
      <c r="C537" s="9"/>
      <c r="D537" s="9"/>
      <c r="E537" s="9"/>
      <c r="F537" s="9"/>
      <c r="G537" s="9"/>
      <c r="H537" s="9"/>
      <c r="I537" s="9"/>
      <c r="J537" s="9"/>
      <c r="K537" s="10"/>
    </row>
    <row r="538" spans="1:11">
      <c r="A538" s="8">
        <v>4</v>
      </c>
      <c r="B538" s="9">
        <v>0.4285714285714285</v>
      </c>
      <c r="C538" s="9"/>
      <c r="D538" s="9"/>
      <c r="E538" s="9"/>
      <c r="F538" s="9"/>
      <c r="G538" s="9"/>
      <c r="H538" s="9"/>
      <c r="I538" s="9"/>
      <c r="J538" s="9"/>
      <c r="K538" s="10"/>
    </row>
    <row r="539" spans="1:11">
      <c r="A539" s="8">
        <v>7</v>
      </c>
      <c r="B539" s="9">
        <v>0.2857142857142857</v>
      </c>
      <c r="C539" s="9"/>
      <c r="D539" s="9"/>
      <c r="E539" s="9"/>
      <c r="F539" s="9"/>
      <c r="G539" s="9"/>
      <c r="H539" s="9"/>
      <c r="I539" s="9"/>
      <c r="J539" s="9"/>
      <c r="K539" s="10"/>
    </row>
    <row r="540" spans="1:11">
      <c r="A540" s="8">
        <v>8</v>
      </c>
      <c r="B540" s="9">
        <v>0.1428571428571428</v>
      </c>
      <c r="C540" s="9"/>
      <c r="D540" s="9"/>
      <c r="E540" s="9"/>
      <c r="F540" s="9"/>
      <c r="G540" s="9"/>
      <c r="H540" s="9"/>
      <c r="I540" s="9"/>
      <c r="J540" s="9"/>
      <c r="K540" s="10"/>
    </row>
    <row r="541" spans="1:11">
      <c r="A541" s="11" t="s">
        <v>31</v>
      </c>
      <c r="B541" s="12">
        <v>7</v>
      </c>
      <c r="C541" s="12"/>
      <c r="D541" s="12"/>
      <c r="E541" s="12"/>
      <c r="F541" s="12"/>
      <c r="G541" s="12"/>
      <c r="H541" s="12"/>
      <c r="I541" s="12"/>
      <c r="J541" s="12"/>
      <c r="K541" s="13"/>
    </row>
    <row r="543" spans="1:11">
      <c r="A543" s="4" t="s">
        <v>105</v>
      </c>
      <c r="C543" s="5" t="s">
        <v>18</v>
      </c>
      <c r="D543" s="5"/>
      <c r="E543" s="5"/>
      <c r="F543" s="5"/>
      <c r="G543" s="5" t="s">
        <v>19</v>
      </c>
      <c r="H543" s="5"/>
      <c r="I543" s="5"/>
      <c r="J543" s="5"/>
      <c r="K543" s="5"/>
    </row>
    <row r="544" spans="1:11">
      <c r="A544" s="6" t="s">
        <v>67</v>
      </c>
      <c r="B544" s="6" t="s">
        <v>21</v>
      </c>
      <c r="C544" s="6" t="s">
        <v>22</v>
      </c>
      <c r="D544" s="6" t="s">
        <v>23</v>
      </c>
      <c r="E544" s="6" t="s">
        <v>24</v>
      </c>
      <c r="F544" s="6" t="s">
        <v>25</v>
      </c>
      <c r="G544" s="6" t="s">
        <v>26</v>
      </c>
      <c r="H544" s="6" t="s">
        <v>27</v>
      </c>
      <c r="I544" s="6" t="s">
        <v>28</v>
      </c>
      <c r="J544" s="6" t="s">
        <v>29</v>
      </c>
      <c r="K544" s="7" t="s">
        <v>30</v>
      </c>
    </row>
    <row r="545" spans="1:11">
      <c r="A545" s="8" t="s">
        <v>67</v>
      </c>
      <c r="B545" s="14">
        <v>4.9</v>
      </c>
      <c r="C545" s="14">
        <v>4.7</v>
      </c>
      <c r="D545" s="14">
        <v>4</v>
      </c>
      <c r="E545" s="14">
        <v>8</v>
      </c>
      <c r="F545" s="14">
        <v>0</v>
      </c>
      <c r="G545" s="14">
        <v>0</v>
      </c>
      <c r="H545" s="14">
        <v>8</v>
      </c>
      <c r="I545" s="14">
        <v>6</v>
      </c>
      <c r="J545" s="14">
        <v>0</v>
      </c>
      <c r="K545" s="15">
        <v>2.7</v>
      </c>
    </row>
    <row r="546" spans="1:11">
      <c r="A546" s="11" t="s">
        <v>31</v>
      </c>
      <c r="B546" s="12">
        <v>7</v>
      </c>
      <c r="C546" s="12">
        <v>3</v>
      </c>
      <c r="D546" s="12">
        <v>3</v>
      </c>
      <c r="E546" s="12">
        <v>1</v>
      </c>
      <c r="F546" s="12">
        <v>0</v>
      </c>
      <c r="G546" s="12">
        <v>0</v>
      </c>
      <c r="H546" s="12">
        <v>1</v>
      </c>
      <c r="I546" s="12">
        <v>3</v>
      </c>
      <c r="J546" s="12">
        <v>0</v>
      </c>
      <c r="K546" s="13">
        <v>3</v>
      </c>
    </row>
  </sheetData>
  <mergeCells count="152">
    <mergeCell ref="C1:F1"/>
    <mergeCell ref="G1:K1"/>
    <mergeCell ref="C9:F9"/>
    <mergeCell ref="G9:K9"/>
    <mergeCell ref="C17:F17"/>
    <mergeCell ref="G17:K17"/>
    <mergeCell ref="C26:F26"/>
    <mergeCell ref="G26:K26"/>
    <mergeCell ref="C35:F35"/>
    <mergeCell ref="G35:K35"/>
    <mergeCell ref="C44:F44"/>
    <mergeCell ref="G44:K44"/>
    <mergeCell ref="C53:F53"/>
    <mergeCell ref="G53:K53"/>
    <mergeCell ref="C59:F59"/>
    <mergeCell ref="G59:K59"/>
    <mergeCell ref="C65:F65"/>
    <mergeCell ref="G65:K65"/>
    <mergeCell ref="C73:F73"/>
    <mergeCell ref="G73:K73"/>
    <mergeCell ref="C80:F80"/>
    <mergeCell ref="G80:K80"/>
    <mergeCell ref="C85:F85"/>
    <mergeCell ref="G85:K85"/>
    <mergeCell ref="C93:F93"/>
    <mergeCell ref="G93:K93"/>
    <mergeCell ref="C101:F101"/>
    <mergeCell ref="G101:K101"/>
    <mergeCell ref="C111:F111"/>
    <mergeCell ref="G111:K111"/>
    <mergeCell ref="C121:F121"/>
    <mergeCell ref="G121:K121"/>
    <mergeCell ref="C130:F130"/>
    <mergeCell ref="G130:K130"/>
    <mergeCell ref="C139:F139"/>
    <mergeCell ref="G139:K139"/>
    <mergeCell ref="C148:F148"/>
    <mergeCell ref="G148:K148"/>
    <mergeCell ref="C157:F157"/>
    <mergeCell ref="G157:K157"/>
    <mergeCell ref="C167:F167"/>
    <mergeCell ref="G167:K167"/>
    <mergeCell ref="C177:F177"/>
    <mergeCell ref="G177:K177"/>
    <mergeCell ref="C186:F186"/>
    <mergeCell ref="G186:K186"/>
    <mergeCell ref="C195:F195"/>
    <mergeCell ref="G195:K195"/>
    <mergeCell ref="C204:F204"/>
    <mergeCell ref="G204:K204"/>
    <mergeCell ref="C213:F213"/>
    <mergeCell ref="G213:K213"/>
    <mergeCell ref="C222:F222"/>
    <mergeCell ref="G222:K222"/>
    <mergeCell ref="C231:F231"/>
    <mergeCell ref="G231:K231"/>
    <mergeCell ref="C239:F239"/>
    <mergeCell ref="G239:K239"/>
    <mergeCell ref="C247:F247"/>
    <mergeCell ref="G247:K247"/>
    <mergeCell ref="C255:F255"/>
    <mergeCell ref="G255:K255"/>
    <mergeCell ref="C263:F263"/>
    <mergeCell ref="G263:K263"/>
    <mergeCell ref="C271:F271"/>
    <mergeCell ref="G271:K271"/>
    <mergeCell ref="C279:F279"/>
    <mergeCell ref="G279:K279"/>
    <mergeCell ref="C286:F286"/>
    <mergeCell ref="G286:K286"/>
    <mergeCell ref="C291:F291"/>
    <mergeCell ref="G291:K291"/>
    <mergeCell ref="C298:F298"/>
    <mergeCell ref="G298:K298"/>
    <mergeCell ref="C303:F303"/>
    <mergeCell ref="G303:K303"/>
    <mergeCell ref="C310:F310"/>
    <mergeCell ref="G310:K310"/>
    <mergeCell ref="C315:F315"/>
    <mergeCell ref="G315:K315"/>
    <mergeCell ref="C323:F323"/>
    <mergeCell ref="G323:K323"/>
    <mergeCell ref="C331:F331"/>
    <mergeCell ref="G331:K331"/>
    <mergeCell ref="C336:F336"/>
    <mergeCell ref="G336:K336"/>
    <mergeCell ref="C342:F342"/>
    <mergeCell ref="G342:K342"/>
    <mergeCell ref="C348:F348"/>
    <mergeCell ref="G348:K348"/>
    <mergeCell ref="C353:F353"/>
    <mergeCell ref="G353:K353"/>
    <mergeCell ref="C359:F359"/>
    <mergeCell ref="G359:K359"/>
    <mergeCell ref="C365:F365"/>
    <mergeCell ref="G365:K365"/>
    <mergeCell ref="C370:F370"/>
    <mergeCell ref="G370:K370"/>
    <mergeCell ref="C375:F375"/>
    <mergeCell ref="G375:K375"/>
    <mergeCell ref="C382:F382"/>
    <mergeCell ref="G382:K382"/>
    <mergeCell ref="C389:F389"/>
    <mergeCell ref="G389:K389"/>
    <mergeCell ref="C394:F394"/>
    <mergeCell ref="G394:K394"/>
    <mergeCell ref="C399:F399"/>
    <mergeCell ref="G399:K399"/>
    <mergeCell ref="C404:F404"/>
    <mergeCell ref="G404:K404"/>
    <mergeCell ref="C412:F412"/>
    <mergeCell ref="G412:K412"/>
    <mergeCell ref="C420:F420"/>
    <mergeCell ref="G420:K420"/>
    <mergeCell ref="C425:F425"/>
    <mergeCell ref="G425:K425"/>
    <mergeCell ref="C430:F430"/>
    <mergeCell ref="G430:K430"/>
    <mergeCell ref="C435:F435"/>
    <mergeCell ref="G435:K435"/>
    <mergeCell ref="C442:F442"/>
    <mergeCell ref="G442:K442"/>
    <mergeCell ref="C449:F449"/>
    <mergeCell ref="G449:K449"/>
    <mergeCell ref="C454:F454"/>
    <mergeCell ref="G454:K454"/>
    <mergeCell ref="C460:F460"/>
    <mergeCell ref="G460:K460"/>
    <mergeCell ref="C466:F466"/>
    <mergeCell ref="G466:K466"/>
    <mergeCell ref="C473:F473"/>
    <mergeCell ref="G473:K473"/>
    <mergeCell ref="C480:F480"/>
    <mergeCell ref="G480:K480"/>
    <mergeCell ref="C485:F485"/>
    <mergeCell ref="G485:K485"/>
    <mergeCell ref="C493:F493"/>
    <mergeCell ref="G493:K493"/>
    <mergeCell ref="C501:F501"/>
    <mergeCell ref="G501:K501"/>
    <mergeCell ref="C506:F506"/>
    <mergeCell ref="G506:K506"/>
    <mergeCell ref="C514:F514"/>
    <mergeCell ref="G514:K514"/>
    <mergeCell ref="C522:F522"/>
    <mergeCell ref="G522:K522"/>
    <mergeCell ref="C527:F527"/>
    <mergeCell ref="G527:K527"/>
    <mergeCell ref="C535:F535"/>
    <mergeCell ref="G535:K535"/>
    <mergeCell ref="C543:F543"/>
    <mergeCell ref="G543:K5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1" max="31" width="25.7109375" customWidth="1"/>
  </cols>
  <sheetData>
    <row r="1" spans="1:9" ht="50" customHeight="1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>
      <c r="A2" t="s">
        <v>24</v>
      </c>
      <c r="B2" t="s">
        <v>23</v>
      </c>
      <c r="C2" t="s">
        <v>107</v>
      </c>
      <c r="D2" t="s">
        <v>107</v>
      </c>
      <c r="E2" t="s">
        <v>114</v>
      </c>
      <c r="F2" t="s">
        <v>117</v>
      </c>
      <c r="G2" t="s">
        <v>125</v>
      </c>
      <c r="H2" t="s">
        <v>133</v>
      </c>
      <c r="I2" t="s">
        <v>138</v>
      </c>
    </row>
    <row r="3" spans="1:9">
      <c r="A3" t="s">
        <v>23</v>
      </c>
      <c r="B3" t="s">
        <v>24</v>
      </c>
      <c r="C3" t="s">
        <v>107</v>
      </c>
      <c r="D3" t="s">
        <v>111</v>
      </c>
      <c r="E3" t="s">
        <v>107</v>
      </c>
      <c r="F3" t="s">
        <v>118</v>
      </c>
      <c r="G3" t="s">
        <v>126</v>
      </c>
      <c r="H3" t="s">
        <v>118</v>
      </c>
      <c r="I3" t="s">
        <v>139</v>
      </c>
    </row>
    <row r="4" spans="1:9">
      <c r="A4" t="s">
        <v>23</v>
      </c>
      <c r="B4" t="s">
        <v>30</v>
      </c>
      <c r="C4" t="s">
        <v>108</v>
      </c>
      <c r="D4" t="s">
        <v>112</v>
      </c>
      <c r="E4" t="s">
        <v>107</v>
      </c>
      <c r="F4" t="s">
        <v>119</v>
      </c>
      <c r="G4" t="s">
        <v>127</v>
      </c>
      <c r="H4" t="s">
        <v>134</v>
      </c>
      <c r="I4" t="s">
        <v>140</v>
      </c>
    </row>
    <row r="5" spans="1:9">
      <c r="A5" t="s">
        <v>22</v>
      </c>
      <c r="B5" t="s">
        <v>24</v>
      </c>
      <c r="C5" t="s">
        <v>107</v>
      </c>
      <c r="D5" t="s">
        <v>107</v>
      </c>
      <c r="E5" t="s">
        <v>107</v>
      </c>
      <c r="F5" t="s">
        <v>120</v>
      </c>
      <c r="G5" t="s">
        <v>128</v>
      </c>
      <c r="H5" t="s">
        <v>107</v>
      </c>
      <c r="I5" t="s">
        <v>141</v>
      </c>
    </row>
    <row r="6" spans="1:9">
      <c r="A6" t="s">
        <v>23</v>
      </c>
      <c r="B6" t="s">
        <v>30</v>
      </c>
      <c r="C6" t="s">
        <v>109</v>
      </c>
      <c r="D6" t="s">
        <v>113</v>
      </c>
      <c r="E6" t="s">
        <v>115</v>
      </c>
      <c r="F6" t="s">
        <v>121</v>
      </c>
      <c r="G6" t="s">
        <v>129</v>
      </c>
      <c r="H6" t="s">
        <v>135</v>
      </c>
      <c r="I6" t="s">
        <v>142</v>
      </c>
    </row>
    <row r="7" spans="1:9">
      <c r="A7" t="s">
        <v>22</v>
      </c>
      <c r="B7" t="s">
        <v>30</v>
      </c>
      <c r="C7" t="s">
        <v>110</v>
      </c>
      <c r="D7" t="s">
        <v>107</v>
      </c>
      <c r="E7" t="s">
        <v>107</v>
      </c>
      <c r="F7" t="s">
        <v>122</v>
      </c>
      <c r="G7" t="s">
        <v>130</v>
      </c>
      <c r="H7" t="s">
        <v>136</v>
      </c>
      <c r="I7" t="s">
        <v>143</v>
      </c>
    </row>
    <row r="8" spans="1:9">
      <c r="A8" t="s">
        <v>22</v>
      </c>
      <c r="B8" t="s">
        <v>24</v>
      </c>
      <c r="C8" t="s">
        <v>107</v>
      </c>
      <c r="D8" t="s">
        <v>107</v>
      </c>
      <c r="E8" t="s">
        <v>110</v>
      </c>
      <c r="F8" t="s">
        <v>123</v>
      </c>
      <c r="G8" t="s">
        <v>131</v>
      </c>
      <c r="H8" t="s">
        <v>107</v>
      </c>
      <c r="I8" t="s">
        <v>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Openingsscherm</vt:lpstr>
      <vt:lpstr>Data</vt:lpstr>
      <vt:lpstr>Tabellen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2022-02-07T12:07:39Z</dcterms:created>
  <dcterms:modified xsi:type="dcterms:W3CDTF">2022-02-07T12:07:39Z</dcterms:modified>
</cp:coreProperties>
</file>