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9570" windowHeight="5055" firstSheet="1" activeTab="1"/>
  </bookViews>
  <sheets>
    <sheet name="Euribor" sheetId="3" state="hidden" r:id="rId1"/>
    <sheet name="Amortización Francés" sheetId="2" r:id="rId2"/>
    <sheet name="Hoja1" sheetId="4" state="hidden" r:id="rId3"/>
    <sheet name="Amortización Alemán" sheetId="6" r:id="rId4"/>
  </sheets>
  <definedNames>
    <definedName name="_Fill" hidden="1">#REF!</definedName>
    <definedName name="_xlnm._FilterDatabase" localSheetId="1" hidden="1">'Amortización Francés'!#REF!</definedName>
    <definedName name="Beg_Bal">'Amortización Francés'!$D$23:$D$382</definedName>
    <definedName name="End_Bal">'Amortización Francés'!$J$23:$J$382</definedName>
    <definedName name="Extra_Pay">'Amortización Francés'!$F$23:$F$382</definedName>
    <definedName name="Int">'Amortización Francés'!$I$23:$I$382</definedName>
    <definedName name="Interest_Rate">'Amortización Francés'!$E$11</definedName>
    <definedName name="Loan_Amount">'Amortización Francés'!$E$10</definedName>
    <definedName name="Loan_Start">'Amortización Francés'!$E$14</definedName>
    <definedName name="Loan_Years">'Amortización Francés'!$E$12</definedName>
    <definedName name="Num_Pmt_Per_Year">'Amortización Francés'!$E$13</definedName>
    <definedName name="Number_of_Payments">MATCH(0.01,End_Bal,-1)+1</definedName>
    <definedName name="Values_Entered">IF(Loan_Amount*Interest_Rate*Loan_Years*Loan_Start&gt;0,1,0)</definedName>
  </definedNames>
  <calcPr calcId="145621"/>
</workbook>
</file>

<file path=xl/calcChain.xml><?xml version="1.0" encoding="utf-8"?>
<calcChain xmlns="http://schemas.openxmlformats.org/spreadsheetml/2006/main">
  <c r="C22" i="2" l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D21" i="2" l="1"/>
  <c r="H17" i="6"/>
  <c r="E8" i="6" l="1"/>
  <c r="E17" i="6" s="1"/>
  <c r="L9" i="6" l="1"/>
  <c r="E12" i="6" l="1"/>
  <c r="F17" i="6" s="1"/>
  <c r="D9" i="2"/>
  <c r="D13" i="2"/>
  <c r="H8" i="4"/>
  <c r="C13" i="4"/>
  <c r="C12" i="4"/>
  <c r="C11" i="4"/>
  <c r="C10" i="4"/>
  <c r="C9" i="4"/>
  <c r="C8" i="4"/>
  <c r="F8" i="4" s="1"/>
  <c r="D8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6" i="3"/>
  <c r="E8" i="4"/>
  <c r="G8" i="4" s="1"/>
  <c r="G9" i="2" l="1"/>
  <c r="F21" i="2"/>
  <c r="E21" i="2" s="1"/>
  <c r="D18" i="6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9" i="4"/>
  <c r="F9" i="4"/>
  <c r="E9" i="4" s="1"/>
  <c r="G9" i="4" s="1"/>
  <c r="G8" i="2" l="1"/>
  <c r="G21" i="2"/>
  <c r="D22" i="2" s="1"/>
  <c r="F22" i="2"/>
  <c r="F23" i="2"/>
  <c r="F10" i="4"/>
  <c r="E10" i="4" s="1"/>
  <c r="D10" i="4"/>
  <c r="G10" i="4"/>
  <c r="E22" i="2" l="1"/>
  <c r="G22" i="2" s="1"/>
  <c r="D23" i="2" s="1"/>
  <c r="E23" i="2" s="1"/>
  <c r="G23" i="2" s="1"/>
  <c r="D24" i="2" s="1"/>
  <c r="F24" i="2"/>
  <c r="F11" i="4"/>
  <c r="E11" i="4" s="1"/>
  <c r="D11" i="4"/>
  <c r="G11" i="4"/>
  <c r="E24" i="2" l="1"/>
  <c r="G24" i="2" s="1"/>
  <c r="D25" i="2" s="1"/>
  <c r="F25" i="2"/>
  <c r="F12" i="4"/>
  <c r="E12" i="4" s="1"/>
  <c r="D12" i="4"/>
  <c r="G12" i="4"/>
  <c r="E25" i="2" l="1"/>
  <c r="G25" i="2" s="1"/>
  <c r="F26" i="2"/>
  <c r="F13" i="4"/>
  <c r="E13" i="4" s="1"/>
  <c r="D13" i="4"/>
  <c r="G13" i="4"/>
  <c r="D26" i="2" l="1"/>
  <c r="F27" i="2"/>
  <c r="F14" i="4"/>
  <c r="E14" i="4" s="1"/>
  <c r="D14" i="4"/>
  <c r="G14" i="4"/>
  <c r="E26" i="2" l="1"/>
  <c r="G26" i="2" s="1"/>
  <c r="D27" i="2" s="1"/>
  <c r="E27" i="2" s="1"/>
  <c r="G27" i="2" s="1"/>
  <c r="F28" i="2"/>
  <c r="F15" i="4"/>
  <c r="D15" i="4"/>
  <c r="D28" i="2" l="1"/>
  <c r="E28" i="2" s="1"/>
  <c r="G28" i="2" s="1"/>
  <c r="D29" i="2" s="1"/>
  <c r="F29" i="2"/>
  <c r="E15" i="4"/>
  <c r="G15" i="4" s="1"/>
  <c r="E29" i="2" l="1"/>
  <c r="G29" i="2" s="1"/>
  <c r="F30" i="2"/>
  <c r="F16" i="4"/>
  <c r="E16" i="4" s="1"/>
  <c r="D16" i="4"/>
  <c r="G16" i="4"/>
  <c r="H10" i="4"/>
  <c r="D30" i="2" l="1"/>
  <c r="E30" i="2" s="1"/>
  <c r="G30" i="2" s="1"/>
  <c r="D31" i="2" s="1"/>
  <c r="F31" i="2"/>
  <c r="F17" i="4"/>
  <c r="D17" i="4"/>
  <c r="E31" i="2" l="1"/>
  <c r="G31" i="2" s="1"/>
  <c r="F32" i="2"/>
  <c r="E17" i="4"/>
  <c r="G17" i="4" s="1"/>
  <c r="D32" i="2" l="1"/>
  <c r="E32" i="2" s="1"/>
  <c r="G32" i="2" s="1"/>
  <c r="D33" i="2" s="1"/>
  <c r="F33" i="2"/>
  <c r="D18" i="4"/>
  <c r="F18" i="4"/>
  <c r="E18" i="4" s="1"/>
  <c r="G18" i="4" s="1"/>
  <c r="E33" i="2" l="1"/>
  <c r="G33" i="2" s="1"/>
  <c r="F34" i="2"/>
  <c r="F19" i="4"/>
  <c r="E19" i="4" s="1"/>
  <c r="D19" i="4"/>
  <c r="G19" i="4"/>
  <c r="D34" i="2" l="1"/>
  <c r="E34" i="2" s="1"/>
  <c r="G34" i="2" s="1"/>
  <c r="D35" i="2" s="1"/>
  <c r="F35" i="2"/>
  <c r="F20" i="4"/>
  <c r="E20" i="4" s="1"/>
  <c r="D20" i="4"/>
  <c r="G20" i="4"/>
  <c r="E35" i="2" l="1"/>
  <c r="G35" i="2" s="1"/>
  <c r="F36" i="2"/>
  <c r="F21" i="4"/>
  <c r="E21" i="4" s="1"/>
  <c r="D21" i="4"/>
  <c r="G21" i="4"/>
  <c r="D36" i="2" l="1"/>
  <c r="E36" i="2" s="1"/>
  <c r="G36" i="2" s="1"/>
  <c r="D37" i="2" s="1"/>
  <c r="F37" i="2"/>
  <c r="F22" i="4"/>
  <c r="E22" i="4" s="1"/>
  <c r="G22" i="4" s="1"/>
  <c r="D22" i="4"/>
  <c r="E37" i="2" l="1"/>
  <c r="G37" i="2" s="1"/>
  <c r="F38" i="2"/>
  <c r="D23" i="4"/>
  <c r="F23" i="4"/>
  <c r="E23" i="4" s="1"/>
  <c r="G23" i="4" s="1"/>
  <c r="D38" i="2" l="1"/>
  <c r="E38" i="2" s="1"/>
  <c r="G38" i="2" s="1"/>
  <c r="D39" i="2" s="1"/>
  <c r="F39" i="2"/>
  <c r="D24" i="4"/>
  <c r="F24" i="4"/>
  <c r="E24" i="4" s="1"/>
  <c r="G24" i="4" s="1"/>
  <c r="E39" i="2" l="1"/>
  <c r="G39" i="2" s="1"/>
  <c r="F40" i="2"/>
  <c r="D25" i="4"/>
  <c r="F25" i="4"/>
  <c r="E25" i="4" s="1"/>
  <c r="G25" i="4" s="1"/>
  <c r="D40" i="2" l="1"/>
  <c r="E40" i="2" s="1"/>
  <c r="G40" i="2" s="1"/>
  <c r="D41" i="2" s="1"/>
  <c r="F41" i="2"/>
  <c r="F26" i="4"/>
  <c r="E26" i="4" s="1"/>
  <c r="G26" i="4" s="1"/>
  <c r="D26" i="4"/>
  <c r="E41" i="2" l="1"/>
  <c r="G41" i="2" s="1"/>
  <c r="F42" i="2"/>
  <c r="F27" i="4"/>
  <c r="D27" i="4"/>
  <c r="D42" i="2" l="1"/>
  <c r="E42" i="2" s="1"/>
  <c r="G42" i="2" s="1"/>
  <c r="D43" i="2" s="1"/>
  <c r="F43" i="2"/>
  <c r="E27" i="4"/>
  <c r="G27" i="4" s="1"/>
  <c r="E43" i="2" l="1"/>
  <c r="G43" i="2" s="1"/>
  <c r="F44" i="2"/>
  <c r="D28" i="4"/>
  <c r="F28" i="4"/>
  <c r="E28" i="4" s="1"/>
  <c r="G28" i="4" s="1"/>
  <c r="D44" i="2" l="1"/>
  <c r="E44" i="2" s="1"/>
  <c r="G44" i="2" s="1"/>
  <c r="D45" i="2" s="1"/>
  <c r="F45" i="2"/>
  <c r="D29" i="4"/>
  <c r="F29" i="4"/>
  <c r="E29" i="4" s="1"/>
  <c r="G29" i="4" s="1"/>
  <c r="E45" i="2" l="1"/>
  <c r="G45" i="2" s="1"/>
  <c r="F46" i="2"/>
  <c r="F30" i="4"/>
  <c r="E30" i="4" s="1"/>
  <c r="G30" i="4" s="1"/>
  <c r="D30" i="4"/>
  <c r="D46" i="2" l="1"/>
  <c r="E46" i="2" s="1"/>
  <c r="G46" i="2" s="1"/>
  <c r="D47" i="2" s="1"/>
  <c r="F47" i="2"/>
  <c r="F31" i="4"/>
  <c r="E31" i="4" s="1"/>
  <c r="D31" i="4"/>
  <c r="G31" i="4"/>
  <c r="E47" i="2" l="1"/>
  <c r="G47" i="2" s="1"/>
  <c r="F48" i="2"/>
  <c r="F32" i="4"/>
  <c r="E32" i="4" s="1"/>
  <c r="D32" i="4"/>
  <c r="G32" i="4"/>
  <c r="D48" i="2" l="1"/>
  <c r="E48" i="2" s="1"/>
  <c r="G48" i="2" s="1"/>
  <c r="D49" i="2" s="1"/>
  <c r="F49" i="2"/>
  <c r="F33" i="4"/>
  <c r="E33" i="4" s="1"/>
  <c r="G33" i="4" s="1"/>
  <c r="D33" i="4"/>
  <c r="E49" i="2" l="1"/>
  <c r="G49" i="2" s="1"/>
  <c r="F50" i="2"/>
  <c r="F34" i="4"/>
  <c r="E34" i="4" s="1"/>
  <c r="D34" i="4"/>
  <c r="G34" i="4"/>
  <c r="D50" i="2" l="1"/>
  <c r="E50" i="2" s="1"/>
  <c r="G50" i="2" s="1"/>
  <c r="D51" i="2" s="1"/>
  <c r="F51" i="2"/>
  <c r="F35" i="4"/>
  <c r="E35" i="4" s="1"/>
  <c r="G35" i="4" s="1"/>
  <c r="D35" i="4"/>
  <c r="E51" i="2" l="1"/>
  <c r="G51" i="2" s="1"/>
  <c r="F52" i="2"/>
  <c r="F36" i="4"/>
  <c r="D36" i="4"/>
  <c r="D52" i="2" l="1"/>
  <c r="E52" i="2" s="1"/>
  <c r="G52" i="2" s="1"/>
  <c r="D53" i="2" s="1"/>
  <c r="F53" i="2"/>
  <c r="E36" i="4"/>
  <c r="G36" i="4" s="1"/>
  <c r="F54" i="2" l="1"/>
  <c r="E53" i="2"/>
  <c r="G53" i="2" s="1"/>
  <c r="D54" i="2" s="1"/>
  <c r="F37" i="4"/>
  <c r="D37" i="4"/>
  <c r="F55" i="2" l="1"/>
  <c r="E54" i="2"/>
  <c r="G54" i="2" s="1"/>
  <c r="D55" i="2" s="1"/>
  <c r="E37" i="4"/>
  <c r="G37" i="4" s="1"/>
  <c r="E55" i="2" l="1"/>
  <c r="G55" i="2" s="1"/>
  <c r="D56" i="2" s="1"/>
  <c r="F56" i="2"/>
  <c r="D38" i="4"/>
  <c r="F38" i="4"/>
  <c r="E56" i="2" l="1"/>
  <c r="G56" i="2" s="1"/>
  <c r="D57" i="2" s="1"/>
  <c r="F57" i="2"/>
  <c r="E38" i="4"/>
  <c r="G38" i="4" s="1"/>
  <c r="E57" i="2" l="1"/>
  <c r="G57" i="2" s="1"/>
  <c r="D58" i="2" s="1"/>
  <c r="F58" i="2"/>
  <c r="F39" i="4"/>
  <c r="E39" i="4" s="1"/>
  <c r="D39" i="4"/>
  <c r="G39" i="4"/>
  <c r="E58" i="2" l="1"/>
  <c r="G58" i="2" s="1"/>
  <c r="D59" i="2" s="1"/>
  <c r="F59" i="2"/>
  <c r="F40" i="4"/>
  <c r="E40" i="4" s="1"/>
  <c r="D40" i="4"/>
  <c r="G40" i="4"/>
  <c r="E59" i="2" l="1"/>
  <c r="G59" i="2" s="1"/>
  <c r="D60" i="2" s="1"/>
  <c r="F60" i="2"/>
  <c r="F41" i="4"/>
  <c r="E41" i="4" s="1"/>
  <c r="D41" i="4"/>
  <c r="G41" i="4"/>
  <c r="E60" i="2" l="1"/>
  <c r="G60" i="2" s="1"/>
  <c r="D61" i="2" s="1"/>
  <c r="F61" i="2"/>
  <c r="D42" i="4"/>
  <c r="F42" i="4"/>
  <c r="E42" i="4" s="1"/>
  <c r="G42" i="4" s="1"/>
  <c r="E61" i="2" l="1"/>
  <c r="G61" i="2" s="1"/>
  <c r="D62" i="2" s="1"/>
  <c r="F62" i="2"/>
  <c r="D43" i="4"/>
  <c r="F43" i="4"/>
  <c r="E43" i="4" s="1"/>
  <c r="G43" i="4" s="1"/>
  <c r="E62" i="2" l="1"/>
  <c r="G62" i="2" s="1"/>
  <c r="D63" i="2" s="1"/>
  <c r="F63" i="2"/>
  <c r="D44" i="4"/>
  <c r="F44" i="4"/>
  <c r="E44" i="4" s="1"/>
  <c r="G44" i="4" s="1"/>
  <c r="E63" i="2" l="1"/>
  <c r="G63" i="2" s="1"/>
  <c r="D64" i="2" s="1"/>
  <c r="F64" i="2"/>
  <c r="D45" i="4"/>
  <c r="F45" i="4"/>
  <c r="E45" i="4" s="1"/>
  <c r="G45" i="4" s="1"/>
  <c r="E64" i="2" l="1"/>
  <c r="G64" i="2" s="1"/>
  <c r="D65" i="2" s="1"/>
  <c r="F65" i="2"/>
  <c r="D46" i="4"/>
  <c r="F46" i="4"/>
  <c r="E46" i="4" s="1"/>
  <c r="G46" i="4" s="1"/>
  <c r="E65" i="2" l="1"/>
  <c r="G65" i="2" s="1"/>
  <c r="D66" i="2" s="1"/>
  <c r="F66" i="2"/>
  <c r="D47" i="4"/>
  <c r="F47" i="4"/>
  <c r="E47" i="4" s="1"/>
  <c r="G47" i="4" s="1"/>
  <c r="E66" i="2" l="1"/>
  <c r="G66" i="2" s="1"/>
  <c r="D67" i="2" s="1"/>
  <c r="F67" i="2"/>
  <c r="D48" i="4"/>
  <c r="F48" i="4"/>
  <c r="E48" i="4" s="1"/>
  <c r="G48" i="4" s="1"/>
  <c r="E67" i="2" l="1"/>
  <c r="G67" i="2" s="1"/>
  <c r="D68" i="2" s="1"/>
  <c r="F68" i="2"/>
  <c r="D49" i="4"/>
  <c r="F49" i="4"/>
  <c r="E49" i="4" s="1"/>
  <c r="G49" i="4" s="1"/>
  <c r="E68" i="2" l="1"/>
  <c r="G68" i="2" s="1"/>
  <c r="D69" i="2" s="1"/>
  <c r="F69" i="2"/>
  <c r="D50" i="4"/>
  <c r="F50" i="4"/>
  <c r="E50" i="4" s="1"/>
  <c r="G50" i="4" s="1"/>
  <c r="E69" i="2" l="1"/>
  <c r="G69" i="2" s="1"/>
  <c r="D70" i="2" s="1"/>
  <c r="F70" i="2"/>
  <c r="D51" i="4"/>
  <c r="F51" i="4"/>
  <c r="E51" i="4" s="1"/>
  <c r="G51" i="4" s="1"/>
  <c r="E70" i="2" l="1"/>
  <c r="G70" i="2" s="1"/>
  <c r="D71" i="2" s="1"/>
  <c r="F71" i="2"/>
  <c r="D52" i="4"/>
  <c r="F52" i="4"/>
  <c r="E52" i="4" s="1"/>
  <c r="G52" i="4" s="1"/>
  <c r="E71" i="2" l="1"/>
  <c r="G71" i="2" s="1"/>
  <c r="D72" i="2" s="1"/>
  <c r="F72" i="2"/>
  <c r="D53" i="4"/>
  <c r="F53" i="4"/>
  <c r="E53" i="4" s="1"/>
  <c r="G53" i="4" s="1"/>
  <c r="E72" i="2" l="1"/>
  <c r="G72" i="2" s="1"/>
  <c r="D73" i="2" s="1"/>
  <c r="F73" i="2"/>
  <c r="D54" i="4"/>
  <c r="F54" i="4"/>
  <c r="E54" i="4" s="1"/>
  <c r="G54" i="4" s="1"/>
  <c r="E73" i="2" l="1"/>
  <c r="G73" i="2" s="1"/>
  <c r="D74" i="2" s="1"/>
  <c r="F74" i="2"/>
  <c r="D55" i="4"/>
  <c r="F55" i="4"/>
  <c r="E55" i="4" s="1"/>
  <c r="G55" i="4" s="1"/>
  <c r="E74" i="2" l="1"/>
  <c r="G74" i="2" s="1"/>
  <c r="D75" i="2" s="1"/>
  <c r="F75" i="2"/>
  <c r="D56" i="4"/>
  <c r="F56" i="4"/>
  <c r="E56" i="4" s="1"/>
  <c r="G56" i="4" s="1"/>
  <c r="E75" i="2" l="1"/>
  <c r="G75" i="2" s="1"/>
  <c r="D76" i="2" s="1"/>
  <c r="F76" i="2"/>
  <c r="D57" i="4"/>
  <c r="F57" i="4"/>
  <c r="E57" i="4" s="1"/>
  <c r="G57" i="4" s="1"/>
  <c r="E76" i="2" l="1"/>
  <c r="G76" i="2" s="1"/>
  <c r="D77" i="2" s="1"/>
  <c r="F77" i="2"/>
  <c r="D58" i="4"/>
  <c r="F58" i="4"/>
  <c r="E58" i="4" s="1"/>
  <c r="G58" i="4" s="1"/>
  <c r="E77" i="2" l="1"/>
  <c r="G77" i="2" s="1"/>
  <c r="D78" i="2" s="1"/>
  <c r="F78" i="2"/>
  <c r="D59" i="4"/>
  <c r="F59" i="4"/>
  <c r="E59" i="4" s="1"/>
  <c r="G59" i="4" s="1"/>
  <c r="E78" i="2" l="1"/>
  <c r="G78" i="2" s="1"/>
  <c r="D79" i="2" s="1"/>
  <c r="F79" i="2"/>
  <c r="D60" i="4"/>
  <c r="F60" i="4"/>
  <c r="E60" i="4" s="1"/>
  <c r="G60" i="4" s="1"/>
  <c r="E79" i="2" l="1"/>
  <c r="G79" i="2" s="1"/>
  <c r="D80" i="2" s="1"/>
  <c r="F80" i="2"/>
  <c r="D61" i="4"/>
  <c r="F61" i="4"/>
  <c r="E61" i="4" s="1"/>
  <c r="G61" i="4" s="1"/>
  <c r="E80" i="2" l="1"/>
  <c r="G80" i="2" s="1"/>
  <c r="D81" i="2" s="1"/>
  <c r="F81" i="2"/>
  <c r="D62" i="4"/>
  <c r="F62" i="4"/>
  <c r="E62" i="4" s="1"/>
  <c r="G62" i="4" s="1"/>
  <c r="E81" i="2" l="1"/>
  <c r="G81" i="2" s="1"/>
  <c r="D82" i="2" s="1"/>
  <c r="F82" i="2"/>
  <c r="D63" i="4"/>
  <c r="F63" i="4"/>
  <c r="E63" i="4" s="1"/>
  <c r="G63" i="4" s="1"/>
  <c r="E82" i="2" l="1"/>
  <c r="G82" i="2" s="1"/>
  <c r="D83" i="2" s="1"/>
  <c r="F83" i="2"/>
  <c r="D64" i="4"/>
  <c r="F64" i="4"/>
  <c r="E64" i="4" s="1"/>
  <c r="G64" i="4" s="1"/>
  <c r="E83" i="2" l="1"/>
  <c r="G83" i="2" s="1"/>
  <c r="D84" i="2" s="1"/>
  <c r="F84" i="2"/>
  <c r="D65" i="4"/>
  <c r="F65" i="4"/>
  <c r="E65" i="4" s="1"/>
  <c r="G65" i="4" s="1"/>
  <c r="E84" i="2" l="1"/>
  <c r="G84" i="2" s="1"/>
  <c r="D85" i="2" s="1"/>
  <c r="F85" i="2"/>
  <c r="D66" i="4"/>
  <c r="F66" i="4"/>
  <c r="E66" i="4" s="1"/>
  <c r="G66" i="4" s="1"/>
  <c r="E85" i="2" l="1"/>
  <c r="G85" i="2" s="1"/>
  <c r="D86" i="2" s="1"/>
  <c r="F86" i="2"/>
  <c r="D67" i="4"/>
  <c r="F67" i="4"/>
  <c r="E67" i="4" s="1"/>
  <c r="G67" i="4" s="1"/>
  <c r="F87" i="2" l="1"/>
  <c r="E86" i="2"/>
  <c r="G86" i="2" s="1"/>
  <c r="D87" i="2" s="1"/>
  <c r="D68" i="4"/>
  <c r="F68" i="4"/>
  <c r="E68" i="4" s="1"/>
  <c r="G68" i="4" s="1"/>
  <c r="E87" i="2" l="1"/>
  <c r="G87" i="2" s="1"/>
  <c r="D88" i="2" s="1"/>
  <c r="F88" i="2"/>
  <c r="D69" i="4"/>
  <c r="F69" i="4"/>
  <c r="E69" i="4" s="1"/>
  <c r="G69" i="4" s="1"/>
  <c r="E88" i="2" l="1"/>
  <c r="G88" i="2" s="1"/>
  <c r="D89" i="2" s="1"/>
  <c r="F89" i="2"/>
  <c r="D70" i="4"/>
  <c r="F70" i="4"/>
  <c r="E70" i="4" s="1"/>
  <c r="G70" i="4" s="1"/>
  <c r="E89" i="2" l="1"/>
  <c r="G89" i="2" s="1"/>
  <c r="D90" i="2" s="1"/>
  <c r="F90" i="2"/>
  <c r="D71" i="4"/>
  <c r="F71" i="4"/>
  <c r="E71" i="4" s="1"/>
  <c r="G71" i="4" s="1"/>
  <c r="E90" i="2" l="1"/>
  <c r="G90" i="2" s="1"/>
  <c r="D91" i="2" s="1"/>
  <c r="F91" i="2"/>
  <c r="D72" i="4"/>
  <c r="F72" i="4"/>
  <c r="E72" i="4" s="1"/>
  <c r="G72" i="4" s="1"/>
  <c r="E91" i="2" l="1"/>
  <c r="G91" i="2" s="1"/>
  <c r="D92" i="2" s="1"/>
  <c r="F92" i="2"/>
  <c r="F73" i="4"/>
  <c r="D73" i="4"/>
  <c r="E92" i="2" l="1"/>
  <c r="G92" i="2" s="1"/>
  <c r="D93" i="2" s="1"/>
  <c r="F93" i="2"/>
  <c r="E73" i="4"/>
  <c r="G73" i="4" s="1"/>
  <c r="E93" i="2" l="1"/>
  <c r="G93" i="2" s="1"/>
  <c r="D94" i="2" s="1"/>
  <c r="F94" i="2"/>
  <c r="D74" i="4"/>
  <c r="F74" i="4"/>
  <c r="E74" i="4" s="1"/>
  <c r="G74" i="4" s="1"/>
  <c r="E94" i="2" l="1"/>
  <c r="G94" i="2" s="1"/>
  <c r="D95" i="2" s="1"/>
  <c r="F95" i="2"/>
  <c r="D75" i="4"/>
  <c r="F75" i="4"/>
  <c r="E75" i="4" s="1"/>
  <c r="G75" i="4" s="1"/>
  <c r="E95" i="2" l="1"/>
  <c r="G95" i="2" s="1"/>
  <c r="D96" i="2" s="1"/>
  <c r="F96" i="2"/>
  <c r="D76" i="4"/>
  <c r="F76" i="4"/>
  <c r="E76" i="4" s="1"/>
  <c r="G76" i="4" s="1"/>
  <c r="E96" i="2" l="1"/>
  <c r="G96" i="2" s="1"/>
  <c r="D97" i="2" s="1"/>
  <c r="F97" i="2"/>
  <c r="D77" i="4"/>
  <c r="F77" i="4"/>
  <c r="E77" i="4" s="1"/>
  <c r="G77" i="4" s="1"/>
  <c r="E97" i="2" l="1"/>
  <c r="G97" i="2" s="1"/>
  <c r="D98" i="2" s="1"/>
  <c r="F98" i="2"/>
  <c r="D78" i="4"/>
  <c r="F78" i="4"/>
  <c r="E78" i="4" s="1"/>
  <c r="G78" i="4" s="1"/>
  <c r="F99" i="2" l="1"/>
  <c r="E98" i="2"/>
  <c r="G98" i="2" s="1"/>
  <c r="D99" i="2" s="1"/>
  <c r="D79" i="4"/>
  <c r="F79" i="4"/>
  <c r="E79" i="4" s="1"/>
  <c r="G79" i="4" s="1"/>
  <c r="E99" i="2" l="1"/>
  <c r="G99" i="2" s="1"/>
  <c r="F100" i="2"/>
  <c r="D100" i="2"/>
  <c r="D80" i="4"/>
  <c r="F80" i="4"/>
  <c r="E80" i="4" s="1"/>
  <c r="G80" i="4" s="1"/>
  <c r="E100" i="2" l="1"/>
  <c r="G100" i="2" s="1"/>
  <c r="D101" i="2" s="1"/>
  <c r="F101" i="2"/>
  <c r="F81" i="4"/>
  <c r="D81" i="4"/>
  <c r="E101" i="2" l="1"/>
  <c r="G101" i="2" s="1"/>
  <c r="D102" i="2" s="1"/>
  <c r="F102" i="2"/>
  <c r="E81" i="4"/>
  <c r="G81" i="4" s="1"/>
  <c r="E102" i="2" l="1"/>
  <c r="G102" i="2" s="1"/>
  <c r="D103" i="2" s="1"/>
  <c r="F103" i="2"/>
  <c r="E103" i="2" s="1"/>
  <c r="G103" i="2" s="1"/>
  <c r="F82" i="4"/>
  <c r="D82" i="4"/>
  <c r="F104" i="2" l="1"/>
  <c r="D104" i="2"/>
  <c r="E82" i="4"/>
  <c r="G82" i="4" s="1"/>
  <c r="F105" i="2" l="1"/>
  <c r="E104" i="2"/>
  <c r="G104" i="2" s="1"/>
  <c r="D105" i="2" s="1"/>
  <c r="F83" i="4"/>
  <c r="E83" i="4" s="1"/>
  <c r="G83" i="4" s="1"/>
  <c r="D83" i="4"/>
  <c r="E105" i="2" l="1"/>
  <c r="G105" i="2" s="1"/>
  <c r="D106" i="2" s="1"/>
  <c r="F106" i="2"/>
  <c r="F84" i="4"/>
  <c r="D84" i="4"/>
  <c r="E106" i="2" l="1"/>
  <c r="G106" i="2" s="1"/>
  <c r="E84" i="4"/>
  <c r="G84" i="4" s="1"/>
  <c r="D107" i="2" l="1"/>
  <c r="F107" i="2"/>
  <c r="F85" i="4"/>
  <c r="D85" i="4"/>
  <c r="E107" i="2" l="1"/>
  <c r="G107" i="2" s="1"/>
  <c r="D108" i="2" s="1"/>
  <c r="F108" i="2"/>
  <c r="E85" i="4"/>
  <c r="G85" i="4" s="1"/>
  <c r="E108" i="2" l="1"/>
  <c r="G108" i="2" s="1"/>
  <c r="D109" i="2" s="1"/>
  <c r="F109" i="2"/>
  <c r="F86" i="4"/>
  <c r="D86" i="4"/>
  <c r="E109" i="2" l="1"/>
  <c r="G109" i="2" s="1"/>
  <c r="D110" i="2" s="1"/>
  <c r="F110" i="2"/>
  <c r="E86" i="4"/>
  <c r="G86" i="4" s="1"/>
  <c r="E110" i="2" l="1"/>
  <c r="G110" i="2" s="1"/>
  <c r="D111" i="2" s="1"/>
  <c r="F111" i="2"/>
  <c r="F87" i="4"/>
  <c r="D87" i="4"/>
  <c r="E111" i="2" l="1"/>
  <c r="G111" i="2" s="1"/>
  <c r="D112" i="2" s="1"/>
  <c r="F112" i="2"/>
  <c r="E87" i="4"/>
  <c r="G87" i="4" s="1"/>
  <c r="E112" i="2" l="1"/>
  <c r="G112" i="2" s="1"/>
  <c r="D113" i="2" s="1"/>
  <c r="F113" i="2"/>
  <c r="F88" i="4"/>
  <c r="D88" i="4"/>
  <c r="E113" i="2" l="1"/>
  <c r="G113" i="2" s="1"/>
  <c r="D114" i="2" s="1"/>
  <c r="F114" i="2"/>
  <c r="E88" i="4"/>
  <c r="G88" i="4" s="1"/>
  <c r="E114" i="2" l="1"/>
  <c r="G114" i="2" s="1"/>
  <c r="D115" i="2" s="1"/>
  <c r="F115" i="2"/>
  <c r="F89" i="4"/>
  <c r="D89" i="4"/>
  <c r="E115" i="2" l="1"/>
  <c r="G115" i="2" s="1"/>
  <c r="D116" i="2" s="1"/>
  <c r="F116" i="2"/>
  <c r="E89" i="4"/>
  <c r="G89" i="4" s="1"/>
  <c r="E116" i="2" l="1"/>
  <c r="G116" i="2" s="1"/>
  <c r="D117" i="2" s="1"/>
  <c r="F117" i="2"/>
  <c r="F90" i="4"/>
  <c r="D90" i="4"/>
  <c r="E117" i="2" l="1"/>
  <c r="G117" i="2" s="1"/>
  <c r="D118" i="2" s="1"/>
  <c r="F118" i="2"/>
  <c r="E90" i="4"/>
  <c r="G90" i="4" s="1"/>
  <c r="E118" i="2" l="1"/>
  <c r="G118" i="2" s="1"/>
  <c r="D119" i="2" s="1"/>
  <c r="F119" i="2"/>
  <c r="F91" i="4"/>
  <c r="D91" i="4"/>
  <c r="E119" i="2" l="1"/>
  <c r="G119" i="2" s="1"/>
  <c r="D120" i="2" s="1"/>
  <c r="F120" i="2"/>
  <c r="E91" i="4"/>
  <c r="G91" i="4" s="1"/>
  <c r="E120" i="2" l="1"/>
  <c r="G120" i="2" s="1"/>
  <c r="D121" i="2" s="1"/>
  <c r="F121" i="2"/>
  <c r="F92" i="4"/>
  <c r="E92" i="4" s="1"/>
  <c r="G92" i="4" s="1"/>
  <c r="D92" i="4"/>
  <c r="E121" i="2" l="1"/>
  <c r="G121" i="2" s="1"/>
  <c r="D122" i="2" s="1"/>
  <c r="F122" i="2"/>
  <c r="F93" i="4"/>
  <c r="D93" i="4"/>
  <c r="E122" i="2" l="1"/>
  <c r="G122" i="2" s="1"/>
  <c r="D123" i="2" s="1"/>
  <c r="F123" i="2"/>
  <c r="E93" i="4"/>
  <c r="G93" i="4" s="1"/>
  <c r="E123" i="2" l="1"/>
  <c r="G123" i="2" s="1"/>
  <c r="D124" i="2" s="1"/>
  <c r="F124" i="2"/>
  <c r="F94" i="4"/>
  <c r="E94" i="4" s="1"/>
  <c r="G94" i="4" s="1"/>
  <c r="D94" i="4"/>
  <c r="E124" i="2" l="1"/>
  <c r="G124" i="2" s="1"/>
  <c r="D125" i="2" s="1"/>
  <c r="F125" i="2"/>
  <c r="D95" i="4"/>
  <c r="F95" i="4"/>
  <c r="E95" i="4" s="1"/>
  <c r="G95" i="4" s="1"/>
  <c r="E125" i="2" l="1"/>
  <c r="G125" i="2" s="1"/>
  <c r="D126" i="2" s="1"/>
  <c r="F126" i="2"/>
  <c r="D96" i="4"/>
  <c r="F96" i="4"/>
  <c r="E96" i="4" s="1"/>
  <c r="G96" i="4" s="1"/>
  <c r="E126" i="2" l="1"/>
  <c r="G126" i="2" s="1"/>
  <c r="D127" i="2" s="1"/>
  <c r="F127" i="2"/>
  <c r="D97" i="4"/>
  <c r="F97" i="4"/>
  <c r="E97" i="4" s="1"/>
  <c r="G97" i="4" s="1"/>
  <c r="E127" i="2" l="1"/>
  <c r="G127" i="2" s="1"/>
  <c r="D128" i="2" s="1"/>
  <c r="F128" i="2"/>
  <c r="D98" i="4"/>
  <c r="F98" i="4"/>
  <c r="E98" i="4" s="1"/>
  <c r="G98" i="4" s="1"/>
  <c r="E128" i="2" l="1"/>
  <c r="G128" i="2" s="1"/>
  <c r="D129" i="2" s="1"/>
  <c r="F129" i="2"/>
  <c r="D99" i="4"/>
  <c r="F99" i="4"/>
  <c r="E99" i="4" s="1"/>
  <c r="G99" i="4" s="1"/>
  <c r="E129" i="2" l="1"/>
  <c r="G129" i="2" s="1"/>
  <c r="D130" i="2" s="1"/>
  <c r="F130" i="2"/>
  <c r="D100" i="4"/>
  <c r="F100" i="4"/>
  <c r="E100" i="4" s="1"/>
  <c r="G100" i="4" s="1"/>
  <c r="E130" i="2" l="1"/>
  <c r="G130" i="2" s="1"/>
  <c r="D131" i="2" s="1"/>
  <c r="F131" i="2"/>
  <c r="D101" i="4"/>
  <c r="F101" i="4"/>
  <c r="E101" i="4" s="1"/>
  <c r="G101" i="4" s="1"/>
  <c r="E131" i="2" l="1"/>
  <c r="G131" i="2" s="1"/>
  <c r="D132" i="2" s="1"/>
  <c r="F132" i="2"/>
  <c r="D102" i="4"/>
  <c r="F102" i="4"/>
  <c r="E102" i="4" s="1"/>
  <c r="G102" i="4" s="1"/>
  <c r="E132" i="2" l="1"/>
  <c r="G132" i="2" s="1"/>
  <c r="D133" i="2" s="1"/>
  <c r="F133" i="2"/>
  <c r="D103" i="4"/>
  <c r="F103" i="4"/>
  <c r="E103" i="4" s="1"/>
  <c r="G103" i="4" s="1"/>
  <c r="E133" i="2" l="1"/>
  <c r="G133" i="2" s="1"/>
  <c r="D134" i="2" s="1"/>
  <c r="F134" i="2"/>
  <c r="D104" i="4"/>
  <c r="F104" i="4"/>
  <c r="E104" i="4" s="1"/>
  <c r="G104" i="4" s="1"/>
  <c r="E134" i="2" l="1"/>
  <c r="G134" i="2" s="1"/>
  <c r="D135" i="2" s="1"/>
  <c r="F135" i="2"/>
  <c r="D105" i="4"/>
  <c r="F105" i="4"/>
  <c r="E105" i="4" s="1"/>
  <c r="G105" i="4" s="1"/>
  <c r="E135" i="2" l="1"/>
  <c r="G135" i="2" s="1"/>
  <c r="D136" i="2" s="1"/>
  <c r="F136" i="2"/>
  <c r="D106" i="4"/>
  <c r="F106" i="4"/>
  <c r="E106" i="4" s="1"/>
  <c r="G106" i="4" s="1"/>
  <c r="E136" i="2" l="1"/>
  <c r="G136" i="2" s="1"/>
  <c r="D137" i="2" s="1"/>
  <c r="F137" i="2"/>
  <c r="D107" i="4"/>
  <c r="F107" i="4"/>
  <c r="E107" i="4" s="1"/>
  <c r="G107" i="4" s="1"/>
  <c r="E137" i="2" l="1"/>
  <c r="G137" i="2" s="1"/>
  <c r="D138" i="2" s="1"/>
  <c r="F138" i="2"/>
  <c r="D108" i="4"/>
  <c r="F108" i="4"/>
  <c r="E108" i="4" s="1"/>
  <c r="G108" i="4" s="1"/>
  <c r="E138" i="2" l="1"/>
  <c r="G138" i="2" s="1"/>
  <c r="D139" i="2" s="1"/>
  <c r="F139" i="2"/>
  <c r="D109" i="4"/>
  <c r="F109" i="4"/>
  <c r="E109" i="4" s="1"/>
  <c r="G109" i="4" s="1"/>
  <c r="F381" i="2" l="1"/>
  <c r="E139" i="2"/>
  <c r="G139" i="2" s="1"/>
  <c r="D140" i="2" s="1"/>
  <c r="F140" i="2"/>
  <c r="D110" i="4"/>
  <c r="F110" i="4"/>
  <c r="E110" i="4" s="1"/>
  <c r="G110" i="4" s="1"/>
  <c r="F382" i="2" l="1"/>
  <c r="E140" i="2"/>
  <c r="G140" i="2" s="1"/>
  <c r="D141" i="2" s="1"/>
  <c r="F141" i="2"/>
  <c r="D111" i="4"/>
  <c r="F111" i="4"/>
  <c r="E111" i="4" s="1"/>
  <c r="G111" i="4" s="1"/>
  <c r="F383" i="2" l="1"/>
  <c r="E141" i="2"/>
  <c r="G141" i="2" s="1"/>
  <c r="D142" i="2" s="1"/>
  <c r="F142" i="2"/>
  <c r="D112" i="4"/>
  <c r="F112" i="4"/>
  <c r="E112" i="4" s="1"/>
  <c r="G112" i="4" s="1"/>
  <c r="F384" i="2" l="1"/>
  <c r="E142" i="2"/>
  <c r="G142" i="2" s="1"/>
  <c r="D143" i="2" s="1"/>
  <c r="F143" i="2"/>
  <c r="D113" i="4"/>
  <c r="F113" i="4"/>
  <c r="E113" i="4" s="1"/>
  <c r="G113" i="4" s="1"/>
  <c r="F385" i="2" l="1"/>
  <c r="E143" i="2"/>
  <c r="G143" i="2" s="1"/>
  <c r="D144" i="2" s="1"/>
  <c r="F144" i="2"/>
  <c r="D114" i="4"/>
  <c r="F114" i="4"/>
  <c r="E114" i="4" s="1"/>
  <c r="G114" i="4" s="1"/>
  <c r="F386" i="2" l="1"/>
  <c r="E144" i="2"/>
  <c r="G144" i="2" s="1"/>
  <c r="D145" i="2" s="1"/>
  <c r="F145" i="2"/>
  <c r="D115" i="4"/>
  <c r="F115" i="4"/>
  <c r="E115" i="4" s="1"/>
  <c r="G115" i="4" s="1"/>
  <c r="F387" i="2" l="1"/>
  <c r="E145" i="2"/>
  <c r="G145" i="2" s="1"/>
  <c r="D146" i="2" s="1"/>
  <c r="F146" i="2"/>
  <c r="D116" i="4"/>
  <c r="F116" i="4"/>
  <c r="E116" i="4" s="1"/>
  <c r="G116" i="4" s="1"/>
  <c r="F388" i="2" l="1"/>
  <c r="E146" i="2"/>
  <c r="G146" i="2" s="1"/>
  <c r="D147" i="2" s="1"/>
  <c r="F147" i="2"/>
  <c r="D117" i="4"/>
  <c r="F117" i="4"/>
  <c r="E117" i="4" s="1"/>
  <c r="G117" i="4" s="1"/>
  <c r="F389" i="2" l="1"/>
  <c r="E147" i="2"/>
  <c r="G147" i="2" s="1"/>
  <c r="D148" i="2" s="1"/>
  <c r="F148" i="2"/>
  <c r="D118" i="4"/>
  <c r="F118" i="4"/>
  <c r="E118" i="4" s="1"/>
  <c r="G118" i="4" s="1"/>
  <c r="F390" i="2" l="1"/>
  <c r="E148" i="2"/>
  <c r="G148" i="2" s="1"/>
  <c r="D149" i="2" s="1"/>
  <c r="F149" i="2"/>
  <c r="D119" i="4"/>
  <c r="F119" i="4"/>
  <c r="E119" i="4" s="1"/>
  <c r="G119" i="4" s="1"/>
  <c r="F391" i="2" l="1"/>
  <c r="E149" i="2"/>
  <c r="G149" i="2" s="1"/>
  <c r="D150" i="2" s="1"/>
  <c r="F150" i="2"/>
  <c r="F120" i="4"/>
  <c r="D120" i="4"/>
  <c r="F392" i="2" l="1"/>
  <c r="E150" i="2"/>
  <c r="G150" i="2" s="1"/>
  <c r="D151" i="2" s="1"/>
  <c r="F151" i="2"/>
  <c r="E120" i="4"/>
  <c r="G120" i="4" s="1"/>
  <c r="F393" i="2" l="1"/>
  <c r="E151" i="2"/>
  <c r="G151" i="2" s="1"/>
  <c r="D152" i="2" s="1"/>
  <c r="F152" i="2"/>
  <c r="D121" i="4"/>
  <c r="F121" i="4"/>
  <c r="E121" i="4" s="1"/>
  <c r="G121" i="4" s="1"/>
  <c r="F394" i="2" l="1"/>
  <c r="E152" i="2"/>
  <c r="G152" i="2" s="1"/>
  <c r="D153" i="2" s="1"/>
  <c r="F153" i="2"/>
  <c r="D122" i="4"/>
  <c r="F122" i="4"/>
  <c r="E122" i="4" s="1"/>
  <c r="G122" i="4" s="1"/>
  <c r="F395" i="2" l="1"/>
  <c r="E153" i="2"/>
  <c r="G153" i="2" s="1"/>
  <c r="D154" i="2" s="1"/>
  <c r="F154" i="2"/>
  <c r="D123" i="4"/>
  <c r="F123" i="4"/>
  <c r="E123" i="4" s="1"/>
  <c r="G123" i="4" s="1"/>
  <c r="F396" i="2" l="1"/>
  <c r="E154" i="2"/>
  <c r="G154" i="2" s="1"/>
  <c r="D155" i="2" s="1"/>
  <c r="F155" i="2"/>
  <c r="D124" i="4"/>
  <c r="F124" i="4"/>
  <c r="E124" i="4" s="1"/>
  <c r="G124" i="4" s="1"/>
  <c r="F397" i="2" l="1"/>
  <c r="E155" i="2"/>
  <c r="G155" i="2" s="1"/>
  <c r="D156" i="2" s="1"/>
  <c r="F156" i="2"/>
  <c r="D125" i="4"/>
  <c r="F125" i="4"/>
  <c r="E125" i="4" s="1"/>
  <c r="G125" i="4" s="1"/>
  <c r="F398" i="2" l="1"/>
  <c r="E156" i="2"/>
  <c r="G156" i="2" s="1"/>
  <c r="D157" i="2" s="1"/>
  <c r="F157" i="2"/>
  <c r="D126" i="4"/>
  <c r="F126" i="4"/>
  <c r="E126" i="4" s="1"/>
  <c r="G126" i="4" s="1"/>
  <c r="F399" i="2" l="1"/>
  <c r="E157" i="2"/>
  <c r="G157" i="2" s="1"/>
  <c r="D158" i="2" s="1"/>
  <c r="F158" i="2"/>
  <c r="D127" i="4"/>
  <c r="F127" i="4"/>
  <c r="F400" i="2" l="1"/>
  <c r="E158" i="2"/>
  <c r="G158" i="2" s="1"/>
  <c r="D159" i="2" s="1"/>
  <c r="F159" i="2"/>
  <c r="E127" i="4"/>
  <c r="G127" i="4" s="1"/>
  <c r="F401" i="2" l="1"/>
  <c r="E159" i="2"/>
  <c r="G159" i="2" s="1"/>
  <c r="D160" i="2" s="1"/>
  <c r="F160" i="2"/>
  <c r="D128" i="4"/>
  <c r="F128" i="4"/>
  <c r="E128" i="4" s="1"/>
  <c r="G128" i="4" s="1"/>
  <c r="F402" i="2" l="1"/>
  <c r="E160" i="2"/>
  <c r="G160" i="2" s="1"/>
  <c r="D161" i="2" s="1"/>
  <c r="F161" i="2"/>
  <c r="D129" i="4"/>
  <c r="F129" i="4"/>
  <c r="F403" i="2" l="1"/>
  <c r="E161" i="2"/>
  <c r="G161" i="2" s="1"/>
  <c r="D162" i="2" s="1"/>
  <c r="F162" i="2"/>
  <c r="E129" i="4"/>
  <c r="G129" i="4" s="1"/>
  <c r="F404" i="2" l="1"/>
  <c r="E162" i="2"/>
  <c r="G162" i="2" s="1"/>
  <c r="D163" i="2" s="1"/>
  <c r="F163" i="2"/>
  <c r="D130" i="4"/>
  <c r="F130" i="4"/>
  <c r="F405" i="2" l="1"/>
  <c r="E163" i="2"/>
  <c r="G163" i="2" s="1"/>
  <c r="D164" i="2" s="1"/>
  <c r="F164" i="2"/>
  <c r="E130" i="4"/>
  <c r="G130" i="4" s="1"/>
  <c r="F406" i="2" l="1"/>
  <c r="E164" i="2"/>
  <c r="G164" i="2" s="1"/>
  <c r="D165" i="2" s="1"/>
  <c r="F165" i="2"/>
  <c r="D131" i="4"/>
  <c r="F131" i="4"/>
  <c r="F407" i="2" l="1"/>
  <c r="E165" i="2"/>
  <c r="G165" i="2" s="1"/>
  <c r="D166" i="2" s="1"/>
  <c r="F166" i="2"/>
  <c r="E131" i="4"/>
  <c r="G131" i="4" s="1"/>
  <c r="F408" i="2" l="1"/>
  <c r="E166" i="2"/>
  <c r="G166" i="2" s="1"/>
  <c r="D167" i="2" s="1"/>
  <c r="F167" i="2"/>
  <c r="D132" i="4"/>
  <c r="F132" i="4"/>
  <c r="F409" i="2" l="1"/>
  <c r="E167" i="2"/>
  <c r="G167" i="2" s="1"/>
  <c r="D168" i="2" s="1"/>
  <c r="F168" i="2"/>
  <c r="E132" i="4"/>
  <c r="G132" i="4" s="1"/>
  <c r="F410" i="2" l="1"/>
  <c r="E168" i="2"/>
  <c r="G168" i="2" s="1"/>
  <c r="D169" i="2" s="1"/>
  <c r="F169" i="2"/>
  <c r="D133" i="4"/>
  <c r="F133" i="4"/>
  <c r="F411" i="2" l="1"/>
  <c r="E169" i="2"/>
  <c r="G169" i="2" s="1"/>
  <c r="D170" i="2" s="1"/>
  <c r="F170" i="2"/>
  <c r="E133" i="4"/>
  <c r="G133" i="4" s="1"/>
  <c r="F412" i="2" l="1"/>
  <c r="E170" i="2"/>
  <c r="G170" i="2" s="1"/>
  <c r="D171" i="2" s="1"/>
  <c r="F171" i="2"/>
  <c r="D134" i="4"/>
  <c r="F134" i="4"/>
  <c r="E134" i="4" s="1"/>
  <c r="G134" i="4" s="1"/>
  <c r="F413" i="2" l="1"/>
  <c r="E171" i="2"/>
  <c r="G171" i="2" s="1"/>
  <c r="D172" i="2" s="1"/>
  <c r="F172" i="2"/>
  <c r="D135" i="4"/>
  <c r="F135" i="4"/>
  <c r="F414" i="2" l="1"/>
  <c r="E172" i="2"/>
  <c r="G172" i="2" s="1"/>
  <c r="D173" i="2" s="1"/>
  <c r="F173" i="2"/>
  <c r="E135" i="4"/>
  <c r="G135" i="4" s="1"/>
  <c r="F415" i="2" l="1"/>
  <c r="E173" i="2"/>
  <c r="G173" i="2" s="1"/>
  <c r="D174" i="2" s="1"/>
  <c r="F174" i="2"/>
  <c r="D136" i="4"/>
  <c r="F136" i="4"/>
  <c r="E136" i="4" s="1"/>
  <c r="G136" i="4" s="1"/>
  <c r="F416" i="2" l="1"/>
  <c r="E174" i="2"/>
  <c r="G174" i="2" s="1"/>
  <c r="D175" i="2" s="1"/>
  <c r="F175" i="2"/>
  <c r="D137" i="4"/>
  <c r="F137" i="4"/>
  <c r="F417" i="2" l="1"/>
  <c r="E175" i="2"/>
  <c r="G175" i="2" s="1"/>
  <c r="D176" i="2" s="1"/>
  <c r="F176" i="2"/>
  <c r="E137" i="4"/>
  <c r="G137" i="4" s="1"/>
  <c r="F418" i="2" l="1"/>
  <c r="E176" i="2"/>
  <c r="G176" i="2" s="1"/>
  <c r="D177" i="2" s="1"/>
  <c r="F177" i="2"/>
  <c r="D138" i="4"/>
  <c r="F138" i="4"/>
  <c r="F419" i="2" l="1"/>
  <c r="E177" i="2"/>
  <c r="G177" i="2" s="1"/>
  <c r="D178" i="2" s="1"/>
  <c r="F178" i="2"/>
  <c r="E138" i="4"/>
  <c r="G138" i="4" s="1"/>
  <c r="F420" i="2" l="1"/>
  <c r="E178" i="2"/>
  <c r="G178" i="2" s="1"/>
  <c r="D179" i="2" s="1"/>
  <c r="F179" i="2"/>
  <c r="D139" i="4"/>
  <c r="F139" i="4"/>
  <c r="F421" i="2" l="1"/>
  <c r="E179" i="2"/>
  <c r="G179" i="2" s="1"/>
  <c r="D180" i="2" s="1"/>
  <c r="F180" i="2"/>
  <c r="E139" i="4"/>
  <c r="G139" i="4" s="1"/>
  <c r="F422" i="2" l="1"/>
  <c r="E180" i="2"/>
  <c r="G180" i="2" s="1"/>
  <c r="D181" i="2" s="1"/>
  <c r="F181" i="2"/>
  <c r="D140" i="4"/>
  <c r="F140" i="4"/>
  <c r="F423" i="2" l="1"/>
  <c r="E181" i="2"/>
  <c r="G181" i="2" s="1"/>
  <c r="D182" i="2" s="1"/>
  <c r="F182" i="2"/>
  <c r="E140" i="4"/>
  <c r="G140" i="4" s="1"/>
  <c r="F424" i="2" l="1"/>
  <c r="E182" i="2"/>
  <c r="G182" i="2" s="1"/>
  <c r="D183" i="2" s="1"/>
  <c r="F183" i="2"/>
  <c r="D141" i="4"/>
  <c r="F141" i="4"/>
  <c r="F425" i="2" l="1"/>
  <c r="E183" i="2"/>
  <c r="G183" i="2" s="1"/>
  <c r="D184" i="2" s="1"/>
  <c r="F184" i="2"/>
  <c r="E141" i="4"/>
  <c r="G141" i="4" s="1"/>
  <c r="F426" i="2" l="1"/>
  <c r="E184" i="2"/>
  <c r="G184" i="2" s="1"/>
  <c r="D185" i="2" s="1"/>
  <c r="F185" i="2"/>
  <c r="D142" i="4"/>
  <c r="F142" i="4"/>
  <c r="F427" i="2" l="1"/>
  <c r="E185" i="2"/>
  <c r="G185" i="2" s="1"/>
  <c r="D186" i="2" s="1"/>
  <c r="F186" i="2"/>
  <c r="E142" i="4"/>
  <c r="G142" i="4" s="1"/>
  <c r="F428" i="2" l="1"/>
  <c r="E186" i="2"/>
  <c r="G186" i="2" s="1"/>
  <c r="D187" i="2" s="1"/>
  <c r="F187" i="2"/>
  <c r="D143" i="4"/>
  <c r="F143" i="4"/>
  <c r="F429" i="2" l="1"/>
  <c r="E187" i="2"/>
  <c r="G187" i="2" s="1"/>
  <c r="D188" i="2" s="1"/>
  <c r="F188" i="2"/>
  <c r="E143" i="4"/>
  <c r="G143" i="4" s="1"/>
  <c r="F430" i="2" l="1"/>
  <c r="E188" i="2"/>
  <c r="G188" i="2" s="1"/>
  <c r="D189" i="2" s="1"/>
  <c r="F189" i="2"/>
  <c r="D144" i="4"/>
  <c r="F144" i="4"/>
  <c r="F431" i="2" l="1"/>
  <c r="E189" i="2"/>
  <c r="G189" i="2" s="1"/>
  <c r="D190" i="2" s="1"/>
  <c r="F190" i="2"/>
  <c r="E144" i="4"/>
  <c r="G144" i="4" s="1"/>
  <c r="F432" i="2" l="1"/>
  <c r="E190" i="2"/>
  <c r="G190" i="2" s="1"/>
  <c r="D191" i="2" s="1"/>
  <c r="F191" i="2"/>
  <c r="D145" i="4"/>
  <c r="F145" i="4"/>
  <c r="F433" i="2" l="1"/>
  <c r="E191" i="2"/>
  <c r="G191" i="2" s="1"/>
  <c r="D192" i="2" s="1"/>
  <c r="F192" i="2"/>
  <c r="E145" i="4"/>
  <c r="G145" i="4" s="1"/>
  <c r="F434" i="2" l="1"/>
  <c r="E192" i="2"/>
  <c r="G192" i="2" s="1"/>
  <c r="D193" i="2" s="1"/>
  <c r="F193" i="2"/>
  <c r="D146" i="4"/>
  <c r="F146" i="4"/>
  <c r="F435" i="2" l="1"/>
  <c r="E193" i="2"/>
  <c r="G193" i="2" s="1"/>
  <c r="D194" i="2" s="1"/>
  <c r="F194" i="2"/>
  <c r="E146" i="4"/>
  <c r="G146" i="4" s="1"/>
  <c r="F436" i="2" l="1"/>
  <c r="E194" i="2"/>
  <c r="G194" i="2" s="1"/>
  <c r="D195" i="2" s="1"/>
  <c r="F195" i="2"/>
  <c r="D147" i="4"/>
  <c r="F147" i="4"/>
  <c r="F437" i="2" l="1"/>
  <c r="E195" i="2"/>
  <c r="G195" i="2" s="1"/>
  <c r="D196" i="2" s="1"/>
  <c r="F196" i="2"/>
  <c r="E147" i="4"/>
  <c r="G147" i="4" s="1"/>
  <c r="F438" i="2" l="1"/>
  <c r="E196" i="2"/>
  <c r="G196" i="2" s="1"/>
  <c r="D197" i="2" s="1"/>
  <c r="F197" i="2"/>
  <c r="D148" i="4"/>
  <c r="F148" i="4"/>
  <c r="F439" i="2" l="1"/>
  <c r="E197" i="2"/>
  <c r="G197" i="2" s="1"/>
  <c r="D198" i="2" s="1"/>
  <c r="F198" i="2"/>
  <c r="E148" i="4"/>
  <c r="G148" i="4" s="1"/>
  <c r="F440" i="2" l="1"/>
  <c r="E198" i="2"/>
  <c r="G198" i="2" s="1"/>
  <c r="D199" i="2" s="1"/>
  <c r="F199" i="2"/>
  <c r="D149" i="4"/>
  <c r="F149" i="4"/>
  <c r="F441" i="2" l="1"/>
  <c r="E199" i="2"/>
  <c r="G199" i="2" s="1"/>
  <c r="D200" i="2" s="1"/>
  <c r="F200" i="2"/>
  <c r="E149" i="4"/>
  <c r="G149" i="4" s="1"/>
  <c r="F442" i="2" l="1"/>
  <c r="E200" i="2"/>
  <c r="G200" i="2" s="1"/>
  <c r="D201" i="2" s="1"/>
  <c r="F201" i="2"/>
  <c r="D150" i="4"/>
  <c r="F150" i="4"/>
  <c r="F443" i="2" l="1"/>
  <c r="E201" i="2"/>
  <c r="G201" i="2" s="1"/>
  <c r="D202" i="2" s="1"/>
  <c r="F202" i="2"/>
  <c r="E150" i="4"/>
  <c r="G150" i="4" s="1"/>
  <c r="F444" i="2" l="1"/>
  <c r="E202" i="2"/>
  <c r="G202" i="2" s="1"/>
  <c r="D203" i="2" s="1"/>
  <c r="F203" i="2"/>
  <c r="D151" i="4"/>
  <c r="F151" i="4"/>
  <c r="F445" i="2" l="1"/>
  <c r="E203" i="2"/>
  <c r="G203" i="2" s="1"/>
  <c r="D204" i="2" s="1"/>
  <c r="F204" i="2"/>
  <c r="E151" i="4"/>
  <c r="G151" i="4" s="1"/>
  <c r="F446" i="2" l="1"/>
  <c r="E204" i="2"/>
  <c r="G204" i="2" s="1"/>
  <c r="D205" i="2" s="1"/>
  <c r="F205" i="2"/>
  <c r="D152" i="4"/>
  <c r="F152" i="4"/>
  <c r="F447" i="2" l="1"/>
  <c r="E205" i="2"/>
  <c r="G205" i="2" s="1"/>
  <c r="D206" i="2" s="1"/>
  <c r="F206" i="2"/>
  <c r="E152" i="4"/>
  <c r="G152" i="4" s="1"/>
  <c r="F448" i="2" l="1"/>
  <c r="E206" i="2"/>
  <c r="G206" i="2" s="1"/>
  <c r="D207" i="2" s="1"/>
  <c r="F207" i="2"/>
  <c r="D153" i="4"/>
  <c r="F153" i="4"/>
  <c r="F449" i="2" l="1"/>
  <c r="E207" i="2"/>
  <c r="G207" i="2" s="1"/>
  <c r="D208" i="2" s="1"/>
  <c r="F208" i="2"/>
  <c r="E153" i="4"/>
  <c r="G153" i="4" s="1"/>
  <c r="F450" i="2" l="1"/>
  <c r="E208" i="2"/>
  <c r="G208" i="2" s="1"/>
  <c r="D209" i="2" s="1"/>
  <c r="F209" i="2"/>
  <c r="D154" i="4"/>
  <c r="F154" i="4"/>
  <c r="F451" i="2" l="1"/>
  <c r="E209" i="2"/>
  <c r="G209" i="2" s="1"/>
  <c r="D210" i="2" s="1"/>
  <c r="F210" i="2"/>
  <c r="E154" i="4"/>
  <c r="G154" i="4" s="1"/>
  <c r="F452" i="2" l="1"/>
  <c r="E210" i="2"/>
  <c r="G210" i="2" s="1"/>
  <c r="D211" i="2" s="1"/>
  <c r="F211" i="2"/>
  <c r="D155" i="4"/>
  <c r="F155" i="4"/>
  <c r="F453" i="2" l="1"/>
  <c r="E211" i="2"/>
  <c r="G211" i="2" s="1"/>
  <c r="D212" i="2" s="1"/>
  <c r="F212" i="2"/>
  <c r="E155" i="4"/>
  <c r="G155" i="4" s="1"/>
  <c r="F454" i="2" l="1"/>
  <c r="E212" i="2"/>
  <c r="G212" i="2" s="1"/>
  <c r="D213" i="2" s="1"/>
  <c r="F213" i="2"/>
  <c r="D156" i="4"/>
  <c r="F156" i="4"/>
  <c r="F455" i="2" l="1"/>
  <c r="E213" i="2"/>
  <c r="G213" i="2" s="1"/>
  <c r="D214" i="2" s="1"/>
  <c r="F214" i="2"/>
  <c r="E156" i="4"/>
  <c r="G156" i="4" s="1"/>
  <c r="F456" i="2" l="1"/>
  <c r="E214" i="2"/>
  <c r="G214" i="2" s="1"/>
  <c r="D215" i="2" s="1"/>
  <c r="F215" i="2"/>
  <c r="D157" i="4"/>
  <c r="F157" i="4"/>
  <c r="F457" i="2" l="1"/>
  <c r="E215" i="2"/>
  <c r="G215" i="2" s="1"/>
  <c r="D216" i="2" s="1"/>
  <c r="F216" i="2"/>
  <c r="E157" i="4"/>
  <c r="G157" i="4" s="1"/>
  <c r="F458" i="2" l="1"/>
  <c r="E216" i="2"/>
  <c r="G216" i="2" s="1"/>
  <c r="D217" i="2" s="1"/>
  <c r="F217" i="2"/>
  <c r="D158" i="4"/>
  <c r="F158" i="4"/>
  <c r="F459" i="2" l="1"/>
  <c r="E217" i="2"/>
  <c r="G217" i="2" s="1"/>
  <c r="D218" i="2" s="1"/>
  <c r="F218" i="2"/>
  <c r="E158" i="4"/>
  <c r="G158" i="4" s="1"/>
  <c r="F460" i="2" l="1"/>
  <c r="E218" i="2"/>
  <c r="G218" i="2" s="1"/>
  <c r="D219" i="2" s="1"/>
  <c r="F219" i="2"/>
  <c r="D159" i="4"/>
  <c r="F159" i="4"/>
  <c r="F461" i="2" l="1"/>
  <c r="E219" i="2"/>
  <c r="G219" i="2" s="1"/>
  <c r="D220" i="2" s="1"/>
  <c r="F220" i="2"/>
  <c r="E159" i="4"/>
  <c r="G159" i="4" s="1"/>
  <c r="F462" i="2" l="1"/>
  <c r="E220" i="2"/>
  <c r="G220" i="2" s="1"/>
  <c r="D221" i="2" s="1"/>
  <c r="F221" i="2"/>
  <c r="D160" i="4"/>
  <c r="F160" i="4"/>
  <c r="F463" i="2" l="1"/>
  <c r="E221" i="2"/>
  <c r="G221" i="2" s="1"/>
  <c r="D222" i="2" s="1"/>
  <c r="F222" i="2"/>
  <c r="E160" i="4"/>
  <c r="G160" i="4" s="1"/>
  <c r="F464" i="2" l="1"/>
  <c r="E222" i="2"/>
  <c r="G222" i="2" s="1"/>
  <c r="D223" i="2" s="1"/>
  <c r="F223" i="2"/>
  <c r="D161" i="4"/>
  <c r="F161" i="4"/>
  <c r="F465" i="2" l="1"/>
  <c r="E223" i="2"/>
  <c r="G223" i="2" s="1"/>
  <c r="D224" i="2" s="1"/>
  <c r="F224" i="2"/>
  <c r="E161" i="4"/>
  <c r="G161" i="4" s="1"/>
  <c r="F466" i="2" l="1"/>
  <c r="E224" i="2"/>
  <c r="G224" i="2" s="1"/>
  <c r="D225" i="2" s="1"/>
  <c r="F225" i="2"/>
  <c r="D162" i="4"/>
  <c r="F162" i="4"/>
  <c r="F467" i="2" l="1"/>
  <c r="E225" i="2"/>
  <c r="G225" i="2" s="1"/>
  <c r="D226" i="2" s="1"/>
  <c r="F226" i="2"/>
  <c r="E162" i="4"/>
  <c r="G162" i="4" s="1"/>
  <c r="F468" i="2" l="1"/>
  <c r="E226" i="2"/>
  <c r="G226" i="2" s="1"/>
  <c r="D227" i="2" s="1"/>
  <c r="F227" i="2"/>
  <c r="D163" i="4"/>
  <c r="F163" i="4"/>
  <c r="F469" i="2" l="1"/>
  <c r="E227" i="2"/>
  <c r="G227" i="2" s="1"/>
  <c r="D228" i="2" s="1"/>
  <c r="F228" i="2"/>
  <c r="E163" i="4"/>
  <c r="G163" i="4" s="1"/>
  <c r="F470" i="2" l="1"/>
  <c r="E228" i="2"/>
  <c r="G228" i="2" s="1"/>
  <c r="D229" i="2" s="1"/>
  <c r="F229" i="2"/>
  <c r="D164" i="4"/>
  <c r="F164" i="4"/>
  <c r="F471" i="2" l="1"/>
  <c r="E229" i="2"/>
  <c r="G229" i="2" s="1"/>
  <c r="D230" i="2" s="1"/>
  <c r="F230" i="2"/>
  <c r="E164" i="4"/>
  <c r="G164" i="4" s="1"/>
  <c r="F472" i="2" l="1"/>
  <c r="E230" i="2"/>
  <c r="G230" i="2" s="1"/>
  <c r="D231" i="2" s="1"/>
  <c r="F231" i="2"/>
  <c r="F165" i="4"/>
  <c r="E165" i="4" s="1"/>
  <c r="D165" i="4"/>
  <c r="G165" i="4"/>
  <c r="F473" i="2" l="1"/>
  <c r="E231" i="2"/>
  <c r="G231" i="2" s="1"/>
  <c r="D232" i="2" s="1"/>
  <c r="F232" i="2"/>
  <c r="D166" i="4"/>
  <c r="F166" i="4"/>
  <c r="E166" i="4" s="1"/>
  <c r="G166" i="4" s="1"/>
  <c r="F474" i="2" l="1"/>
  <c r="E232" i="2"/>
  <c r="G232" i="2" s="1"/>
  <c r="D233" i="2" s="1"/>
  <c r="F233" i="2"/>
  <c r="D167" i="4"/>
  <c r="F167" i="4"/>
  <c r="F475" i="2" l="1"/>
  <c r="E233" i="2"/>
  <c r="G233" i="2" s="1"/>
  <c r="D234" i="2" s="1"/>
  <c r="F234" i="2"/>
  <c r="E167" i="4"/>
  <c r="G167" i="4" s="1"/>
  <c r="F476" i="2" l="1"/>
  <c r="E234" i="2"/>
  <c r="G234" i="2" s="1"/>
  <c r="D235" i="2" s="1"/>
  <c r="F235" i="2"/>
  <c r="D168" i="4"/>
  <c r="F168" i="4"/>
  <c r="F477" i="2" l="1"/>
  <c r="E235" i="2"/>
  <c r="G235" i="2" s="1"/>
  <c r="D236" i="2" s="1"/>
  <c r="F236" i="2"/>
  <c r="E168" i="4"/>
  <c r="G168" i="4" s="1"/>
  <c r="F478" i="2" l="1"/>
  <c r="E236" i="2"/>
  <c r="G236" i="2" s="1"/>
  <c r="D237" i="2" s="1"/>
  <c r="F237" i="2"/>
  <c r="D169" i="4"/>
  <c r="F169" i="4"/>
  <c r="E169" i="4" s="1"/>
  <c r="G169" i="4" s="1"/>
  <c r="F479" i="2" l="1"/>
  <c r="E237" i="2"/>
  <c r="G237" i="2" s="1"/>
  <c r="D238" i="2" s="1"/>
  <c r="F238" i="2"/>
  <c r="D170" i="4"/>
  <c r="F170" i="4"/>
  <c r="F480" i="2" l="1"/>
  <c r="E238" i="2"/>
  <c r="G238" i="2" s="1"/>
  <c r="D239" i="2" s="1"/>
  <c r="F239" i="2"/>
  <c r="E170" i="4"/>
  <c r="G170" i="4" s="1"/>
  <c r="F481" i="2" l="1"/>
  <c r="E239" i="2"/>
  <c r="G239" i="2" s="1"/>
  <c r="D240" i="2" s="1"/>
  <c r="F240" i="2"/>
  <c r="D171" i="4"/>
  <c r="F171" i="4"/>
  <c r="F482" i="2" l="1"/>
  <c r="E240" i="2"/>
  <c r="G240" i="2" s="1"/>
  <c r="D241" i="2" s="1"/>
  <c r="F241" i="2"/>
  <c r="E171" i="4"/>
  <c r="G171" i="4" s="1"/>
  <c r="F483" i="2" l="1"/>
  <c r="E241" i="2"/>
  <c r="G241" i="2" s="1"/>
  <c r="D242" i="2" s="1"/>
  <c r="F242" i="2"/>
  <c r="D172" i="4"/>
  <c r="F172" i="4"/>
  <c r="F484" i="2" l="1"/>
  <c r="E242" i="2"/>
  <c r="G242" i="2" s="1"/>
  <c r="D243" i="2" s="1"/>
  <c r="F243" i="2"/>
  <c r="E172" i="4"/>
  <c r="G172" i="4" s="1"/>
  <c r="F485" i="2" l="1"/>
  <c r="E243" i="2"/>
  <c r="G243" i="2" s="1"/>
  <c r="D244" i="2" s="1"/>
  <c r="F244" i="2"/>
  <c r="D173" i="4"/>
  <c r="F173" i="4"/>
  <c r="F486" i="2" l="1"/>
  <c r="E244" i="2"/>
  <c r="G244" i="2" s="1"/>
  <c r="D245" i="2" s="1"/>
  <c r="F245" i="2"/>
  <c r="E173" i="4"/>
  <c r="G173" i="4" s="1"/>
  <c r="F487" i="2" l="1"/>
  <c r="E245" i="2"/>
  <c r="G245" i="2" s="1"/>
  <c r="D246" i="2" s="1"/>
  <c r="F246" i="2"/>
  <c r="D174" i="4"/>
  <c r="F174" i="4"/>
  <c r="F488" i="2" l="1"/>
  <c r="E246" i="2"/>
  <c r="G246" i="2" s="1"/>
  <c r="D247" i="2" s="1"/>
  <c r="F247" i="2"/>
  <c r="E174" i="4"/>
  <c r="G174" i="4" s="1"/>
  <c r="F489" i="2" l="1"/>
  <c r="E247" i="2"/>
  <c r="G247" i="2" s="1"/>
  <c r="D248" i="2" s="1"/>
  <c r="F248" i="2"/>
  <c r="D175" i="4"/>
  <c r="F175" i="4"/>
  <c r="F490" i="2" l="1"/>
  <c r="E248" i="2"/>
  <c r="G248" i="2" s="1"/>
  <c r="D249" i="2" s="1"/>
  <c r="F249" i="2"/>
  <c r="E175" i="4"/>
  <c r="G175" i="4" s="1"/>
  <c r="F491" i="2" l="1"/>
  <c r="E249" i="2"/>
  <c r="G249" i="2" s="1"/>
  <c r="D250" i="2" s="1"/>
  <c r="F250" i="2"/>
  <c r="D176" i="4"/>
  <c r="F176" i="4"/>
  <c r="E176" i="4" s="1"/>
  <c r="G176" i="4" s="1"/>
  <c r="F492" i="2" l="1"/>
  <c r="E250" i="2"/>
  <c r="G250" i="2" s="1"/>
  <c r="D251" i="2" s="1"/>
  <c r="F251" i="2"/>
  <c r="D177" i="4"/>
  <c r="F177" i="4"/>
  <c r="F493" i="2" l="1"/>
  <c r="E251" i="2"/>
  <c r="G251" i="2" s="1"/>
  <c r="D252" i="2" s="1"/>
  <c r="F252" i="2"/>
  <c r="E177" i="4"/>
  <c r="G177" i="4" s="1"/>
  <c r="F494" i="2" l="1"/>
  <c r="E252" i="2"/>
  <c r="G252" i="2" s="1"/>
  <c r="D253" i="2" s="1"/>
  <c r="F253" i="2"/>
  <c r="D178" i="4"/>
  <c r="F178" i="4"/>
  <c r="F495" i="2" l="1"/>
  <c r="E253" i="2"/>
  <c r="G253" i="2" s="1"/>
  <c r="D254" i="2" s="1"/>
  <c r="F254" i="2"/>
  <c r="E178" i="4"/>
  <c r="G178" i="4" s="1"/>
  <c r="F496" i="2" l="1"/>
  <c r="E254" i="2"/>
  <c r="G254" i="2" s="1"/>
  <c r="D255" i="2" s="1"/>
  <c r="F255" i="2"/>
  <c r="F179" i="4"/>
  <c r="E179" i="4" s="1"/>
  <c r="D179" i="4"/>
  <c r="G179" i="4"/>
  <c r="F497" i="2" l="1"/>
  <c r="E255" i="2"/>
  <c r="G255" i="2" s="1"/>
  <c r="D256" i="2" s="1"/>
  <c r="F256" i="2"/>
  <c r="D180" i="4"/>
  <c r="F180" i="4"/>
  <c r="F498" i="2" l="1"/>
  <c r="E256" i="2"/>
  <c r="G256" i="2" s="1"/>
  <c r="D257" i="2" s="1"/>
  <c r="F257" i="2"/>
  <c r="E180" i="4"/>
  <c r="G180" i="4" s="1"/>
  <c r="F499" i="2" l="1"/>
  <c r="E257" i="2"/>
  <c r="G257" i="2" s="1"/>
  <c r="D258" i="2" s="1"/>
  <c r="F258" i="2"/>
  <c r="F181" i="4"/>
  <c r="E181" i="4" s="1"/>
  <c r="D181" i="4"/>
  <c r="G181" i="4"/>
  <c r="F500" i="2" l="1"/>
  <c r="E258" i="2"/>
  <c r="G258" i="2" s="1"/>
  <c r="D259" i="2" s="1"/>
  <c r="F259" i="2"/>
  <c r="F182" i="4"/>
  <c r="E182" i="4" s="1"/>
  <c r="D182" i="4"/>
  <c r="G182" i="4"/>
  <c r="F501" i="2" l="1"/>
  <c r="E259" i="2"/>
  <c r="G259" i="2" s="1"/>
  <c r="D260" i="2" s="1"/>
  <c r="F260" i="2"/>
  <c r="F183" i="4"/>
  <c r="E183" i="4" s="1"/>
  <c r="G183" i="4" s="1"/>
  <c r="D183" i="4"/>
  <c r="F502" i="2" l="1"/>
  <c r="E260" i="2"/>
  <c r="G260" i="2" s="1"/>
  <c r="D261" i="2" s="1"/>
  <c r="F261" i="2"/>
  <c r="F184" i="4"/>
  <c r="E184" i="4" s="1"/>
  <c r="D184" i="4"/>
  <c r="G184" i="4"/>
  <c r="F503" i="2" l="1"/>
  <c r="E261" i="2"/>
  <c r="G261" i="2" s="1"/>
  <c r="D262" i="2" s="1"/>
  <c r="F262" i="2"/>
  <c r="F185" i="4"/>
  <c r="E185" i="4" s="1"/>
  <c r="D185" i="4"/>
  <c r="G185" i="4"/>
  <c r="F504" i="2" l="1"/>
  <c r="E262" i="2"/>
  <c r="G262" i="2" s="1"/>
  <c r="D263" i="2" s="1"/>
  <c r="F263" i="2"/>
  <c r="F186" i="4"/>
  <c r="E186" i="4" s="1"/>
  <c r="D186" i="4"/>
  <c r="G186" i="4"/>
  <c r="F505" i="2" l="1"/>
  <c r="E263" i="2"/>
  <c r="G263" i="2" s="1"/>
  <c r="D264" i="2" s="1"/>
  <c r="F264" i="2"/>
  <c r="F187" i="4"/>
  <c r="E187" i="4" s="1"/>
  <c r="D187" i="4"/>
  <c r="G187" i="4"/>
  <c r="F506" i="2" l="1"/>
  <c r="E264" i="2"/>
  <c r="G264" i="2" s="1"/>
  <c r="D265" i="2" s="1"/>
  <c r="F265" i="2"/>
  <c r="F188" i="4"/>
  <c r="E188" i="4" s="1"/>
  <c r="D188" i="4"/>
  <c r="G188" i="4"/>
  <c r="F507" i="2" l="1"/>
  <c r="E265" i="2"/>
  <c r="G265" i="2" s="1"/>
  <c r="D266" i="2" s="1"/>
  <c r="F266" i="2"/>
  <c r="F189" i="4"/>
  <c r="E189" i="4" s="1"/>
  <c r="D189" i="4"/>
  <c r="G189" i="4"/>
  <c r="F508" i="2" l="1"/>
  <c r="E266" i="2"/>
  <c r="G266" i="2" s="1"/>
  <c r="D267" i="2" s="1"/>
  <c r="F267" i="2"/>
  <c r="F190" i="4"/>
  <c r="E190" i="4" s="1"/>
  <c r="D190" i="4"/>
  <c r="G190" i="4"/>
  <c r="F509" i="2" l="1"/>
  <c r="E267" i="2"/>
  <c r="G267" i="2" s="1"/>
  <c r="D268" i="2" s="1"/>
  <c r="F268" i="2"/>
  <c r="F191" i="4"/>
  <c r="E191" i="4" s="1"/>
  <c r="D191" i="4"/>
  <c r="G191" i="4"/>
  <c r="F510" i="2" l="1"/>
  <c r="E268" i="2"/>
  <c r="G268" i="2" s="1"/>
  <c r="D269" i="2" s="1"/>
  <c r="F269" i="2"/>
  <c r="F192" i="4"/>
  <c r="E192" i="4" s="1"/>
  <c r="D192" i="4"/>
  <c r="G192" i="4"/>
  <c r="F511" i="2" l="1"/>
  <c r="E269" i="2"/>
  <c r="G269" i="2" s="1"/>
  <c r="D270" i="2" s="1"/>
  <c r="F270" i="2"/>
  <c r="F193" i="4"/>
  <c r="E193" i="4" s="1"/>
  <c r="D193" i="4"/>
  <c r="G193" i="4"/>
  <c r="F512" i="2" l="1"/>
  <c r="E270" i="2"/>
  <c r="G270" i="2" s="1"/>
  <c r="D271" i="2" s="1"/>
  <c r="F271" i="2"/>
  <c r="F194" i="4"/>
  <c r="E194" i="4" s="1"/>
  <c r="D194" i="4"/>
  <c r="G194" i="4"/>
  <c r="F513" i="2" l="1"/>
  <c r="E271" i="2"/>
  <c r="G271" i="2" s="1"/>
  <c r="D272" i="2" s="1"/>
  <c r="F272" i="2"/>
  <c r="F195" i="4"/>
  <c r="E195" i="4" s="1"/>
  <c r="D195" i="4"/>
  <c r="G195" i="4"/>
  <c r="F514" i="2" l="1"/>
  <c r="E272" i="2"/>
  <c r="G272" i="2" s="1"/>
  <c r="D273" i="2" s="1"/>
  <c r="F273" i="2"/>
  <c r="F196" i="4"/>
  <c r="E196" i="4" s="1"/>
  <c r="D196" i="4"/>
  <c r="G196" i="4"/>
  <c r="F515" i="2" l="1"/>
  <c r="E273" i="2"/>
  <c r="G273" i="2" s="1"/>
  <c r="D274" i="2" s="1"/>
  <c r="F274" i="2"/>
  <c r="F197" i="4"/>
  <c r="E197" i="4" s="1"/>
  <c r="G197" i="4" s="1"/>
  <c r="D197" i="4"/>
  <c r="F516" i="2" l="1"/>
  <c r="E274" i="2"/>
  <c r="G274" i="2" s="1"/>
  <c r="D275" i="2" s="1"/>
  <c r="F275" i="2"/>
  <c r="D198" i="4"/>
  <c r="F198" i="4"/>
  <c r="E198" i="4" s="1"/>
  <c r="G198" i="4" s="1"/>
  <c r="F517" i="2" l="1"/>
  <c r="E275" i="2"/>
  <c r="G275" i="2" s="1"/>
  <c r="F276" i="2"/>
  <c r="D276" i="2"/>
  <c r="D199" i="4"/>
  <c r="F199" i="4"/>
  <c r="E199" i="4" s="1"/>
  <c r="G199" i="4" s="1"/>
  <c r="F518" i="2" l="1"/>
  <c r="E276" i="2"/>
  <c r="G276" i="2" s="1"/>
  <c r="D277" i="2" s="1"/>
  <c r="F277" i="2"/>
  <c r="D200" i="4"/>
  <c r="F200" i="4"/>
  <c r="E200" i="4" s="1"/>
  <c r="G200" i="4" s="1"/>
  <c r="F519" i="2" l="1"/>
  <c r="E277" i="2"/>
  <c r="G277" i="2" s="1"/>
  <c r="D278" i="2" s="1"/>
  <c r="F278" i="2"/>
  <c r="D201" i="4"/>
  <c r="F201" i="4"/>
  <c r="E201" i="4" s="1"/>
  <c r="G201" i="4" s="1"/>
  <c r="F520" i="2" l="1"/>
  <c r="E278" i="2"/>
  <c r="G278" i="2" s="1"/>
  <c r="D279" i="2" s="1"/>
  <c r="F279" i="2"/>
  <c r="D202" i="4"/>
  <c r="F202" i="4"/>
  <c r="E202" i="4" s="1"/>
  <c r="G202" i="4" s="1"/>
  <c r="F521" i="2" l="1"/>
  <c r="E279" i="2"/>
  <c r="G279" i="2" s="1"/>
  <c r="D280" i="2" s="1"/>
  <c r="F280" i="2"/>
  <c r="D203" i="4"/>
  <c r="F203" i="4"/>
  <c r="E203" i="4" s="1"/>
  <c r="G203" i="4" s="1"/>
  <c r="F522" i="2" l="1"/>
  <c r="E280" i="2"/>
  <c r="G280" i="2" s="1"/>
  <c r="D281" i="2" s="1"/>
  <c r="F281" i="2"/>
  <c r="F204" i="4"/>
  <c r="E204" i="4" s="1"/>
  <c r="D204" i="4"/>
  <c r="G204" i="4"/>
  <c r="F523" i="2" l="1"/>
  <c r="E281" i="2"/>
  <c r="G281" i="2" s="1"/>
  <c r="D282" i="2" s="1"/>
  <c r="F282" i="2"/>
  <c r="F205" i="4"/>
  <c r="E205" i="4" s="1"/>
  <c r="G205" i="4" s="1"/>
  <c r="D205" i="4"/>
  <c r="F524" i="2" l="1"/>
  <c r="E282" i="2"/>
  <c r="G282" i="2" s="1"/>
  <c r="D283" i="2" s="1"/>
  <c r="F283" i="2"/>
  <c r="F206" i="4"/>
  <c r="E206" i="4" s="1"/>
  <c r="G206" i="4" s="1"/>
  <c r="D206" i="4"/>
  <c r="F525" i="2" l="1"/>
  <c r="E283" i="2"/>
  <c r="G283" i="2" s="1"/>
  <c r="F284" i="2"/>
  <c r="D284" i="2"/>
  <c r="F207" i="4"/>
  <c r="E207" i="4" s="1"/>
  <c r="D207" i="4"/>
  <c r="G207" i="4"/>
  <c r="F526" i="2" l="1"/>
  <c r="E284" i="2"/>
  <c r="G284" i="2" s="1"/>
  <c r="D285" i="2" s="1"/>
  <c r="F285" i="2"/>
  <c r="F208" i="4"/>
  <c r="E208" i="4" s="1"/>
  <c r="D208" i="4"/>
  <c r="G208" i="4"/>
  <c r="F527" i="2" l="1"/>
  <c r="E285" i="2"/>
  <c r="G285" i="2" s="1"/>
  <c r="D286" i="2" s="1"/>
  <c r="F286" i="2"/>
  <c r="F209" i="4"/>
  <c r="E209" i="4" s="1"/>
  <c r="G209" i="4" s="1"/>
  <c r="D209" i="4"/>
  <c r="F528" i="2" l="1"/>
  <c r="E286" i="2"/>
  <c r="G286" i="2" s="1"/>
  <c r="D287" i="2" s="1"/>
  <c r="F287" i="2"/>
  <c r="F210" i="4"/>
  <c r="E210" i="4" s="1"/>
  <c r="G210" i="4" s="1"/>
  <c r="D210" i="4"/>
  <c r="F529" i="2" l="1"/>
  <c r="E287" i="2"/>
  <c r="G287" i="2" s="1"/>
  <c r="D288" i="2" s="1"/>
  <c r="F288" i="2"/>
  <c r="F211" i="4"/>
  <c r="E211" i="4" s="1"/>
  <c r="D211" i="4"/>
  <c r="G211" i="4"/>
  <c r="F530" i="2" l="1"/>
  <c r="E288" i="2"/>
  <c r="G288" i="2" s="1"/>
  <c r="D289" i="2" s="1"/>
  <c r="F289" i="2"/>
  <c r="F212" i="4"/>
  <c r="E212" i="4" s="1"/>
  <c r="D212" i="4"/>
  <c r="G212" i="4"/>
  <c r="F531" i="2" l="1"/>
  <c r="E289" i="2"/>
  <c r="G289" i="2" s="1"/>
  <c r="D290" i="2" s="1"/>
  <c r="F290" i="2"/>
  <c r="F213" i="4"/>
  <c r="E213" i="4" s="1"/>
  <c r="G213" i="4" s="1"/>
  <c r="D213" i="4"/>
  <c r="F532" i="2" l="1"/>
  <c r="E290" i="2"/>
  <c r="G290" i="2" s="1"/>
  <c r="D291" i="2" s="1"/>
  <c r="F291" i="2"/>
  <c r="F214" i="4"/>
  <c r="E214" i="4" s="1"/>
  <c r="D214" i="4"/>
  <c r="G214" i="4"/>
  <c r="F533" i="2" l="1"/>
  <c r="E291" i="2"/>
  <c r="G291" i="2" s="1"/>
  <c r="D292" i="2" s="1"/>
  <c r="F292" i="2"/>
  <c r="F215" i="4"/>
  <c r="E215" i="4" s="1"/>
  <c r="D215" i="4"/>
  <c r="G215" i="4"/>
  <c r="F534" i="2" l="1"/>
  <c r="E292" i="2"/>
  <c r="G292" i="2" s="1"/>
  <c r="D293" i="2" s="1"/>
  <c r="F293" i="2"/>
  <c r="F216" i="4"/>
  <c r="E216" i="4" s="1"/>
  <c r="G216" i="4" s="1"/>
  <c r="D216" i="4"/>
  <c r="F535" i="2" l="1"/>
  <c r="E293" i="2"/>
  <c r="G293" i="2" s="1"/>
  <c r="D294" i="2" s="1"/>
  <c r="F294" i="2"/>
  <c r="F217" i="4"/>
  <c r="E217" i="4" s="1"/>
  <c r="D217" i="4"/>
  <c r="G217" i="4"/>
  <c r="F536" i="2" l="1"/>
  <c r="E294" i="2"/>
  <c r="G294" i="2" s="1"/>
  <c r="D295" i="2" s="1"/>
  <c r="F295" i="2"/>
  <c r="F218" i="4"/>
  <c r="E218" i="4" s="1"/>
  <c r="D218" i="4"/>
  <c r="G218" i="4"/>
  <c r="F537" i="2" l="1"/>
  <c r="E295" i="2"/>
  <c r="G295" i="2" s="1"/>
  <c r="D296" i="2" s="1"/>
  <c r="F296" i="2"/>
  <c r="F219" i="4"/>
  <c r="E219" i="4" s="1"/>
  <c r="D219" i="4"/>
  <c r="G219" i="4"/>
  <c r="F538" i="2" l="1"/>
  <c r="E296" i="2"/>
  <c r="G296" i="2" s="1"/>
  <c r="D297" i="2" s="1"/>
  <c r="F297" i="2"/>
  <c r="F220" i="4"/>
  <c r="E220" i="4" s="1"/>
  <c r="D220" i="4"/>
  <c r="G220" i="4"/>
  <c r="F539" i="2" l="1"/>
  <c r="E297" i="2"/>
  <c r="G297" i="2" s="1"/>
  <c r="D298" i="2" s="1"/>
  <c r="F298" i="2"/>
  <c r="F221" i="4"/>
  <c r="E221" i="4" s="1"/>
  <c r="D221" i="4"/>
  <c r="G221" i="4"/>
  <c r="F540" i="2" l="1"/>
  <c r="E298" i="2"/>
  <c r="G298" i="2" s="1"/>
  <c r="D299" i="2" s="1"/>
  <c r="F299" i="2"/>
  <c r="F222" i="4"/>
  <c r="E222" i="4" s="1"/>
  <c r="D222" i="4"/>
  <c r="G222" i="4"/>
  <c r="F541" i="2" l="1"/>
  <c r="E299" i="2"/>
  <c r="G299" i="2" s="1"/>
  <c r="D300" i="2" s="1"/>
  <c r="F300" i="2"/>
  <c r="F223" i="4"/>
  <c r="E223" i="4" s="1"/>
  <c r="D223" i="4"/>
  <c r="G223" i="4"/>
  <c r="F542" i="2" l="1"/>
  <c r="E300" i="2"/>
  <c r="G300" i="2" s="1"/>
  <c r="D301" i="2" s="1"/>
  <c r="F301" i="2"/>
  <c r="F224" i="4"/>
  <c r="E224" i="4" s="1"/>
  <c r="D224" i="4"/>
  <c r="G224" i="4"/>
  <c r="F543" i="2" l="1"/>
  <c r="E301" i="2"/>
  <c r="G301" i="2" s="1"/>
  <c r="D302" i="2" s="1"/>
  <c r="F302" i="2"/>
  <c r="F225" i="4"/>
  <c r="E225" i="4" s="1"/>
  <c r="D225" i="4"/>
  <c r="G225" i="4"/>
  <c r="F544" i="2" l="1"/>
  <c r="E302" i="2"/>
  <c r="G302" i="2" s="1"/>
  <c r="D303" i="2" s="1"/>
  <c r="F303" i="2"/>
  <c r="F226" i="4"/>
  <c r="E226" i="4" s="1"/>
  <c r="D226" i="4"/>
  <c r="G226" i="4"/>
  <c r="F545" i="2" l="1"/>
  <c r="E303" i="2"/>
  <c r="G303" i="2" s="1"/>
  <c r="D304" i="2" s="1"/>
  <c r="F304" i="2"/>
  <c r="F227" i="4"/>
  <c r="E227" i="4" s="1"/>
  <c r="G227" i="4" s="1"/>
  <c r="D227" i="4"/>
  <c r="F546" i="2" l="1"/>
  <c r="E304" i="2"/>
  <c r="G304" i="2" s="1"/>
  <c r="D305" i="2" s="1"/>
  <c r="F305" i="2"/>
  <c r="F228" i="4"/>
  <c r="E228" i="4" s="1"/>
  <c r="G228" i="4" s="1"/>
  <c r="D228" i="4"/>
  <c r="F547" i="2" l="1"/>
  <c r="E305" i="2"/>
  <c r="G305" i="2" s="1"/>
  <c r="D306" i="2" s="1"/>
  <c r="F306" i="2"/>
  <c r="F229" i="4"/>
  <c r="E229" i="4" s="1"/>
  <c r="D229" i="4"/>
  <c r="G229" i="4"/>
  <c r="F548" i="2" l="1"/>
  <c r="E306" i="2"/>
  <c r="G306" i="2" s="1"/>
  <c r="D307" i="2" s="1"/>
  <c r="F307" i="2"/>
  <c r="F230" i="4"/>
  <c r="E230" i="4" s="1"/>
  <c r="D230" i="4"/>
  <c r="G230" i="4"/>
  <c r="F549" i="2" l="1"/>
  <c r="E307" i="2"/>
  <c r="G307" i="2" s="1"/>
  <c r="D308" i="2" s="1"/>
  <c r="F308" i="2"/>
  <c r="F231" i="4"/>
  <c r="E231" i="4" s="1"/>
  <c r="D231" i="4"/>
  <c r="G231" i="4"/>
  <c r="F550" i="2" l="1"/>
  <c r="E308" i="2"/>
  <c r="G308" i="2" s="1"/>
  <c r="D309" i="2" s="1"/>
  <c r="F309" i="2"/>
  <c r="F232" i="4"/>
  <c r="E232" i="4" s="1"/>
  <c r="D232" i="4"/>
  <c r="G232" i="4"/>
  <c r="F551" i="2" l="1"/>
  <c r="E309" i="2"/>
  <c r="G309" i="2" s="1"/>
  <c r="D310" i="2" s="1"/>
  <c r="F310" i="2"/>
  <c r="F233" i="4"/>
  <c r="E233" i="4" s="1"/>
  <c r="G233" i="4" s="1"/>
  <c r="D233" i="4"/>
  <c r="F552" i="2" l="1"/>
  <c r="E310" i="2"/>
  <c r="G310" i="2" s="1"/>
  <c r="D311" i="2" s="1"/>
  <c r="F311" i="2"/>
  <c r="F234" i="4"/>
  <c r="E234" i="4" s="1"/>
  <c r="G234" i="4" s="1"/>
  <c r="D234" i="4"/>
  <c r="F553" i="2" l="1"/>
  <c r="E311" i="2"/>
  <c r="G311" i="2" s="1"/>
  <c r="D312" i="2" s="1"/>
  <c r="F312" i="2"/>
  <c r="F235" i="4"/>
  <c r="E235" i="4" s="1"/>
  <c r="D235" i="4"/>
  <c r="G235" i="4"/>
  <c r="F554" i="2" l="1"/>
  <c r="E312" i="2"/>
  <c r="G312" i="2" s="1"/>
  <c r="D313" i="2" s="1"/>
  <c r="F313" i="2"/>
  <c r="F236" i="4"/>
  <c r="E236" i="4" s="1"/>
  <c r="D236" i="4"/>
  <c r="G236" i="4"/>
  <c r="F555" i="2" l="1"/>
  <c r="E313" i="2"/>
  <c r="G313" i="2" s="1"/>
  <c r="D314" i="2" s="1"/>
  <c r="F314" i="2"/>
  <c r="F237" i="4"/>
  <c r="E237" i="4" s="1"/>
  <c r="G237" i="4" s="1"/>
  <c r="D237" i="4"/>
  <c r="F556" i="2" l="1"/>
  <c r="E314" i="2"/>
  <c r="G314" i="2" s="1"/>
  <c r="D315" i="2" s="1"/>
  <c r="F315" i="2"/>
  <c r="D238" i="4"/>
  <c r="F238" i="4"/>
  <c r="F557" i="2" l="1"/>
  <c r="E315" i="2"/>
  <c r="G315" i="2" s="1"/>
  <c r="D316" i="2" s="1"/>
  <c r="F316" i="2"/>
  <c r="E238" i="4"/>
  <c r="G238" i="4" s="1"/>
  <c r="F558" i="2" l="1"/>
  <c r="E316" i="2"/>
  <c r="G316" i="2" s="1"/>
  <c r="D317" i="2" s="1"/>
  <c r="F317" i="2"/>
  <c r="F239" i="4"/>
  <c r="E239" i="4" s="1"/>
  <c r="D239" i="4"/>
  <c r="G239" i="4"/>
  <c r="F559" i="2" l="1"/>
  <c r="E317" i="2"/>
  <c r="G317" i="2" s="1"/>
  <c r="D318" i="2" s="1"/>
  <c r="F318" i="2"/>
  <c r="F240" i="4"/>
  <c r="E240" i="4" s="1"/>
  <c r="D240" i="4"/>
  <c r="G240" i="4"/>
  <c r="F560" i="2" l="1"/>
  <c r="E318" i="2"/>
  <c r="G318" i="2" s="1"/>
  <c r="D319" i="2" s="1"/>
  <c r="F319" i="2"/>
  <c r="F241" i="4"/>
  <c r="E241" i="4" s="1"/>
  <c r="G241" i="4" s="1"/>
  <c r="D241" i="4"/>
  <c r="F561" i="2" l="1"/>
  <c r="E319" i="2"/>
  <c r="G319" i="2" s="1"/>
  <c r="D320" i="2" s="1"/>
  <c r="F320" i="2"/>
  <c r="F242" i="4"/>
  <c r="E242" i="4" s="1"/>
  <c r="D242" i="4"/>
  <c r="G242" i="4"/>
  <c r="F562" i="2" l="1"/>
  <c r="E320" i="2"/>
  <c r="G320" i="2" s="1"/>
  <c r="D321" i="2" s="1"/>
  <c r="F321" i="2"/>
  <c r="F243" i="4"/>
  <c r="E243" i="4" s="1"/>
  <c r="D243" i="4"/>
  <c r="G243" i="4"/>
  <c r="F563" i="2" l="1"/>
  <c r="E321" i="2"/>
  <c r="G321" i="2" s="1"/>
  <c r="D322" i="2" s="1"/>
  <c r="F322" i="2"/>
  <c r="F244" i="4"/>
  <c r="E244" i="4" s="1"/>
  <c r="G244" i="4" s="1"/>
  <c r="D244" i="4"/>
  <c r="F564" i="2" l="1"/>
  <c r="E322" i="2"/>
  <c r="G322" i="2" s="1"/>
  <c r="D323" i="2" s="1"/>
  <c r="F323" i="2"/>
  <c r="F245" i="4"/>
  <c r="E245" i="4" s="1"/>
  <c r="G245" i="4" s="1"/>
  <c r="D245" i="4"/>
  <c r="F565" i="2" l="1"/>
  <c r="E323" i="2"/>
  <c r="G323" i="2" s="1"/>
  <c r="D324" i="2" s="1"/>
  <c r="F324" i="2"/>
  <c r="F246" i="4"/>
  <c r="E246" i="4" s="1"/>
  <c r="G246" i="4" s="1"/>
  <c r="D246" i="4"/>
  <c r="F566" i="2" l="1"/>
  <c r="E324" i="2"/>
  <c r="G324" i="2" s="1"/>
  <c r="D325" i="2" s="1"/>
  <c r="F325" i="2"/>
  <c r="F247" i="4"/>
  <c r="E247" i="4" s="1"/>
  <c r="D247" i="4"/>
  <c r="G247" i="4"/>
  <c r="F567" i="2" l="1"/>
  <c r="E325" i="2"/>
  <c r="G325" i="2" s="1"/>
  <c r="D326" i="2" s="1"/>
  <c r="F326" i="2"/>
  <c r="F248" i="4"/>
  <c r="E248" i="4" s="1"/>
  <c r="D248" i="4"/>
  <c r="G248" i="4"/>
  <c r="F568" i="2" l="1"/>
  <c r="E326" i="2"/>
  <c r="G326" i="2" s="1"/>
  <c r="D327" i="2" s="1"/>
  <c r="F327" i="2"/>
  <c r="F249" i="4"/>
  <c r="E249" i="4" s="1"/>
  <c r="G249" i="4" s="1"/>
  <c r="D249" i="4"/>
  <c r="F569" i="2" l="1"/>
  <c r="E327" i="2"/>
  <c r="G327" i="2" s="1"/>
  <c r="D328" i="2" s="1"/>
  <c r="F328" i="2"/>
  <c r="F250" i="4"/>
  <c r="E250" i="4" s="1"/>
  <c r="D250" i="4"/>
  <c r="G250" i="4"/>
  <c r="F570" i="2" l="1"/>
  <c r="E328" i="2"/>
  <c r="G328" i="2" s="1"/>
  <c r="D329" i="2" s="1"/>
  <c r="F329" i="2"/>
  <c r="F251" i="4"/>
  <c r="E251" i="4" s="1"/>
  <c r="D251" i="4"/>
  <c r="G251" i="4"/>
  <c r="F571" i="2" l="1"/>
  <c r="E329" i="2"/>
  <c r="G329" i="2" s="1"/>
  <c r="D330" i="2" s="1"/>
  <c r="F330" i="2"/>
  <c r="F252" i="4"/>
  <c r="E252" i="4" s="1"/>
  <c r="G252" i="4" s="1"/>
  <c r="D252" i="4"/>
  <c r="F572" i="2" l="1"/>
  <c r="E330" i="2"/>
  <c r="G330" i="2" s="1"/>
  <c r="D331" i="2" s="1"/>
  <c r="F331" i="2"/>
  <c r="F253" i="4"/>
  <c r="E253" i="4" s="1"/>
  <c r="D253" i="4"/>
  <c r="G253" i="4"/>
  <c r="F573" i="2" l="1"/>
  <c r="E331" i="2"/>
  <c r="G331" i="2" s="1"/>
  <c r="D332" i="2" s="1"/>
  <c r="F332" i="2"/>
  <c r="F254" i="4"/>
  <c r="E254" i="4" s="1"/>
  <c r="D254" i="4"/>
  <c r="G254" i="4"/>
  <c r="F574" i="2" l="1"/>
  <c r="E332" i="2"/>
  <c r="G332" i="2" s="1"/>
  <c r="D333" i="2" s="1"/>
  <c r="F333" i="2"/>
  <c r="F255" i="4"/>
  <c r="E255" i="4" s="1"/>
  <c r="D255" i="4"/>
  <c r="G255" i="4"/>
  <c r="F575" i="2" l="1"/>
  <c r="E333" i="2"/>
  <c r="G333" i="2" s="1"/>
  <c r="D334" i="2" s="1"/>
  <c r="F334" i="2"/>
  <c r="F256" i="4"/>
  <c r="E256" i="4" s="1"/>
  <c r="D256" i="4"/>
  <c r="G256" i="4"/>
  <c r="F576" i="2" l="1"/>
  <c r="E334" i="2"/>
  <c r="G334" i="2" s="1"/>
  <c r="D335" i="2" s="1"/>
  <c r="F335" i="2"/>
  <c r="F257" i="4"/>
  <c r="E257" i="4" s="1"/>
  <c r="D257" i="4"/>
  <c r="G257" i="4"/>
  <c r="F577" i="2" l="1"/>
  <c r="E335" i="2"/>
  <c r="G335" i="2" s="1"/>
  <c r="D336" i="2" s="1"/>
  <c r="F336" i="2"/>
  <c r="F258" i="4"/>
  <c r="D258" i="4"/>
  <c r="F578" i="2" l="1"/>
  <c r="E336" i="2"/>
  <c r="G336" i="2" s="1"/>
  <c r="D337" i="2" s="1"/>
  <c r="F337" i="2"/>
  <c r="E258" i="4"/>
  <c r="G258" i="4" s="1"/>
  <c r="F579" i="2" l="1"/>
  <c r="E337" i="2"/>
  <c r="G337" i="2" s="1"/>
  <c r="D338" i="2" s="1"/>
  <c r="F338" i="2"/>
  <c r="D259" i="4"/>
  <c r="F259" i="4"/>
  <c r="E259" i="4" s="1"/>
  <c r="G259" i="4" s="1"/>
  <c r="F580" i="2" l="1"/>
  <c r="E338" i="2"/>
  <c r="G338" i="2" s="1"/>
  <c r="D339" i="2" s="1"/>
  <c r="F339" i="2"/>
  <c r="D260" i="4"/>
  <c r="F260" i="4"/>
  <c r="E260" i="4" s="1"/>
  <c r="G260" i="4" s="1"/>
  <c r="F581" i="2" l="1"/>
  <c r="E339" i="2"/>
  <c r="G339" i="2" s="1"/>
  <c r="D340" i="2" s="1"/>
  <c r="F340" i="2"/>
  <c r="D261" i="4"/>
  <c r="F261" i="4"/>
  <c r="E261" i="4" s="1"/>
  <c r="G261" i="4" s="1"/>
  <c r="F582" i="2" l="1"/>
  <c r="E340" i="2"/>
  <c r="G340" i="2" s="1"/>
  <c r="D341" i="2" s="1"/>
  <c r="F341" i="2"/>
  <c r="F262" i="4"/>
  <c r="E262" i="4" s="1"/>
  <c r="D262" i="4"/>
  <c r="G262" i="4"/>
  <c r="F583" i="2" l="1"/>
  <c r="E341" i="2"/>
  <c r="G341" i="2" s="1"/>
  <c r="D342" i="2" s="1"/>
  <c r="F342" i="2"/>
  <c r="F263" i="4"/>
  <c r="E263" i="4" s="1"/>
  <c r="D263" i="4"/>
  <c r="G263" i="4"/>
  <c r="F584" i="2" l="1"/>
  <c r="E342" i="2"/>
  <c r="G342" i="2" s="1"/>
  <c r="D343" i="2" s="1"/>
  <c r="F343" i="2"/>
  <c r="F264" i="4"/>
  <c r="E264" i="4" s="1"/>
  <c r="G264" i="4" s="1"/>
  <c r="D264" i="4"/>
  <c r="F585" i="2" l="1"/>
  <c r="E343" i="2"/>
  <c r="G343" i="2" s="1"/>
  <c r="D344" i="2" s="1"/>
  <c r="F344" i="2"/>
  <c r="F265" i="4"/>
  <c r="E265" i="4" s="1"/>
  <c r="G265" i="4" s="1"/>
  <c r="D265" i="4"/>
  <c r="F586" i="2" l="1"/>
  <c r="E344" i="2"/>
  <c r="G344" i="2" s="1"/>
  <c r="D345" i="2" s="1"/>
  <c r="F345" i="2"/>
  <c r="D266" i="4"/>
  <c r="F266" i="4"/>
  <c r="F587" i="2" l="1"/>
  <c r="E345" i="2"/>
  <c r="G345" i="2" s="1"/>
  <c r="D346" i="2" s="1"/>
  <c r="F346" i="2"/>
  <c r="E266" i="4"/>
  <c r="G266" i="4" s="1"/>
  <c r="F588" i="2" l="1"/>
  <c r="E346" i="2"/>
  <c r="G346" i="2" s="1"/>
  <c r="D347" i="2" s="1"/>
  <c r="F347" i="2"/>
  <c r="D267" i="4"/>
  <c r="F267" i="4"/>
  <c r="F589" i="2" l="1"/>
  <c r="E347" i="2"/>
  <c r="G347" i="2" s="1"/>
  <c r="D348" i="2" s="1"/>
  <c r="F348" i="2"/>
  <c r="E267" i="4"/>
  <c r="G267" i="4" s="1"/>
  <c r="F590" i="2" l="1"/>
  <c r="E348" i="2"/>
  <c r="G348" i="2" s="1"/>
  <c r="D349" i="2" s="1"/>
  <c r="F349" i="2"/>
  <c r="D268" i="4"/>
  <c r="F268" i="4"/>
  <c r="F591" i="2" l="1"/>
  <c r="E349" i="2"/>
  <c r="G349" i="2" s="1"/>
  <c r="D350" i="2" s="1"/>
  <c r="F350" i="2"/>
  <c r="E268" i="4"/>
  <c r="G268" i="4" s="1"/>
  <c r="F592" i="2" l="1"/>
  <c r="E350" i="2"/>
  <c r="G350" i="2" s="1"/>
  <c r="D351" i="2" s="1"/>
  <c r="F351" i="2"/>
  <c r="D269" i="4"/>
  <c r="F269" i="4"/>
  <c r="F593" i="2" l="1"/>
  <c r="E351" i="2"/>
  <c r="G351" i="2" s="1"/>
  <c r="D352" i="2" s="1"/>
  <c r="F352" i="2"/>
  <c r="E269" i="4"/>
  <c r="G269" i="4" s="1"/>
  <c r="F594" i="2" l="1"/>
  <c r="E352" i="2"/>
  <c r="G352" i="2" s="1"/>
  <c r="D353" i="2" s="1"/>
  <c r="F353" i="2"/>
  <c r="D270" i="4"/>
  <c r="F270" i="4"/>
  <c r="F595" i="2" l="1"/>
  <c r="E353" i="2"/>
  <c r="G353" i="2" s="1"/>
  <c r="D354" i="2" s="1"/>
  <c r="F354" i="2"/>
  <c r="E270" i="4"/>
  <c r="G270" i="4" s="1"/>
  <c r="F596" i="2" l="1"/>
  <c r="E354" i="2"/>
  <c r="G354" i="2" s="1"/>
  <c r="D355" i="2" s="1"/>
  <c r="F355" i="2"/>
  <c r="D271" i="4"/>
  <c r="F271" i="4"/>
  <c r="F597" i="2" l="1"/>
  <c r="E355" i="2"/>
  <c r="G355" i="2" s="1"/>
  <c r="D356" i="2" s="1"/>
  <c r="F356" i="2"/>
  <c r="E271" i="4"/>
  <c r="G271" i="4" s="1"/>
  <c r="F598" i="2" l="1"/>
  <c r="E356" i="2"/>
  <c r="G356" i="2" s="1"/>
  <c r="D357" i="2" s="1"/>
  <c r="F357" i="2"/>
  <c r="D272" i="4"/>
  <c r="F272" i="4"/>
  <c r="F599" i="2" l="1"/>
  <c r="E357" i="2"/>
  <c r="G357" i="2" s="1"/>
  <c r="D358" i="2" s="1"/>
  <c r="F358" i="2"/>
  <c r="E272" i="4"/>
  <c r="G272" i="4" s="1"/>
  <c r="F600" i="2" l="1"/>
  <c r="E358" i="2"/>
  <c r="G358" i="2" s="1"/>
  <c r="D359" i="2" s="1"/>
  <c r="F359" i="2"/>
  <c r="D273" i="4"/>
  <c r="F273" i="4"/>
  <c r="F601" i="2" l="1"/>
  <c r="E359" i="2"/>
  <c r="G359" i="2" s="1"/>
  <c r="D360" i="2" s="1"/>
  <c r="F360" i="2"/>
  <c r="E273" i="4"/>
  <c r="G273" i="4" s="1"/>
  <c r="F602" i="2" l="1"/>
  <c r="E360" i="2"/>
  <c r="G360" i="2" s="1"/>
  <c r="D361" i="2" s="1"/>
  <c r="F361" i="2"/>
  <c r="D274" i="4"/>
  <c r="F274" i="4"/>
  <c r="F603" i="2" l="1"/>
  <c r="E361" i="2"/>
  <c r="G361" i="2" s="1"/>
  <c r="D362" i="2" s="1"/>
  <c r="F362" i="2"/>
  <c r="E274" i="4"/>
  <c r="G274" i="4" s="1"/>
  <c r="F604" i="2" l="1"/>
  <c r="E362" i="2"/>
  <c r="G362" i="2" s="1"/>
  <c r="D363" i="2" s="1"/>
  <c r="F363" i="2"/>
  <c r="D275" i="4"/>
  <c r="F275" i="4"/>
  <c r="F605" i="2" l="1"/>
  <c r="E363" i="2"/>
  <c r="G363" i="2" s="1"/>
  <c r="D364" i="2" s="1"/>
  <c r="F364" i="2"/>
  <c r="E275" i="4"/>
  <c r="G275" i="4" s="1"/>
  <c r="F606" i="2" l="1"/>
  <c r="E364" i="2"/>
  <c r="G364" i="2" s="1"/>
  <c r="D365" i="2" s="1"/>
  <c r="F365" i="2"/>
  <c r="D276" i="4"/>
  <c r="F276" i="4"/>
  <c r="F607" i="2" l="1"/>
  <c r="E365" i="2"/>
  <c r="G365" i="2" s="1"/>
  <c r="D366" i="2" s="1"/>
  <c r="F366" i="2"/>
  <c r="E276" i="4"/>
  <c r="G276" i="4" s="1"/>
  <c r="F608" i="2" l="1"/>
  <c r="E366" i="2"/>
  <c r="G366" i="2" s="1"/>
  <c r="D367" i="2" s="1"/>
  <c r="F367" i="2"/>
  <c r="D277" i="4"/>
  <c r="F277" i="4"/>
  <c r="F609" i="2" l="1"/>
  <c r="E367" i="2"/>
  <c r="G367" i="2" s="1"/>
  <c r="D368" i="2" s="1"/>
  <c r="F368" i="2"/>
  <c r="E277" i="4"/>
  <c r="G277" i="4" s="1"/>
  <c r="F610" i="2" l="1"/>
  <c r="E368" i="2"/>
  <c r="G368" i="2" s="1"/>
  <c r="D369" i="2" s="1"/>
  <c r="F369" i="2"/>
  <c r="D278" i="4"/>
  <c r="F278" i="4"/>
  <c r="F611" i="2" l="1"/>
  <c r="E369" i="2"/>
  <c r="G369" i="2" s="1"/>
  <c r="D370" i="2" s="1"/>
  <c r="F370" i="2"/>
  <c r="E278" i="4"/>
  <c r="G278" i="4" s="1"/>
  <c r="F612" i="2" l="1"/>
  <c r="E370" i="2"/>
  <c r="G370" i="2" s="1"/>
  <c r="D371" i="2" s="1"/>
  <c r="F371" i="2"/>
  <c r="D279" i="4"/>
  <c r="F279" i="4"/>
  <c r="F613" i="2" l="1"/>
  <c r="E371" i="2"/>
  <c r="G371" i="2" s="1"/>
  <c r="D372" i="2" s="1"/>
  <c r="F372" i="2"/>
  <c r="E279" i="4"/>
  <c r="G279" i="4" s="1"/>
  <c r="F614" i="2" l="1"/>
  <c r="E372" i="2"/>
  <c r="G372" i="2" s="1"/>
  <c r="D373" i="2" s="1"/>
  <c r="F373" i="2"/>
  <c r="D280" i="4"/>
  <c r="F280" i="4"/>
  <c r="F615" i="2" l="1"/>
  <c r="E373" i="2"/>
  <c r="G373" i="2" s="1"/>
  <c r="D374" i="2" s="1"/>
  <c r="F374" i="2"/>
  <c r="E280" i="4"/>
  <c r="G280" i="4" s="1"/>
  <c r="F616" i="2" l="1"/>
  <c r="E374" i="2"/>
  <c r="G374" i="2" s="1"/>
  <c r="D375" i="2" s="1"/>
  <c r="F375" i="2"/>
  <c r="D281" i="4"/>
  <c r="F281" i="4"/>
  <c r="F617" i="2" l="1"/>
  <c r="E375" i="2"/>
  <c r="G375" i="2" s="1"/>
  <c r="D376" i="2" s="1"/>
  <c r="F376" i="2"/>
  <c r="E281" i="4"/>
  <c r="G281" i="4" s="1"/>
  <c r="F618" i="2" l="1"/>
  <c r="E376" i="2"/>
  <c r="G376" i="2" s="1"/>
  <c r="D377" i="2" s="1"/>
  <c r="F377" i="2"/>
  <c r="D282" i="4"/>
  <c r="F282" i="4"/>
  <c r="F619" i="2" l="1"/>
  <c r="E377" i="2"/>
  <c r="G377" i="2" s="1"/>
  <c r="D378" i="2" s="1"/>
  <c r="F378" i="2"/>
  <c r="E282" i="4"/>
  <c r="G282" i="4" s="1"/>
  <c r="F620" i="2" l="1"/>
  <c r="E378" i="2"/>
  <c r="G378" i="2" s="1"/>
  <c r="D379" i="2" s="1"/>
  <c r="F379" i="2"/>
  <c r="D283" i="4"/>
  <c r="F283" i="4"/>
  <c r="F621" i="2" l="1"/>
  <c r="E379" i="2"/>
  <c r="G379" i="2" s="1"/>
  <c r="D380" i="2" s="1"/>
  <c r="F380" i="2"/>
  <c r="E283" i="4"/>
  <c r="G283" i="4" s="1"/>
  <c r="F622" i="2" l="1"/>
  <c r="E380" i="2"/>
  <c r="G380" i="2" s="1"/>
  <c r="D284" i="4"/>
  <c r="F284" i="4"/>
  <c r="D381" i="2" l="1"/>
  <c r="E381" i="2" s="1"/>
  <c r="G381" i="2" s="1"/>
  <c r="F623" i="2"/>
  <c r="E284" i="4"/>
  <c r="G284" i="4" s="1"/>
  <c r="D382" i="2" l="1"/>
  <c r="E382" i="2" s="1"/>
  <c r="G382" i="2" s="1"/>
  <c r="F624" i="2"/>
  <c r="D285" i="4"/>
  <c r="F285" i="4"/>
  <c r="D383" i="2" l="1"/>
  <c r="E383" i="2" s="1"/>
  <c r="G383" i="2" s="1"/>
  <c r="F625" i="2"/>
  <c r="E285" i="4"/>
  <c r="G285" i="4" s="1"/>
  <c r="D384" i="2" l="1"/>
  <c r="E384" i="2" s="1"/>
  <c r="G384" i="2" s="1"/>
  <c r="F626" i="2"/>
  <c r="D286" i="4"/>
  <c r="F286" i="4"/>
  <c r="D385" i="2" l="1"/>
  <c r="E385" i="2" s="1"/>
  <c r="G385" i="2" s="1"/>
  <c r="F627" i="2"/>
  <c r="E286" i="4"/>
  <c r="G286" i="4" s="1"/>
  <c r="D386" i="2" l="1"/>
  <c r="E386" i="2" s="1"/>
  <c r="G386" i="2" s="1"/>
  <c r="F628" i="2"/>
  <c r="D287" i="4"/>
  <c r="F287" i="4"/>
  <c r="D387" i="2" l="1"/>
  <c r="E387" i="2" s="1"/>
  <c r="G387" i="2" s="1"/>
  <c r="F629" i="2"/>
  <c r="E287" i="4"/>
  <c r="G287" i="4" s="1"/>
  <c r="D388" i="2" l="1"/>
  <c r="E388" i="2" s="1"/>
  <c r="G388" i="2" s="1"/>
  <c r="F630" i="2"/>
  <c r="D288" i="4"/>
  <c r="F288" i="4"/>
  <c r="D389" i="2" l="1"/>
  <c r="E389" i="2" s="1"/>
  <c r="G389" i="2" s="1"/>
  <c r="F631" i="2"/>
  <c r="E288" i="4"/>
  <c r="G288" i="4" s="1"/>
  <c r="D390" i="2" l="1"/>
  <c r="E390" i="2" s="1"/>
  <c r="G390" i="2" s="1"/>
  <c r="F632" i="2"/>
  <c r="D289" i="4"/>
  <c r="F289" i="4"/>
  <c r="D391" i="2" l="1"/>
  <c r="E391" i="2" s="1"/>
  <c r="G391" i="2" s="1"/>
  <c r="F633" i="2"/>
  <c r="E289" i="4"/>
  <c r="G289" i="4" s="1"/>
  <c r="D392" i="2" l="1"/>
  <c r="E392" i="2" s="1"/>
  <c r="G392" i="2" s="1"/>
  <c r="F634" i="2"/>
  <c r="D290" i="4"/>
  <c r="F290" i="4"/>
  <c r="D393" i="2" l="1"/>
  <c r="E393" i="2" s="1"/>
  <c r="G393" i="2" s="1"/>
  <c r="F635" i="2"/>
  <c r="E290" i="4"/>
  <c r="G290" i="4" s="1"/>
  <c r="D394" i="2" l="1"/>
  <c r="E394" i="2" s="1"/>
  <c r="G394" i="2" s="1"/>
  <c r="F636" i="2"/>
  <c r="D291" i="4"/>
  <c r="F291" i="4"/>
  <c r="E291" i="4" s="1"/>
  <c r="G291" i="4" s="1"/>
  <c r="D395" i="2" l="1"/>
  <c r="E395" i="2" s="1"/>
  <c r="G395" i="2" s="1"/>
  <c r="F637" i="2"/>
  <c r="D292" i="4"/>
  <c r="F292" i="4"/>
  <c r="D396" i="2" l="1"/>
  <c r="E396" i="2" s="1"/>
  <c r="G396" i="2" s="1"/>
  <c r="F638" i="2"/>
  <c r="E292" i="4"/>
  <c r="G292" i="4" s="1"/>
  <c r="D397" i="2" l="1"/>
  <c r="E397" i="2" s="1"/>
  <c r="G397" i="2" s="1"/>
  <c r="F639" i="2"/>
  <c r="D293" i="4"/>
  <c r="F293" i="4"/>
  <c r="E293" i="4" s="1"/>
  <c r="G293" i="4" s="1"/>
  <c r="D398" i="2" l="1"/>
  <c r="E398" i="2" s="1"/>
  <c r="G398" i="2" s="1"/>
  <c r="F640" i="2"/>
  <c r="D294" i="4"/>
  <c r="F294" i="4"/>
  <c r="D399" i="2" l="1"/>
  <c r="E399" i="2" s="1"/>
  <c r="G399" i="2" s="1"/>
  <c r="F641" i="2"/>
  <c r="E294" i="4"/>
  <c r="G294" i="4" s="1"/>
  <c r="D400" i="2" l="1"/>
  <c r="E400" i="2" s="1"/>
  <c r="G400" i="2" s="1"/>
  <c r="F642" i="2"/>
  <c r="D295" i="4"/>
  <c r="F295" i="4"/>
  <c r="D401" i="2" l="1"/>
  <c r="E401" i="2" s="1"/>
  <c r="G401" i="2" s="1"/>
  <c r="F643" i="2"/>
  <c r="E295" i="4"/>
  <c r="G295" i="4" s="1"/>
  <c r="D402" i="2" l="1"/>
  <c r="E402" i="2" s="1"/>
  <c r="G402" i="2" s="1"/>
  <c r="F644" i="2"/>
  <c r="D296" i="4"/>
  <c r="F296" i="4"/>
  <c r="D403" i="2" l="1"/>
  <c r="E403" i="2" s="1"/>
  <c r="G403" i="2" s="1"/>
  <c r="F645" i="2"/>
  <c r="E296" i="4"/>
  <c r="G296" i="4" s="1"/>
  <c r="D404" i="2" l="1"/>
  <c r="E404" i="2" s="1"/>
  <c r="G404" i="2" s="1"/>
  <c r="F646" i="2"/>
  <c r="D297" i="4"/>
  <c r="F297" i="4"/>
  <c r="D405" i="2" l="1"/>
  <c r="E405" i="2" s="1"/>
  <c r="G405" i="2" s="1"/>
  <c r="F647" i="2"/>
  <c r="E297" i="4"/>
  <c r="G297" i="4" s="1"/>
  <c r="D406" i="2" l="1"/>
  <c r="E406" i="2" s="1"/>
  <c r="G406" i="2" s="1"/>
  <c r="F648" i="2"/>
  <c r="D298" i="4"/>
  <c r="F298" i="4"/>
  <c r="D407" i="2" l="1"/>
  <c r="E407" i="2" s="1"/>
  <c r="G407" i="2" s="1"/>
  <c r="F649" i="2"/>
  <c r="E298" i="4"/>
  <c r="G298" i="4" s="1"/>
  <c r="D408" i="2" l="1"/>
  <c r="E408" i="2" s="1"/>
  <c r="G408" i="2" s="1"/>
  <c r="F650" i="2"/>
  <c r="D299" i="4"/>
  <c r="F299" i="4"/>
  <c r="D409" i="2" l="1"/>
  <c r="E409" i="2" s="1"/>
  <c r="G409" i="2" s="1"/>
  <c r="F651" i="2"/>
  <c r="E299" i="4"/>
  <c r="G299" i="4" s="1"/>
  <c r="D410" i="2" l="1"/>
  <c r="E410" i="2" s="1"/>
  <c r="G410" i="2" s="1"/>
  <c r="F652" i="2"/>
  <c r="D300" i="4"/>
  <c r="F300" i="4"/>
  <c r="D411" i="2" l="1"/>
  <c r="E411" i="2" s="1"/>
  <c r="G411" i="2" s="1"/>
  <c r="F653" i="2"/>
  <c r="E300" i="4"/>
  <c r="G300" i="4" s="1"/>
  <c r="D412" i="2" l="1"/>
  <c r="E412" i="2" s="1"/>
  <c r="G412" i="2" s="1"/>
  <c r="F654" i="2"/>
  <c r="D301" i="4"/>
  <c r="F301" i="4"/>
  <c r="D413" i="2" l="1"/>
  <c r="E413" i="2" s="1"/>
  <c r="G413" i="2" s="1"/>
  <c r="F655" i="2"/>
  <c r="E301" i="4"/>
  <c r="G301" i="4" s="1"/>
  <c r="D414" i="2" l="1"/>
  <c r="E414" i="2" s="1"/>
  <c r="G414" i="2" s="1"/>
  <c r="F656" i="2"/>
  <c r="D302" i="4"/>
  <c r="F302" i="4"/>
  <c r="D415" i="2" l="1"/>
  <c r="E415" i="2" s="1"/>
  <c r="G415" i="2" s="1"/>
  <c r="F657" i="2"/>
  <c r="E302" i="4"/>
  <c r="G302" i="4" s="1"/>
  <c r="D416" i="2" l="1"/>
  <c r="E416" i="2" s="1"/>
  <c r="G416" i="2" s="1"/>
  <c r="F658" i="2"/>
  <c r="D303" i="4"/>
  <c r="F303" i="4"/>
  <c r="D417" i="2" l="1"/>
  <c r="E417" i="2" s="1"/>
  <c r="G417" i="2" s="1"/>
  <c r="F659" i="2"/>
  <c r="E303" i="4"/>
  <c r="G303" i="4" s="1"/>
  <c r="D418" i="2" l="1"/>
  <c r="E418" i="2" s="1"/>
  <c r="G418" i="2" s="1"/>
  <c r="F660" i="2"/>
  <c r="D304" i="4"/>
  <c r="F304" i="4"/>
  <c r="E304" i="4" s="1"/>
  <c r="G304" i="4" s="1"/>
  <c r="D419" i="2" l="1"/>
  <c r="E419" i="2" s="1"/>
  <c r="G419" i="2" s="1"/>
  <c r="F661" i="2"/>
  <c r="D305" i="4"/>
  <c r="F305" i="4"/>
  <c r="D420" i="2" l="1"/>
  <c r="E420" i="2" s="1"/>
  <c r="G420" i="2" s="1"/>
  <c r="F662" i="2"/>
  <c r="E305" i="4"/>
  <c r="G305" i="4" s="1"/>
  <c r="D421" i="2" l="1"/>
  <c r="E421" i="2" s="1"/>
  <c r="G421" i="2" s="1"/>
  <c r="F663" i="2"/>
  <c r="D306" i="4"/>
  <c r="F306" i="4"/>
  <c r="E306" i="4" s="1"/>
  <c r="G306" i="4" s="1"/>
  <c r="D422" i="2" l="1"/>
  <c r="E422" i="2" s="1"/>
  <c r="G422" i="2" s="1"/>
  <c r="F664" i="2"/>
  <c r="D307" i="4"/>
  <c r="F307" i="4"/>
  <c r="E307" i="4" s="1"/>
  <c r="G307" i="4" s="1"/>
  <c r="D423" i="2" l="1"/>
  <c r="E423" i="2" s="1"/>
  <c r="G423" i="2" s="1"/>
  <c r="F665" i="2"/>
  <c r="D308" i="4"/>
  <c r="F308" i="4"/>
  <c r="D424" i="2" l="1"/>
  <c r="E424" i="2" s="1"/>
  <c r="G424" i="2" s="1"/>
  <c r="F666" i="2"/>
  <c r="E308" i="4"/>
  <c r="G308" i="4" s="1"/>
  <c r="D425" i="2" l="1"/>
  <c r="E425" i="2" s="1"/>
  <c r="G425" i="2" s="1"/>
  <c r="F667" i="2"/>
  <c r="D309" i="4"/>
  <c r="F309" i="4"/>
  <c r="E309" i="4" s="1"/>
  <c r="G309" i="4"/>
  <c r="D426" i="2" l="1"/>
  <c r="E426" i="2" s="1"/>
  <c r="G426" i="2" s="1"/>
  <c r="F668" i="2"/>
  <c r="D310" i="4"/>
  <c r="F310" i="4"/>
  <c r="D427" i="2" l="1"/>
  <c r="E427" i="2" s="1"/>
  <c r="G427" i="2" s="1"/>
  <c r="F669" i="2"/>
  <c r="E310" i="4"/>
  <c r="G310" i="4" s="1"/>
  <c r="D428" i="2" l="1"/>
  <c r="E428" i="2" s="1"/>
  <c r="G428" i="2" s="1"/>
  <c r="F670" i="2"/>
  <c r="D311" i="4"/>
  <c r="F311" i="4"/>
  <c r="E311" i="4" s="1"/>
  <c r="G311" i="4" s="1"/>
  <c r="D429" i="2" l="1"/>
  <c r="E429" i="2" s="1"/>
  <c r="G429" i="2" s="1"/>
  <c r="F671" i="2"/>
  <c r="D312" i="4"/>
  <c r="F312" i="4"/>
  <c r="D430" i="2" l="1"/>
  <c r="E430" i="2" s="1"/>
  <c r="G430" i="2" s="1"/>
  <c r="F672" i="2"/>
  <c r="E312" i="4"/>
  <c r="G312" i="4" s="1"/>
  <c r="D431" i="2" l="1"/>
  <c r="E431" i="2" s="1"/>
  <c r="G431" i="2" s="1"/>
  <c r="F673" i="2"/>
  <c r="D313" i="4"/>
  <c r="F313" i="4"/>
  <c r="E313" i="4" s="1"/>
  <c r="G313" i="4" s="1"/>
  <c r="D432" i="2" l="1"/>
  <c r="E432" i="2" s="1"/>
  <c r="G432" i="2" s="1"/>
  <c r="F674" i="2"/>
  <c r="D314" i="4"/>
  <c r="F314" i="4"/>
  <c r="E314" i="4" s="1"/>
  <c r="G314" i="4" s="1"/>
  <c r="D433" i="2" l="1"/>
  <c r="E433" i="2" s="1"/>
  <c r="G433" i="2" s="1"/>
  <c r="F675" i="2"/>
  <c r="D315" i="4"/>
  <c r="F315" i="4"/>
  <c r="E315" i="4" s="1"/>
  <c r="G315" i="4" s="1"/>
  <c r="D434" i="2" l="1"/>
  <c r="E434" i="2" s="1"/>
  <c r="G434" i="2" s="1"/>
  <c r="F676" i="2"/>
  <c r="D316" i="4"/>
  <c r="F316" i="4"/>
  <c r="E316" i="4" s="1"/>
  <c r="G316" i="4" s="1"/>
  <c r="D435" i="2" l="1"/>
  <c r="E435" i="2" s="1"/>
  <c r="G435" i="2" s="1"/>
  <c r="F677" i="2"/>
  <c r="D317" i="4"/>
  <c r="F317" i="4"/>
  <c r="D436" i="2" l="1"/>
  <c r="E436" i="2" s="1"/>
  <c r="G436" i="2" s="1"/>
  <c r="F678" i="2"/>
  <c r="E317" i="4"/>
  <c r="G317" i="4" s="1"/>
  <c r="D437" i="2" l="1"/>
  <c r="E437" i="2" s="1"/>
  <c r="G437" i="2" s="1"/>
  <c r="F679" i="2"/>
  <c r="D318" i="4"/>
  <c r="F318" i="4"/>
  <c r="E318" i="4" s="1"/>
  <c r="G318" i="4" s="1"/>
  <c r="D438" i="2" l="1"/>
  <c r="E438" i="2" s="1"/>
  <c r="G438" i="2" s="1"/>
  <c r="F680" i="2"/>
  <c r="D319" i="4"/>
  <c r="F319" i="4"/>
  <c r="E319" i="4" s="1"/>
  <c r="G319" i="4" s="1"/>
  <c r="D439" i="2" l="1"/>
  <c r="E439" i="2" s="1"/>
  <c r="G439" i="2" s="1"/>
  <c r="F681" i="2"/>
  <c r="D320" i="4"/>
  <c r="F320" i="4"/>
  <c r="D440" i="2" l="1"/>
  <c r="E440" i="2" s="1"/>
  <c r="G440" i="2" s="1"/>
  <c r="F682" i="2"/>
  <c r="E320" i="4"/>
  <c r="G320" i="4" s="1"/>
  <c r="D441" i="2" l="1"/>
  <c r="E441" i="2" s="1"/>
  <c r="G441" i="2" s="1"/>
  <c r="F683" i="2"/>
  <c r="D321" i="4"/>
  <c r="F321" i="4"/>
  <c r="D442" i="2" l="1"/>
  <c r="E442" i="2" s="1"/>
  <c r="G442" i="2" s="1"/>
  <c r="F684" i="2"/>
  <c r="E321" i="4"/>
  <c r="G321" i="4" s="1"/>
  <c r="D443" i="2" l="1"/>
  <c r="E443" i="2" s="1"/>
  <c r="G443" i="2" s="1"/>
  <c r="F685" i="2"/>
  <c r="D322" i="4"/>
  <c r="F322" i="4"/>
  <c r="E322" i="4" s="1"/>
  <c r="G322" i="4" s="1"/>
  <c r="D444" i="2" l="1"/>
  <c r="E444" i="2" s="1"/>
  <c r="G444" i="2" s="1"/>
  <c r="F686" i="2"/>
  <c r="D323" i="4"/>
  <c r="F323" i="4"/>
  <c r="E323" i="4" s="1"/>
  <c r="G323" i="4" s="1"/>
  <c r="D445" i="2" l="1"/>
  <c r="E445" i="2" s="1"/>
  <c r="G445" i="2" s="1"/>
  <c r="F687" i="2"/>
  <c r="D324" i="4"/>
  <c r="F324" i="4"/>
  <c r="E324" i="4" s="1"/>
  <c r="G324" i="4" s="1"/>
  <c r="D446" i="2" l="1"/>
  <c r="E446" i="2" s="1"/>
  <c r="G446" i="2" s="1"/>
  <c r="F688" i="2"/>
  <c r="D325" i="4"/>
  <c r="F325" i="4"/>
  <c r="E325" i="4" s="1"/>
  <c r="G325" i="4" s="1"/>
  <c r="D447" i="2" l="1"/>
  <c r="E447" i="2" s="1"/>
  <c r="G447" i="2" s="1"/>
  <c r="F689" i="2"/>
  <c r="D326" i="4"/>
  <c r="F326" i="4"/>
  <c r="D448" i="2" l="1"/>
  <c r="E448" i="2" s="1"/>
  <c r="G448" i="2" s="1"/>
  <c r="F690" i="2"/>
  <c r="E326" i="4"/>
  <c r="G326" i="4" s="1"/>
  <c r="D449" i="2" l="1"/>
  <c r="E449" i="2" s="1"/>
  <c r="G449" i="2" s="1"/>
  <c r="F691" i="2"/>
  <c r="D327" i="4"/>
  <c r="F327" i="4"/>
  <c r="E327" i="4" s="1"/>
  <c r="G327" i="4" s="1"/>
  <c r="D450" i="2" l="1"/>
  <c r="E450" i="2" s="1"/>
  <c r="G450" i="2" s="1"/>
  <c r="F692" i="2"/>
  <c r="D328" i="4"/>
  <c r="F328" i="4"/>
  <c r="E328" i="4" s="1"/>
  <c r="G328" i="4" s="1"/>
  <c r="D451" i="2" l="1"/>
  <c r="E451" i="2" s="1"/>
  <c r="G451" i="2" s="1"/>
  <c r="F693" i="2"/>
  <c r="D329" i="4"/>
  <c r="F329" i="4"/>
  <c r="D452" i="2" l="1"/>
  <c r="E452" i="2" s="1"/>
  <c r="G452" i="2" s="1"/>
  <c r="F694" i="2"/>
  <c r="E329" i="4"/>
  <c r="G329" i="4" s="1"/>
  <c r="D453" i="2" l="1"/>
  <c r="E453" i="2" s="1"/>
  <c r="G453" i="2" s="1"/>
  <c r="F695" i="2"/>
  <c r="D330" i="4"/>
  <c r="F330" i="4"/>
  <c r="E330" i="4" s="1"/>
  <c r="G330" i="4" s="1"/>
  <c r="D454" i="2" l="1"/>
  <c r="E454" i="2" s="1"/>
  <c r="G454" i="2" s="1"/>
  <c r="F696" i="2"/>
  <c r="F331" i="4"/>
  <c r="E331" i="4" s="1"/>
  <c r="D331" i="4"/>
  <c r="G331" i="4"/>
  <c r="D455" i="2" l="1"/>
  <c r="E455" i="2" s="1"/>
  <c r="G455" i="2" s="1"/>
  <c r="F697" i="2"/>
  <c r="D332" i="4"/>
  <c r="F332" i="4"/>
  <c r="E332" i="4" s="1"/>
  <c r="G332" i="4" s="1"/>
  <c r="D456" i="2" l="1"/>
  <c r="E456" i="2" s="1"/>
  <c r="G456" i="2" s="1"/>
  <c r="F698" i="2"/>
  <c r="D333" i="4"/>
  <c r="F333" i="4"/>
  <c r="E333" i="4" s="1"/>
  <c r="G333" i="4" s="1"/>
  <c r="D457" i="2" l="1"/>
  <c r="E457" i="2" s="1"/>
  <c r="G457" i="2" s="1"/>
  <c r="F699" i="2"/>
  <c r="D334" i="4"/>
  <c r="F334" i="4"/>
  <c r="D458" i="2" l="1"/>
  <c r="E458" i="2" s="1"/>
  <c r="G458" i="2" s="1"/>
  <c r="F700" i="2"/>
  <c r="E334" i="4"/>
  <c r="G334" i="4" s="1"/>
  <c r="D459" i="2" l="1"/>
  <c r="E459" i="2" s="1"/>
  <c r="G459" i="2" s="1"/>
  <c r="F701" i="2"/>
  <c r="D335" i="4"/>
  <c r="F335" i="4"/>
  <c r="E335" i="4" s="1"/>
  <c r="G335" i="4" s="1"/>
  <c r="D460" i="2" l="1"/>
  <c r="E460" i="2" s="1"/>
  <c r="G460" i="2" s="1"/>
  <c r="F702" i="2"/>
  <c r="F336" i="4"/>
  <c r="E336" i="4" s="1"/>
  <c r="D336" i="4"/>
  <c r="G336" i="4"/>
  <c r="D461" i="2" l="1"/>
  <c r="E461" i="2" s="1"/>
  <c r="G461" i="2" s="1"/>
  <c r="F703" i="2"/>
  <c r="D337" i="4"/>
  <c r="F337" i="4"/>
  <c r="E337" i="4" s="1"/>
  <c r="G337" i="4" s="1"/>
  <c r="D462" i="2" l="1"/>
  <c r="E462" i="2" s="1"/>
  <c r="G462" i="2" s="1"/>
  <c r="F704" i="2"/>
  <c r="D338" i="4"/>
  <c r="F338" i="4"/>
  <c r="E338" i="4" s="1"/>
  <c r="G338" i="4" s="1"/>
  <c r="D463" i="2" l="1"/>
  <c r="E463" i="2" s="1"/>
  <c r="G463" i="2" s="1"/>
  <c r="F705" i="2"/>
  <c r="D339" i="4"/>
  <c r="F339" i="4"/>
  <c r="E339" i="4" s="1"/>
  <c r="G339" i="4" s="1"/>
  <c r="D464" i="2" l="1"/>
  <c r="E464" i="2" s="1"/>
  <c r="G464" i="2" s="1"/>
  <c r="F706" i="2"/>
  <c r="D340" i="4"/>
  <c r="F340" i="4"/>
  <c r="E340" i="4" s="1"/>
  <c r="G340" i="4" s="1"/>
  <c r="D465" i="2" l="1"/>
  <c r="E465" i="2" s="1"/>
  <c r="G465" i="2" s="1"/>
  <c r="F707" i="2"/>
  <c r="D341" i="4"/>
  <c r="F341" i="4"/>
  <c r="E341" i="4" s="1"/>
  <c r="G341" i="4" s="1"/>
  <c r="D466" i="2" l="1"/>
  <c r="E466" i="2" s="1"/>
  <c r="G466" i="2" s="1"/>
  <c r="F708" i="2"/>
  <c r="D342" i="4"/>
  <c r="F342" i="4"/>
  <c r="E342" i="4" s="1"/>
  <c r="G342" i="4" s="1"/>
  <c r="D467" i="2" l="1"/>
  <c r="E467" i="2" s="1"/>
  <c r="G467" i="2" s="1"/>
  <c r="F709" i="2"/>
  <c r="D343" i="4"/>
  <c r="F343" i="4"/>
  <c r="D468" i="2" l="1"/>
  <c r="E468" i="2" s="1"/>
  <c r="G468" i="2" s="1"/>
  <c r="F710" i="2"/>
  <c r="E343" i="4"/>
  <c r="G343" i="4" s="1"/>
  <c r="D469" i="2" l="1"/>
  <c r="E469" i="2" s="1"/>
  <c r="G469" i="2" s="1"/>
  <c r="F711" i="2"/>
  <c r="D344" i="4"/>
  <c r="F344" i="4"/>
  <c r="E344" i="4" s="1"/>
  <c r="G344" i="4" s="1"/>
  <c r="D470" i="2" l="1"/>
  <c r="E470" i="2" s="1"/>
  <c r="G470" i="2" s="1"/>
  <c r="F712" i="2"/>
  <c r="D345" i="4"/>
  <c r="F345" i="4"/>
  <c r="E345" i="4" s="1"/>
  <c r="G345" i="4" s="1"/>
  <c r="D471" i="2" l="1"/>
  <c r="E471" i="2" s="1"/>
  <c r="G471" i="2" s="1"/>
  <c r="F713" i="2"/>
  <c r="D346" i="4"/>
  <c r="F346" i="4"/>
  <c r="D472" i="2" l="1"/>
  <c r="E472" i="2" s="1"/>
  <c r="G472" i="2" s="1"/>
  <c r="F714" i="2"/>
  <c r="E346" i="4"/>
  <c r="G346" i="4" s="1"/>
  <c r="D473" i="2" l="1"/>
  <c r="E473" i="2" s="1"/>
  <c r="G473" i="2" s="1"/>
  <c r="F715" i="2"/>
  <c r="D347" i="4"/>
  <c r="F347" i="4"/>
  <c r="E347" i="4" s="1"/>
  <c r="G347" i="4" s="1"/>
  <c r="D474" i="2" l="1"/>
  <c r="E474" i="2" s="1"/>
  <c r="G474" i="2" s="1"/>
  <c r="F716" i="2"/>
  <c r="D348" i="4"/>
  <c r="F348" i="4"/>
  <c r="E348" i="4" s="1"/>
  <c r="G348" i="4" s="1"/>
  <c r="D475" i="2" l="1"/>
  <c r="E475" i="2" s="1"/>
  <c r="G475" i="2" s="1"/>
  <c r="F717" i="2"/>
  <c r="D349" i="4"/>
  <c r="F349" i="4"/>
  <c r="D476" i="2" l="1"/>
  <c r="E476" i="2" s="1"/>
  <c r="G476" i="2" s="1"/>
  <c r="F718" i="2"/>
  <c r="E349" i="4"/>
  <c r="G349" i="4" s="1"/>
  <c r="D477" i="2" l="1"/>
  <c r="E477" i="2" s="1"/>
  <c r="G477" i="2" s="1"/>
  <c r="F719" i="2"/>
  <c r="D350" i="4"/>
  <c r="F350" i="4"/>
  <c r="E350" i="4" s="1"/>
  <c r="G350" i="4" s="1"/>
  <c r="D478" i="2" l="1"/>
  <c r="E478" i="2" s="1"/>
  <c r="G478" i="2" s="1"/>
  <c r="F720" i="2"/>
  <c r="D351" i="4"/>
  <c r="F351" i="4"/>
  <c r="E351" i="4" s="1"/>
  <c r="G351" i="4" s="1"/>
  <c r="D479" i="2" l="1"/>
  <c r="E479" i="2" s="1"/>
  <c r="G479" i="2" s="1"/>
  <c r="F721" i="2"/>
  <c r="D352" i="4"/>
  <c r="F352" i="4"/>
  <c r="D480" i="2" l="1"/>
  <c r="E480" i="2" s="1"/>
  <c r="G480" i="2" s="1"/>
  <c r="F722" i="2"/>
  <c r="E352" i="4"/>
  <c r="G352" i="4" s="1"/>
  <c r="D481" i="2" l="1"/>
  <c r="E481" i="2" s="1"/>
  <c r="G481" i="2" s="1"/>
  <c r="F723" i="2"/>
  <c r="D353" i="4"/>
  <c r="F353" i="4"/>
  <c r="E353" i="4" s="1"/>
  <c r="G353" i="4" s="1"/>
  <c r="D482" i="2" l="1"/>
  <c r="E482" i="2" s="1"/>
  <c r="G482" i="2" s="1"/>
  <c r="F724" i="2"/>
  <c r="D354" i="4"/>
  <c r="G354" i="4"/>
  <c r="F354" i="4"/>
  <c r="E354" i="4" s="1"/>
  <c r="D483" i="2" l="1"/>
  <c r="E483" i="2" s="1"/>
  <c r="G483" i="2" s="1"/>
  <c r="F725" i="2"/>
  <c r="D355" i="4"/>
  <c r="F355" i="4"/>
  <c r="E355" i="4" s="1"/>
  <c r="G355" i="4" s="1"/>
  <c r="D484" i="2" l="1"/>
  <c r="E484" i="2" s="1"/>
  <c r="G484" i="2" s="1"/>
  <c r="F726" i="2"/>
  <c r="D356" i="4"/>
  <c r="F356" i="4"/>
  <c r="E356" i="4" s="1"/>
  <c r="G356" i="4" s="1"/>
  <c r="D485" i="2" l="1"/>
  <c r="E485" i="2" s="1"/>
  <c r="G485" i="2" s="1"/>
  <c r="F727" i="2"/>
  <c r="D357" i="4"/>
  <c r="F357" i="4"/>
  <c r="E357" i="4" s="1"/>
  <c r="G357" i="4" s="1"/>
  <c r="D486" i="2" l="1"/>
  <c r="E486" i="2" s="1"/>
  <c r="G486" i="2" s="1"/>
  <c r="F728" i="2"/>
  <c r="D358" i="4"/>
  <c r="F358" i="4"/>
  <c r="D487" i="2" l="1"/>
  <c r="E487" i="2" s="1"/>
  <c r="G487" i="2" s="1"/>
  <c r="F729" i="2"/>
  <c r="E358" i="4"/>
  <c r="G358" i="4" s="1"/>
  <c r="D488" i="2" l="1"/>
  <c r="E488" i="2" s="1"/>
  <c r="G488" i="2" s="1"/>
  <c r="F730" i="2"/>
  <c r="D359" i="4"/>
  <c r="F359" i="4"/>
  <c r="E359" i="4" s="1"/>
  <c r="G359" i="4" s="1"/>
  <c r="D489" i="2" l="1"/>
  <c r="E489" i="2" s="1"/>
  <c r="G489" i="2" s="1"/>
  <c r="F731" i="2"/>
  <c r="D360" i="4"/>
  <c r="F360" i="4"/>
  <c r="E360" i="4" s="1"/>
  <c r="G360" i="4" s="1"/>
  <c r="D490" i="2" l="1"/>
  <c r="E490" i="2" s="1"/>
  <c r="G490" i="2" s="1"/>
  <c r="F732" i="2"/>
  <c r="D361" i="4"/>
  <c r="F361" i="4"/>
  <c r="E361" i="4" s="1"/>
  <c r="G361" i="4" s="1"/>
  <c r="D491" i="2" l="1"/>
  <c r="E491" i="2" s="1"/>
  <c r="G491" i="2" s="1"/>
  <c r="F733" i="2"/>
  <c r="D492" i="2" l="1"/>
  <c r="E492" i="2" s="1"/>
  <c r="G492" i="2" s="1"/>
  <c r="F734" i="2"/>
  <c r="D493" i="2" l="1"/>
  <c r="E493" i="2" s="1"/>
  <c r="G493" i="2" s="1"/>
  <c r="F735" i="2"/>
  <c r="D494" i="2" l="1"/>
  <c r="E494" i="2" s="1"/>
  <c r="G494" i="2" s="1"/>
  <c r="F736" i="2"/>
  <c r="D495" i="2" l="1"/>
  <c r="E495" i="2" s="1"/>
  <c r="G495" i="2" s="1"/>
  <c r="F737" i="2"/>
  <c r="D496" i="2" l="1"/>
  <c r="E496" i="2" s="1"/>
  <c r="G496" i="2" s="1"/>
  <c r="F738" i="2"/>
  <c r="D497" i="2" l="1"/>
  <c r="E497" i="2" s="1"/>
  <c r="G497" i="2" s="1"/>
  <c r="F739" i="2"/>
  <c r="D498" i="2" l="1"/>
  <c r="E498" i="2" s="1"/>
  <c r="G498" i="2" s="1"/>
  <c r="F740" i="2"/>
  <c r="D499" i="2" l="1"/>
  <c r="E499" i="2" s="1"/>
  <c r="G499" i="2" s="1"/>
  <c r="F741" i="2"/>
  <c r="D500" i="2" l="1"/>
  <c r="E500" i="2" s="1"/>
  <c r="G500" i="2" s="1"/>
  <c r="F742" i="2"/>
  <c r="D501" i="2" l="1"/>
  <c r="E501" i="2" s="1"/>
  <c r="G501" i="2" s="1"/>
  <c r="F743" i="2"/>
  <c r="D502" i="2" l="1"/>
  <c r="E502" i="2" s="1"/>
  <c r="G502" i="2" s="1"/>
  <c r="F744" i="2"/>
  <c r="D503" i="2" l="1"/>
  <c r="E503" i="2" s="1"/>
  <c r="G503" i="2" s="1"/>
  <c r="F745" i="2"/>
  <c r="D504" i="2" l="1"/>
  <c r="E504" i="2" s="1"/>
  <c r="G504" i="2" s="1"/>
  <c r="F746" i="2"/>
  <c r="D505" i="2" l="1"/>
  <c r="E505" i="2" s="1"/>
  <c r="G505" i="2" s="1"/>
  <c r="F747" i="2"/>
  <c r="D506" i="2" l="1"/>
  <c r="E506" i="2" s="1"/>
  <c r="G506" i="2" s="1"/>
  <c r="F748" i="2"/>
  <c r="D507" i="2" l="1"/>
  <c r="E507" i="2" s="1"/>
  <c r="G507" i="2" s="1"/>
  <c r="F749" i="2"/>
  <c r="D508" i="2" l="1"/>
  <c r="E508" i="2" s="1"/>
  <c r="G508" i="2" s="1"/>
  <c r="F750" i="2"/>
  <c r="D509" i="2" l="1"/>
  <c r="E509" i="2" s="1"/>
  <c r="G509" i="2" s="1"/>
  <c r="F751" i="2"/>
  <c r="D510" i="2" l="1"/>
  <c r="E510" i="2" s="1"/>
  <c r="G510" i="2" s="1"/>
  <c r="F752" i="2"/>
  <c r="D511" i="2" l="1"/>
  <c r="E511" i="2" s="1"/>
  <c r="G511" i="2" s="1"/>
  <c r="F753" i="2"/>
  <c r="D512" i="2" l="1"/>
  <c r="E512" i="2" s="1"/>
  <c r="G512" i="2" s="1"/>
  <c r="F754" i="2"/>
  <c r="D513" i="2" l="1"/>
  <c r="E513" i="2" s="1"/>
  <c r="G513" i="2" s="1"/>
  <c r="F755" i="2"/>
  <c r="D514" i="2" l="1"/>
  <c r="E514" i="2" s="1"/>
  <c r="G514" i="2" s="1"/>
  <c r="F756" i="2"/>
  <c r="D515" i="2" l="1"/>
  <c r="E515" i="2" s="1"/>
  <c r="G515" i="2" s="1"/>
  <c r="F757" i="2"/>
  <c r="D516" i="2" l="1"/>
  <c r="E516" i="2" s="1"/>
  <c r="G516" i="2" s="1"/>
  <c r="F758" i="2"/>
  <c r="D517" i="2" l="1"/>
  <c r="E517" i="2" s="1"/>
  <c r="G517" i="2" s="1"/>
  <c r="F759" i="2"/>
  <c r="D518" i="2" l="1"/>
  <c r="E518" i="2" s="1"/>
  <c r="G518" i="2" s="1"/>
  <c r="F760" i="2"/>
  <c r="D519" i="2" l="1"/>
  <c r="E519" i="2" s="1"/>
  <c r="G519" i="2" s="1"/>
  <c r="F761" i="2"/>
  <c r="D520" i="2" l="1"/>
  <c r="E520" i="2" s="1"/>
  <c r="G520" i="2" s="1"/>
  <c r="F762" i="2"/>
  <c r="D521" i="2" l="1"/>
  <c r="E521" i="2" s="1"/>
  <c r="G521" i="2" s="1"/>
  <c r="F763" i="2"/>
  <c r="D522" i="2" l="1"/>
  <c r="E522" i="2" s="1"/>
  <c r="G522" i="2" s="1"/>
  <c r="F764" i="2"/>
  <c r="D523" i="2" l="1"/>
  <c r="E523" i="2" s="1"/>
  <c r="G523" i="2" s="1"/>
  <c r="F765" i="2"/>
  <c r="D524" i="2" l="1"/>
  <c r="E524" i="2" s="1"/>
  <c r="G524" i="2" s="1"/>
  <c r="F766" i="2"/>
  <c r="D525" i="2" l="1"/>
  <c r="E525" i="2" s="1"/>
  <c r="G525" i="2" s="1"/>
  <c r="F767" i="2"/>
  <c r="D526" i="2" l="1"/>
  <c r="E526" i="2" s="1"/>
  <c r="G526" i="2" s="1"/>
  <c r="F768" i="2"/>
  <c r="D527" i="2" l="1"/>
  <c r="E527" i="2" s="1"/>
  <c r="G527" i="2" s="1"/>
  <c r="F769" i="2"/>
  <c r="D528" i="2" l="1"/>
  <c r="E528" i="2" s="1"/>
  <c r="G528" i="2" s="1"/>
  <c r="F770" i="2"/>
  <c r="D529" i="2" l="1"/>
  <c r="E529" i="2" s="1"/>
  <c r="G529" i="2" s="1"/>
  <c r="F771" i="2"/>
  <c r="D530" i="2" l="1"/>
  <c r="E530" i="2" s="1"/>
  <c r="G530" i="2" s="1"/>
  <c r="F772" i="2"/>
  <c r="D531" i="2" l="1"/>
  <c r="E531" i="2" s="1"/>
  <c r="G531" i="2" s="1"/>
  <c r="F773" i="2"/>
  <c r="D532" i="2" l="1"/>
  <c r="E532" i="2" s="1"/>
  <c r="G532" i="2" s="1"/>
  <c r="F774" i="2"/>
  <c r="D533" i="2" l="1"/>
  <c r="E533" i="2" s="1"/>
  <c r="G533" i="2" s="1"/>
  <c r="F775" i="2"/>
  <c r="D534" i="2" l="1"/>
  <c r="E534" i="2" s="1"/>
  <c r="G534" i="2" s="1"/>
  <c r="F776" i="2"/>
  <c r="D535" i="2" l="1"/>
  <c r="E535" i="2" s="1"/>
  <c r="G535" i="2" s="1"/>
  <c r="F777" i="2"/>
  <c r="D536" i="2" l="1"/>
  <c r="E536" i="2" s="1"/>
  <c r="G536" i="2" s="1"/>
  <c r="F778" i="2"/>
  <c r="D537" i="2" l="1"/>
  <c r="E537" i="2" s="1"/>
  <c r="G537" i="2" s="1"/>
  <c r="F779" i="2"/>
  <c r="D538" i="2" l="1"/>
  <c r="E538" i="2" s="1"/>
  <c r="G538" i="2" s="1"/>
  <c r="F780" i="2"/>
  <c r="D539" i="2" l="1"/>
  <c r="E539" i="2" s="1"/>
  <c r="G539" i="2" s="1"/>
  <c r="F781" i="2"/>
  <c r="D540" i="2" l="1"/>
  <c r="E540" i="2" s="1"/>
  <c r="G540" i="2" s="1"/>
  <c r="F782" i="2"/>
  <c r="D541" i="2" l="1"/>
  <c r="E541" i="2" s="1"/>
  <c r="G541" i="2" s="1"/>
  <c r="F783" i="2"/>
  <c r="D542" i="2" l="1"/>
  <c r="E542" i="2" s="1"/>
  <c r="G542" i="2" s="1"/>
  <c r="F784" i="2"/>
  <c r="D543" i="2" l="1"/>
  <c r="E543" i="2" s="1"/>
  <c r="G543" i="2" s="1"/>
  <c r="F785" i="2"/>
  <c r="D544" i="2" l="1"/>
  <c r="E544" i="2" s="1"/>
  <c r="G544" i="2" s="1"/>
  <c r="F786" i="2"/>
  <c r="D545" i="2" l="1"/>
  <c r="E545" i="2" s="1"/>
  <c r="G545" i="2" s="1"/>
  <c r="F787" i="2"/>
  <c r="D546" i="2" l="1"/>
  <c r="E546" i="2" s="1"/>
  <c r="G546" i="2" s="1"/>
  <c r="F788" i="2"/>
  <c r="D547" i="2" l="1"/>
  <c r="E547" i="2" s="1"/>
  <c r="G547" i="2" s="1"/>
  <c r="F789" i="2"/>
  <c r="D548" i="2" l="1"/>
  <c r="E548" i="2" s="1"/>
  <c r="G548" i="2" s="1"/>
  <c r="F790" i="2"/>
  <c r="D549" i="2" l="1"/>
  <c r="E549" i="2" s="1"/>
  <c r="G549" i="2" s="1"/>
  <c r="F791" i="2"/>
  <c r="D550" i="2" l="1"/>
  <c r="E550" i="2" s="1"/>
  <c r="G550" i="2" s="1"/>
  <c r="F792" i="2"/>
  <c r="D551" i="2" l="1"/>
  <c r="E551" i="2" s="1"/>
  <c r="G551" i="2" s="1"/>
  <c r="F793" i="2"/>
  <c r="D552" i="2" l="1"/>
  <c r="E552" i="2" s="1"/>
  <c r="G552" i="2" s="1"/>
  <c r="F794" i="2"/>
  <c r="D553" i="2" l="1"/>
  <c r="E553" i="2" s="1"/>
  <c r="G553" i="2" s="1"/>
  <c r="F795" i="2"/>
  <c r="D554" i="2" l="1"/>
  <c r="E554" i="2" s="1"/>
  <c r="G554" i="2" s="1"/>
  <c r="F796" i="2"/>
  <c r="D555" i="2" l="1"/>
  <c r="E555" i="2" s="1"/>
  <c r="G555" i="2" s="1"/>
  <c r="F797" i="2"/>
  <c r="D556" i="2" l="1"/>
  <c r="E556" i="2" s="1"/>
  <c r="G556" i="2" s="1"/>
  <c r="F798" i="2"/>
  <c r="D557" i="2" l="1"/>
  <c r="E557" i="2" s="1"/>
  <c r="G557" i="2" s="1"/>
  <c r="F799" i="2"/>
  <c r="D558" i="2" l="1"/>
  <c r="E558" i="2" s="1"/>
  <c r="G558" i="2" s="1"/>
  <c r="F800" i="2"/>
  <c r="D559" i="2" l="1"/>
  <c r="E559" i="2" s="1"/>
  <c r="G559" i="2" s="1"/>
  <c r="F801" i="2"/>
  <c r="D560" i="2" l="1"/>
  <c r="E560" i="2" s="1"/>
  <c r="G560" i="2" s="1"/>
  <c r="F802" i="2"/>
  <c r="D561" i="2" l="1"/>
  <c r="E561" i="2" s="1"/>
  <c r="G561" i="2" s="1"/>
  <c r="F803" i="2"/>
  <c r="D562" i="2" l="1"/>
  <c r="E562" i="2" s="1"/>
  <c r="G562" i="2" s="1"/>
  <c r="F804" i="2"/>
  <c r="D563" i="2" l="1"/>
  <c r="E563" i="2" s="1"/>
  <c r="G563" i="2" s="1"/>
  <c r="F805" i="2"/>
  <c r="D564" i="2" l="1"/>
  <c r="E564" i="2" s="1"/>
  <c r="G564" i="2" s="1"/>
  <c r="F806" i="2"/>
  <c r="D565" i="2" l="1"/>
  <c r="E565" i="2" s="1"/>
  <c r="G565" i="2" s="1"/>
  <c r="F807" i="2"/>
  <c r="D566" i="2" l="1"/>
  <c r="E566" i="2" s="1"/>
  <c r="G566" i="2" s="1"/>
  <c r="F808" i="2"/>
  <c r="D567" i="2" l="1"/>
  <c r="E567" i="2" s="1"/>
  <c r="G567" i="2" s="1"/>
  <c r="F809" i="2"/>
  <c r="D568" i="2" l="1"/>
  <c r="E568" i="2" s="1"/>
  <c r="G568" i="2" s="1"/>
  <c r="F810" i="2"/>
  <c r="D569" i="2" l="1"/>
  <c r="E569" i="2" s="1"/>
  <c r="G569" i="2" s="1"/>
  <c r="F811" i="2"/>
  <c r="D570" i="2" l="1"/>
  <c r="E570" i="2" s="1"/>
  <c r="G570" i="2" s="1"/>
  <c r="F812" i="2"/>
  <c r="D571" i="2" l="1"/>
  <c r="E571" i="2" s="1"/>
  <c r="G571" i="2" s="1"/>
  <c r="F813" i="2"/>
  <c r="D572" i="2" l="1"/>
  <c r="E572" i="2" s="1"/>
  <c r="G572" i="2" s="1"/>
  <c r="F814" i="2"/>
  <c r="D573" i="2" l="1"/>
  <c r="E573" i="2" s="1"/>
  <c r="G573" i="2" s="1"/>
  <c r="F815" i="2"/>
  <c r="D574" i="2" l="1"/>
  <c r="E574" i="2" s="1"/>
  <c r="G574" i="2" s="1"/>
  <c r="F816" i="2"/>
  <c r="D575" i="2" l="1"/>
  <c r="E575" i="2" s="1"/>
  <c r="G575" i="2" s="1"/>
  <c r="F817" i="2"/>
  <c r="D576" i="2" l="1"/>
  <c r="E576" i="2" s="1"/>
  <c r="G576" i="2" s="1"/>
  <c r="F818" i="2"/>
  <c r="D577" i="2" l="1"/>
  <c r="E577" i="2" s="1"/>
  <c r="G577" i="2" s="1"/>
  <c r="F819" i="2"/>
  <c r="D578" i="2" l="1"/>
  <c r="E578" i="2" s="1"/>
  <c r="G578" i="2" s="1"/>
  <c r="F820" i="2"/>
  <c r="D579" i="2" l="1"/>
  <c r="E579" i="2" s="1"/>
  <c r="G579" i="2" s="1"/>
  <c r="F821" i="2"/>
  <c r="D580" i="2" l="1"/>
  <c r="E580" i="2" s="1"/>
  <c r="G580" i="2" s="1"/>
  <c r="F822" i="2"/>
  <c r="D581" i="2" l="1"/>
  <c r="E581" i="2" s="1"/>
  <c r="G581" i="2" s="1"/>
  <c r="F823" i="2"/>
  <c r="D582" i="2" l="1"/>
  <c r="E582" i="2" s="1"/>
  <c r="G582" i="2" s="1"/>
  <c r="F824" i="2"/>
  <c r="D583" i="2" l="1"/>
  <c r="E583" i="2" s="1"/>
  <c r="G583" i="2" s="1"/>
  <c r="F825" i="2"/>
  <c r="D584" i="2" l="1"/>
  <c r="E584" i="2" s="1"/>
  <c r="G584" i="2" s="1"/>
  <c r="F826" i="2"/>
  <c r="D585" i="2" l="1"/>
  <c r="E585" i="2" s="1"/>
  <c r="G585" i="2" s="1"/>
  <c r="F827" i="2"/>
  <c r="D586" i="2" l="1"/>
  <c r="E586" i="2" s="1"/>
  <c r="G586" i="2" s="1"/>
  <c r="F828" i="2"/>
  <c r="D587" i="2" l="1"/>
  <c r="E587" i="2" s="1"/>
  <c r="G587" i="2" s="1"/>
  <c r="F829" i="2"/>
  <c r="D588" i="2" l="1"/>
  <c r="E588" i="2" s="1"/>
  <c r="G588" i="2" s="1"/>
  <c r="F830" i="2"/>
  <c r="D589" i="2" l="1"/>
  <c r="E589" i="2" s="1"/>
  <c r="G589" i="2" s="1"/>
  <c r="F831" i="2"/>
  <c r="D590" i="2" l="1"/>
  <c r="E590" i="2" s="1"/>
  <c r="G590" i="2" s="1"/>
  <c r="F832" i="2"/>
  <c r="D591" i="2" l="1"/>
  <c r="E591" i="2" s="1"/>
  <c r="G591" i="2" s="1"/>
  <c r="F833" i="2"/>
  <c r="D592" i="2" l="1"/>
  <c r="E592" i="2" s="1"/>
  <c r="G592" i="2" s="1"/>
  <c r="F834" i="2"/>
  <c r="D593" i="2" l="1"/>
  <c r="E593" i="2" s="1"/>
  <c r="G593" i="2" s="1"/>
  <c r="F835" i="2"/>
  <c r="D594" i="2" l="1"/>
  <c r="E594" i="2" s="1"/>
  <c r="G594" i="2" s="1"/>
  <c r="F836" i="2"/>
  <c r="D595" i="2" l="1"/>
  <c r="E595" i="2" s="1"/>
  <c r="G595" i="2" s="1"/>
  <c r="F837" i="2"/>
  <c r="D596" i="2" l="1"/>
  <c r="E596" i="2" s="1"/>
  <c r="G596" i="2" s="1"/>
  <c r="F838" i="2"/>
  <c r="D597" i="2" l="1"/>
  <c r="E597" i="2" s="1"/>
  <c r="G597" i="2" s="1"/>
  <c r="F839" i="2"/>
  <c r="D598" i="2" l="1"/>
  <c r="E598" i="2" s="1"/>
  <c r="G598" i="2" s="1"/>
  <c r="F840" i="2"/>
  <c r="D599" i="2" l="1"/>
  <c r="E599" i="2" s="1"/>
  <c r="G599" i="2" s="1"/>
  <c r="F841" i="2"/>
  <c r="D600" i="2" l="1"/>
  <c r="E600" i="2" s="1"/>
  <c r="G600" i="2" s="1"/>
  <c r="F842" i="2"/>
  <c r="D601" i="2" l="1"/>
  <c r="E601" i="2" s="1"/>
  <c r="G601" i="2" s="1"/>
  <c r="F843" i="2"/>
  <c r="D602" i="2" l="1"/>
  <c r="E602" i="2" s="1"/>
  <c r="G602" i="2" s="1"/>
  <c r="F844" i="2"/>
  <c r="D603" i="2" l="1"/>
  <c r="E603" i="2" s="1"/>
  <c r="G603" i="2" s="1"/>
  <c r="F845" i="2"/>
  <c r="D604" i="2" l="1"/>
  <c r="E604" i="2" s="1"/>
  <c r="G604" i="2" s="1"/>
  <c r="F846" i="2"/>
  <c r="D605" i="2" l="1"/>
  <c r="E605" i="2" s="1"/>
  <c r="G605" i="2" s="1"/>
  <c r="F847" i="2"/>
  <c r="D606" i="2" l="1"/>
  <c r="E606" i="2" s="1"/>
  <c r="G606" i="2" s="1"/>
  <c r="F848" i="2"/>
  <c r="D607" i="2" l="1"/>
  <c r="E607" i="2" s="1"/>
  <c r="G607" i="2" s="1"/>
  <c r="F849" i="2"/>
  <c r="D608" i="2" l="1"/>
  <c r="E608" i="2" s="1"/>
  <c r="G608" i="2" s="1"/>
  <c r="F850" i="2"/>
  <c r="D609" i="2" l="1"/>
  <c r="E609" i="2" s="1"/>
  <c r="G609" i="2" s="1"/>
  <c r="F851" i="2"/>
  <c r="D610" i="2" l="1"/>
  <c r="E610" i="2" s="1"/>
  <c r="G610" i="2" s="1"/>
  <c r="F852" i="2"/>
  <c r="D611" i="2" l="1"/>
  <c r="E611" i="2" s="1"/>
  <c r="G611" i="2" s="1"/>
  <c r="F853" i="2"/>
  <c r="D612" i="2" l="1"/>
  <c r="E612" i="2" s="1"/>
  <c r="G612" i="2" s="1"/>
  <c r="F854" i="2"/>
  <c r="D613" i="2" l="1"/>
  <c r="E613" i="2" s="1"/>
  <c r="G613" i="2" s="1"/>
  <c r="F855" i="2"/>
  <c r="D614" i="2" l="1"/>
  <c r="E614" i="2" s="1"/>
  <c r="G614" i="2" s="1"/>
  <c r="F856" i="2"/>
  <c r="D615" i="2" l="1"/>
  <c r="E615" i="2" s="1"/>
  <c r="G615" i="2" s="1"/>
  <c r="F857" i="2"/>
  <c r="D616" i="2" l="1"/>
  <c r="E616" i="2" s="1"/>
  <c r="G616" i="2" s="1"/>
  <c r="F858" i="2"/>
  <c r="D617" i="2" l="1"/>
  <c r="E617" i="2" s="1"/>
  <c r="G617" i="2" s="1"/>
  <c r="F859" i="2"/>
  <c r="D618" i="2" l="1"/>
  <c r="E618" i="2" s="1"/>
  <c r="G618" i="2" s="1"/>
  <c r="F860" i="2"/>
  <c r="D619" i="2" l="1"/>
  <c r="E619" i="2" s="1"/>
  <c r="G619" i="2" s="1"/>
  <c r="F861" i="2"/>
  <c r="D620" i="2" l="1"/>
  <c r="E620" i="2" s="1"/>
  <c r="G620" i="2" s="1"/>
  <c r="F862" i="2"/>
  <c r="D621" i="2" l="1"/>
  <c r="E621" i="2" s="1"/>
  <c r="G621" i="2"/>
  <c r="F863" i="2"/>
  <c r="D622" i="2" l="1"/>
  <c r="E622" i="2" s="1"/>
  <c r="G622" i="2" s="1"/>
  <c r="F864" i="2"/>
  <c r="D623" i="2" l="1"/>
  <c r="E623" i="2" s="1"/>
  <c r="G623" i="2" s="1"/>
  <c r="F865" i="2"/>
  <c r="D624" i="2" l="1"/>
  <c r="E624" i="2" s="1"/>
  <c r="G624" i="2" s="1"/>
  <c r="F866" i="2"/>
  <c r="D625" i="2" l="1"/>
  <c r="E625" i="2" s="1"/>
  <c r="G625" i="2" s="1"/>
  <c r="F867" i="2"/>
  <c r="D626" i="2" l="1"/>
  <c r="E626" i="2" s="1"/>
  <c r="G626" i="2" s="1"/>
  <c r="F868" i="2"/>
  <c r="D627" i="2" l="1"/>
  <c r="E627" i="2" s="1"/>
  <c r="G627" i="2" s="1"/>
  <c r="F869" i="2"/>
  <c r="D628" i="2" l="1"/>
  <c r="E628" i="2" s="1"/>
  <c r="G628" i="2" s="1"/>
  <c r="F870" i="2"/>
  <c r="D629" i="2" l="1"/>
  <c r="E629" i="2" s="1"/>
  <c r="G629" i="2" s="1"/>
  <c r="F871" i="2"/>
  <c r="D630" i="2" l="1"/>
  <c r="E630" i="2" s="1"/>
  <c r="G630" i="2" s="1"/>
  <c r="F872" i="2"/>
  <c r="D631" i="2" l="1"/>
  <c r="E631" i="2" s="1"/>
  <c r="G631" i="2" s="1"/>
  <c r="F873" i="2"/>
  <c r="D632" i="2" l="1"/>
  <c r="E632" i="2" s="1"/>
  <c r="G632" i="2" s="1"/>
  <c r="F874" i="2"/>
  <c r="D633" i="2" l="1"/>
  <c r="E633" i="2" s="1"/>
  <c r="G633" i="2" s="1"/>
  <c r="F875" i="2"/>
  <c r="D634" i="2" l="1"/>
  <c r="E634" i="2" s="1"/>
  <c r="G634" i="2" s="1"/>
  <c r="F876" i="2"/>
  <c r="D635" i="2" l="1"/>
  <c r="E635" i="2" s="1"/>
  <c r="G635" i="2" s="1"/>
  <c r="F877" i="2"/>
  <c r="D636" i="2" l="1"/>
  <c r="E636" i="2" s="1"/>
  <c r="G636" i="2" s="1"/>
  <c r="F878" i="2"/>
  <c r="D637" i="2" l="1"/>
  <c r="E637" i="2" s="1"/>
  <c r="G637" i="2" s="1"/>
  <c r="F879" i="2"/>
  <c r="D638" i="2" l="1"/>
  <c r="E638" i="2" s="1"/>
  <c r="G638" i="2" s="1"/>
  <c r="F880" i="2"/>
  <c r="D639" i="2" l="1"/>
  <c r="E639" i="2" s="1"/>
  <c r="G639" i="2" s="1"/>
  <c r="F881" i="2"/>
  <c r="D640" i="2" l="1"/>
  <c r="E640" i="2" s="1"/>
  <c r="G640" i="2" s="1"/>
  <c r="F882" i="2"/>
  <c r="D641" i="2" l="1"/>
  <c r="E641" i="2" s="1"/>
  <c r="G641" i="2" s="1"/>
  <c r="F883" i="2"/>
  <c r="D642" i="2" l="1"/>
  <c r="E642" i="2" s="1"/>
  <c r="G642" i="2" s="1"/>
  <c r="F884" i="2"/>
  <c r="D643" i="2" l="1"/>
  <c r="E643" i="2" s="1"/>
  <c r="G643" i="2" s="1"/>
  <c r="F885" i="2"/>
  <c r="D644" i="2" l="1"/>
  <c r="E644" i="2" s="1"/>
  <c r="G644" i="2" s="1"/>
  <c r="F886" i="2"/>
  <c r="D645" i="2" l="1"/>
  <c r="E645" i="2" s="1"/>
  <c r="G645" i="2" s="1"/>
  <c r="F887" i="2"/>
  <c r="D646" i="2" l="1"/>
  <c r="E646" i="2" s="1"/>
  <c r="G646" i="2" s="1"/>
  <c r="F888" i="2"/>
  <c r="D647" i="2" l="1"/>
  <c r="E647" i="2" s="1"/>
  <c r="G647" i="2" s="1"/>
  <c r="F889" i="2"/>
  <c r="D648" i="2" l="1"/>
  <c r="E648" i="2" s="1"/>
  <c r="G648" i="2" s="1"/>
  <c r="F890" i="2"/>
  <c r="D649" i="2" l="1"/>
  <c r="E649" i="2" s="1"/>
  <c r="G649" i="2" s="1"/>
  <c r="F891" i="2"/>
  <c r="D650" i="2" l="1"/>
  <c r="E650" i="2" s="1"/>
  <c r="G650" i="2" s="1"/>
  <c r="F892" i="2"/>
  <c r="D651" i="2" l="1"/>
  <c r="E651" i="2" s="1"/>
  <c r="G651" i="2" s="1"/>
  <c r="F893" i="2"/>
  <c r="D652" i="2" l="1"/>
  <c r="E652" i="2" s="1"/>
  <c r="G652" i="2" s="1"/>
  <c r="F894" i="2"/>
  <c r="D653" i="2" l="1"/>
  <c r="E653" i="2" s="1"/>
  <c r="G653" i="2" s="1"/>
  <c r="F895" i="2"/>
  <c r="D654" i="2" l="1"/>
  <c r="E654" i="2" s="1"/>
  <c r="G654" i="2" s="1"/>
  <c r="F896" i="2"/>
  <c r="D655" i="2" l="1"/>
  <c r="E655" i="2" s="1"/>
  <c r="G655" i="2" s="1"/>
  <c r="F897" i="2"/>
  <c r="D656" i="2" l="1"/>
  <c r="E656" i="2" s="1"/>
  <c r="G656" i="2" s="1"/>
  <c r="F898" i="2"/>
  <c r="D657" i="2" l="1"/>
  <c r="E657" i="2" s="1"/>
  <c r="G657" i="2" s="1"/>
  <c r="F899" i="2"/>
  <c r="D658" i="2" l="1"/>
  <c r="E658" i="2" s="1"/>
  <c r="G658" i="2" s="1"/>
  <c r="F900" i="2"/>
  <c r="D659" i="2" l="1"/>
  <c r="E659" i="2" s="1"/>
  <c r="G659" i="2" s="1"/>
  <c r="F901" i="2"/>
  <c r="D660" i="2" l="1"/>
  <c r="E660" i="2" s="1"/>
  <c r="G660" i="2" s="1"/>
  <c r="F902" i="2"/>
  <c r="D661" i="2" l="1"/>
  <c r="E661" i="2" s="1"/>
  <c r="G661" i="2" s="1"/>
  <c r="F903" i="2"/>
  <c r="D662" i="2" l="1"/>
  <c r="E662" i="2" s="1"/>
  <c r="G662" i="2" s="1"/>
  <c r="F904" i="2"/>
  <c r="D663" i="2" l="1"/>
  <c r="E663" i="2" s="1"/>
  <c r="G663" i="2" s="1"/>
  <c r="F905" i="2"/>
  <c r="D664" i="2" l="1"/>
  <c r="E664" i="2" s="1"/>
  <c r="G664" i="2" s="1"/>
  <c r="F906" i="2"/>
  <c r="D665" i="2" l="1"/>
  <c r="E665" i="2" s="1"/>
  <c r="G665" i="2" s="1"/>
  <c r="F907" i="2"/>
  <c r="D666" i="2" l="1"/>
  <c r="E666" i="2" s="1"/>
  <c r="G666" i="2" s="1"/>
  <c r="F908" i="2"/>
  <c r="D667" i="2" l="1"/>
  <c r="E667" i="2" s="1"/>
  <c r="G667" i="2" s="1"/>
  <c r="F909" i="2"/>
  <c r="D668" i="2" l="1"/>
  <c r="E668" i="2" s="1"/>
  <c r="G668" i="2" s="1"/>
  <c r="F910" i="2"/>
  <c r="D669" i="2" l="1"/>
  <c r="E669" i="2" s="1"/>
  <c r="G669" i="2" s="1"/>
  <c r="F911" i="2"/>
  <c r="D670" i="2" l="1"/>
  <c r="E670" i="2" s="1"/>
  <c r="G670" i="2" s="1"/>
  <c r="F912" i="2"/>
  <c r="D671" i="2" l="1"/>
  <c r="E671" i="2" s="1"/>
  <c r="G671" i="2" s="1"/>
  <c r="F913" i="2"/>
  <c r="D672" i="2" l="1"/>
  <c r="E672" i="2" s="1"/>
  <c r="G672" i="2" s="1"/>
  <c r="F914" i="2"/>
  <c r="D673" i="2" l="1"/>
  <c r="E673" i="2" s="1"/>
  <c r="G673" i="2" s="1"/>
  <c r="F915" i="2"/>
  <c r="D674" i="2" l="1"/>
  <c r="E674" i="2" s="1"/>
  <c r="G674" i="2" s="1"/>
  <c r="F916" i="2"/>
  <c r="D675" i="2" l="1"/>
  <c r="E675" i="2" s="1"/>
  <c r="G675" i="2" s="1"/>
  <c r="F917" i="2"/>
  <c r="D676" i="2" l="1"/>
  <c r="E676" i="2" s="1"/>
  <c r="G676" i="2" s="1"/>
  <c r="F918" i="2"/>
  <c r="D677" i="2" l="1"/>
  <c r="E677" i="2" s="1"/>
  <c r="G677" i="2" s="1"/>
  <c r="F919" i="2"/>
  <c r="D678" i="2" l="1"/>
  <c r="E678" i="2" s="1"/>
  <c r="G678" i="2" s="1"/>
  <c r="F920" i="2"/>
  <c r="D679" i="2" l="1"/>
  <c r="E679" i="2" s="1"/>
  <c r="G679" i="2" s="1"/>
  <c r="F921" i="2"/>
  <c r="D680" i="2" l="1"/>
  <c r="E680" i="2" s="1"/>
  <c r="G680" i="2" s="1"/>
  <c r="F922" i="2"/>
  <c r="D681" i="2" l="1"/>
  <c r="E681" i="2" s="1"/>
  <c r="G681" i="2" s="1"/>
  <c r="F923" i="2"/>
  <c r="D682" i="2" l="1"/>
  <c r="E682" i="2" s="1"/>
  <c r="G682" i="2" s="1"/>
  <c r="F924" i="2"/>
  <c r="D683" i="2" l="1"/>
  <c r="E683" i="2" s="1"/>
  <c r="G683" i="2" s="1"/>
  <c r="F925" i="2"/>
  <c r="D684" i="2" l="1"/>
  <c r="E684" i="2" s="1"/>
  <c r="G684" i="2" s="1"/>
  <c r="F926" i="2"/>
  <c r="D685" i="2" l="1"/>
  <c r="E685" i="2" s="1"/>
  <c r="G685" i="2" s="1"/>
  <c r="F927" i="2"/>
  <c r="D686" i="2" l="1"/>
  <c r="E686" i="2" s="1"/>
  <c r="G686" i="2" s="1"/>
  <c r="F928" i="2"/>
  <c r="D687" i="2" l="1"/>
  <c r="E687" i="2" s="1"/>
  <c r="G687" i="2" s="1"/>
  <c r="F929" i="2"/>
  <c r="D688" i="2" l="1"/>
  <c r="E688" i="2" s="1"/>
  <c r="G688" i="2" s="1"/>
  <c r="F930" i="2"/>
  <c r="D689" i="2" l="1"/>
  <c r="E689" i="2" s="1"/>
  <c r="G689" i="2" s="1"/>
  <c r="F931" i="2"/>
  <c r="D690" i="2" l="1"/>
  <c r="E690" i="2" s="1"/>
  <c r="G690" i="2" s="1"/>
  <c r="F932" i="2"/>
  <c r="D691" i="2" l="1"/>
  <c r="E691" i="2" s="1"/>
  <c r="G691" i="2" s="1"/>
  <c r="F933" i="2"/>
  <c r="D692" i="2" l="1"/>
  <c r="E692" i="2" s="1"/>
  <c r="G692" i="2" s="1"/>
  <c r="F934" i="2"/>
  <c r="D693" i="2" l="1"/>
  <c r="E693" i="2" s="1"/>
  <c r="G693" i="2" s="1"/>
  <c r="F935" i="2"/>
  <c r="D694" i="2" l="1"/>
  <c r="E694" i="2" s="1"/>
  <c r="G694" i="2" s="1"/>
  <c r="F936" i="2"/>
  <c r="D695" i="2" l="1"/>
  <c r="E695" i="2" s="1"/>
  <c r="G695" i="2" s="1"/>
  <c r="F937" i="2"/>
  <c r="D696" i="2" l="1"/>
  <c r="E696" i="2" s="1"/>
  <c r="G696" i="2" s="1"/>
  <c r="F938" i="2"/>
  <c r="D697" i="2" l="1"/>
  <c r="E697" i="2" s="1"/>
  <c r="G697" i="2" s="1"/>
  <c r="F939" i="2"/>
  <c r="D698" i="2" l="1"/>
  <c r="E698" i="2" s="1"/>
  <c r="G698" i="2" s="1"/>
  <c r="F940" i="2"/>
  <c r="D699" i="2" l="1"/>
  <c r="E699" i="2" s="1"/>
  <c r="G699" i="2" s="1"/>
  <c r="F941" i="2"/>
  <c r="D700" i="2" l="1"/>
  <c r="E700" i="2" s="1"/>
  <c r="G700" i="2" s="1"/>
  <c r="F942" i="2"/>
  <c r="D701" i="2" l="1"/>
  <c r="E701" i="2" s="1"/>
  <c r="G701" i="2" s="1"/>
  <c r="F943" i="2"/>
  <c r="D702" i="2" l="1"/>
  <c r="E702" i="2" s="1"/>
  <c r="G702" i="2" s="1"/>
  <c r="F944" i="2"/>
  <c r="D703" i="2" l="1"/>
  <c r="E703" i="2" s="1"/>
  <c r="G703" i="2" s="1"/>
  <c r="F945" i="2"/>
  <c r="D704" i="2" l="1"/>
  <c r="E704" i="2" s="1"/>
  <c r="G704" i="2" s="1"/>
  <c r="F946" i="2"/>
  <c r="D705" i="2" l="1"/>
  <c r="E705" i="2" s="1"/>
  <c r="G705" i="2" s="1"/>
  <c r="F947" i="2"/>
  <c r="D706" i="2" l="1"/>
  <c r="E706" i="2" s="1"/>
  <c r="G706" i="2" s="1"/>
  <c r="F948" i="2"/>
  <c r="D707" i="2" l="1"/>
  <c r="E707" i="2" s="1"/>
  <c r="G707" i="2" s="1"/>
  <c r="F949" i="2"/>
  <c r="D708" i="2" l="1"/>
  <c r="E708" i="2" s="1"/>
  <c r="G708" i="2" s="1"/>
  <c r="F950" i="2"/>
  <c r="D709" i="2" l="1"/>
  <c r="E709" i="2" s="1"/>
  <c r="G709" i="2" s="1"/>
  <c r="F951" i="2"/>
  <c r="D710" i="2" l="1"/>
  <c r="E710" i="2" s="1"/>
  <c r="G710" i="2" s="1"/>
  <c r="F952" i="2"/>
  <c r="D711" i="2" l="1"/>
  <c r="E711" i="2" s="1"/>
  <c r="G711" i="2" s="1"/>
  <c r="F953" i="2"/>
  <c r="D712" i="2" l="1"/>
  <c r="E712" i="2" s="1"/>
  <c r="G712" i="2" s="1"/>
  <c r="F954" i="2"/>
  <c r="D713" i="2" l="1"/>
  <c r="E713" i="2" s="1"/>
  <c r="G713" i="2" s="1"/>
  <c r="F955" i="2"/>
  <c r="D714" i="2" l="1"/>
  <c r="E714" i="2" s="1"/>
  <c r="G714" i="2" s="1"/>
  <c r="F956" i="2"/>
  <c r="D715" i="2" l="1"/>
  <c r="E715" i="2" s="1"/>
  <c r="G715" i="2" s="1"/>
  <c r="F957" i="2"/>
  <c r="D716" i="2" l="1"/>
  <c r="E716" i="2" s="1"/>
  <c r="G716" i="2" s="1"/>
  <c r="F958" i="2"/>
  <c r="D717" i="2" l="1"/>
  <c r="E717" i="2" s="1"/>
  <c r="G717" i="2" s="1"/>
  <c r="F959" i="2"/>
  <c r="D718" i="2" l="1"/>
  <c r="E718" i="2" s="1"/>
  <c r="G718" i="2" s="1"/>
  <c r="F960" i="2"/>
  <c r="D719" i="2" l="1"/>
  <c r="E719" i="2" s="1"/>
  <c r="G719" i="2" s="1"/>
  <c r="F961" i="2"/>
  <c r="D720" i="2" l="1"/>
  <c r="E720" i="2" s="1"/>
  <c r="G720" i="2" s="1"/>
  <c r="F962" i="2"/>
  <c r="D721" i="2" l="1"/>
  <c r="E721" i="2" s="1"/>
  <c r="G721" i="2" s="1"/>
  <c r="F963" i="2"/>
  <c r="D722" i="2" l="1"/>
  <c r="E722" i="2" s="1"/>
  <c r="G722" i="2" s="1"/>
  <c r="F964" i="2"/>
  <c r="D723" i="2" l="1"/>
  <c r="E723" i="2" s="1"/>
  <c r="G723" i="2" s="1"/>
  <c r="F965" i="2"/>
  <c r="D724" i="2" l="1"/>
  <c r="E724" i="2" s="1"/>
  <c r="G724" i="2" s="1"/>
  <c r="F966" i="2"/>
  <c r="D725" i="2" l="1"/>
  <c r="E725" i="2" s="1"/>
  <c r="G725" i="2"/>
  <c r="F967" i="2"/>
  <c r="D726" i="2" l="1"/>
  <c r="E726" i="2" s="1"/>
  <c r="G726" i="2"/>
  <c r="F968" i="2"/>
  <c r="D727" i="2" l="1"/>
  <c r="E727" i="2" s="1"/>
  <c r="G727" i="2" s="1"/>
  <c r="F969" i="2"/>
  <c r="D728" i="2" l="1"/>
  <c r="E728" i="2" s="1"/>
  <c r="G728" i="2"/>
  <c r="F970" i="2"/>
  <c r="D729" i="2" l="1"/>
  <c r="E729" i="2" s="1"/>
  <c r="G729" i="2" s="1"/>
  <c r="F971" i="2"/>
  <c r="D730" i="2" l="1"/>
  <c r="E730" i="2" s="1"/>
  <c r="G730" i="2"/>
  <c r="F972" i="2"/>
  <c r="D731" i="2" l="1"/>
  <c r="E731" i="2" s="1"/>
  <c r="G731" i="2" s="1"/>
  <c r="F973" i="2"/>
  <c r="D732" i="2" l="1"/>
  <c r="E732" i="2" s="1"/>
  <c r="G732" i="2" s="1"/>
  <c r="F974" i="2"/>
  <c r="D733" i="2" l="1"/>
  <c r="E733" i="2" s="1"/>
  <c r="G733" i="2" s="1"/>
  <c r="F975" i="2"/>
  <c r="D734" i="2" l="1"/>
  <c r="E734" i="2" s="1"/>
  <c r="G734" i="2" s="1"/>
  <c r="F976" i="2"/>
  <c r="D735" i="2" l="1"/>
  <c r="E735" i="2" s="1"/>
  <c r="G735" i="2" s="1"/>
  <c r="F977" i="2"/>
  <c r="D736" i="2" l="1"/>
  <c r="E736" i="2" s="1"/>
  <c r="G736" i="2" s="1"/>
  <c r="F978" i="2"/>
  <c r="D737" i="2" l="1"/>
  <c r="E737" i="2" s="1"/>
  <c r="G737" i="2" s="1"/>
  <c r="F979" i="2"/>
  <c r="D738" i="2" l="1"/>
  <c r="E738" i="2" s="1"/>
  <c r="G738" i="2" s="1"/>
  <c r="F980" i="2"/>
  <c r="D739" i="2" l="1"/>
  <c r="E739" i="2" s="1"/>
  <c r="G739" i="2" s="1"/>
  <c r="F981" i="2"/>
  <c r="D740" i="2" l="1"/>
  <c r="E740" i="2" s="1"/>
  <c r="G740" i="2" s="1"/>
  <c r="F982" i="2"/>
  <c r="D741" i="2" l="1"/>
  <c r="E741" i="2" s="1"/>
  <c r="G741" i="2" s="1"/>
  <c r="F983" i="2"/>
  <c r="D742" i="2" l="1"/>
  <c r="E742" i="2" s="1"/>
  <c r="G742" i="2" s="1"/>
  <c r="F984" i="2"/>
  <c r="D743" i="2" l="1"/>
  <c r="E743" i="2" s="1"/>
  <c r="G743" i="2" s="1"/>
  <c r="F985" i="2"/>
  <c r="D744" i="2" l="1"/>
  <c r="E744" i="2" s="1"/>
  <c r="G744" i="2" s="1"/>
  <c r="F986" i="2"/>
  <c r="D745" i="2" l="1"/>
  <c r="E745" i="2" s="1"/>
  <c r="G745" i="2" s="1"/>
  <c r="F987" i="2"/>
  <c r="D746" i="2" l="1"/>
  <c r="E746" i="2" s="1"/>
  <c r="G746" i="2" s="1"/>
  <c r="F988" i="2"/>
  <c r="D747" i="2" l="1"/>
  <c r="E747" i="2" s="1"/>
  <c r="G747" i="2" s="1"/>
  <c r="F989" i="2"/>
  <c r="D748" i="2" l="1"/>
  <c r="E748" i="2" s="1"/>
  <c r="G748" i="2" s="1"/>
  <c r="F990" i="2"/>
  <c r="D749" i="2" l="1"/>
  <c r="E749" i="2" s="1"/>
  <c r="G749" i="2" s="1"/>
  <c r="F991" i="2"/>
  <c r="D750" i="2" l="1"/>
  <c r="E750" i="2" s="1"/>
  <c r="G750" i="2" s="1"/>
  <c r="F992" i="2"/>
  <c r="D751" i="2" l="1"/>
  <c r="E751" i="2" s="1"/>
  <c r="G751" i="2" s="1"/>
  <c r="F993" i="2"/>
  <c r="D752" i="2" l="1"/>
  <c r="E752" i="2" s="1"/>
  <c r="G752" i="2" s="1"/>
  <c r="F994" i="2"/>
  <c r="D753" i="2" l="1"/>
  <c r="E753" i="2" s="1"/>
  <c r="G753" i="2" s="1"/>
  <c r="F995" i="2"/>
  <c r="D754" i="2" l="1"/>
  <c r="E754" i="2" s="1"/>
  <c r="G754" i="2" s="1"/>
  <c r="F996" i="2"/>
  <c r="D755" i="2" l="1"/>
  <c r="E755" i="2" s="1"/>
  <c r="G755" i="2" s="1"/>
  <c r="F997" i="2"/>
  <c r="D756" i="2" l="1"/>
  <c r="E756" i="2" s="1"/>
  <c r="G756" i="2" s="1"/>
  <c r="F998" i="2"/>
  <c r="D757" i="2" l="1"/>
  <c r="E757" i="2" s="1"/>
  <c r="G757" i="2" s="1"/>
  <c r="F999" i="2"/>
  <c r="D758" i="2" l="1"/>
  <c r="E758" i="2" s="1"/>
  <c r="G758" i="2" s="1"/>
  <c r="F1000" i="2"/>
  <c r="D759" i="2" l="1"/>
  <c r="E759" i="2" s="1"/>
  <c r="G759" i="2" s="1"/>
  <c r="F1001" i="2"/>
  <c r="D760" i="2" l="1"/>
  <c r="E760" i="2" s="1"/>
  <c r="G760" i="2" s="1"/>
  <c r="F1002" i="2"/>
  <c r="D761" i="2" l="1"/>
  <c r="E761" i="2" s="1"/>
  <c r="G761" i="2" s="1"/>
  <c r="F1003" i="2"/>
  <c r="D762" i="2" l="1"/>
  <c r="E762" i="2" s="1"/>
  <c r="G762" i="2" s="1"/>
  <c r="F1004" i="2"/>
  <c r="D763" i="2" l="1"/>
  <c r="E763" i="2" s="1"/>
  <c r="G763" i="2" s="1"/>
  <c r="F1005" i="2"/>
  <c r="D764" i="2" l="1"/>
  <c r="E764" i="2" s="1"/>
  <c r="G764" i="2" s="1"/>
  <c r="F1006" i="2"/>
  <c r="D765" i="2" l="1"/>
  <c r="E765" i="2" s="1"/>
  <c r="G765" i="2" s="1"/>
  <c r="F1007" i="2"/>
  <c r="D766" i="2" l="1"/>
  <c r="E766" i="2" s="1"/>
  <c r="G766" i="2" s="1"/>
  <c r="F1008" i="2"/>
  <c r="D767" i="2" l="1"/>
  <c r="E767" i="2" s="1"/>
  <c r="G767" i="2" s="1"/>
  <c r="F1009" i="2"/>
  <c r="D768" i="2" l="1"/>
  <c r="E768" i="2" s="1"/>
  <c r="G768" i="2" s="1"/>
  <c r="F1010" i="2"/>
  <c r="D769" i="2" l="1"/>
  <c r="E769" i="2" s="1"/>
  <c r="G769" i="2" s="1"/>
  <c r="F1011" i="2"/>
  <c r="D770" i="2" l="1"/>
  <c r="E770" i="2" s="1"/>
  <c r="G770" i="2" s="1"/>
  <c r="F1012" i="2"/>
  <c r="D771" i="2" l="1"/>
  <c r="E771" i="2" s="1"/>
  <c r="G771" i="2"/>
  <c r="F1013" i="2"/>
  <c r="D772" i="2" l="1"/>
  <c r="E772" i="2" s="1"/>
  <c r="G772" i="2" s="1"/>
  <c r="F1014" i="2"/>
  <c r="D773" i="2" l="1"/>
  <c r="E773" i="2" s="1"/>
  <c r="G773" i="2" s="1"/>
  <c r="F1015" i="2"/>
  <c r="D774" i="2" l="1"/>
  <c r="E774" i="2" s="1"/>
  <c r="G774" i="2" s="1"/>
  <c r="F1016" i="2"/>
  <c r="D775" i="2" l="1"/>
  <c r="E775" i="2" s="1"/>
  <c r="G775" i="2" s="1"/>
  <c r="F1017" i="2"/>
  <c r="D776" i="2" l="1"/>
  <c r="E776" i="2" s="1"/>
  <c r="G776" i="2" s="1"/>
  <c r="F1018" i="2"/>
  <c r="D777" i="2" l="1"/>
  <c r="E777" i="2" s="1"/>
  <c r="G777" i="2" s="1"/>
  <c r="F1019" i="2"/>
  <c r="D778" i="2" l="1"/>
  <c r="E778" i="2" s="1"/>
  <c r="G778" i="2" s="1"/>
  <c r="F1020" i="2"/>
  <c r="D779" i="2" l="1"/>
  <c r="E779" i="2" s="1"/>
  <c r="G779" i="2" s="1"/>
  <c r="F1021" i="2"/>
  <c r="D780" i="2" l="1"/>
  <c r="E780" i="2" s="1"/>
  <c r="G780" i="2" s="1"/>
  <c r="F1022" i="2"/>
  <c r="D781" i="2" l="1"/>
  <c r="E781" i="2" s="1"/>
  <c r="G781" i="2" s="1"/>
  <c r="F1023" i="2"/>
  <c r="D782" i="2" l="1"/>
  <c r="E782" i="2" s="1"/>
  <c r="G782" i="2" s="1"/>
  <c r="F1024" i="2"/>
  <c r="D783" i="2" l="1"/>
  <c r="E783" i="2" s="1"/>
  <c r="G783" i="2" s="1"/>
  <c r="F1025" i="2"/>
  <c r="D784" i="2" l="1"/>
  <c r="E784" i="2" s="1"/>
  <c r="G784" i="2" s="1"/>
  <c r="F1026" i="2"/>
  <c r="D785" i="2" l="1"/>
  <c r="E785" i="2" s="1"/>
  <c r="G785" i="2" s="1"/>
  <c r="F1027" i="2"/>
  <c r="D786" i="2" l="1"/>
  <c r="E786" i="2" s="1"/>
  <c r="G786" i="2" s="1"/>
  <c r="F1028" i="2"/>
  <c r="D787" i="2" l="1"/>
  <c r="E787" i="2" s="1"/>
  <c r="G787" i="2" s="1"/>
  <c r="F1029" i="2"/>
  <c r="D788" i="2" l="1"/>
  <c r="E788" i="2" s="1"/>
  <c r="G788" i="2" s="1"/>
  <c r="F1030" i="2"/>
  <c r="D789" i="2" l="1"/>
  <c r="E789" i="2" s="1"/>
  <c r="G789" i="2" s="1"/>
  <c r="F1031" i="2"/>
  <c r="D790" i="2" l="1"/>
  <c r="E790" i="2" s="1"/>
  <c r="G790" i="2" s="1"/>
  <c r="F1032" i="2"/>
  <c r="D791" i="2" l="1"/>
  <c r="E791" i="2" s="1"/>
  <c r="G791" i="2" s="1"/>
  <c r="F1033" i="2"/>
  <c r="D792" i="2" l="1"/>
  <c r="E792" i="2" s="1"/>
  <c r="G792" i="2" s="1"/>
  <c r="F1034" i="2"/>
  <c r="D793" i="2" l="1"/>
  <c r="E793" i="2" s="1"/>
  <c r="G793" i="2" s="1"/>
  <c r="F1035" i="2"/>
  <c r="D794" i="2" l="1"/>
  <c r="E794" i="2" s="1"/>
  <c r="G794" i="2" s="1"/>
  <c r="F1036" i="2"/>
  <c r="D795" i="2" l="1"/>
  <c r="E795" i="2" s="1"/>
  <c r="G795" i="2" s="1"/>
  <c r="F1037" i="2"/>
  <c r="D796" i="2" l="1"/>
  <c r="E796" i="2" s="1"/>
  <c r="G796" i="2" s="1"/>
  <c r="F1038" i="2"/>
  <c r="D797" i="2" l="1"/>
  <c r="E797" i="2" s="1"/>
  <c r="G797" i="2" s="1"/>
  <c r="F1039" i="2"/>
  <c r="D798" i="2" l="1"/>
  <c r="E798" i="2" s="1"/>
  <c r="G798" i="2" s="1"/>
  <c r="F1040" i="2"/>
  <c r="D799" i="2" l="1"/>
  <c r="E799" i="2" s="1"/>
  <c r="G799" i="2" s="1"/>
  <c r="F1041" i="2"/>
  <c r="D800" i="2" l="1"/>
  <c r="E800" i="2" s="1"/>
  <c r="G800" i="2" s="1"/>
  <c r="F1042" i="2"/>
  <c r="D801" i="2" l="1"/>
  <c r="E801" i="2" s="1"/>
  <c r="G801" i="2" s="1"/>
  <c r="F1043" i="2"/>
  <c r="D802" i="2" l="1"/>
  <c r="E802" i="2" s="1"/>
  <c r="G802" i="2" s="1"/>
  <c r="F1044" i="2"/>
  <c r="D803" i="2" l="1"/>
  <c r="E803" i="2" s="1"/>
  <c r="G803" i="2" s="1"/>
  <c r="F1045" i="2"/>
  <c r="D804" i="2" l="1"/>
  <c r="E804" i="2" s="1"/>
  <c r="G804" i="2" s="1"/>
  <c r="F1046" i="2"/>
  <c r="D805" i="2" l="1"/>
  <c r="E805" i="2" s="1"/>
  <c r="G805" i="2" s="1"/>
  <c r="F1047" i="2"/>
  <c r="D806" i="2" l="1"/>
  <c r="E806" i="2" s="1"/>
  <c r="G806" i="2" s="1"/>
  <c r="F1048" i="2"/>
  <c r="D807" i="2" l="1"/>
  <c r="E807" i="2" s="1"/>
  <c r="G807" i="2" s="1"/>
  <c r="F1049" i="2"/>
  <c r="D808" i="2" l="1"/>
  <c r="E808" i="2" s="1"/>
  <c r="G808" i="2" s="1"/>
  <c r="F1050" i="2"/>
  <c r="D809" i="2" l="1"/>
  <c r="E809" i="2" s="1"/>
  <c r="G809" i="2" s="1"/>
  <c r="F1051" i="2"/>
  <c r="D810" i="2" l="1"/>
  <c r="E810" i="2" s="1"/>
  <c r="G810" i="2" s="1"/>
  <c r="F1052" i="2"/>
  <c r="D811" i="2" l="1"/>
  <c r="E811" i="2" s="1"/>
  <c r="G811" i="2" s="1"/>
  <c r="F1053" i="2"/>
  <c r="D812" i="2" l="1"/>
  <c r="E812" i="2" s="1"/>
  <c r="G812" i="2" s="1"/>
  <c r="F1054" i="2"/>
  <c r="D813" i="2" l="1"/>
  <c r="E813" i="2" s="1"/>
  <c r="G813" i="2"/>
  <c r="F1055" i="2"/>
  <c r="D814" i="2" l="1"/>
  <c r="E814" i="2" s="1"/>
  <c r="G814" i="2" s="1"/>
  <c r="F1056" i="2"/>
  <c r="D815" i="2" l="1"/>
  <c r="E815" i="2" s="1"/>
  <c r="G815" i="2" s="1"/>
  <c r="F1057" i="2"/>
  <c r="D816" i="2" l="1"/>
  <c r="E816" i="2" s="1"/>
  <c r="G816" i="2" s="1"/>
  <c r="F1058" i="2"/>
  <c r="D817" i="2" l="1"/>
  <c r="E817" i="2" s="1"/>
  <c r="G817" i="2" s="1"/>
  <c r="F1059" i="2"/>
  <c r="D818" i="2" l="1"/>
  <c r="E818" i="2" s="1"/>
  <c r="G818" i="2" s="1"/>
  <c r="F1060" i="2"/>
  <c r="D819" i="2" l="1"/>
  <c r="E819" i="2" s="1"/>
  <c r="G819" i="2" s="1"/>
  <c r="F1061" i="2"/>
  <c r="D820" i="2" l="1"/>
  <c r="E820" i="2" s="1"/>
  <c r="G820" i="2" s="1"/>
  <c r="F1062" i="2"/>
  <c r="D821" i="2" l="1"/>
  <c r="E821" i="2" s="1"/>
  <c r="G821" i="2"/>
  <c r="F1063" i="2"/>
  <c r="D822" i="2" l="1"/>
  <c r="E822" i="2" s="1"/>
  <c r="G822" i="2" s="1"/>
  <c r="F1064" i="2"/>
  <c r="D823" i="2" l="1"/>
  <c r="E823" i="2" s="1"/>
  <c r="G823" i="2"/>
  <c r="F1065" i="2"/>
  <c r="D824" i="2" l="1"/>
  <c r="E824" i="2" s="1"/>
  <c r="G824" i="2" s="1"/>
  <c r="F1066" i="2"/>
  <c r="D825" i="2" l="1"/>
  <c r="E825" i="2" s="1"/>
  <c r="G825" i="2" s="1"/>
  <c r="F1067" i="2"/>
  <c r="D826" i="2" l="1"/>
  <c r="E826" i="2" s="1"/>
  <c r="G826" i="2" s="1"/>
  <c r="F1068" i="2"/>
  <c r="D827" i="2" l="1"/>
  <c r="E827" i="2" s="1"/>
  <c r="G827" i="2" s="1"/>
  <c r="F1069" i="2"/>
  <c r="D828" i="2" l="1"/>
  <c r="E828" i="2" s="1"/>
  <c r="G828" i="2" s="1"/>
  <c r="F1070" i="2"/>
  <c r="D829" i="2" l="1"/>
  <c r="E829" i="2" s="1"/>
  <c r="G829" i="2" s="1"/>
  <c r="F1071" i="2"/>
  <c r="D830" i="2" l="1"/>
  <c r="E830" i="2" s="1"/>
  <c r="G830" i="2" s="1"/>
  <c r="F1072" i="2"/>
  <c r="D831" i="2" l="1"/>
  <c r="E831" i="2" s="1"/>
  <c r="G831" i="2" s="1"/>
  <c r="F1073" i="2"/>
  <c r="D832" i="2" l="1"/>
  <c r="E832" i="2" s="1"/>
  <c r="G832" i="2" s="1"/>
  <c r="F1074" i="2"/>
  <c r="D833" i="2" l="1"/>
  <c r="E833" i="2" s="1"/>
  <c r="G833" i="2" s="1"/>
  <c r="F1075" i="2"/>
  <c r="D834" i="2" l="1"/>
  <c r="E834" i="2" s="1"/>
  <c r="G834" i="2" s="1"/>
  <c r="F1076" i="2"/>
  <c r="D835" i="2" l="1"/>
  <c r="E835" i="2" s="1"/>
  <c r="G835" i="2" s="1"/>
  <c r="F1077" i="2"/>
  <c r="D836" i="2" l="1"/>
  <c r="E836" i="2" s="1"/>
  <c r="G836" i="2" s="1"/>
  <c r="F1078" i="2"/>
  <c r="D837" i="2" l="1"/>
  <c r="E837" i="2" s="1"/>
  <c r="G837" i="2" s="1"/>
  <c r="F1079" i="2"/>
  <c r="D838" i="2" l="1"/>
  <c r="E838" i="2" s="1"/>
  <c r="G838" i="2" s="1"/>
  <c r="F1080" i="2"/>
  <c r="D839" i="2" l="1"/>
  <c r="E839" i="2" s="1"/>
  <c r="G839" i="2" s="1"/>
  <c r="F1081" i="2"/>
  <c r="D840" i="2" l="1"/>
  <c r="E840" i="2" s="1"/>
  <c r="G840" i="2" s="1"/>
  <c r="F1082" i="2"/>
  <c r="D841" i="2" l="1"/>
  <c r="E841" i="2" s="1"/>
  <c r="G841" i="2" s="1"/>
  <c r="F1083" i="2"/>
  <c r="D842" i="2" l="1"/>
  <c r="E842" i="2" s="1"/>
  <c r="G842" i="2" s="1"/>
  <c r="F1084" i="2"/>
  <c r="D843" i="2" l="1"/>
  <c r="E843" i="2" s="1"/>
  <c r="G843" i="2" s="1"/>
  <c r="F1085" i="2"/>
  <c r="D844" i="2" l="1"/>
  <c r="E844" i="2" s="1"/>
  <c r="G844" i="2" s="1"/>
  <c r="F1086" i="2"/>
  <c r="D845" i="2" l="1"/>
  <c r="E845" i="2" s="1"/>
  <c r="G845" i="2" s="1"/>
  <c r="F1087" i="2"/>
  <c r="D846" i="2" l="1"/>
  <c r="E846" i="2" s="1"/>
  <c r="G846" i="2" s="1"/>
  <c r="F1088" i="2"/>
  <c r="D847" i="2" l="1"/>
  <c r="E847" i="2" s="1"/>
  <c r="G847" i="2" s="1"/>
  <c r="F1089" i="2"/>
  <c r="D848" i="2" l="1"/>
  <c r="E848" i="2" s="1"/>
  <c r="G848" i="2" s="1"/>
  <c r="F1090" i="2"/>
  <c r="D849" i="2" l="1"/>
  <c r="E849" i="2" s="1"/>
  <c r="G849" i="2" s="1"/>
  <c r="F1091" i="2"/>
  <c r="D850" i="2" l="1"/>
  <c r="E850" i="2" s="1"/>
  <c r="G850" i="2" s="1"/>
  <c r="F1092" i="2"/>
  <c r="D851" i="2" l="1"/>
  <c r="E851" i="2" s="1"/>
  <c r="G851" i="2" s="1"/>
  <c r="F1093" i="2"/>
  <c r="D852" i="2" l="1"/>
  <c r="E852" i="2" s="1"/>
  <c r="G852" i="2" s="1"/>
  <c r="F1094" i="2"/>
  <c r="D853" i="2" l="1"/>
  <c r="E853" i="2" s="1"/>
  <c r="G853" i="2" s="1"/>
  <c r="F1095" i="2"/>
  <c r="D854" i="2" l="1"/>
  <c r="E854" i="2" s="1"/>
  <c r="G854" i="2" s="1"/>
  <c r="F1096" i="2"/>
  <c r="D855" i="2" l="1"/>
  <c r="E855" i="2" s="1"/>
  <c r="G855" i="2" s="1"/>
  <c r="F1097" i="2"/>
  <c r="D856" i="2" l="1"/>
  <c r="E856" i="2" s="1"/>
  <c r="G856" i="2" s="1"/>
  <c r="F1098" i="2"/>
  <c r="D857" i="2" l="1"/>
  <c r="E857" i="2" s="1"/>
  <c r="G857" i="2" s="1"/>
  <c r="F1099" i="2"/>
  <c r="D858" i="2" l="1"/>
  <c r="E858" i="2" s="1"/>
  <c r="G858" i="2"/>
  <c r="F1100" i="2"/>
  <c r="D859" i="2" l="1"/>
  <c r="E859" i="2" s="1"/>
  <c r="G859" i="2" s="1"/>
  <c r="F1101" i="2"/>
  <c r="D860" i="2" l="1"/>
  <c r="E860" i="2" s="1"/>
  <c r="G860" i="2"/>
  <c r="F1102" i="2"/>
  <c r="D861" i="2" l="1"/>
  <c r="E861" i="2" s="1"/>
  <c r="G861" i="2" s="1"/>
  <c r="F1103" i="2"/>
  <c r="D862" i="2" l="1"/>
  <c r="E862" i="2" s="1"/>
  <c r="G862" i="2" s="1"/>
  <c r="F1104" i="2"/>
  <c r="D863" i="2" l="1"/>
  <c r="E863" i="2" s="1"/>
  <c r="G863" i="2" s="1"/>
  <c r="F1105" i="2"/>
  <c r="D864" i="2" l="1"/>
  <c r="E864" i="2" s="1"/>
  <c r="G864" i="2" s="1"/>
  <c r="F1106" i="2"/>
  <c r="D865" i="2" l="1"/>
  <c r="E865" i="2" s="1"/>
  <c r="G865" i="2" s="1"/>
  <c r="F1107" i="2"/>
  <c r="D866" i="2" l="1"/>
  <c r="E866" i="2" s="1"/>
  <c r="G866" i="2" s="1"/>
  <c r="F1108" i="2"/>
  <c r="D867" i="2" l="1"/>
  <c r="E867" i="2" s="1"/>
  <c r="G867" i="2" s="1"/>
  <c r="F1109" i="2"/>
  <c r="D868" i="2" l="1"/>
  <c r="E868" i="2" s="1"/>
  <c r="G868" i="2" s="1"/>
  <c r="F1110" i="2"/>
  <c r="D869" i="2" l="1"/>
  <c r="E869" i="2" s="1"/>
  <c r="G869" i="2" s="1"/>
  <c r="F1111" i="2"/>
  <c r="D870" i="2" l="1"/>
  <c r="E870" i="2" s="1"/>
  <c r="G870" i="2" s="1"/>
  <c r="F1112" i="2"/>
  <c r="D871" i="2" l="1"/>
  <c r="E871" i="2" s="1"/>
  <c r="G871" i="2" s="1"/>
  <c r="F1113" i="2"/>
  <c r="D872" i="2" l="1"/>
  <c r="E872" i="2" s="1"/>
  <c r="G872" i="2" s="1"/>
  <c r="F1114" i="2"/>
  <c r="D873" i="2" l="1"/>
  <c r="E873" i="2" s="1"/>
  <c r="G873" i="2" s="1"/>
  <c r="F1115" i="2"/>
  <c r="D874" i="2" l="1"/>
  <c r="E874" i="2" s="1"/>
  <c r="G874" i="2" s="1"/>
  <c r="F1116" i="2"/>
  <c r="D875" i="2" l="1"/>
  <c r="E875" i="2" s="1"/>
  <c r="G875" i="2" s="1"/>
  <c r="F1117" i="2"/>
  <c r="D876" i="2" l="1"/>
  <c r="E876" i="2" s="1"/>
  <c r="G876" i="2" s="1"/>
  <c r="F1118" i="2"/>
  <c r="D877" i="2" l="1"/>
  <c r="E877" i="2" s="1"/>
  <c r="G877" i="2" s="1"/>
  <c r="F1119" i="2"/>
  <c r="D878" i="2" l="1"/>
  <c r="E878" i="2" s="1"/>
  <c r="G878" i="2" s="1"/>
  <c r="F1120" i="2"/>
  <c r="D879" i="2" l="1"/>
  <c r="E879" i="2" s="1"/>
  <c r="G879" i="2" s="1"/>
  <c r="F1121" i="2"/>
  <c r="D880" i="2" l="1"/>
  <c r="E880" i="2" s="1"/>
  <c r="G880" i="2" s="1"/>
  <c r="F1122" i="2"/>
  <c r="D881" i="2" l="1"/>
  <c r="E881" i="2" s="1"/>
  <c r="G881" i="2" s="1"/>
  <c r="F1123" i="2"/>
  <c r="D882" i="2" l="1"/>
  <c r="E882" i="2" s="1"/>
  <c r="G882" i="2" s="1"/>
  <c r="F1124" i="2"/>
  <c r="D883" i="2" l="1"/>
  <c r="E883" i="2" s="1"/>
  <c r="G883" i="2" s="1"/>
  <c r="F1125" i="2"/>
  <c r="D884" i="2" l="1"/>
  <c r="E884" i="2" s="1"/>
  <c r="G884" i="2" s="1"/>
  <c r="F1126" i="2"/>
  <c r="D885" i="2" l="1"/>
  <c r="E885" i="2" s="1"/>
  <c r="G885" i="2" s="1"/>
  <c r="F1127" i="2"/>
  <c r="D886" i="2" l="1"/>
  <c r="E886" i="2" s="1"/>
  <c r="G886" i="2" s="1"/>
  <c r="F1128" i="2"/>
  <c r="D887" i="2" l="1"/>
  <c r="E887" i="2" s="1"/>
  <c r="G887" i="2" s="1"/>
  <c r="F1129" i="2"/>
  <c r="D888" i="2" l="1"/>
  <c r="E888" i="2" s="1"/>
  <c r="G888" i="2" s="1"/>
  <c r="F1130" i="2"/>
  <c r="D889" i="2" l="1"/>
  <c r="E889" i="2" s="1"/>
  <c r="G889" i="2" s="1"/>
  <c r="F1131" i="2"/>
  <c r="D890" i="2" l="1"/>
  <c r="E890" i="2" s="1"/>
  <c r="G890" i="2" s="1"/>
  <c r="F1132" i="2"/>
  <c r="D891" i="2" l="1"/>
  <c r="E891" i="2" s="1"/>
  <c r="G891" i="2" s="1"/>
  <c r="F1133" i="2"/>
  <c r="D892" i="2" l="1"/>
  <c r="E892" i="2" s="1"/>
  <c r="G892" i="2" s="1"/>
  <c r="F1134" i="2"/>
  <c r="D893" i="2" l="1"/>
  <c r="E893" i="2" s="1"/>
  <c r="G893" i="2" s="1"/>
  <c r="F1135" i="2"/>
  <c r="D894" i="2" l="1"/>
  <c r="E894" i="2" s="1"/>
  <c r="G894" i="2" s="1"/>
  <c r="F1136" i="2"/>
  <c r="D895" i="2" l="1"/>
  <c r="E895" i="2" s="1"/>
  <c r="G895" i="2" s="1"/>
  <c r="F1137" i="2"/>
  <c r="D896" i="2" l="1"/>
  <c r="E896" i="2" s="1"/>
  <c r="G896" i="2" s="1"/>
  <c r="F1138" i="2"/>
  <c r="D897" i="2" l="1"/>
  <c r="E897" i="2" s="1"/>
  <c r="G897" i="2" s="1"/>
  <c r="F1139" i="2"/>
  <c r="D898" i="2" l="1"/>
  <c r="E898" i="2" s="1"/>
  <c r="G898" i="2" s="1"/>
  <c r="F1140" i="2"/>
  <c r="D899" i="2" l="1"/>
  <c r="E899" i="2" s="1"/>
  <c r="G899" i="2" s="1"/>
  <c r="F1141" i="2"/>
  <c r="D900" i="2" l="1"/>
  <c r="E900" i="2" s="1"/>
  <c r="G900" i="2" s="1"/>
  <c r="F1142" i="2"/>
  <c r="D901" i="2" l="1"/>
  <c r="E901" i="2" s="1"/>
  <c r="G901" i="2" s="1"/>
  <c r="F1143" i="2"/>
  <c r="D902" i="2" l="1"/>
  <c r="E902" i="2" s="1"/>
  <c r="G902" i="2" s="1"/>
  <c r="F1144" i="2"/>
  <c r="D903" i="2" l="1"/>
  <c r="E903" i="2" s="1"/>
  <c r="G903" i="2" s="1"/>
  <c r="F1145" i="2"/>
  <c r="D904" i="2" l="1"/>
  <c r="E904" i="2" s="1"/>
  <c r="G904" i="2" s="1"/>
  <c r="F1146" i="2"/>
  <c r="D905" i="2" l="1"/>
  <c r="E905" i="2" s="1"/>
  <c r="G905" i="2" s="1"/>
  <c r="F1147" i="2"/>
  <c r="D906" i="2" l="1"/>
  <c r="E906" i="2" s="1"/>
  <c r="G906" i="2" s="1"/>
  <c r="F1148" i="2"/>
  <c r="D907" i="2" l="1"/>
  <c r="E907" i="2" s="1"/>
  <c r="G907" i="2" s="1"/>
  <c r="F1149" i="2"/>
  <c r="D908" i="2" l="1"/>
  <c r="E908" i="2" s="1"/>
  <c r="G908" i="2" s="1"/>
  <c r="F1150" i="2"/>
  <c r="D909" i="2" l="1"/>
  <c r="E909" i="2" s="1"/>
  <c r="G909" i="2" s="1"/>
  <c r="F1151" i="2"/>
  <c r="D910" i="2" l="1"/>
  <c r="E910" i="2" s="1"/>
  <c r="G910" i="2" s="1"/>
  <c r="F1152" i="2"/>
  <c r="D911" i="2" l="1"/>
  <c r="E911" i="2" s="1"/>
  <c r="G911" i="2" s="1"/>
  <c r="F1153" i="2"/>
  <c r="D912" i="2" l="1"/>
  <c r="E912" i="2" s="1"/>
  <c r="G912" i="2" s="1"/>
  <c r="F1154" i="2"/>
  <c r="D913" i="2" l="1"/>
  <c r="E913" i="2" s="1"/>
  <c r="G913" i="2" s="1"/>
  <c r="F1155" i="2"/>
  <c r="D914" i="2" l="1"/>
  <c r="E914" i="2" s="1"/>
  <c r="G914" i="2" s="1"/>
  <c r="F1156" i="2"/>
  <c r="D915" i="2" l="1"/>
  <c r="E915" i="2" s="1"/>
  <c r="G915" i="2" s="1"/>
  <c r="F1157" i="2"/>
  <c r="D916" i="2" l="1"/>
  <c r="E916" i="2" s="1"/>
  <c r="G916" i="2" s="1"/>
  <c r="F1158" i="2"/>
  <c r="D917" i="2" l="1"/>
  <c r="E917" i="2" s="1"/>
  <c r="G917" i="2" s="1"/>
  <c r="F1159" i="2"/>
  <c r="D918" i="2" l="1"/>
  <c r="E918" i="2" s="1"/>
  <c r="G918" i="2" s="1"/>
  <c r="F1160" i="2"/>
  <c r="D919" i="2" l="1"/>
  <c r="E919" i="2" s="1"/>
  <c r="G919" i="2" s="1"/>
  <c r="F1161" i="2"/>
  <c r="D920" i="2" l="1"/>
  <c r="E920" i="2" s="1"/>
  <c r="G920" i="2" s="1"/>
  <c r="F1162" i="2"/>
  <c r="D921" i="2" l="1"/>
  <c r="E921" i="2" s="1"/>
  <c r="G921" i="2" s="1"/>
  <c r="F1163" i="2"/>
  <c r="D922" i="2" l="1"/>
  <c r="E922" i="2" s="1"/>
  <c r="G922" i="2" s="1"/>
  <c r="F1164" i="2"/>
  <c r="G923" i="2" l="1"/>
  <c r="D923" i="2"/>
  <c r="E923" i="2" s="1"/>
  <c r="F1165" i="2"/>
  <c r="D924" i="2" l="1"/>
  <c r="E924" i="2" s="1"/>
  <c r="G924" i="2" s="1"/>
  <c r="F1166" i="2"/>
  <c r="G925" i="2" l="1"/>
  <c r="D925" i="2"/>
  <c r="E925" i="2" s="1"/>
  <c r="F1167" i="2"/>
  <c r="D926" i="2" l="1"/>
  <c r="E926" i="2" s="1"/>
  <c r="G926" i="2" s="1"/>
  <c r="F1168" i="2"/>
  <c r="D927" i="2" l="1"/>
  <c r="E927" i="2" s="1"/>
  <c r="G927" i="2" s="1"/>
  <c r="F1169" i="2"/>
  <c r="D928" i="2" l="1"/>
  <c r="E928" i="2" s="1"/>
  <c r="G928" i="2" s="1"/>
  <c r="D929" i="2" l="1"/>
  <c r="E929" i="2" s="1"/>
  <c r="G929" i="2" s="1"/>
  <c r="D930" i="2" l="1"/>
  <c r="E930" i="2" s="1"/>
  <c r="G930" i="2" s="1"/>
  <c r="D931" i="2" l="1"/>
  <c r="E931" i="2" s="1"/>
  <c r="G931" i="2" s="1"/>
  <c r="D932" i="2" l="1"/>
  <c r="E932" i="2" s="1"/>
  <c r="G932" i="2" s="1"/>
  <c r="D933" i="2" l="1"/>
  <c r="E933" i="2" s="1"/>
  <c r="G933" i="2" s="1"/>
  <c r="D934" i="2" l="1"/>
  <c r="E934" i="2" s="1"/>
  <c r="G934" i="2" s="1"/>
  <c r="D935" i="2" l="1"/>
  <c r="E935" i="2" s="1"/>
  <c r="G935" i="2" s="1"/>
  <c r="D936" i="2" l="1"/>
  <c r="E936" i="2" s="1"/>
  <c r="G936" i="2" s="1"/>
  <c r="D937" i="2" l="1"/>
  <c r="E937" i="2" s="1"/>
  <c r="G937" i="2" s="1"/>
  <c r="D938" i="2" l="1"/>
  <c r="E938" i="2" s="1"/>
  <c r="G938" i="2" s="1"/>
  <c r="D939" i="2" l="1"/>
  <c r="E939" i="2" s="1"/>
  <c r="G939" i="2" s="1"/>
  <c r="D940" i="2" l="1"/>
  <c r="E940" i="2" s="1"/>
  <c r="G940" i="2" s="1"/>
  <c r="D941" i="2" l="1"/>
  <c r="E941" i="2" s="1"/>
  <c r="G941" i="2" s="1"/>
  <c r="D942" i="2" l="1"/>
  <c r="E942" i="2" s="1"/>
  <c r="G942" i="2" s="1"/>
  <c r="D943" i="2" l="1"/>
  <c r="E943" i="2" s="1"/>
  <c r="G943" i="2" s="1"/>
  <c r="D944" i="2" l="1"/>
  <c r="E944" i="2" s="1"/>
  <c r="G944" i="2" s="1"/>
  <c r="D945" i="2" l="1"/>
  <c r="E945" i="2" s="1"/>
  <c r="G945" i="2" s="1"/>
  <c r="D946" i="2" l="1"/>
  <c r="E946" i="2" s="1"/>
  <c r="G946" i="2" s="1"/>
  <c r="G947" i="2" l="1"/>
  <c r="D947" i="2"/>
  <c r="E947" i="2" s="1"/>
  <c r="D948" i="2" l="1"/>
  <c r="E948" i="2" s="1"/>
  <c r="G948" i="2" s="1"/>
  <c r="D949" i="2" l="1"/>
  <c r="E949" i="2" s="1"/>
  <c r="G949" i="2" s="1"/>
  <c r="D950" i="2" l="1"/>
  <c r="E950" i="2" s="1"/>
  <c r="G950" i="2" s="1"/>
  <c r="D951" i="2" l="1"/>
  <c r="E951" i="2" s="1"/>
  <c r="G951" i="2" s="1"/>
  <c r="D952" i="2" l="1"/>
  <c r="E952" i="2" s="1"/>
  <c r="G952" i="2" s="1"/>
  <c r="D953" i="2" l="1"/>
  <c r="E953" i="2" s="1"/>
  <c r="G953" i="2" s="1"/>
  <c r="D954" i="2" l="1"/>
  <c r="E954" i="2" s="1"/>
  <c r="G954" i="2" s="1"/>
  <c r="D955" i="2" l="1"/>
  <c r="E955" i="2" s="1"/>
  <c r="G955" i="2" s="1"/>
  <c r="D956" i="2" l="1"/>
  <c r="E956" i="2" s="1"/>
  <c r="G956" i="2" s="1"/>
  <c r="D957" i="2" l="1"/>
  <c r="E957" i="2" s="1"/>
  <c r="G957" i="2" s="1"/>
  <c r="D958" i="2" l="1"/>
  <c r="E958" i="2" s="1"/>
  <c r="G958" i="2" s="1"/>
  <c r="D959" i="2" l="1"/>
  <c r="E959" i="2" s="1"/>
  <c r="G959" i="2" s="1"/>
  <c r="D960" i="2" l="1"/>
  <c r="E960" i="2" s="1"/>
  <c r="G960" i="2" s="1"/>
  <c r="D961" i="2" l="1"/>
  <c r="E961" i="2" s="1"/>
  <c r="G961" i="2" s="1"/>
  <c r="D962" i="2" l="1"/>
  <c r="E962" i="2" s="1"/>
  <c r="G962" i="2" s="1"/>
  <c r="D963" i="2" l="1"/>
  <c r="E963" i="2" s="1"/>
  <c r="G963" i="2" s="1"/>
  <c r="D964" i="2" l="1"/>
  <c r="E964" i="2" s="1"/>
  <c r="G964" i="2" s="1"/>
  <c r="D965" i="2" l="1"/>
  <c r="E965" i="2" s="1"/>
  <c r="G965" i="2" s="1"/>
  <c r="D966" i="2" l="1"/>
  <c r="E966" i="2" s="1"/>
  <c r="G966" i="2" s="1"/>
  <c r="D967" i="2" l="1"/>
  <c r="E967" i="2" s="1"/>
  <c r="G967" i="2" s="1"/>
  <c r="D968" i="2" l="1"/>
  <c r="E968" i="2" s="1"/>
  <c r="G968" i="2" s="1"/>
  <c r="D969" i="2" l="1"/>
  <c r="E969" i="2" s="1"/>
  <c r="G969" i="2" s="1"/>
  <c r="D970" i="2" l="1"/>
  <c r="E970" i="2" s="1"/>
  <c r="G970" i="2" s="1"/>
  <c r="D971" i="2" l="1"/>
  <c r="E971" i="2" s="1"/>
  <c r="G971" i="2" s="1"/>
  <c r="D972" i="2" l="1"/>
  <c r="E972" i="2" s="1"/>
  <c r="G972" i="2" s="1"/>
  <c r="D973" i="2" l="1"/>
  <c r="E973" i="2" s="1"/>
  <c r="G973" i="2" s="1"/>
  <c r="D974" i="2" l="1"/>
  <c r="E974" i="2" s="1"/>
  <c r="G974" i="2" s="1"/>
  <c r="D975" i="2" l="1"/>
  <c r="E975" i="2" s="1"/>
  <c r="G975" i="2" s="1"/>
  <c r="D976" i="2" l="1"/>
  <c r="E976" i="2" s="1"/>
  <c r="G976" i="2" s="1"/>
  <c r="D977" i="2" l="1"/>
  <c r="E977" i="2" s="1"/>
  <c r="G977" i="2" s="1"/>
  <c r="D978" i="2" l="1"/>
  <c r="E978" i="2" s="1"/>
  <c r="G978" i="2" s="1"/>
  <c r="D979" i="2" l="1"/>
  <c r="E979" i="2" s="1"/>
  <c r="G979" i="2" s="1"/>
  <c r="D980" i="2" l="1"/>
  <c r="E980" i="2" s="1"/>
  <c r="G980" i="2" s="1"/>
  <c r="D981" i="2" l="1"/>
  <c r="E981" i="2" s="1"/>
  <c r="G981" i="2" s="1"/>
  <c r="D982" i="2" l="1"/>
  <c r="E982" i="2" s="1"/>
  <c r="G982" i="2" s="1"/>
  <c r="D983" i="2" l="1"/>
  <c r="E983" i="2" s="1"/>
  <c r="G983" i="2" s="1"/>
  <c r="D984" i="2" l="1"/>
  <c r="E984" i="2" s="1"/>
  <c r="G984" i="2" s="1"/>
  <c r="D985" i="2" l="1"/>
  <c r="E985" i="2" s="1"/>
  <c r="G985" i="2" s="1"/>
  <c r="D986" i="2" l="1"/>
  <c r="E986" i="2" s="1"/>
  <c r="G986" i="2" s="1"/>
  <c r="D987" i="2" l="1"/>
  <c r="E987" i="2" s="1"/>
  <c r="G987" i="2" s="1"/>
  <c r="D988" i="2" l="1"/>
  <c r="E988" i="2" s="1"/>
  <c r="G988" i="2" s="1"/>
  <c r="D989" i="2" l="1"/>
  <c r="E989" i="2" s="1"/>
  <c r="G989" i="2" s="1"/>
  <c r="D990" i="2" l="1"/>
  <c r="E990" i="2" s="1"/>
  <c r="G990" i="2" s="1"/>
  <c r="D991" i="2" l="1"/>
  <c r="E991" i="2" s="1"/>
  <c r="G991" i="2" s="1"/>
  <c r="D992" i="2" l="1"/>
  <c r="E992" i="2" s="1"/>
  <c r="G992" i="2" s="1"/>
  <c r="D993" i="2" l="1"/>
  <c r="E993" i="2" s="1"/>
  <c r="G993" i="2" s="1"/>
  <c r="D994" i="2" l="1"/>
  <c r="E994" i="2" s="1"/>
  <c r="G994" i="2" s="1"/>
  <c r="G995" i="2" l="1"/>
  <c r="D995" i="2"/>
  <c r="E995" i="2" s="1"/>
  <c r="D996" i="2" l="1"/>
  <c r="E996" i="2" s="1"/>
  <c r="G996" i="2" s="1"/>
  <c r="D997" i="2" l="1"/>
  <c r="E997" i="2" s="1"/>
  <c r="G997" i="2" s="1"/>
  <c r="D998" i="2" l="1"/>
  <c r="E998" i="2" s="1"/>
  <c r="G998" i="2" s="1"/>
  <c r="D999" i="2" l="1"/>
  <c r="E999" i="2" s="1"/>
  <c r="G999" i="2" s="1"/>
  <c r="D1000" i="2" l="1"/>
  <c r="E1000" i="2" s="1"/>
  <c r="G1000" i="2" s="1"/>
  <c r="D1001" i="2" l="1"/>
  <c r="E1001" i="2" s="1"/>
  <c r="G1001" i="2" s="1"/>
  <c r="D1002" i="2" l="1"/>
  <c r="E1002" i="2" s="1"/>
  <c r="G1002" i="2" s="1"/>
  <c r="D1003" i="2" l="1"/>
  <c r="E1003" i="2" s="1"/>
  <c r="G1003" i="2" s="1"/>
  <c r="D1004" i="2" l="1"/>
  <c r="E1004" i="2" s="1"/>
  <c r="G1004" i="2" s="1"/>
  <c r="D1005" i="2" l="1"/>
  <c r="E1005" i="2" s="1"/>
  <c r="G1005" i="2" s="1"/>
  <c r="D1006" i="2" l="1"/>
  <c r="E1006" i="2" s="1"/>
  <c r="G1006" i="2" s="1"/>
  <c r="D1007" i="2" l="1"/>
  <c r="E1007" i="2" s="1"/>
  <c r="G1007" i="2" s="1"/>
  <c r="D1008" i="2" l="1"/>
  <c r="E1008" i="2" s="1"/>
  <c r="G1008" i="2" s="1"/>
  <c r="D1009" i="2" l="1"/>
  <c r="E1009" i="2" s="1"/>
  <c r="G1009" i="2" s="1"/>
  <c r="D1010" i="2" l="1"/>
  <c r="E1010" i="2" s="1"/>
  <c r="G1010" i="2" s="1"/>
  <c r="D1011" i="2" l="1"/>
  <c r="E1011" i="2" s="1"/>
  <c r="G1011" i="2" s="1"/>
  <c r="D1012" i="2" l="1"/>
  <c r="E1012" i="2" s="1"/>
  <c r="G1012" i="2" s="1"/>
  <c r="D1013" i="2" l="1"/>
  <c r="E1013" i="2" s="1"/>
  <c r="G1013" i="2" s="1"/>
  <c r="D1014" i="2" l="1"/>
  <c r="E1014" i="2" s="1"/>
  <c r="G1014" i="2" s="1"/>
  <c r="D1015" i="2" l="1"/>
  <c r="E1015" i="2" s="1"/>
  <c r="G1015" i="2" s="1"/>
  <c r="D1016" i="2" l="1"/>
  <c r="E1016" i="2" s="1"/>
  <c r="G1016" i="2" s="1"/>
  <c r="G1017" i="2" l="1"/>
  <c r="D1017" i="2"/>
  <c r="E1017" i="2" s="1"/>
  <c r="D1018" i="2" l="1"/>
  <c r="E1018" i="2" s="1"/>
  <c r="G1018" i="2" s="1"/>
  <c r="D1019" i="2" l="1"/>
  <c r="E1019" i="2" s="1"/>
  <c r="G1019" i="2" s="1"/>
  <c r="D1020" i="2" l="1"/>
  <c r="E1020" i="2" s="1"/>
  <c r="G1020" i="2" s="1"/>
  <c r="D1021" i="2" l="1"/>
  <c r="E1021" i="2" s="1"/>
  <c r="G1021" i="2" s="1"/>
  <c r="D1022" i="2" l="1"/>
  <c r="E1022" i="2" s="1"/>
  <c r="G1022" i="2" s="1"/>
  <c r="D1023" i="2" l="1"/>
  <c r="E1023" i="2" s="1"/>
  <c r="G1023" i="2" s="1"/>
  <c r="D1024" i="2" l="1"/>
  <c r="E1024" i="2" s="1"/>
  <c r="G1024" i="2" s="1"/>
  <c r="G1025" i="2" l="1"/>
  <c r="D1025" i="2"/>
  <c r="E1025" i="2" s="1"/>
  <c r="D1026" i="2" l="1"/>
  <c r="E1026" i="2" s="1"/>
  <c r="G1026" i="2" s="1"/>
  <c r="D1027" i="2" l="1"/>
  <c r="E1027" i="2" s="1"/>
  <c r="G1027" i="2" s="1"/>
  <c r="D1028" i="2" l="1"/>
  <c r="E1028" i="2" s="1"/>
  <c r="G1028" i="2" s="1"/>
  <c r="D1029" i="2" l="1"/>
  <c r="E1029" i="2" s="1"/>
  <c r="G1029" i="2" s="1"/>
  <c r="D1030" i="2" l="1"/>
  <c r="E1030" i="2" s="1"/>
  <c r="G1030" i="2" s="1"/>
  <c r="D1031" i="2" l="1"/>
  <c r="E1031" i="2" s="1"/>
  <c r="G1031" i="2" s="1"/>
  <c r="D1032" i="2" l="1"/>
  <c r="E1032" i="2" s="1"/>
  <c r="G1032" i="2" s="1"/>
  <c r="D1033" i="2" l="1"/>
  <c r="E1033" i="2" s="1"/>
  <c r="G1033" i="2" s="1"/>
  <c r="D1034" i="2" l="1"/>
  <c r="E1034" i="2" s="1"/>
  <c r="G1034" i="2" s="1"/>
  <c r="D1035" i="2" l="1"/>
  <c r="E1035" i="2" s="1"/>
  <c r="G1035" i="2" s="1"/>
  <c r="D1036" i="2" l="1"/>
  <c r="E1036" i="2" s="1"/>
  <c r="G1036" i="2" s="1"/>
  <c r="D1037" i="2" l="1"/>
  <c r="E1037" i="2" s="1"/>
  <c r="G1037" i="2" s="1"/>
  <c r="D1038" i="2" l="1"/>
  <c r="E1038" i="2" s="1"/>
  <c r="G1038" i="2" s="1"/>
  <c r="D1039" i="2" l="1"/>
  <c r="E1039" i="2" s="1"/>
  <c r="G1039" i="2" s="1"/>
  <c r="D1040" i="2" l="1"/>
  <c r="E1040" i="2" s="1"/>
  <c r="G1040" i="2" s="1"/>
  <c r="D1041" i="2" l="1"/>
  <c r="E1041" i="2" s="1"/>
  <c r="G1041" i="2" s="1"/>
  <c r="D1042" i="2" l="1"/>
  <c r="E1042" i="2" s="1"/>
  <c r="G1042" i="2" s="1"/>
  <c r="G1043" i="2" l="1"/>
  <c r="D1043" i="2"/>
  <c r="E1043" i="2" s="1"/>
  <c r="D1044" i="2" l="1"/>
  <c r="E1044" i="2" s="1"/>
  <c r="G1044" i="2" s="1"/>
  <c r="D1045" i="2" l="1"/>
  <c r="E1045" i="2" s="1"/>
  <c r="G1045" i="2" s="1"/>
  <c r="D1046" i="2" l="1"/>
  <c r="E1046" i="2" s="1"/>
  <c r="G1046" i="2" s="1"/>
  <c r="D1047" i="2" l="1"/>
  <c r="E1047" i="2" s="1"/>
  <c r="G1047" i="2" s="1"/>
  <c r="D1048" i="2" l="1"/>
  <c r="E1048" i="2" s="1"/>
  <c r="G1048" i="2" s="1"/>
  <c r="D1049" i="2" l="1"/>
  <c r="E1049" i="2" s="1"/>
  <c r="G1049" i="2" s="1"/>
  <c r="D1050" i="2" l="1"/>
  <c r="E1050" i="2" s="1"/>
  <c r="G1050" i="2" s="1"/>
  <c r="D1051" i="2" l="1"/>
  <c r="E1051" i="2" s="1"/>
  <c r="G1051" i="2" s="1"/>
  <c r="D1052" i="2" l="1"/>
  <c r="E1052" i="2" s="1"/>
  <c r="G1052" i="2" s="1"/>
  <c r="D1053" i="2" l="1"/>
  <c r="E1053" i="2" s="1"/>
  <c r="G1053" i="2" s="1"/>
  <c r="D1054" i="2" l="1"/>
  <c r="E1054" i="2" s="1"/>
  <c r="G1054" i="2" s="1"/>
  <c r="D1055" i="2" l="1"/>
  <c r="E1055" i="2" s="1"/>
  <c r="G1055" i="2" s="1"/>
  <c r="D1056" i="2" l="1"/>
  <c r="E1056" i="2" s="1"/>
  <c r="G1056" i="2" s="1"/>
  <c r="D1057" i="2" l="1"/>
  <c r="E1057" i="2" s="1"/>
  <c r="G1057" i="2" s="1"/>
  <c r="D1058" i="2" l="1"/>
  <c r="E1058" i="2" s="1"/>
  <c r="G1058" i="2" s="1"/>
  <c r="D1059" i="2" l="1"/>
  <c r="E1059" i="2" s="1"/>
  <c r="G1059" i="2" s="1"/>
  <c r="D1060" i="2" l="1"/>
  <c r="E1060" i="2" s="1"/>
  <c r="G1060" i="2" s="1"/>
  <c r="D1061" i="2" l="1"/>
  <c r="E1061" i="2" s="1"/>
  <c r="G1061" i="2" s="1"/>
  <c r="D1062" i="2" l="1"/>
  <c r="E1062" i="2" s="1"/>
  <c r="G1062" i="2" s="1"/>
  <c r="D1063" i="2" l="1"/>
  <c r="E1063" i="2" s="1"/>
  <c r="G1063" i="2" s="1"/>
  <c r="D1064" i="2" l="1"/>
  <c r="E1064" i="2" s="1"/>
  <c r="G1064" i="2" s="1"/>
  <c r="D1065" i="2" l="1"/>
  <c r="E1065" i="2" s="1"/>
  <c r="G1065" i="2" s="1"/>
  <c r="D1066" i="2" l="1"/>
  <c r="E1066" i="2" s="1"/>
  <c r="G1066" i="2" s="1"/>
  <c r="G1067" i="2" l="1"/>
  <c r="D1067" i="2"/>
  <c r="E1067" i="2" s="1"/>
  <c r="D1068" i="2" l="1"/>
  <c r="E1068" i="2" s="1"/>
  <c r="G1068" i="2" s="1"/>
  <c r="D1069" i="2" l="1"/>
  <c r="E1069" i="2" s="1"/>
  <c r="G1069" i="2" s="1"/>
  <c r="D1070" i="2" l="1"/>
  <c r="E1070" i="2" s="1"/>
  <c r="G1070" i="2" s="1"/>
  <c r="G1071" i="2" l="1"/>
  <c r="D1071" i="2"/>
  <c r="E1071" i="2" s="1"/>
  <c r="D1072" i="2" l="1"/>
  <c r="E1072" i="2" s="1"/>
  <c r="G1072" i="2" s="1"/>
  <c r="D1073" i="2" l="1"/>
  <c r="E1073" i="2" s="1"/>
  <c r="G1073" i="2" s="1"/>
  <c r="D1074" i="2" l="1"/>
  <c r="E1074" i="2" s="1"/>
  <c r="G1074" i="2" s="1"/>
  <c r="D1075" i="2" l="1"/>
  <c r="E1075" i="2" s="1"/>
  <c r="G1075" i="2" s="1"/>
  <c r="D1076" i="2" l="1"/>
  <c r="E1076" i="2" s="1"/>
  <c r="G1076" i="2" s="1"/>
  <c r="D1077" i="2" l="1"/>
  <c r="E1077" i="2" s="1"/>
  <c r="G1077" i="2" s="1"/>
  <c r="D1078" i="2" l="1"/>
  <c r="E1078" i="2" s="1"/>
  <c r="G1078" i="2" s="1"/>
  <c r="D1079" i="2" l="1"/>
  <c r="E1079" i="2" s="1"/>
  <c r="G1079" i="2" s="1"/>
  <c r="D1080" i="2" l="1"/>
  <c r="E1080" i="2" s="1"/>
  <c r="G1080" i="2" s="1"/>
  <c r="D1081" i="2" l="1"/>
  <c r="E1081" i="2" s="1"/>
  <c r="G1081" i="2" s="1"/>
  <c r="D1082" i="2" l="1"/>
  <c r="E1082" i="2" s="1"/>
  <c r="G1082" i="2" s="1"/>
  <c r="D1083" i="2" l="1"/>
  <c r="E1083" i="2" s="1"/>
  <c r="G1083" i="2" s="1"/>
  <c r="D1084" i="2" l="1"/>
  <c r="E1084" i="2" s="1"/>
  <c r="G1084" i="2" s="1"/>
  <c r="D1085" i="2" l="1"/>
  <c r="E1085" i="2" s="1"/>
  <c r="G1085" i="2" s="1"/>
  <c r="D1086" i="2" l="1"/>
  <c r="E1086" i="2" s="1"/>
  <c r="G1086" i="2" s="1"/>
  <c r="D1087" i="2" l="1"/>
  <c r="E1087" i="2" s="1"/>
  <c r="G1087" i="2" s="1"/>
  <c r="D1088" i="2" l="1"/>
  <c r="E1088" i="2" s="1"/>
  <c r="G1088" i="2" s="1"/>
  <c r="D1089" i="2" l="1"/>
  <c r="E1089" i="2" s="1"/>
  <c r="G1089" i="2" s="1"/>
  <c r="D1090" i="2" l="1"/>
  <c r="E1090" i="2" s="1"/>
  <c r="G1090" i="2" s="1"/>
  <c r="D1091" i="2" l="1"/>
  <c r="E1091" i="2" s="1"/>
  <c r="G1091" i="2" s="1"/>
  <c r="D1092" i="2" l="1"/>
  <c r="E1092" i="2" s="1"/>
  <c r="G1092" i="2" s="1"/>
  <c r="D1093" i="2" l="1"/>
  <c r="E1093" i="2" s="1"/>
  <c r="G1093" i="2" s="1"/>
  <c r="D1094" i="2" l="1"/>
  <c r="E1094" i="2" s="1"/>
  <c r="G1094" i="2" s="1"/>
  <c r="D1095" i="2" l="1"/>
  <c r="E1095" i="2" s="1"/>
  <c r="G1095" i="2" s="1"/>
  <c r="D1096" i="2" l="1"/>
  <c r="E1096" i="2" s="1"/>
  <c r="G1096" i="2" s="1"/>
  <c r="D1097" i="2" l="1"/>
  <c r="E1097" i="2" s="1"/>
  <c r="G1097" i="2" s="1"/>
  <c r="D1098" i="2" l="1"/>
  <c r="E1098" i="2" s="1"/>
  <c r="G1098" i="2" s="1"/>
  <c r="D1099" i="2" l="1"/>
  <c r="E1099" i="2" s="1"/>
  <c r="G1099" i="2" s="1"/>
  <c r="D1100" i="2" l="1"/>
  <c r="E1100" i="2" s="1"/>
  <c r="G1100" i="2" s="1"/>
  <c r="D1101" i="2" l="1"/>
  <c r="E1101" i="2" s="1"/>
  <c r="G1101" i="2" s="1"/>
  <c r="D1102" i="2" l="1"/>
  <c r="E1102" i="2" s="1"/>
  <c r="G1102" i="2" s="1"/>
  <c r="D1103" i="2" l="1"/>
  <c r="E1103" i="2" s="1"/>
  <c r="G1103" i="2" s="1"/>
  <c r="D1104" i="2" l="1"/>
  <c r="E1104" i="2" s="1"/>
  <c r="G1104" i="2" s="1"/>
  <c r="D1105" i="2" l="1"/>
  <c r="E1105" i="2" s="1"/>
  <c r="G1105" i="2" s="1"/>
  <c r="D1106" i="2" l="1"/>
  <c r="E1106" i="2" s="1"/>
  <c r="G1106" i="2" s="1"/>
  <c r="D1107" i="2" l="1"/>
  <c r="E1107" i="2" s="1"/>
  <c r="G1107" i="2" s="1"/>
  <c r="D1108" i="2" l="1"/>
  <c r="E1108" i="2" s="1"/>
  <c r="G1108" i="2" s="1"/>
  <c r="D1109" i="2" l="1"/>
  <c r="E1109" i="2" s="1"/>
  <c r="G1109" i="2" s="1"/>
  <c r="D1110" i="2" l="1"/>
  <c r="E1110" i="2" s="1"/>
  <c r="G1110" i="2" s="1"/>
  <c r="D1111" i="2" l="1"/>
  <c r="E1111" i="2" s="1"/>
  <c r="G1111" i="2" s="1"/>
  <c r="D1112" i="2" l="1"/>
  <c r="E1112" i="2" s="1"/>
  <c r="G1112" i="2" s="1"/>
  <c r="D1113" i="2" l="1"/>
  <c r="E1113" i="2" s="1"/>
  <c r="G1113" i="2" s="1"/>
  <c r="D1114" i="2" l="1"/>
  <c r="E1114" i="2" s="1"/>
  <c r="G1114" i="2" s="1"/>
  <c r="D1115" i="2" l="1"/>
  <c r="E1115" i="2" s="1"/>
  <c r="G1115" i="2" s="1"/>
  <c r="D1116" i="2" l="1"/>
  <c r="E1116" i="2" s="1"/>
  <c r="G1116" i="2" s="1"/>
  <c r="D1117" i="2" l="1"/>
  <c r="E1117" i="2" s="1"/>
  <c r="G1117" i="2" s="1"/>
  <c r="D1118" i="2" l="1"/>
  <c r="E1118" i="2" s="1"/>
  <c r="G1118" i="2" s="1"/>
  <c r="D1119" i="2" l="1"/>
  <c r="E1119" i="2" s="1"/>
  <c r="G1119" i="2" s="1"/>
  <c r="D1120" i="2" l="1"/>
  <c r="E1120" i="2" s="1"/>
  <c r="G1120" i="2" s="1"/>
  <c r="D1121" i="2" l="1"/>
  <c r="E1121" i="2" s="1"/>
  <c r="G1121" i="2" s="1"/>
  <c r="D1122" i="2" l="1"/>
  <c r="E1122" i="2" s="1"/>
  <c r="G1122" i="2" s="1"/>
  <c r="D1123" i="2" l="1"/>
  <c r="E1123" i="2" s="1"/>
  <c r="G1123" i="2" s="1"/>
  <c r="D1124" i="2" l="1"/>
  <c r="E1124" i="2" s="1"/>
  <c r="G1124" i="2" s="1"/>
  <c r="D1125" i="2" l="1"/>
  <c r="E1125" i="2" s="1"/>
  <c r="G1125" i="2" s="1"/>
  <c r="D1126" i="2" l="1"/>
  <c r="E1126" i="2" s="1"/>
  <c r="G1126" i="2" s="1"/>
  <c r="D1127" i="2" l="1"/>
  <c r="E1127" i="2" s="1"/>
  <c r="G1127" i="2" s="1"/>
  <c r="D1128" i="2" l="1"/>
  <c r="E1128" i="2" s="1"/>
  <c r="G1128" i="2" s="1"/>
  <c r="D1129" i="2" l="1"/>
  <c r="E1129" i="2" s="1"/>
  <c r="G1129" i="2" s="1"/>
  <c r="D1130" i="2" l="1"/>
  <c r="E1130" i="2" s="1"/>
  <c r="G1130" i="2" s="1"/>
  <c r="D1131" i="2" l="1"/>
  <c r="E1131" i="2" s="1"/>
  <c r="G1131" i="2" s="1"/>
  <c r="D1132" i="2" l="1"/>
  <c r="E1132" i="2" s="1"/>
  <c r="G1132" i="2" s="1"/>
  <c r="D1133" i="2" l="1"/>
  <c r="E1133" i="2" s="1"/>
  <c r="G1133" i="2" s="1"/>
  <c r="D1134" i="2" l="1"/>
  <c r="E1134" i="2" s="1"/>
  <c r="G1134" i="2" s="1"/>
  <c r="D1135" i="2" l="1"/>
  <c r="E1135" i="2" s="1"/>
  <c r="G1135" i="2" s="1"/>
  <c r="D1136" i="2" l="1"/>
  <c r="E1136" i="2" s="1"/>
  <c r="G1136" i="2" s="1"/>
  <c r="D1137" i="2" l="1"/>
  <c r="E1137" i="2" s="1"/>
  <c r="G1137" i="2" s="1"/>
  <c r="D1138" i="2" l="1"/>
  <c r="E1138" i="2" s="1"/>
  <c r="G1138" i="2" s="1"/>
  <c r="D1139" i="2" l="1"/>
  <c r="E1139" i="2" s="1"/>
  <c r="G1139" i="2" s="1"/>
  <c r="D1140" i="2" l="1"/>
  <c r="E1140" i="2" s="1"/>
  <c r="G1140" i="2" s="1"/>
  <c r="D1141" i="2" l="1"/>
  <c r="E1141" i="2" s="1"/>
  <c r="G1141" i="2" s="1"/>
  <c r="D1142" i="2" l="1"/>
  <c r="E1142" i="2" s="1"/>
  <c r="G1142" i="2" s="1"/>
  <c r="D1143" i="2" l="1"/>
  <c r="E1143" i="2" s="1"/>
  <c r="G1143" i="2" s="1"/>
  <c r="D1144" i="2" l="1"/>
  <c r="E1144" i="2" s="1"/>
  <c r="G1144" i="2" s="1"/>
  <c r="D1145" i="2" l="1"/>
  <c r="E1145" i="2" s="1"/>
  <c r="G1145" i="2" s="1"/>
  <c r="D1146" i="2" l="1"/>
  <c r="E1146" i="2" s="1"/>
  <c r="G1146" i="2" s="1"/>
  <c r="D1147" i="2" l="1"/>
  <c r="E1147" i="2" s="1"/>
  <c r="G1147" i="2" s="1"/>
  <c r="D1148" i="2" l="1"/>
  <c r="E1148" i="2" s="1"/>
  <c r="G1148" i="2" s="1"/>
  <c r="D1149" i="2" l="1"/>
  <c r="E1149" i="2" s="1"/>
  <c r="G1149" i="2" s="1"/>
  <c r="D1150" i="2" l="1"/>
  <c r="E1150" i="2" s="1"/>
  <c r="G1150" i="2" s="1"/>
  <c r="D1151" i="2" l="1"/>
  <c r="E1151" i="2" s="1"/>
  <c r="G1151" i="2" s="1"/>
  <c r="D1152" i="2" l="1"/>
  <c r="E1152" i="2" s="1"/>
  <c r="G1152" i="2" s="1"/>
  <c r="D1153" i="2" l="1"/>
  <c r="E1153" i="2" s="1"/>
  <c r="G1153" i="2" s="1"/>
  <c r="D1154" i="2" l="1"/>
  <c r="E1154" i="2" s="1"/>
  <c r="G1154" i="2" s="1"/>
  <c r="D1155" i="2" l="1"/>
  <c r="E1155" i="2" s="1"/>
  <c r="G1155" i="2" s="1"/>
  <c r="D1156" i="2" l="1"/>
  <c r="E1156" i="2" s="1"/>
  <c r="G1156" i="2" s="1"/>
  <c r="D1157" i="2" l="1"/>
  <c r="E1157" i="2" s="1"/>
  <c r="G1157" i="2" s="1"/>
  <c r="D1158" i="2" l="1"/>
  <c r="E1158" i="2" s="1"/>
  <c r="G1158" i="2" s="1"/>
  <c r="D1159" i="2" l="1"/>
  <c r="E1159" i="2" s="1"/>
  <c r="G1159" i="2" s="1"/>
  <c r="D1160" i="2" l="1"/>
  <c r="E1160" i="2" s="1"/>
  <c r="G1160" i="2" s="1"/>
  <c r="D1161" i="2" l="1"/>
  <c r="E1161" i="2" s="1"/>
  <c r="G1161" i="2" s="1"/>
  <c r="D1162" i="2" l="1"/>
  <c r="E1162" i="2" s="1"/>
  <c r="G1162" i="2" s="1"/>
  <c r="D1163" i="2" l="1"/>
  <c r="E1163" i="2" s="1"/>
  <c r="G1163" i="2" s="1"/>
  <c r="D1164" i="2" l="1"/>
  <c r="E1164" i="2" s="1"/>
  <c r="G1164" i="2" s="1"/>
  <c r="D1165" i="2" l="1"/>
  <c r="E1165" i="2" s="1"/>
  <c r="G1165" i="2" s="1"/>
  <c r="D1166" i="2" l="1"/>
  <c r="E1166" i="2" s="1"/>
  <c r="G1166" i="2" s="1"/>
  <c r="D1167" i="2" l="1"/>
  <c r="E1167" i="2" s="1"/>
  <c r="G1167" i="2" s="1"/>
  <c r="D1168" i="2" l="1"/>
  <c r="E1168" i="2" s="1"/>
  <c r="G1168" i="2" s="1"/>
  <c r="D1169" i="2" l="1"/>
  <c r="G10" i="2" s="1"/>
  <c r="E1169" i="2" l="1"/>
  <c r="G1169" i="2" s="1"/>
  <c r="G17" i="6"/>
  <c r="H18" i="6"/>
  <c r="F18" i="6" s="1"/>
  <c r="E18" i="6" l="1"/>
  <c r="G18" i="6" s="1"/>
  <c r="H19" i="6" l="1"/>
  <c r="F19" i="6" s="1"/>
  <c r="E19" i="6" l="1"/>
  <c r="G19" i="6" s="1"/>
  <c r="H20" i="6" l="1"/>
  <c r="F20" i="6" s="1"/>
  <c r="E20" i="6" l="1"/>
  <c r="G20" i="6" s="1"/>
  <c r="H21" i="6" l="1"/>
  <c r="F21" i="6" s="1"/>
  <c r="E21" i="6" l="1"/>
  <c r="G21" i="6" s="1"/>
  <c r="H22" i="6" l="1"/>
  <c r="F22" i="6" s="1"/>
  <c r="E22" i="6" l="1"/>
  <c r="G22" i="6" s="1"/>
  <c r="H23" i="6" l="1"/>
  <c r="F23" i="6" l="1"/>
  <c r="E23" i="6"/>
  <c r="G23" i="6" l="1"/>
  <c r="H24" i="6"/>
  <c r="E24" i="6" s="1"/>
  <c r="F24" i="6" l="1"/>
  <c r="G24" i="6" s="1"/>
  <c r="H25" i="6" l="1"/>
  <c r="E25" i="6" s="1"/>
  <c r="F25" i="6" l="1"/>
  <c r="G25" i="6" s="1"/>
  <c r="H26" i="6" l="1"/>
  <c r="F26" i="6" l="1"/>
  <c r="E26" i="6"/>
  <c r="H27" i="6"/>
  <c r="F27" i="6" l="1"/>
  <c r="H28" i="6" s="1"/>
  <c r="E27" i="6"/>
  <c r="G26" i="6"/>
  <c r="G27" i="6" l="1"/>
  <c r="F28" i="6"/>
  <c r="H29" i="6" s="1"/>
  <c r="E28" i="6"/>
  <c r="F29" i="6" l="1"/>
  <c r="H30" i="6" s="1"/>
  <c r="E29" i="6"/>
  <c r="G28" i="6"/>
  <c r="G29" i="6" l="1"/>
  <c r="F30" i="6"/>
  <c r="E30" i="6"/>
  <c r="H31" i="6"/>
  <c r="F31" i="6" l="1"/>
  <c r="H32" i="6" s="1"/>
  <c r="E31" i="6"/>
  <c r="G30" i="6"/>
  <c r="F32" i="6" l="1"/>
  <c r="E32" i="6"/>
  <c r="H33" i="6"/>
  <c r="G31" i="6"/>
  <c r="G32" i="6" l="1"/>
  <c r="F33" i="6"/>
  <c r="E33" i="6"/>
  <c r="H34" i="6"/>
  <c r="F34" i="6" l="1"/>
  <c r="H35" i="6" s="1"/>
  <c r="E34" i="6"/>
  <c r="G33" i="6"/>
  <c r="G34" i="6" l="1"/>
  <c r="F35" i="6"/>
  <c r="E35" i="6"/>
  <c r="H36" i="6"/>
  <c r="G35" i="6" l="1"/>
  <c r="F36" i="6"/>
  <c r="H37" i="6" s="1"/>
  <c r="E36" i="6"/>
  <c r="G36" i="6" s="1"/>
  <c r="F37" i="6" l="1"/>
  <c r="H38" i="6" s="1"/>
  <c r="E37" i="6"/>
  <c r="G37" i="6" l="1"/>
  <c r="F38" i="6"/>
  <c r="H39" i="6" s="1"/>
  <c r="E38" i="6"/>
  <c r="G38" i="6" l="1"/>
  <c r="F39" i="6"/>
  <c r="H40" i="6"/>
  <c r="F40" i="6" s="1"/>
  <c r="E39" i="6"/>
  <c r="G39" i="6" s="1"/>
  <c r="H41" i="6" l="1"/>
  <c r="F41" i="6" s="1"/>
  <c r="E40" i="6"/>
  <c r="G40" i="6" s="1"/>
  <c r="H42" i="6" l="1"/>
  <c r="F42" i="6" s="1"/>
  <c r="E41" i="6" l="1"/>
  <c r="G41" i="6" s="1"/>
  <c r="E42" i="6" l="1"/>
  <c r="H43" i="6"/>
  <c r="F43" i="6" s="1"/>
  <c r="G42" i="6"/>
  <c r="E43" i="6" l="1"/>
  <c r="H44" i="6"/>
  <c r="F44" i="6" s="1"/>
  <c r="H45" i="6" l="1"/>
  <c r="F45" i="6" s="1"/>
  <c r="G43" i="6"/>
  <c r="E44" i="6"/>
  <c r="G44" i="6" s="1"/>
  <c r="H46" i="6" l="1"/>
  <c r="F46" i="6" s="1"/>
  <c r="E45" i="6"/>
  <c r="G45" i="6" s="1"/>
  <c r="H47" i="6" l="1"/>
  <c r="F47" i="6" s="1"/>
  <c r="E46" i="6"/>
  <c r="G46" i="6" s="1"/>
  <c r="H48" i="6" l="1"/>
  <c r="F48" i="6" s="1"/>
  <c r="E47" i="6"/>
  <c r="G47" i="6" l="1"/>
  <c r="H49" i="6"/>
  <c r="F49" i="6" s="1"/>
  <c r="E48" i="6" l="1"/>
  <c r="G48" i="6" s="1"/>
  <c r="H50" i="6"/>
  <c r="F50" i="6" s="1"/>
  <c r="E49" i="6" l="1"/>
  <c r="G49" i="6" s="1"/>
  <c r="E50" i="6" l="1"/>
  <c r="H51" i="6"/>
  <c r="F51" i="6" s="1"/>
  <c r="G50" i="6"/>
  <c r="E51" i="6" l="1"/>
  <c r="G51" i="6" l="1"/>
  <c r="H52" i="6"/>
  <c r="F52" i="6" s="1"/>
  <c r="H53" i="6" l="1"/>
  <c r="F53" i="6" s="1"/>
  <c r="E52" i="6"/>
  <c r="G52" i="6"/>
  <c r="H54" i="6" l="1"/>
  <c r="F54" i="6" s="1"/>
  <c r="E53" i="6"/>
  <c r="G53" i="6" s="1"/>
  <c r="H55" i="6" l="1"/>
  <c r="F55" i="6" s="1"/>
  <c r="E54" i="6"/>
  <c r="G54" i="6" l="1"/>
  <c r="H56" i="6"/>
  <c r="F56" i="6" s="1"/>
  <c r="E55" i="6" l="1"/>
  <c r="G55" i="6" s="1"/>
  <c r="H57" i="6"/>
  <c r="F57" i="6" s="1"/>
  <c r="E56" i="6" l="1"/>
  <c r="G56" i="6" s="1"/>
  <c r="H58" i="6"/>
  <c r="F58" i="6" s="1"/>
  <c r="E57" i="6" l="1"/>
  <c r="G57" i="6" s="1"/>
  <c r="H59" i="6"/>
  <c r="F59" i="6" s="1"/>
  <c r="E58" i="6" l="1"/>
  <c r="H60" i="6"/>
  <c r="F60" i="6" s="1"/>
  <c r="E59" i="6" l="1"/>
  <c r="G58" i="6"/>
  <c r="G59" i="6" l="1"/>
  <c r="H61" i="6"/>
  <c r="F61" i="6" s="1"/>
  <c r="E60" i="6" l="1"/>
  <c r="G60" i="6" s="1"/>
  <c r="H62" i="6"/>
  <c r="F62" i="6" s="1"/>
  <c r="E61" i="6" l="1"/>
  <c r="G61" i="6" s="1"/>
  <c r="E62" i="6" l="1"/>
  <c r="H63" i="6"/>
  <c r="F63" i="6" s="1"/>
  <c r="H64" i="6" l="1"/>
  <c r="F64" i="6" s="1"/>
  <c r="G62" i="6"/>
  <c r="E63" i="6"/>
  <c r="G63" i="6" l="1"/>
  <c r="H65" i="6"/>
  <c r="F65" i="6" s="1"/>
  <c r="E64" i="6" l="1"/>
  <c r="G64" i="6" s="1"/>
  <c r="H66" i="6"/>
  <c r="F66" i="6" s="1"/>
  <c r="E65" i="6" l="1"/>
  <c r="E66" i="6" l="1"/>
  <c r="H67" i="6"/>
  <c r="F67" i="6" s="1"/>
  <c r="G65" i="6"/>
  <c r="G66" i="6" l="1"/>
  <c r="H68" i="6"/>
  <c r="F68" i="6" s="1"/>
  <c r="E67" i="6"/>
  <c r="H69" i="6" l="1"/>
  <c r="F69" i="6" s="1"/>
  <c r="E68" i="6"/>
  <c r="G68" i="6" s="1"/>
  <c r="G67" i="6"/>
  <c r="H70" i="6" l="1"/>
  <c r="F70" i="6" s="1"/>
  <c r="E69" i="6" l="1"/>
  <c r="G69" i="6" s="1"/>
  <c r="H71" i="6" l="1"/>
  <c r="F71" i="6" s="1"/>
  <c r="E70" i="6" l="1"/>
  <c r="G70" i="6" s="1"/>
  <c r="H72" i="6" l="1"/>
  <c r="F72" i="6" s="1"/>
  <c r="E71" i="6" l="1"/>
  <c r="G71" i="6" s="1"/>
  <c r="H73" i="6" l="1"/>
  <c r="F73" i="6" s="1"/>
  <c r="E72" i="6" l="1"/>
  <c r="G72" i="6" s="1"/>
  <c r="E73" i="6" l="1"/>
  <c r="H74" i="6"/>
  <c r="F74" i="6" s="1"/>
  <c r="G73" i="6" l="1"/>
  <c r="E74" i="6" l="1"/>
  <c r="G74" i="6" s="1"/>
  <c r="H75" i="6"/>
  <c r="F75" i="6" s="1"/>
  <c r="E75" i="6" l="1"/>
  <c r="H76" i="6"/>
  <c r="F76" i="6" s="1"/>
  <c r="G75" i="6" l="1"/>
  <c r="E76" i="6" l="1"/>
  <c r="H77" i="6"/>
  <c r="F77" i="6" s="1"/>
  <c r="H78" i="6" l="1"/>
  <c r="F78" i="6" s="1"/>
  <c r="G76" i="6"/>
  <c r="E77" i="6"/>
  <c r="G77" i="6" s="1"/>
  <c r="H79" i="6" l="1"/>
  <c r="F79" i="6" s="1"/>
  <c r="E78" i="6"/>
  <c r="G78" i="6" s="1"/>
  <c r="E79" i="6" l="1"/>
  <c r="H80" i="6"/>
  <c r="F80" i="6" s="1"/>
  <c r="G79" i="6" l="1"/>
  <c r="E80" i="6" l="1"/>
  <c r="H81" i="6"/>
  <c r="F81" i="6" s="1"/>
  <c r="G80" i="6" l="1"/>
  <c r="E81" i="6" l="1"/>
  <c r="H82" i="6"/>
  <c r="F82" i="6" s="1"/>
  <c r="G81" i="6" l="1"/>
  <c r="E82" i="6" l="1"/>
  <c r="H83" i="6"/>
  <c r="F83" i="6" s="1"/>
  <c r="G82" i="6" l="1"/>
  <c r="E83" i="6" l="1"/>
  <c r="H84" i="6"/>
  <c r="F84" i="6" s="1"/>
  <c r="G83" i="6" l="1"/>
  <c r="E84" i="6" l="1"/>
  <c r="G84" i="6" l="1"/>
  <c r="H85" i="6"/>
  <c r="F85" i="6" s="1"/>
  <c r="E85" i="6" l="1"/>
  <c r="G85" i="6" s="1"/>
  <c r="H86" i="6"/>
  <c r="F86" i="6" s="1"/>
  <c r="H87" i="6" l="1"/>
  <c r="F87" i="6" s="1"/>
  <c r="E86" i="6"/>
  <c r="G86" i="6" s="1"/>
  <c r="H88" i="6" l="1"/>
  <c r="E87" i="6"/>
  <c r="G87" i="6" s="1"/>
  <c r="E88" i="6" l="1"/>
  <c r="F88" i="6"/>
  <c r="G88" i="6"/>
  <c r="H89" i="6" l="1"/>
  <c r="F89" i="6" s="1"/>
  <c r="H90" i="6" l="1"/>
  <c r="F90" i="6" s="1"/>
  <c r="E89" i="6"/>
  <c r="G89" i="6" s="1"/>
  <c r="H91" i="6" l="1"/>
  <c r="F91" i="6" s="1"/>
  <c r="E90" i="6"/>
  <c r="G90" i="6" s="1"/>
  <c r="H92" i="6" l="1"/>
  <c r="F92" i="6" s="1"/>
  <c r="E91" i="6"/>
  <c r="G91" i="6" s="1"/>
  <c r="H93" i="6" l="1"/>
  <c r="F93" i="6" s="1"/>
  <c r="E92" i="6"/>
  <c r="G92" i="6" s="1"/>
  <c r="H94" i="6" l="1"/>
  <c r="F94" i="6" s="1"/>
  <c r="E93" i="6"/>
  <c r="G93" i="6" s="1"/>
  <c r="H95" i="6" l="1"/>
  <c r="F95" i="6" s="1"/>
  <c r="E94" i="6"/>
  <c r="G94" i="6" s="1"/>
  <c r="E95" i="6" l="1"/>
  <c r="G95" i="6" l="1"/>
  <c r="H96" i="6"/>
  <c r="F96" i="6" s="1"/>
  <c r="H97" i="6" l="1"/>
  <c r="E96" i="6"/>
  <c r="G96" i="6" s="1"/>
  <c r="E97" i="6"/>
  <c r="G97" i="6" l="1"/>
  <c r="F97" i="6"/>
  <c r="H98" i="6"/>
  <c r="F98" i="6" s="1"/>
  <c r="H99" i="6" l="1"/>
  <c r="F99" i="6" s="1"/>
  <c r="E98" i="6"/>
  <c r="G98" i="6"/>
  <c r="H100" i="6" l="1"/>
  <c r="F100" i="6" s="1"/>
  <c r="E99" i="6"/>
  <c r="G99" i="6" s="1"/>
  <c r="H101" i="6" l="1"/>
  <c r="F101" i="6" s="1"/>
  <c r="E100" i="6"/>
  <c r="H102" i="6" l="1"/>
  <c r="E101" i="6"/>
  <c r="G101" i="6" s="1"/>
  <c r="G100" i="6"/>
  <c r="E102" i="6" l="1"/>
  <c r="F102" i="6"/>
  <c r="G102" i="6" l="1"/>
  <c r="H103" i="6"/>
  <c r="F103" i="6" s="1"/>
  <c r="E103" i="6" l="1"/>
  <c r="G103" i="6" s="1"/>
  <c r="H104" i="6"/>
  <c r="F104" i="6" l="1"/>
  <c r="G104" i="6" s="1"/>
  <c r="E104" i="6"/>
  <c r="H105" i="6" l="1"/>
  <c r="F105" i="6" l="1"/>
  <c r="H106" i="6" s="1"/>
  <c r="E105" i="6"/>
  <c r="G105" i="6" l="1"/>
  <c r="F106" i="6"/>
  <c r="E106" i="6"/>
  <c r="G106" i="6" s="1"/>
  <c r="H107" i="6"/>
  <c r="E107" i="6" l="1"/>
  <c r="F107" i="6"/>
  <c r="H108" i="6"/>
  <c r="F108" i="6" l="1"/>
  <c r="G108" i="6" s="1"/>
  <c r="E108" i="6"/>
  <c r="H109" i="6"/>
  <c r="G107" i="6"/>
  <c r="F109" i="6" l="1"/>
  <c r="H110" i="6" s="1"/>
  <c r="E109" i="6"/>
  <c r="G109" i="6" l="1"/>
  <c r="F110" i="6"/>
  <c r="E110" i="6"/>
  <c r="H111" i="6"/>
  <c r="F111" i="6" l="1"/>
  <c r="E111" i="6"/>
  <c r="G110" i="6"/>
  <c r="G111" i="6" l="1"/>
  <c r="H112" i="6"/>
  <c r="F112" i="6" l="1"/>
  <c r="E112" i="6"/>
  <c r="G112" i="6" l="1"/>
  <c r="H113" i="6"/>
  <c r="F113" i="6" l="1"/>
  <c r="E113" i="6"/>
  <c r="H114" i="6"/>
  <c r="F114" i="6" l="1"/>
  <c r="G114" i="6" s="1"/>
  <c r="E114" i="6"/>
  <c r="H115" i="6"/>
  <c r="G113" i="6"/>
  <c r="F115" i="6" l="1"/>
  <c r="G115" i="6" s="1"/>
  <c r="E115" i="6"/>
  <c r="H116" i="6"/>
  <c r="F116" i="6" l="1"/>
  <c r="G116" i="6" s="1"/>
  <c r="E116" i="6"/>
  <c r="H117" i="6"/>
  <c r="F117" i="6" l="1"/>
  <c r="H118" i="6" s="1"/>
  <c r="E117" i="6"/>
  <c r="G117" i="6" l="1"/>
  <c r="F118" i="6"/>
  <c r="H119" i="6" s="1"/>
  <c r="E118" i="6"/>
  <c r="G118" i="6" s="1"/>
  <c r="F119" i="6" l="1"/>
  <c r="H120" i="6" s="1"/>
  <c r="E119" i="6"/>
  <c r="G119" i="6" l="1"/>
  <c r="F120" i="6"/>
  <c r="H121" i="6" s="1"/>
  <c r="E120" i="6"/>
  <c r="F121" i="6" l="1"/>
  <c r="H122" i="6" s="1"/>
  <c r="F122" i="6" s="1"/>
  <c r="G120" i="6"/>
  <c r="E121" i="6"/>
  <c r="G121" i="6" l="1"/>
  <c r="H123" i="6"/>
  <c r="F123" i="6" s="1"/>
  <c r="E122" i="6" l="1"/>
  <c r="G122" i="6" s="1"/>
  <c r="H124" i="6" l="1"/>
  <c r="F124" i="6" s="1"/>
  <c r="H125" i="6" l="1"/>
  <c r="F125" i="6" s="1"/>
  <c r="E123" i="6"/>
  <c r="G123" i="6" s="1"/>
  <c r="E124" i="6" l="1"/>
  <c r="G124" i="6" s="1"/>
  <c r="H126" i="6" l="1"/>
  <c r="F126" i="6" s="1"/>
  <c r="E125" i="6" l="1"/>
  <c r="G125" i="6" s="1"/>
  <c r="H127" i="6" l="1"/>
  <c r="F127" i="6" s="1"/>
  <c r="E126" i="6" l="1"/>
  <c r="G126" i="6" s="1"/>
  <c r="H128" i="6"/>
  <c r="F128" i="6" s="1"/>
  <c r="E127" i="6" l="1"/>
  <c r="G127" i="6" s="1"/>
  <c r="H129" i="6" l="1"/>
  <c r="F129" i="6" s="1"/>
  <c r="E128" i="6" l="1"/>
  <c r="G128" i="6" s="1"/>
  <c r="E129" i="6" l="1"/>
  <c r="G129" i="6" l="1"/>
  <c r="H130" i="6"/>
  <c r="F130" i="6" s="1"/>
  <c r="E130" i="6"/>
  <c r="H131" i="6" l="1"/>
  <c r="F131" i="6" s="1"/>
  <c r="G130" i="6"/>
  <c r="E131" i="6"/>
  <c r="H132" i="6" l="1"/>
  <c r="F132" i="6" s="1"/>
  <c r="G131" i="6"/>
  <c r="H133" i="6" l="1"/>
  <c r="F133" i="6" s="1"/>
  <c r="E132" i="6"/>
  <c r="G132" i="6" l="1"/>
  <c r="H134" i="6"/>
  <c r="F134" i="6" s="1"/>
  <c r="E133" i="6" l="1"/>
  <c r="G133" i="6" s="1"/>
  <c r="H135" i="6"/>
  <c r="F135" i="6" s="1"/>
  <c r="G134" i="6" l="1"/>
  <c r="E134" i="6"/>
  <c r="H136" i="6"/>
  <c r="F136" i="6" s="1"/>
  <c r="E135" i="6" l="1"/>
  <c r="G135" i="6" s="1"/>
  <c r="H137" i="6"/>
  <c r="F137" i="6" s="1"/>
  <c r="E136" i="6" l="1"/>
  <c r="G136" i="6" s="1"/>
  <c r="H138" i="6"/>
  <c r="F138" i="6" s="1"/>
  <c r="E137" i="6" l="1"/>
  <c r="H139" i="6"/>
  <c r="F139" i="6" s="1"/>
  <c r="E138" i="6" l="1"/>
  <c r="G137" i="6"/>
  <c r="G138" i="6"/>
  <c r="H140" i="6"/>
  <c r="F140" i="6" s="1"/>
  <c r="E139" i="6" l="1"/>
  <c r="G139" i="6" s="1"/>
  <c r="H141" i="6"/>
  <c r="F141" i="6" s="1"/>
  <c r="E140" i="6" l="1"/>
  <c r="G140" i="6" s="1"/>
  <c r="H142" i="6" l="1"/>
  <c r="F142" i="6" s="1"/>
  <c r="E141" i="6" l="1"/>
  <c r="G141" i="6" s="1"/>
  <c r="H143" i="6" l="1"/>
  <c r="F143" i="6" s="1"/>
  <c r="E142" i="6" l="1"/>
  <c r="G142" i="6" s="1"/>
  <c r="H144" i="6" l="1"/>
  <c r="F144" i="6" s="1"/>
  <c r="E143" i="6" l="1"/>
  <c r="G143" i="6" s="1"/>
  <c r="H145" i="6" l="1"/>
  <c r="F145" i="6" s="1"/>
  <c r="E144" i="6" l="1"/>
  <c r="G144" i="6" s="1"/>
  <c r="H146" i="6"/>
  <c r="F146" i="6" s="1"/>
  <c r="E145" i="6" l="1"/>
  <c r="G145" i="6" s="1"/>
  <c r="H147" i="6" l="1"/>
  <c r="F147" i="6" s="1"/>
  <c r="E146" i="6" l="1"/>
  <c r="G146" i="6" s="1"/>
  <c r="H148" i="6" l="1"/>
  <c r="F148" i="6" s="1"/>
  <c r="E147" i="6" l="1"/>
  <c r="G147" i="6" s="1"/>
  <c r="H149" i="6"/>
  <c r="F149" i="6" s="1"/>
  <c r="E148" i="6" l="1"/>
  <c r="G148" i="6" s="1"/>
  <c r="H150" i="6" l="1"/>
  <c r="F150" i="6" s="1"/>
  <c r="E149" i="6" l="1"/>
  <c r="G149" i="6" s="1"/>
  <c r="H151" i="6" l="1"/>
  <c r="F151" i="6" s="1"/>
  <c r="E150" i="6" l="1"/>
  <c r="G150" i="6" s="1"/>
  <c r="H152" i="6"/>
  <c r="F152" i="6" s="1"/>
  <c r="E151" i="6" l="1"/>
  <c r="G151" i="6" s="1"/>
  <c r="H153" i="6" l="1"/>
  <c r="F153" i="6" s="1"/>
  <c r="E152" i="6" l="1"/>
  <c r="G152" i="6" s="1"/>
  <c r="H154" i="6"/>
  <c r="F154" i="6" s="1"/>
  <c r="E153" i="6" l="1"/>
  <c r="G153" i="6" s="1"/>
  <c r="H155" i="6"/>
  <c r="F155" i="6" s="1"/>
  <c r="E154" i="6" l="1"/>
  <c r="G154" i="6" s="1"/>
  <c r="H156" i="6"/>
  <c r="F156" i="6" s="1"/>
  <c r="E155" i="6" l="1"/>
  <c r="G155" i="6" s="1"/>
  <c r="H157" i="6" l="1"/>
  <c r="F157" i="6" s="1"/>
  <c r="E156" i="6" l="1"/>
  <c r="G156" i="6" s="1"/>
  <c r="H158" i="6" l="1"/>
  <c r="F158" i="6" s="1"/>
  <c r="E157" i="6" l="1"/>
  <c r="G157" i="6" s="1"/>
  <c r="H159" i="6"/>
  <c r="F159" i="6" s="1"/>
  <c r="E158" i="6" l="1"/>
  <c r="G158" i="6" s="1"/>
  <c r="H160" i="6"/>
  <c r="F160" i="6" s="1"/>
  <c r="E159" i="6" l="1"/>
  <c r="G159" i="6" s="1"/>
  <c r="H161" i="6" l="1"/>
  <c r="F161" i="6" s="1"/>
  <c r="E160" i="6" l="1"/>
  <c r="G160" i="6" s="1"/>
  <c r="H162" i="6" l="1"/>
  <c r="F162" i="6" s="1"/>
  <c r="E161" i="6" l="1"/>
  <c r="G161" i="6" s="1"/>
  <c r="H163" i="6"/>
  <c r="F163" i="6" s="1"/>
  <c r="E162" i="6" l="1"/>
  <c r="G162" i="6" s="1"/>
  <c r="H164" i="6" l="1"/>
  <c r="F164" i="6" s="1"/>
  <c r="E163" i="6" l="1"/>
  <c r="G163" i="6" s="1"/>
  <c r="H165" i="6"/>
  <c r="F165" i="6" s="1"/>
  <c r="E164" i="6" l="1"/>
  <c r="G164" i="6" s="1"/>
  <c r="H166" i="6" l="1"/>
  <c r="F166" i="6" s="1"/>
  <c r="E165" i="6" l="1"/>
  <c r="G165" i="6" s="1"/>
  <c r="H167" i="6"/>
  <c r="F167" i="6" s="1"/>
  <c r="E166" i="6" l="1"/>
  <c r="G166" i="6" s="1"/>
  <c r="H168" i="6"/>
  <c r="F168" i="6" s="1"/>
  <c r="E167" i="6" l="1"/>
  <c r="G167" i="6" s="1"/>
  <c r="H169" i="6"/>
  <c r="F169" i="6" s="1"/>
  <c r="H170" i="6" l="1"/>
  <c r="F170" i="6" s="1"/>
  <c r="E168" i="6"/>
  <c r="E169" i="6" l="1"/>
  <c r="G168" i="6"/>
  <c r="G169" i="6"/>
  <c r="H171" i="6"/>
  <c r="F171" i="6" s="1"/>
  <c r="H172" i="6" l="1"/>
  <c r="F172" i="6" s="1"/>
  <c r="E170" i="6"/>
  <c r="E171" i="6" l="1"/>
  <c r="G170" i="6"/>
  <c r="G171" i="6"/>
  <c r="H173" i="6" l="1"/>
  <c r="F173" i="6" s="1"/>
  <c r="E172" i="6" l="1"/>
  <c r="G172" i="6" s="1"/>
  <c r="H174" i="6"/>
  <c r="F174" i="6" s="1"/>
  <c r="E173" i="6" l="1"/>
  <c r="G173" i="6" s="1"/>
  <c r="H175" i="6" l="1"/>
  <c r="F175" i="6" s="1"/>
  <c r="E174" i="6" l="1"/>
  <c r="G174" i="6" s="1"/>
  <c r="H176" i="6" l="1"/>
  <c r="F176" i="6" s="1"/>
  <c r="E175" i="6" l="1"/>
  <c r="G175" i="6" s="1"/>
  <c r="H177" i="6"/>
  <c r="F177" i="6" s="1"/>
  <c r="H178" i="6" l="1"/>
  <c r="F178" i="6" s="1"/>
  <c r="E176" i="6"/>
  <c r="G176" i="6" s="1"/>
  <c r="E177" i="6" l="1"/>
  <c r="G177" i="6" s="1"/>
  <c r="H179" i="6" l="1"/>
  <c r="F179" i="6" s="1"/>
  <c r="E178" i="6" l="1"/>
  <c r="G178" i="6" s="1"/>
  <c r="H180" i="6" l="1"/>
  <c r="F180" i="6" s="1"/>
  <c r="E179" i="6" l="1"/>
  <c r="G179" i="6" s="1"/>
  <c r="H181" i="6" l="1"/>
  <c r="F181" i="6" s="1"/>
  <c r="H182" i="6" l="1"/>
  <c r="F182" i="6" s="1"/>
  <c r="E180" i="6"/>
  <c r="G180" i="6" s="1"/>
  <c r="E181" i="6" l="1"/>
  <c r="G181" i="6" s="1"/>
  <c r="H183" i="6" l="1"/>
  <c r="F183" i="6" s="1"/>
  <c r="H184" i="6" l="1"/>
  <c r="F184" i="6" s="1"/>
  <c r="E182" i="6"/>
  <c r="G182" i="6" s="1"/>
  <c r="E183" i="6" l="1"/>
  <c r="G183" i="6" s="1"/>
  <c r="E184" i="6" l="1"/>
  <c r="H185" i="6"/>
  <c r="F185" i="6" s="1"/>
  <c r="G184" i="6"/>
  <c r="E185" i="6" l="1"/>
  <c r="G185" i="6" l="1"/>
  <c r="H186" i="6"/>
  <c r="F186" i="6" s="1"/>
  <c r="H187" i="6" l="1"/>
  <c r="F187" i="6" s="1"/>
  <c r="E186" i="6"/>
  <c r="G186" i="6" s="1"/>
  <c r="H188" i="6" l="1"/>
  <c r="F188" i="6" s="1"/>
  <c r="E187" i="6"/>
  <c r="G187" i="6" s="1"/>
  <c r="E188" i="6" l="1"/>
  <c r="G188" i="6" l="1"/>
  <c r="H189" i="6"/>
  <c r="F189" i="6" s="1"/>
  <c r="H190" i="6" l="1"/>
  <c r="F190" i="6" s="1"/>
  <c r="E189" i="6"/>
  <c r="G189" i="6" s="1"/>
  <c r="H191" i="6" l="1"/>
  <c r="E190" i="6"/>
  <c r="G190" i="6" s="1"/>
  <c r="E191" i="6"/>
  <c r="G191" i="6" l="1"/>
  <c r="F191" i="6"/>
  <c r="H192" i="6"/>
  <c r="F192" i="6" s="1"/>
  <c r="H193" i="6" l="1"/>
  <c r="F193" i="6" s="1"/>
  <c r="E192" i="6"/>
  <c r="H194" i="6" l="1"/>
  <c r="E193" i="6"/>
  <c r="G193" i="6" s="1"/>
  <c r="G192" i="6"/>
  <c r="E194" i="6" l="1"/>
  <c r="G194" i="6" s="1"/>
  <c r="F194" i="6"/>
  <c r="H195" i="6"/>
  <c r="F195" i="6" s="1"/>
  <c r="H196" i="6" l="1"/>
  <c r="E195" i="6"/>
  <c r="G195" i="6" s="1"/>
  <c r="E196" i="6"/>
  <c r="G196" i="6" l="1"/>
  <c r="F196" i="6"/>
  <c r="H197" i="6"/>
  <c r="F197" i="6" s="1"/>
  <c r="H198" i="6" l="1"/>
  <c r="F198" i="6" s="1"/>
  <c r="E197" i="6"/>
  <c r="E198" i="6"/>
  <c r="G197" i="6"/>
  <c r="H199" i="6" l="1"/>
  <c r="F199" i="6" s="1"/>
  <c r="G198" i="6"/>
  <c r="H200" i="6" l="1"/>
  <c r="F200" i="6" s="1"/>
  <c r="E199" i="6"/>
  <c r="G199" i="6" s="1"/>
  <c r="E200" i="6"/>
  <c r="H201" i="6" l="1"/>
  <c r="F201" i="6" s="1"/>
  <c r="G200" i="6"/>
  <c r="E201" i="6"/>
  <c r="H202" i="6" l="1"/>
  <c r="F202" i="6" s="1"/>
  <c r="G201" i="6"/>
  <c r="E202" i="6" l="1"/>
  <c r="H203" i="6"/>
  <c r="F203" i="6" s="1"/>
  <c r="H204" i="6" l="1"/>
  <c r="F204" i="6" s="1"/>
  <c r="G202" i="6"/>
  <c r="E203" i="6"/>
  <c r="G203" i="6" s="1"/>
  <c r="H205" i="6" l="1"/>
  <c r="F205" i="6" s="1"/>
  <c r="E204" i="6" l="1"/>
  <c r="G204" i="6" s="1"/>
  <c r="H206" i="6"/>
  <c r="F206" i="6" s="1"/>
  <c r="E205" i="6" l="1"/>
  <c r="G205" i="6" s="1"/>
  <c r="H207" i="6"/>
  <c r="F207" i="6" s="1"/>
  <c r="E206" i="6" l="1"/>
  <c r="G206" i="6" s="1"/>
  <c r="H208" i="6"/>
  <c r="F208" i="6" s="1"/>
  <c r="E207" i="6" l="1"/>
  <c r="G207" i="6" s="1"/>
  <c r="H209" i="6"/>
  <c r="F209" i="6" s="1"/>
  <c r="E208" i="6" l="1"/>
  <c r="H210" i="6"/>
  <c r="F210" i="6" s="1"/>
  <c r="E209" i="6" l="1"/>
  <c r="H211" i="6"/>
  <c r="F211" i="6" s="1"/>
  <c r="G208" i="6"/>
  <c r="E210" i="6" l="1"/>
  <c r="G210" i="6" s="1"/>
  <c r="H212" i="6"/>
  <c r="F212" i="6" s="1"/>
  <c r="G209" i="6"/>
  <c r="E211" i="6" l="1"/>
  <c r="G211" i="6" s="1"/>
  <c r="H213" i="6"/>
  <c r="F213" i="6" s="1"/>
  <c r="E212" i="6" l="1"/>
  <c r="G212" i="6" s="1"/>
  <c r="H214" i="6"/>
  <c r="F214" i="6" s="1"/>
  <c r="E213" i="6" l="1"/>
  <c r="G213" i="6" s="1"/>
  <c r="H215" i="6"/>
  <c r="F215" i="6" s="1"/>
  <c r="E214" i="6" l="1"/>
  <c r="G214" i="6" l="1"/>
  <c r="H216" i="6"/>
  <c r="F216" i="6" s="1"/>
  <c r="E215" i="6" l="1"/>
  <c r="G215" i="6" s="1"/>
  <c r="H217" i="6"/>
  <c r="F217" i="6" s="1"/>
  <c r="E216" i="6" l="1"/>
  <c r="G216" i="6" s="1"/>
  <c r="H218" i="6"/>
  <c r="F218" i="6" s="1"/>
  <c r="E217" i="6" l="1"/>
  <c r="H219" i="6"/>
  <c r="F219" i="6" s="1"/>
  <c r="E218" i="6" l="1"/>
  <c r="G217" i="6"/>
  <c r="G218" i="6" l="1"/>
  <c r="H220" i="6"/>
  <c r="F220" i="6" s="1"/>
  <c r="E219" i="6" l="1"/>
  <c r="G219" i="6" l="1"/>
  <c r="H221" i="6"/>
  <c r="F221" i="6" s="1"/>
  <c r="E220" i="6" l="1"/>
  <c r="G220" i="6" l="1"/>
  <c r="H222" i="6"/>
  <c r="F222" i="6" s="1"/>
  <c r="E221" i="6" l="1"/>
  <c r="H223" i="6"/>
  <c r="F223" i="6" s="1"/>
  <c r="E222" i="6" l="1"/>
  <c r="G222" i="6" s="1"/>
  <c r="G221" i="6"/>
  <c r="E223" i="6" l="1"/>
  <c r="H224" i="6"/>
  <c r="F224" i="6" s="1"/>
  <c r="G223" i="6"/>
  <c r="H225" i="6" l="1"/>
  <c r="F225" i="6" s="1"/>
  <c r="E224" i="6"/>
  <c r="G224" i="6" s="1"/>
  <c r="H226" i="6" l="1"/>
  <c r="F226" i="6" s="1"/>
  <c r="E225" i="6"/>
  <c r="G225" i="6" s="1"/>
  <c r="H227" i="6" l="1"/>
  <c r="F227" i="6" s="1"/>
  <c r="E226" i="6"/>
  <c r="G226" i="6" s="1"/>
  <c r="E227" i="6" l="1"/>
  <c r="H228" i="6"/>
  <c r="F228" i="6" s="1"/>
  <c r="H229" i="6" l="1"/>
  <c r="F229" i="6" s="1"/>
  <c r="G227" i="6"/>
  <c r="E228" i="6"/>
  <c r="G228" i="6" l="1"/>
  <c r="H230" i="6"/>
  <c r="F230" i="6" s="1"/>
  <c r="E229" i="6" l="1"/>
  <c r="G229" i="6" l="1"/>
  <c r="H231" i="6"/>
  <c r="F231" i="6" s="1"/>
  <c r="E230" i="6" l="1"/>
  <c r="H232" i="6"/>
  <c r="F232" i="6" s="1"/>
  <c r="E231" i="6" l="1"/>
  <c r="G231" i="6" s="1"/>
  <c r="G230" i="6"/>
  <c r="E232" i="6" l="1"/>
  <c r="H233" i="6"/>
  <c r="F233" i="6" s="1"/>
  <c r="G232" i="6"/>
  <c r="H234" i="6" l="1"/>
  <c r="F234" i="6" s="1"/>
  <c r="E233" i="6"/>
  <c r="G233" i="6" l="1"/>
  <c r="H235" i="6"/>
  <c r="F235" i="6" s="1"/>
  <c r="E234" i="6" l="1"/>
  <c r="H236" i="6"/>
  <c r="F236" i="6" s="1"/>
  <c r="E235" i="6" l="1"/>
  <c r="G235" i="6" s="1"/>
  <c r="H237" i="6"/>
  <c r="F237" i="6" s="1"/>
  <c r="G234" i="6"/>
  <c r="E236" i="6" l="1"/>
  <c r="G236" i="6" s="1"/>
  <c r="H238" i="6"/>
  <c r="F238" i="6" s="1"/>
  <c r="E237" i="6" l="1"/>
  <c r="G237" i="6" s="1"/>
  <c r="H239" i="6"/>
  <c r="F239" i="6" s="1"/>
  <c r="E238" i="6" l="1"/>
  <c r="G238" i="6" s="1"/>
  <c r="H240" i="6"/>
  <c r="F240" i="6" s="1"/>
  <c r="E239" i="6" l="1"/>
  <c r="G239" i="6" s="1"/>
  <c r="E240" i="6" l="1"/>
  <c r="H241" i="6"/>
  <c r="F241" i="6" s="1"/>
  <c r="G240" i="6"/>
  <c r="H242" i="6" l="1"/>
  <c r="F242" i="6" s="1"/>
  <c r="E241" i="6"/>
  <c r="G241" i="6" s="1"/>
  <c r="H243" i="6" l="1"/>
  <c r="F243" i="6" s="1"/>
  <c r="E242" i="6"/>
  <c r="G242" i="6" s="1"/>
  <c r="H244" i="6" l="1"/>
  <c r="F244" i="6" s="1"/>
  <c r="E243" i="6" l="1"/>
  <c r="G243" i="6" s="1"/>
  <c r="H245" i="6" l="1"/>
  <c r="F245" i="6" s="1"/>
  <c r="E244" i="6" l="1"/>
  <c r="G244" i="6" s="1"/>
  <c r="H246" i="6" l="1"/>
  <c r="F246" i="6" s="1"/>
  <c r="H247" i="6" l="1"/>
  <c r="F247" i="6" s="1"/>
  <c r="E245" i="6"/>
  <c r="G245" i="6" s="1"/>
  <c r="E246" i="6" l="1"/>
  <c r="G246" i="6" s="1"/>
  <c r="H248" i="6" l="1"/>
  <c r="F248" i="6" s="1"/>
  <c r="H249" i="6" l="1"/>
  <c r="F249" i="6" s="1"/>
  <c r="E247" i="6"/>
  <c r="G247" i="6" s="1"/>
  <c r="E248" i="6" l="1"/>
  <c r="G248" i="6" s="1"/>
  <c r="H250" i="6" l="1"/>
  <c r="F250" i="6" s="1"/>
  <c r="E249" i="6" l="1"/>
  <c r="G249" i="6" s="1"/>
  <c r="E250" i="6" l="1"/>
  <c r="H251" i="6"/>
  <c r="F251" i="6" s="1"/>
  <c r="G250" i="6"/>
  <c r="H252" i="6" l="1"/>
  <c r="F252" i="6" s="1"/>
  <c r="E251" i="6"/>
  <c r="G251" i="6" s="1"/>
  <c r="H253" i="6" l="1"/>
  <c r="F253" i="6" s="1"/>
  <c r="H254" i="6" l="1"/>
  <c r="F254" i="6" s="1"/>
  <c r="E252" i="6"/>
  <c r="G252" i="6" s="1"/>
  <c r="E253" i="6" l="1"/>
  <c r="G253" i="6" s="1"/>
  <c r="E254" i="6" l="1"/>
  <c r="H255" i="6"/>
  <c r="F255" i="6" s="1"/>
  <c r="G254" i="6"/>
  <c r="H256" i="6" l="1"/>
  <c r="F256" i="6" s="1"/>
  <c r="E255" i="6"/>
  <c r="G255" i="6" s="1"/>
  <c r="H257" i="6" l="1"/>
  <c r="F257" i="6" s="1"/>
  <c r="E256" i="6"/>
  <c r="G256" i="6" s="1"/>
  <c r="H258" i="6" l="1"/>
  <c r="F258" i="6" s="1"/>
  <c r="E257" i="6"/>
  <c r="G257" i="6"/>
  <c r="H259" i="6" l="1"/>
  <c r="F259" i="6" s="1"/>
  <c r="E258" i="6"/>
  <c r="G258" i="6" s="1"/>
  <c r="H260" i="6" l="1"/>
  <c r="F260" i="6" s="1"/>
  <c r="E259" i="6" l="1"/>
  <c r="G259" i="6" s="1"/>
  <c r="E260" i="6" l="1"/>
  <c r="H261" i="6"/>
  <c r="F261" i="6" s="1"/>
  <c r="G260" i="6"/>
  <c r="E261" i="6" l="1"/>
  <c r="G261" i="6" l="1"/>
  <c r="H262" i="6"/>
  <c r="F262" i="6" s="1"/>
  <c r="H263" i="6" l="1"/>
  <c r="F263" i="6" s="1"/>
  <c r="E262" i="6"/>
  <c r="G262" i="6" s="1"/>
  <c r="E263" i="6"/>
  <c r="H264" i="6" l="1"/>
  <c r="F264" i="6" s="1"/>
  <c r="G263" i="6"/>
  <c r="E264" i="6"/>
  <c r="H265" i="6" l="1"/>
  <c r="F265" i="6" s="1"/>
  <c r="G264" i="6"/>
  <c r="H266" i="6" l="1"/>
  <c r="F266" i="6" s="1"/>
  <c r="E265" i="6"/>
  <c r="H267" i="6" l="1"/>
  <c r="F267" i="6" s="1"/>
  <c r="E266" i="6"/>
  <c r="G266" i="6" s="1"/>
  <c r="G265" i="6"/>
  <c r="H268" i="6" l="1"/>
  <c r="F268" i="6" s="1"/>
  <c r="E267" i="6"/>
  <c r="G267" i="6" l="1"/>
  <c r="H269" i="6"/>
  <c r="F269" i="6" s="1"/>
  <c r="E268" i="6" l="1"/>
  <c r="H270" i="6"/>
  <c r="F270" i="6" s="1"/>
  <c r="E269" i="6" l="1"/>
  <c r="G268" i="6"/>
  <c r="G269" i="6" l="1"/>
  <c r="H271" i="6"/>
  <c r="F271" i="6" s="1"/>
  <c r="E270" i="6" l="1"/>
  <c r="G270" i="6" l="1"/>
  <c r="H272" i="6"/>
  <c r="F272" i="6" s="1"/>
  <c r="E271" i="6" l="1"/>
  <c r="G271" i="6" l="1"/>
  <c r="H273" i="6"/>
  <c r="F273" i="6" s="1"/>
  <c r="E272" i="6" l="1"/>
  <c r="G272" i="6" l="1"/>
  <c r="H274" i="6"/>
  <c r="F274" i="6" s="1"/>
  <c r="E273" i="6" l="1"/>
  <c r="G273" i="6" s="1"/>
  <c r="H275" i="6"/>
  <c r="F275" i="6" s="1"/>
  <c r="E274" i="6" l="1"/>
  <c r="G274" i="6" s="1"/>
  <c r="H276" i="6"/>
  <c r="F276" i="6" s="1"/>
  <c r="E275" i="6" l="1"/>
  <c r="G275" i="6" s="1"/>
  <c r="H277" i="6"/>
  <c r="F277" i="6" s="1"/>
  <c r="E276" i="6" l="1"/>
  <c r="G276" i="6" l="1"/>
  <c r="H278" i="6"/>
  <c r="F278" i="6" s="1"/>
  <c r="E277" i="6" l="1"/>
  <c r="H279" i="6"/>
  <c r="F279" i="6" s="1"/>
  <c r="E278" i="6" l="1"/>
  <c r="G277" i="6"/>
  <c r="H280" i="6" l="1"/>
  <c r="F280" i="6" s="1"/>
  <c r="G278" i="6"/>
  <c r="E279" i="6" l="1"/>
  <c r="H281" i="6"/>
  <c r="F281" i="6" s="1"/>
  <c r="E280" i="6" l="1"/>
  <c r="H282" i="6"/>
  <c r="F282" i="6" s="1"/>
  <c r="G279" i="6"/>
  <c r="E281" i="6" l="1"/>
  <c r="G281" i="6" s="1"/>
  <c r="G280" i="6"/>
  <c r="H283" i="6" l="1"/>
  <c r="F283" i="6" s="1"/>
  <c r="E282" i="6" l="1"/>
  <c r="H284" i="6"/>
  <c r="F284" i="6" s="1"/>
  <c r="E283" i="6" l="1"/>
  <c r="G283" i="6" s="1"/>
  <c r="H285" i="6"/>
  <c r="F285" i="6" s="1"/>
  <c r="G282" i="6"/>
  <c r="E284" i="6" l="1"/>
  <c r="G284" i="6" l="1"/>
  <c r="H286" i="6"/>
  <c r="F286" i="6" s="1"/>
  <c r="E285" i="6" l="1"/>
  <c r="G285" i="6" s="1"/>
  <c r="H287" i="6"/>
  <c r="F287" i="6" s="1"/>
  <c r="E286" i="6" l="1"/>
  <c r="H288" i="6"/>
  <c r="F288" i="6" s="1"/>
  <c r="E287" i="6" l="1"/>
  <c r="G287" i="6" s="1"/>
  <c r="H289" i="6"/>
  <c r="F289" i="6" s="1"/>
  <c r="G286" i="6"/>
  <c r="E288" i="6" l="1"/>
  <c r="G288" i="6" l="1"/>
  <c r="H290" i="6"/>
  <c r="F290" i="6" s="1"/>
  <c r="E289" i="6" l="1"/>
  <c r="G289" i="6" l="1"/>
  <c r="H291" i="6"/>
  <c r="F291" i="6" s="1"/>
  <c r="E290" i="6" l="1"/>
  <c r="G290" i="6" s="1"/>
  <c r="H292" i="6" l="1"/>
  <c r="F292" i="6" s="1"/>
  <c r="E291" i="6" l="1"/>
  <c r="G291" i="6" s="1"/>
  <c r="H293" i="6" l="1"/>
  <c r="F293" i="6" s="1"/>
  <c r="E292" i="6" l="1"/>
  <c r="H294" i="6"/>
  <c r="F294" i="6" s="1"/>
  <c r="E293" i="6" l="1"/>
  <c r="G292" i="6"/>
  <c r="G293" i="6" l="1"/>
  <c r="H295" i="6"/>
  <c r="F295" i="6" s="1"/>
  <c r="E294" i="6" l="1"/>
  <c r="G294" i="6" s="1"/>
  <c r="H296" i="6" l="1"/>
  <c r="F296" i="6" s="1"/>
  <c r="E295" i="6" l="1"/>
  <c r="G295" i="6" s="1"/>
  <c r="H297" i="6" l="1"/>
  <c r="F297" i="6" s="1"/>
  <c r="E296" i="6" l="1"/>
  <c r="H298" i="6"/>
  <c r="F298" i="6" s="1"/>
  <c r="E297" i="6" l="1"/>
  <c r="G297" i="6" s="1"/>
  <c r="G296" i="6"/>
  <c r="H299" i="6" l="1"/>
  <c r="F299" i="6" s="1"/>
  <c r="E298" i="6" l="1"/>
  <c r="G298" i="6" s="1"/>
  <c r="H300" i="6"/>
  <c r="F300" i="6" s="1"/>
  <c r="E299" i="6" l="1"/>
  <c r="G299" i="6" s="1"/>
  <c r="H301" i="6"/>
  <c r="F301" i="6" s="1"/>
  <c r="E300" i="6" l="1"/>
  <c r="G300" i="6" s="1"/>
  <c r="H302" i="6"/>
  <c r="F302" i="6" s="1"/>
  <c r="E301" i="6" l="1"/>
  <c r="G301" i="6" s="1"/>
  <c r="H303" i="6"/>
  <c r="F303" i="6" s="1"/>
  <c r="E302" i="6" l="1"/>
  <c r="G302" i="6" s="1"/>
  <c r="H304" i="6"/>
  <c r="F304" i="6" s="1"/>
  <c r="E303" i="6" l="1"/>
  <c r="G303" i="6" s="1"/>
  <c r="H305" i="6"/>
  <c r="F305" i="6" s="1"/>
  <c r="E304" i="6" l="1"/>
  <c r="G304" i="6" s="1"/>
  <c r="H306" i="6"/>
  <c r="F306" i="6" s="1"/>
  <c r="E305" i="6" l="1"/>
  <c r="G305" i="6" s="1"/>
  <c r="E306" i="6" l="1"/>
  <c r="H307" i="6"/>
  <c r="F307" i="6" s="1"/>
  <c r="G306" i="6"/>
  <c r="E307" i="6" l="1"/>
  <c r="G307" i="6" l="1"/>
  <c r="H308" i="6"/>
  <c r="F308" i="6" s="1"/>
  <c r="H309" i="6" l="1"/>
  <c r="E308" i="6"/>
  <c r="G308" i="6" s="1"/>
  <c r="E309" i="6"/>
  <c r="G309" i="6" l="1"/>
  <c r="F309" i="6"/>
  <c r="H310" i="6"/>
  <c r="F310" i="6" s="1"/>
  <c r="H311" i="6" l="1"/>
  <c r="F311" i="6" s="1"/>
  <c r="E310" i="6"/>
  <c r="G310" i="6" s="1"/>
  <c r="H312" i="6" l="1"/>
  <c r="F312" i="6" s="1"/>
  <c r="E311" i="6"/>
  <c r="G311" i="6" s="1"/>
  <c r="E312" i="6" l="1"/>
  <c r="G312" i="6" l="1"/>
  <c r="H313" i="6"/>
  <c r="F313" i="6" s="1"/>
  <c r="H314" i="6" l="1"/>
  <c r="F314" i="6" s="1"/>
  <c r="E313" i="6"/>
  <c r="G313" i="6" s="1"/>
  <c r="E314" i="6"/>
  <c r="H315" i="6" l="1"/>
  <c r="F315" i="6" s="1"/>
  <c r="G314" i="6"/>
  <c r="E315" i="6"/>
  <c r="H316" i="6" l="1"/>
  <c r="F316" i="6" s="1"/>
  <c r="E316" i="6" l="1"/>
  <c r="G315" i="6"/>
  <c r="G316" i="6" l="1"/>
  <c r="H317" i="6"/>
  <c r="F317" i="6" s="1"/>
  <c r="H318" i="6" l="1"/>
  <c r="F318" i="6" s="1"/>
  <c r="E317" i="6"/>
  <c r="E318" i="6" l="1"/>
  <c r="G317" i="6"/>
  <c r="G318" i="6" l="1"/>
  <c r="H319" i="6"/>
  <c r="F319" i="6" s="1"/>
  <c r="H320" i="6" l="1"/>
  <c r="F320" i="6" s="1"/>
  <c r="E319" i="6"/>
  <c r="H321" i="6" l="1"/>
  <c r="F321" i="6" s="1"/>
  <c r="E320" i="6"/>
  <c r="G319" i="6"/>
  <c r="E321" i="6" l="1"/>
  <c r="G320" i="6"/>
  <c r="G321" i="6" l="1"/>
  <c r="H322" i="6"/>
  <c r="F322" i="6" s="1"/>
  <c r="E322" i="6" l="1"/>
  <c r="G322" i="6" l="1"/>
  <c r="H323" i="6"/>
  <c r="F323" i="6" s="1"/>
  <c r="H324" i="6" l="1"/>
  <c r="F324" i="6" s="1"/>
  <c r="E323" i="6"/>
  <c r="H325" i="6" l="1"/>
  <c r="F325" i="6" s="1"/>
  <c r="E324" i="6"/>
  <c r="G323" i="6"/>
  <c r="H326" i="6" l="1"/>
  <c r="F326" i="6" s="1"/>
  <c r="E325" i="6"/>
  <c r="G325" i="6" s="1"/>
  <c r="G324" i="6"/>
  <c r="E326" i="6" l="1"/>
  <c r="G326" i="6" l="1"/>
  <c r="H327" i="6"/>
  <c r="F327" i="6" s="1"/>
  <c r="H328" i="6" l="1"/>
  <c r="F328" i="6" s="1"/>
  <c r="E327" i="6"/>
  <c r="G327" i="6" s="1"/>
  <c r="H329" i="6" l="1"/>
  <c r="F329" i="6" s="1"/>
  <c r="E328" i="6"/>
  <c r="G328" i="6" s="1"/>
  <c r="H330" i="6" l="1"/>
  <c r="F330" i="6" s="1"/>
  <c r="E329" i="6"/>
  <c r="G329" i="6" s="1"/>
  <c r="H331" i="6" l="1"/>
  <c r="F331" i="6" s="1"/>
  <c r="E330" i="6"/>
  <c r="G330" i="6" s="1"/>
  <c r="E331" i="6" l="1"/>
  <c r="G331" i="6" l="1"/>
  <c r="H332" i="6"/>
  <c r="F332" i="6" s="1"/>
  <c r="H333" i="6" l="1"/>
  <c r="F333" i="6" s="1"/>
  <c r="E332" i="6"/>
  <c r="G332" i="6" s="1"/>
  <c r="H334" i="6" l="1"/>
  <c r="F334" i="6" s="1"/>
  <c r="E333" i="6"/>
  <c r="G333" i="6" s="1"/>
  <c r="H335" i="6" l="1"/>
  <c r="E334" i="6"/>
  <c r="G334" i="6" s="1"/>
  <c r="E335" i="6"/>
  <c r="G335" i="6" l="1"/>
  <c r="F335" i="6"/>
  <c r="H336" i="6"/>
  <c r="F336" i="6" s="1"/>
  <c r="H337" i="6" l="1"/>
  <c r="F337" i="6" s="1"/>
  <c r="E336" i="6"/>
  <c r="G336" i="6" s="1"/>
  <c r="E337" i="6"/>
  <c r="H338" i="6" l="1"/>
  <c r="F338" i="6" s="1"/>
  <c r="E338" i="6" l="1"/>
  <c r="G337" i="6"/>
  <c r="G338" i="6" l="1"/>
  <c r="H339" i="6"/>
  <c r="F339" i="6" s="1"/>
  <c r="H340" i="6" l="1"/>
  <c r="F340" i="6" s="1"/>
  <c r="E339" i="6"/>
  <c r="G339" i="6" l="1"/>
  <c r="H341" i="6"/>
  <c r="F341" i="6" s="1"/>
  <c r="E340" i="6"/>
  <c r="H342" i="6" l="1"/>
  <c r="F342" i="6" s="1"/>
  <c r="E341" i="6"/>
  <c r="G340" i="6"/>
  <c r="E342" i="6" l="1"/>
  <c r="G341" i="6"/>
  <c r="G342" i="6" l="1"/>
  <c r="H343" i="6"/>
  <c r="F343" i="6" s="1"/>
  <c r="H344" i="6" l="1"/>
  <c r="F344" i="6" s="1"/>
  <c r="E343" i="6"/>
  <c r="H345" i="6" l="1"/>
  <c r="F345" i="6" s="1"/>
  <c r="E344" i="6"/>
  <c r="G344" i="6" s="1"/>
  <c r="G343" i="6"/>
  <c r="E345" i="6" l="1"/>
  <c r="H346" i="6"/>
  <c r="F346" i="6" s="1"/>
  <c r="H347" i="6" l="1"/>
  <c r="F347" i="6" s="1"/>
  <c r="G345" i="6"/>
  <c r="E346" i="6"/>
  <c r="G346" i="6" s="1"/>
  <c r="H348" i="6" l="1"/>
  <c r="F348" i="6" s="1"/>
  <c r="H349" i="6" l="1"/>
  <c r="F349" i="6" s="1"/>
  <c r="E347" i="6"/>
  <c r="G347" i="6" s="1"/>
  <c r="E348" i="6" l="1"/>
  <c r="G348" i="6" s="1"/>
  <c r="E349" i="6" l="1"/>
  <c r="H350" i="6"/>
  <c r="F350" i="6" s="1"/>
  <c r="G349" i="6"/>
  <c r="E350" i="6" l="1"/>
  <c r="G350" i="6" l="1"/>
  <c r="H351" i="6"/>
  <c r="F351" i="6" s="1"/>
  <c r="H352" i="6" l="1"/>
  <c r="F352" i="6" s="1"/>
  <c r="E351" i="6"/>
  <c r="G351" i="6" s="1"/>
  <c r="E352" i="6"/>
  <c r="H353" i="6" l="1"/>
  <c r="F353" i="6" s="1"/>
  <c r="H354" i="6" l="1"/>
  <c r="F354" i="6" s="1"/>
  <c r="G352" i="6"/>
  <c r="E353" i="6"/>
  <c r="G353" i="6" s="1"/>
  <c r="E354" i="6" l="1"/>
  <c r="G354" i="6" l="1"/>
  <c r="H355" i="6"/>
  <c r="F355" i="6" s="1"/>
  <c r="H356" i="6" l="1"/>
  <c r="F356" i="6" s="1"/>
  <c r="E355" i="6"/>
  <c r="G355" i="6" s="1"/>
  <c r="E356" i="6"/>
  <c r="H357" i="6" l="1"/>
  <c r="F357" i="6" s="1"/>
  <c r="H358" i="6" l="1"/>
  <c r="F358" i="6" s="1"/>
  <c r="G356" i="6"/>
  <c r="E357" i="6"/>
  <c r="G357" i="6" s="1"/>
  <c r="H359" i="6" l="1"/>
  <c r="F359" i="6" s="1"/>
  <c r="E358" i="6"/>
  <c r="G358" i="6" s="1"/>
  <c r="E359" i="6" l="1"/>
  <c r="G359" i="6" l="1"/>
  <c r="H360" i="6"/>
  <c r="F360" i="6" s="1"/>
  <c r="E360" i="6" l="1"/>
  <c r="H361" i="6"/>
  <c r="F361" i="6" s="1"/>
  <c r="G360" i="6"/>
  <c r="H362" i="6" l="1"/>
  <c r="E361" i="6"/>
  <c r="E362" i="6" l="1"/>
  <c r="G362" i="6" s="1"/>
  <c r="F362" i="6"/>
  <c r="H363" i="6"/>
  <c r="F363" i="6" s="1"/>
  <c r="G361" i="6"/>
  <c r="H364" i="6" l="1"/>
  <c r="F364" i="6" s="1"/>
  <c r="E363" i="6"/>
  <c r="G363" i="6" s="1"/>
  <c r="E364" i="6"/>
  <c r="H365" i="6" l="1"/>
  <c r="F365" i="6" s="1"/>
  <c r="E365" i="6" l="1"/>
  <c r="G364" i="6"/>
  <c r="G365" i="6" l="1"/>
  <c r="H366" i="6"/>
  <c r="F366" i="6" s="1"/>
  <c r="E366" i="6"/>
  <c r="H367" i="6" l="1"/>
  <c r="F367" i="6" s="1"/>
  <c r="G366" i="6"/>
  <c r="E367" i="6"/>
  <c r="H368" i="6" l="1"/>
  <c r="F368" i="6" s="1"/>
  <c r="H369" i="6" l="1"/>
  <c r="F369" i="6" s="1"/>
  <c r="G367" i="6"/>
  <c r="E368" i="6"/>
  <c r="G368" i="6" s="1"/>
  <c r="H370" i="6" l="1"/>
  <c r="F370" i="6" s="1"/>
  <c r="H371" i="6" l="1"/>
  <c r="F371" i="6" s="1"/>
  <c r="E369" i="6"/>
  <c r="G369" i="6" s="1"/>
  <c r="H372" i="6" l="1"/>
  <c r="F372" i="6" s="1"/>
  <c r="E370" i="6"/>
  <c r="G370" i="6" s="1"/>
  <c r="E371" i="6" l="1"/>
  <c r="G371" i="6" s="1"/>
  <c r="H373" i="6" l="1"/>
  <c r="F373" i="6" s="1"/>
  <c r="H374" i="6" l="1"/>
  <c r="F374" i="6" s="1"/>
  <c r="E372" i="6"/>
  <c r="G372" i="6" s="1"/>
  <c r="H375" i="6" l="1"/>
  <c r="F375" i="6" s="1"/>
  <c r="E373" i="6"/>
  <c r="G373" i="6" s="1"/>
  <c r="H376" i="6" l="1"/>
  <c r="F376" i="6" s="1"/>
  <c r="E374" i="6"/>
  <c r="G374" i="6" s="1"/>
  <c r="E375" i="6" l="1"/>
  <c r="G375" i="6" s="1"/>
  <c r="H377" i="6" l="1"/>
  <c r="F377" i="6" s="1"/>
  <c r="H378" i="6" l="1"/>
  <c r="F378" i="6" s="1"/>
  <c r="E376" i="6"/>
  <c r="G376" i="6" s="1"/>
  <c r="E377" i="6" l="1"/>
  <c r="G377" i="6" s="1"/>
  <c r="H379" i="6" l="1"/>
  <c r="F379" i="6" s="1"/>
  <c r="H380" i="6" l="1"/>
  <c r="F380" i="6" s="1"/>
  <c r="E378" i="6"/>
  <c r="G378" i="6" s="1"/>
  <c r="H381" i="6" l="1"/>
  <c r="F381" i="6" s="1"/>
  <c r="E379" i="6"/>
  <c r="G379" i="6" s="1"/>
  <c r="E380" i="6" l="1"/>
  <c r="G380" i="6" s="1"/>
  <c r="H382" i="6" l="1"/>
  <c r="F382" i="6" s="1"/>
  <c r="H383" i="6" l="1"/>
  <c r="F383" i="6" s="1"/>
  <c r="E381" i="6"/>
  <c r="G381" i="6" s="1"/>
  <c r="E382" i="6" l="1"/>
  <c r="G382" i="6" s="1"/>
  <c r="H384" i="6" l="1"/>
  <c r="F384" i="6" s="1"/>
  <c r="H385" i="6" l="1"/>
  <c r="F385" i="6" s="1"/>
  <c r="E383" i="6"/>
  <c r="G383" i="6" s="1"/>
  <c r="E384" i="6" l="1"/>
  <c r="G384" i="6" s="1"/>
  <c r="E385" i="6" l="1"/>
  <c r="H386" i="6"/>
  <c r="F386" i="6" s="1"/>
  <c r="G385" i="6"/>
  <c r="H387" i="6" l="1"/>
  <c r="F387" i="6" s="1"/>
  <c r="E386" i="6"/>
  <c r="G386" i="6" s="1"/>
  <c r="E387" i="6" l="1"/>
  <c r="G387" i="6" l="1"/>
  <c r="H388" i="6"/>
  <c r="F388" i="6" s="1"/>
  <c r="E388" i="6"/>
  <c r="H389" i="6" l="1"/>
  <c r="F389" i="6" s="1"/>
  <c r="G388" i="6"/>
  <c r="E389" i="6"/>
  <c r="H390" i="6" l="1"/>
  <c r="F390" i="6" s="1"/>
  <c r="H391" i="6" l="1"/>
  <c r="F391" i="6" s="1"/>
  <c r="G389" i="6"/>
  <c r="E390" i="6"/>
  <c r="G390" i="6" s="1"/>
  <c r="E391" i="6" l="1"/>
  <c r="G391" i="6" l="1"/>
  <c r="H392" i="6"/>
  <c r="F392" i="6" s="1"/>
  <c r="H393" i="6" l="1"/>
  <c r="E392" i="6"/>
  <c r="G392" i="6" s="1"/>
  <c r="E393" i="6"/>
  <c r="G393" i="6" l="1"/>
  <c r="F393" i="6"/>
  <c r="H394" i="6"/>
  <c r="F394" i="6" s="1"/>
  <c r="H395" i="6" l="1"/>
  <c r="F395" i="6" s="1"/>
  <c r="E394" i="6"/>
  <c r="G394" i="6" s="1"/>
  <c r="H396" i="6" l="1"/>
  <c r="F396" i="6" s="1"/>
  <c r="E395" i="6"/>
  <c r="G395" i="6" s="1"/>
  <c r="H397" i="6" l="1"/>
  <c r="F397" i="6" s="1"/>
  <c r="E396" i="6" l="1"/>
  <c r="G396" i="6" s="1"/>
  <c r="H398" i="6" l="1"/>
  <c r="F398" i="6" s="1"/>
  <c r="E397" i="6" l="1"/>
  <c r="G397" i="6" s="1"/>
  <c r="H399" i="6" l="1"/>
  <c r="F399" i="6" s="1"/>
  <c r="E398" i="6" l="1"/>
  <c r="G398" i="6" s="1"/>
  <c r="E399" i="6" l="1"/>
  <c r="H400" i="6"/>
  <c r="F400" i="6" s="1"/>
  <c r="G399" i="6"/>
  <c r="H401" i="6" l="1"/>
  <c r="F401" i="6" s="1"/>
  <c r="E400" i="6"/>
  <c r="G400" i="6" s="1"/>
  <c r="H402" i="6" l="1"/>
  <c r="F402" i="6" s="1"/>
  <c r="E401" i="6"/>
  <c r="G401" i="6"/>
  <c r="H403" i="6" l="1"/>
  <c r="F403" i="6" s="1"/>
  <c r="E402" i="6"/>
  <c r="G402" i="6" s="1"/>
  <c r="E403" i="6" l="1"/>
  <c r="G403" i="6" l="1"/>
  <c r="H404" i="6"/>
  <c r="F404" i="6" s="1"/>
  <c r="H405" i="6" l="1"/>
  <c r="F405" i="6" s="1"/>
  <c r="E404" i="6"/>
  <c r="G404" i="6" s="1"/>
  <c r="H406" i="6" l="1"/>
  <c r="F406" i="6" s="1"/>
  <c r="E405" i="6"/>
  <c r="G405" i="6" s="1"/>
  <c r="H407" i="6" l="1"/>
  <c r="F407" i="6" s="1"/>
  <c r="E406" i="6" l="1"/>
  <c r="G406" i="6" s="1"/>
  <c r="H408" i="6" l="1"/>
  <c r="F408" i="6" s="1"/>
  <c r="H409" i="6" l="1"/>
  <c r="F409" i="6" s="1"/>
  <c r="E407" i="6"/>
  <c r="G407" i="6" s="1"/>
  <c r="E408" i="6" l="1"/>
  <c r="G408" i="6" s="1"/>
  <c r="H410" i="6" l="1"/>
  <c r="F410" i="6" s="1"/>
  <c r="E409" i="6" l="1"/>
  <c r="G409" i="6" s="1"/>
  <c r="E410" i="6" l="1"/>
  <c r="H411" i="6"/>
  <c r="F411" i="6" s="1"/>
  <c r="G410" i="6"/>
  <c r="H412" i="6" l="1"/>
  <c r="F412" i="6" s="1"/>
  <c r="E411" i="6"/>
  <c r="G411" i="6" s="1"/>
  <c r="H413" i="6" l="1"/>
  <c r="F413" i="6" s="1"/>
  <c r="E412" i="6"/>
  <c r="G412" i="6" s="1"/>
  <c r="H414" i="6" l="1"/>
  <c r="F414" i="6" s="1"/>
  <c r="E413" i="6" l="1"/>
  <c r="G413" i="6" s="1"/>
  <c r="E414" i="6" l="1"/>
  <c r="H415" i="6"/>
  <c r="F415" i="6" s="1"/>
  <c r="G414" i="6"/>
  <c r="H416" i="6" l="1"/>
  <c r="F416" i="6" s="1"/>
  <c r="E415" i="6"/>
  <c r="G415" i="6" s="1"/>
  <c r="H417" i="6" l="1"/>
  <c r="F417" i="6" s="1"/>
  <c r="E416" i="6"/>
  <c r="G416" i="6" s="1"/>
  <c r="H418" i="6" l="1"/>
  <c r="F418" i="6" s="1"/>
  <c r="E417" i="6"/>
  <c r="G417" i="6" s="1"/>
  <c r="H419" i="6" l="1"/>
  <c r="F419" i="6" s="1"/>
  <c r="H420" i="6" l="1"/>
  <c r="F420" i="6" s="1"/>
  <c r="E418" i="6"/>
  <c r="G418" i="6" s="1"/>
  <c r="E419" i="6" l="1"/>
  <c r="G419" i="6" s="1"/>
  <c r="H421" i="6" l="1"/>
  <c r="F421" i="6" s="1"/>
  <c r="E420" i="6" l="1"/>
  <c r="G420" i="6" s="1"/>
  <c r="H422" i="6" l="1"/>
  <c r="F422" i="6" s="1"/>
  <c r="E421" i="6" l="1"/>
  <c r="G421" i="6" s="1"/>
  <c r="H423" i="6" l="1"/>
  <c r="F423" i="6" s="1"/>
  <c r="H424" i="6" l="1"/>
  <c r="F424" i="6" s="1"/>
  <c r="E422" i="6"/>
  <c r="G422" i="6" s="1"/>
  <c r="E423" i="6" l="1"/>
  <c r="G423" i="6" s="1"/>
  <c r="H425" i="6" l="1"/>
  <c r="F425" i="6" s="1"/>
  <c r="E424" i="6" l="1"/>
  <c r="G424" i="6" s="1"/>
  <c r="E425" i="6" l="1"/>
  <c r="H426" i="6"/>
  <c r="F426" i="6" s="1"/>
  <c r="G425" i="6"/>
  <c r="H427" i="6" l="1"/>
  <c r="F427" i="6" s="1"/>
  <c r="H428" i="6" l="1"/>
  <c r="F428" i="6" s="1"/>
  <c r="E426" i="6"/>
  <c r="G426" i="6" s="1"/>
  <c r="E427" i="6" l="1"/>
  <c r="G427" i="6" s="1"/>
  <c r="E428" i="6" l="1"/>
  <c r="H429" i="6"/>
  <c r="F429" i="6" s="1"/>
  <c r="G428" i="6"/>
  <c r="H430" i="6" l="1"/>
  <c r="F430" i="6" s="1"/>
  <c r="E429" i="6"/>
  <c r="G429" i="6" s="1"/>
  <c r="H431" i="6" l="1"/>
  <c r="F431" i="6" s="1"/>
  <c r="H432" i="6" l="1"/>
  <c r="F432" i="6" s="1"/>
  <c r="E430" i="6"/>
  <c r="G430" i="6" s="1"/>
  <c r="E431" i="6" l="1"/>
  <c r="G431" i="6" s="1"/>
  <c r="H433" i="6" l="1"/>
  <c r="F433" i="6" s="1"/>
  <c r="E432" i="6" l="1"/>
  <c r="G432" i="6" s="1"/>
  <c r="H434" i="6" l="1"/>
  <c r="F434" i="6" s="1"/>
  <c r="H435" i="6" l="1"/>
  <c r="F435" i="6" s="1"/>
  <c r="E433" i="6"/>
  <c r="G433" i="6" s="1"/>
  <c r="E434" i="6" l="1"/>
  <c r="G434" i="6" s="1"/>
  <c r="H436" i="6" l="1"/>
  <c r="F436" i="6" s="1"/>
  <c r="E435" i="6" l="1"/>
  <c r="G435" i="6" s="1"/>
  <c r="H437" i="6" l="1"/>
  <c r="F437" i="6" s="1"/>
  <c r="E436" i="6" l="1"/>
  <c r="G436" i="6" s="1"/>
  <c r="H438" i="6" l="1"/>
  <c r="F438" i="6" s="1"/>
  <c r="H439" i="6" l="1"/>
  <c r="F439" i="6" s="1"/>
  <c r="E437" i="6"/>
  <c r="G437" i="6" s="1"/>
  <c r="H440" i="6" l="1"/>
  <c r="F440" i="6" s="1"/>
  <c r="E438" i="6"/>
  <c r="G438" i="6" s="1"/>
  <c r="E439" i="6" l="1"/>
  <c r="G439" i="6" s="1"/>
  <c r="H441" i="6" l="1"/>
  <c r="F441" i="6" s="1"/>
  <c r="H442" i="6" l="1"/>
  <c r="F442" i="6" s="1"/>
  <c r="E440" i="6"/>
  <c r="G440" i="6" s="1"/>
  <c r="E441" i="6" l="1"/>
  <c r="G441" i="6" s="1"/>
  <c r="H443" i="6" l="1"/>
  <c r="F443" i="6" s="1"/>
  <c r="E442" i="6" l="1"/>
  <c r="G442" i="6" s="1"/>
  <c r="E443" i="6" l="1"/>
  <c r="G443" i="6" l="1"/>
  <c r="H444" i="6"/>
  <c r="F444" i="6" s="1"/>
  <c r="E444" i="6"/>
  <c r="G444" i="6" l="1"/>
  <c r="H445" i="6"/>
  <c r="F445" i="6" s="1"/>
  <c r="E445" i="6"/>
  <c r="G445" i="6" l="1"/>
  <c r="H446" i="6"/>
  <c r="F446" i="6" s="1"/>
  <c r="H447" i="6" l="1"/>
  <c r="F447" i="6" s="1"/>
  <c r="E446" i="6"/>
  <c r="G446" i="6" s="1"/>
  <c r="H448" i="6" l="1"/>
  <c r="F448" i="6" s="1"/>
  <c r="E447" i="6"/>
  <c r="G447" i="6" s="1"/>
  <c r="H449" i="6" l="1"/>
  <c r="F449" i="6" s="1"/>
  <c r="E448" i="6"/>
  <c r="G448" i="6" s="1"/>
  <c r="H450" i="6" l="1"/>
  <c r="F450" i="6" s="1"/>
  <c r="E449" i="6" l="1"/>
  <c r="G449" i="6" s="1"/>
  <c r="H451" i="6" l="1"/>
  <c r="F451" i="6" s="1"/>
  <c r="H452" i="6" l="1"/>
  <c r="F452" i="6" s="1"/>
  <c r="E450" i="6"/>
  <c r="G450" i="6" s="1"/>
  <c r="E451" i="6" l="1"/>
  <c r="G451" i="6" s="1"/>
  <c r="H453" i="6" l="1"/>
  <c r="F453" i="6" s="1"/>
  <c r="H454" i="6" l="1"/>
  <c r="F454" i="6" s="1"/>
  <c r="E452" i="6"/>
  <c r="G452" i="6" s="1"/>
  <c r="H455" i="6" l="1"/>
  <c r="F455" i="6" s="1"/>
  <c r="E453" i="6"/>
  <c r="G453" i="6" s="1"/>
  <c r="E454" i="6" l="1"/>
  <c r="G454" i="6" s="1"/>
  <c r="H456" i="6" l="1"/>
  <c r="F456" i="6" s="1"/>
  <c r="H457" i="6" l="1"/>
  <c r="F457" i="6" s="1"/>
  <c r="E455" i="6"/>
  <c r="G455" i="6" s="1"/>
  <c r="E456" i="6" l="1"/>
  <c r="G456" i="6" s="1"/>
  <c r="H458" i="6" l="1"/>
  <c r="F458" i="6" s="1"/>
  <c r="E457" i="6" l="1"/>
  <c r="G457" i="6" s="1"/>
  <c r="H459" i="6" l="1"/>
  <c r="F459" i="6" s="1"/>
  <c r="H460" i="6" l="1"/>
  <c r="F460" i="6" s="1"/>
  <c r="E458" i="6"/>
  <c r="G458" i="6" s="1"/>
  <c r="E459" i="6" l="1"/>
  <c r="G459" i="6" s="1"/>
  <c r="H461" i="6" l="1"/>
  <c r="F461" i="6" s="1"/>
  <c r="H462" i="6" l="1"/>
  <c r="F462" i="6" s="1"/>
  <c r="E460" i="6"/>
  <c r="G460" i="6" s="1"/>
  <c r="H463" i="6" l="1"/>
  <c r="F463" i="6" s="1"/>
  <c r="E461" i="6"/>
  <c r="G461" i="6" s="1"/>
  <c r="E462" i="6" l="1"/>
  <c r="G462" i="6" s="1"/>
  <c r="H464" i="6" l="1"/>
  <c r="F464" i="6" s="1"/>
  <c r="H465" i="6" l="1"/>
  <c r="F465" i="6" s="1"/>
  <c r="E463" i="6"/>
  <c r="G463" i="6" s="1"/>
  <c r="H466" i="6" l="1"/>
  <c r="F466" i="6" s="1"/>
  <c r="E464" i="6"/>
  <c r="G464" i="6" s="1"/>
  <c r="H467" i="6" l="1"/>
  <c r="F467" i="6" s="1"/>
  <c r="E465" i="6"/>
  <c r="G465" i="6" s="1"/>
  <c r="H468" i="6" l="1"/>
  <c r="F468" i="6" s="1"/>
  <c r="E466" i="6"/>
  <c r="G466" i="6" s="1"/>
  <c r="E467" i="6" l="1"/>
  <c r="G467" i="6" s="1"/>
  <c r="H469" i="6" l="1"/>
  <c r="F469" i="6" s="1"/>
  <c r="H470" i="6" l="1"/>
  <c r="F470" i="6" s="1"/>
  <c r="E468" i="6"/>
  <c r="G468" i="6" s="1"/>
  <c r="E469" i="6" l="1"/>
  <c r="G469" i="6" s="1"/>
  <c r="H471" i="6" l="1"/>
  <c r="F471" i="6" s="1"/>
  <c r="H472" i="6" l="1"/>
  <c r="F472" i="6" s="1"/>
  <c r="E470" i="6"/>
  <c r="G470" i="6" s="1"/>
  <c r="H473" i="6" l="1"/>
  <c r="F473" i="6" s="1"/>
  <c r="E471" i="6"/>
  <c r="G471" i="6" s="1"/>
  <c r="H474" i="6" l="1"/>
  <c r="F474" i="6" s="1"/>
  <c r="E472" i="6"/>
  <c r="G472" i="6" s="1"/>
  <c r="E473" i="6" l="1"/>
  <c r="G473" i="6" s="1"/>
  <c r="H475" i="6" l="1"/>
  <c r="F475" i="6" s="1"/>
  <c r="E474" i="6" l="1"/>
  <c r="G474" i="6" s="1"/>
  <c r="H476" i="6" l="1"/>
  <c r="F476" i="6" s="1"/>
  <c r="E475" i="6" l="1"/>
  <c r="G475" i="6" s="1"/>
  <c r="H477" i="6" l="1"/>
  <c r="F477" i="6" s="1"/>
  <c r="H478" i="6" l="1"/>
  <c r="F478" i="6" s="1"/>
  <c r="E476" i="6"/>
  <c r="G476" i="6" s="1"/>
  <c r="E477" i="6" l="1"/>
  <c r="G477" i="6" s="1"/>
  <c r="H479" i="6" l="1"/>
  <c r="F479" i="6" s="1"/>
  <c r="H480" i="6" l="1"/>
  <c r="F480" i="6" s="1"/>
  <c r="E478" i="6"/>
  <c r="G478" i="6" s="1"/>
  <c r="H481" i="6" l="1"/>
  <c r="F481" i="6" s="1"/>
  <c r="E479" i="6"/>
  <c r="G479" i="6" s="1"/>
  <c r="E480" i="6" l="1"/>
  <c r="G480" i="6" s="1"/>
  <c r="H482" i="6" l="1"/>
  <c r="F482" i="6" s="1"/>
  <c r="E481" i="6" l="1"/>
  <c r="G481" i="6" s="1"/>
  <c r="H483" i="6" l="1"/>
  <c r="F483" i="6" s="1"/>
  <c r="H484" i="6" l="1"/>
  <c r="F484" i="6" s="1"/>
  <c r="E482" i="6"/>
  <c r="G482" i="6" s="1"/>
  <c r="H485" i="6" l="1"/>
  <c r="F485" i="6" s="1"/>
  <c r="E483" i="6"/>
  <c r="G483" i="6" s="1"/>
  <c r="H486" i="6" l="1"/>
  <c r="F486" i="6" s="1"/>
  <c r="E484" i="6"/>
  <c r="G484" i="6" s="1"/>
  <c r="E485" i="6" l="1"/>
  <c r="G485" i="6" s="1"/>
  <c r="H487" i="6" l="1"/>
  <c r="F487" i="6" s="1"/>
  <c r="H488" i="6" l="1"/>
  <c r="F488" i="6" s="1"/>
  <c r="E486" i="6"/>
  <c r="G486" i="6" s="1"/>
  <c r="E487" i="6" l="1"/>
  <c r="G487" i="6" s="1"/>
  <c r="H489" i="6" l="1"/>
  <c r="F489" i="6" s="1"/>
  <c r="E488" i="6" l="1"/>
  <c r="G488" i="6" s="1"/>
  <c r="H490" i="6" l="1"/>
  <c r="F490" i="6" s="1"/>
  <c r="H491" i="6" l="1"/>
  <c r="F491" i="6" s="1"/>
  <c r="E489" i="6"/>
  <c r="G489" i="6" s="1"/>
  <c r="E490" i="6" l="1"/>
  <c r="G490" i="6" s="1"/>
  <c r="H492" i="6" l="1"/>
  <c r="F492" i="6" s="1"/>
  <c r="H493" i="6" l="1"/>
  <c r="F493" i="6" s="1"/>
  <c r="E491" i="6"/>
  <c r="G491" i="6" s="1"/>
  <c r="E492" i="6" l="1"/>
  <c r="G492" i="6" s="1"/>
  <c r="H494" i="6" l="1"/>
  <c r="F494" i="6" s="1"/>
  <c r="H495" i="6" l="1"/>
  <c r="F495" i="6" s="1"/>
  <c r="E493" i="6"/>
  <c r="G493" i="6" s="1"/>
  <c r="E494" i="6" l="1"/>
  <c r="G494" i="6" s="1"/>
  <c r="H496" i="6" l="1"/>
  <c r="F496" i="6" s="1"/>
  <c r="H497" i="6" l="1"/>
  <c r="F497" i="6" s="1"/>
  <c r="E495" i="6"/>
  <c r="G495" i="6" s="1"/>
  <c r="H498" i="6" l="1"/>
  <c r="F498" i="6" s="1"/>
  <c r="E496" i="6"/>
  <c r="G496" i="6" s="1"/>
  <c r="E497" i="6" l="1"/>
  <c r="G497" i="6" s="1"/>
  <c r="H499" i="6" l="1"/>
  <c r="F499" i="6" s="1"/>
  <c r="E498" i="6" l="1"/>
  <c r="G498" i="6" s="1"/>
  <c r="H500" i="6" l="1"/>
  <c r="F500" i="6" s="1"/>
  <c r="H501" i="6" l="1"/>
  <c r="F501" i="6" s="1"/>
  <c r="E499" i="6"/>
  <c r="G499" i="6" s="1"/>
  <c r="E500" i="6" l="1"/>
  <c r="G500" i="6" s="1"/>
  <c r="H502" i="6" l="1"/>
  <c r="F502" i="6" s="1"/>
  <c r="E501" i="6" l="1"/>
  <c r="G501" i="6" s="1"/>
  <c r="H503" i="6" l="1"/>
  <c r="F503" i="6" s="1"/>
  <c r="H504" i="6" l="1"/>
  <c r="F504" i="6" s="1"/>
  <c r="E502" i="6"/>
  <c r="G502" i="6" s="1"/>
  <c r="E503" i="6" l="1"/>
  <c r="G503" i="6" s="1"/>
  <c r="H505" i="6" l="1"/>
  <c r="F505" i="6" s="1"/>
  <c r="E504" i="6" l="1"/>
  <c r="G504" i="6" s="1"/>
  <c r="H506" i="6" l="1"/>
  <c r="F506" i="6" s="1"/>
  <c r="H507" i="6" l="1"/>
  <c r="F507" i="6" s="1"/>
  <c r="E505" i="6"/>
  <c r="G505" i="6" s="1"/>
  <c r="E506" i="6" l="1"/>
  <c r="G506" i="6" s="1"/>
  <c r="H508" i="6" l="1"/>
  <c r="F508" i="6" s="1"/>
  <c r="E507" i="6" l="1"/>
  <c r="G507" i="6" s="1"/>
  <c r="H509" i="6" l="1"/>
  <c r="F509" i="6" s="1"/>
  <c r="H510" i="6" l="1"/>
  <c r="F510" i="6" s="1"/>
  <c r="E508" i="6"/>
  <c r="G508" i="6" s="1"/>
  <c r="E509" i="6" l="1"/>
  <c r="G509" i="6" s="1"/>
  <c r="H511" i="6" l="1"/>
  <c r="F511" i="6" s="1"/>
  <c r="H512" i="6" l="1"/>
  <c r="F512" i="6" s="1"/>
  <c r="E510" i="6"/>
  <c r="G510" i="6" s="1"/>
  <c r="H513" i="6" l="1"/>
  <c r="F513" i="6" s="1"/>
  <c r="E511" i="6"/>
  <c r="G511" i="6" s="1"/>
  <c r="H514" i="6" l="1"/>
  <c r="F514" i="6" s="1"/>
  <c r="E512" i="6"/>
  <c r="G512" i="6" s="1"/>
  <c r="E513" i="6" l="1"/>
  <c r="G513" i="6" s="1"/>
  <c r="H515" i="6" l="1"/>
  <c r="F515" i="6" s="1"/>
  <c r="E514" i="6" l="1"/>
  <c r="G514" i="6" s="1"/>
  <c r="H516" i="6"/>
  <c r="F516" i="6" s="1"/>
  <c r="E515" i="6" l="1"/>
  <c r="G515" i="6" s="1"/>
  <c r="H517" i="6" l="1"/>
  <c r="F517" i="6" s="1"/>
  <c r="E516" i="6" l="1"/>
  <c r="G516" i="6" s="1"/>
  <c r="H518" i="6" l="1"/>
  <c r="F518" i="6" s="1"/>
  <c r="H519" i="6" l="1"/>
  <c r="F519" i="6" s="1"/>
  <c r="E517" i="6"/>
  <c r="G517" i="6" s="1"/>
  <c r="H520" i="6" l="1"/>
  <c r="F520" i="6" s="1"/>
  <c r="E518" i="6"/>
  <c r="G518" i="6" s="1"/>
  <c r="H521" i="6" l="1"/>
  <c r="F521" i="6" s="1"/>
  <c r="E519" i="6"/>
  <c r="G519" i="6" s="1"/>
  <c r="E520" i="6" l="1"/>
  <c r="G520" i="6" s="1"/>
  <c r="H522" i="6" l="1"/>
  <c r="F522" i="6" s="1"/>
  <c r="H523" i="6" l="1"/>
  <c r="F523" i="6" s="1"/>
  <c r="E521" i="6"/>
  <c r="G521" i="6" s="1"/>
  <c r="E522" i="6" l="1"/>
  <c r="G522" i="6" s="1"/>
  <c r="H524" i="6"/>
  <c r="F524" i="6" s="1"/>
  <c r="E523" i="6" l="1"/>
  <c r="G523" i="6" s="1"/>
  <c r="H525" i="6"/>
  <c r="F525" i="6" s="1"/>
  <c r="H526" i="6" l="1"/>
  <c r="F526" i="6" s="1"/>
  <c r="E524" i="6"/>
  <c r="G524" i="6" s="1"/>
  <c r="E525" i="6" l="1"/>
  <c r="G525" i="6" s="1"/>
  <c r="H527" i="6" l="1"/>
  <c r="F527" i="6" s="1"/>
  <c r="H528" i="6" l="1"/>
  <c r="F528" i="6" s="1"/>
  <c r="E526" i="6"/>
  <c r="G526" i="6" s="1"/>
  <c r="E527" i="6" l="1"/>
  <c r="G527" i="6" s="1"/>
  <c r="E528" i="6" l="1"/>
  <c r="H529" i="6"/>
  <c r="F529" i="6" s="1"/>
  <c r="G528" i="6"/>
  <c r="H530" i="6" l="1"/>
  <c r="F530" i="6" s="1"/>
  <c r="H531" i="6" l="1"/>
  <c r="F531" i="6" s="1"/>
  <c r="E529" i="6"/>
  <c r="G529" i="6" s="1"/>
  <c r="H532" i="6" l="1"/>
  <c r="F532" i="6" s="1"/>
  <c r="E530" i="6"/>
  <c r="G530" i="6" s="1"/>
  <c r="E531" i="6" l="1"/>
  <c r="G531" i="6" s="1"/>
  <c r="H533" i="6" l="1"/>
  <c r="F533" i="6" s="1"/>
  <c r="H534" i="6" l="1"/>
  <c r="F534" i="6" s="1"/>
  <c r="E532" i="6"/>
  <c r="G532" i="6" s="1"/>
  <c r="H535" i="6" l="1"/>
  <c r="F535" i="6" s="1"/>
  <c r="E533" i="6"/>
  <c r="G533" i="6" s="1"/>
  <c r="E534" i="6" l="1"/>
  <c r="G534" i="6" s="1"/>
  <c r="H536" i="6" l="1"/>
  <c r="F536" i="6" s="1"/>
  <c r="H537" i="6" l="1"/>
  <c r="F537" i="6" s="1"/>
  <c r="E535" i="6"/>
  <c r="G535" i="6" s="1"/>
  <c r="E536" i="6" l="1"/>
  <c r="G536" i="6" s="1"/>
  <c r="E537" i="6" l="1"/>
  <c r="H538" i="6"/>
  <c r="F538" i="6" s="1"/>
  <c r="G537" i="6"/>
  <c r="E538" i="6" l="1"/>
  <c r="G538" i="6" l="1"/>
  <c r="H539" i="6"/>
  <c r="F539" i="6" s="1"/>
  <c r="H540" i="6" l="1"/>
  <c r="F540" i="6" s="1"/>
  <c r="E539" i="6"/>
  <c r="G539" i="6" s="1"/>
  <c r="H541" i="6" l="1"/>
  <c r="F541" i="6" s="1"/>
  <c r="E540" i="6"/>
  <c r="G540" i="6" s="1"/>
  <c r="H542" i="6" l="1"/>
  <c r="F542" i="6" s="1"/>
  <c r="E541" i="6" l="1"/>
  <c r="G541" i="6" s="1"/>
  <c r="H543" i="6" l="1"/>
  <c r="F543" i="6" s="1"/>
  <c r="H544" i="6" l="1"/>
  <c r="F544" i="6" s="1"/>
  <c r="E542" i="6"/>
  <c r="G542" i="6" s="1"/>
  <c r="E543" i="6" l="1"/>
  <c r="G543" i="6" s="1"/>
  <c r="E544" i="6" l="1"/>
  <c r="H545" i="6"/>
  <c r="F545" i="6" s="1"/>
  <c r="H546" i="6" l="1"/>
  <c r="F546" i="6" s="1"/>
  <c r="E545" i="6"/>
  <c r="G545" i="6" s="1"/>
  <c r="G544" i="6"/>
  <c r="H547" i="6" l="1"/>
  <c r="F547" i="6" s="1"/>
  <c r="E546" i="6"/>
  <c r="G546" i="6" s="1"/>
  <c r="H548" i="6" l="1"/>
  <c r="F548" i="6" s="1"/>
  <c r="E547" i="6"/>
  <c r="G547" i="6" s="1"/>
  <c r="E548" i="6" l="1"/>
  <c r="G548" i="6" l="1"/>
  <c r="H549" i="6"/>
  <c r="F549" i="6" s="1"/>
  <c r="H550" i="6" l="1"/>
  <c r="F550" i="6" s="1"/>
  <c r="E549" i="6"/>
  <c r="G549" i="6" s="1"/>
  <c r="E550" i="6" l="1"/>
  <c r="G550" i="6" l="1"/>
  <c r="H551" i="6"/>
  <c r="F551" i="6" s="1"/>
  <c r="H552" i="6" l="1"/>
  <c r="F552" i="6" s="1"/>
  <c r="E551" i="6"/>
  <c r="G551" i="6" s="1"/>
  <c r="E552" i="6" l="1"/>
  <c r="H553" i="6"/>
  <c r="F553" i="6" s="1"/>
  <c r="G552" i="6"/>
  <c r="E553" i="6" l="1"/>
  <c r="H554" i="6"/>
  <c r="F554" i="6" s="1"/>
  <c r="G553" i="6"/>
  <c r="H555" i="6" l="1"/>
  <c r="E554" i="6"/>
  <c r="E555" i="6" l="1"/>
  <c r="F555" i="6"/>
  <c r="H556" i="6" s="1"/>
  <c r="G554" i="6"/>
  <c r="G555" i="6" l="1"/>
  <c r="E556" i="6"/>
  <c r="F556" i="6"/>
  <c r="H557" i="6" s="1"/>
  <c r="F557" i="6" s="1"/>
  <c r="H558" i="6" l="1"/>
  <c r="F558" i="6" s="1"/>
  <c r="E557" i="6"/>
  <c r="G556" i="6"/>
  <c r="E558" i="6" l="1"/>
  <c r="H559" i="6"/>
  <c r="F559" i="6" s="1"/>
  <c r="G557" i="6"/>
  <c r="H560" i="6" l="1"/>
  <c r="F560" i="6" s="1"/>
  <c r="G558" i="6"/>
  <c r="E559" i="6"/>
  <c r="G559" i="6" s="1"/>
  <c r="E560" i="6" l="1"/>
  <c r="G560" i="6" l="1"/>
  <c r="H561" i="6"/>
  <c r="F561" i="6" s="1"/>
  <c r="H562" i="6" l="1"/>
  <c r="F562" i="6" s="1"/>
  <c r="E561" i="6"/>
  <c r="G561" i="6" s="1"/>
  <c r="H563" i="6" l="1"/>
  <c r="F563" i="6" s="1"/>
  <c r="E562" i="6"/>
  <c r="G562" i="6" s="1"/>
  <c r="H564" i="6" l="1"/>
  <c r="F564" i="6" s="1"/>
  <c r="E563" i="6"/>
  <c r="G563" i="6" l="1"/>
  <c r="H565" i="6"/>
  <c r="F565" i="6" s="1"/>
  <c r="E564" i="6" l="1"/>
  <c r="G564" i="6" s="1"/>
  <c r="H566" i="6" l="1"/>
  <c r="F566" i="6" s="1"/>
  <c r="H567" i="6" l="1"/>
  <c r="F567" i="6" s="1"/>
  <c r="E565" i="6"/>
  <c r="G565" i="6" s="1"/>
  <c r="H568" i="6" l="1"/>
  <c r="F568" i="6" s="1"/>
  <c r="E566" i="6"/>
  <c r="G566" i="6" s="1"/>
  <c r="H569" i="6" l="1"/>
  <c r="F569" i="6" s="1"/>
  <c r="E567" i="6"/>
  <c r="G567" i="6" s="1"/>
  <c r="H570" i="6" l="1"/>
  <c r="F570" i="6" s="1"/>
  <c r="E568" i="6"/>
  <c r="G568" i="6" s="1"/>
  <c r="H571" i="6" l="1"/>
  <c r="F571" i="6" s="1"/>
  <c r="E569" i="6"/>
  <c r="G569" i="6" s="1"/>
  <c r="E570" i="6" l="1"/>
  <c r="G570" i="6" s="1"/>
  <c r="H572" i="6" l="1"/>
  <c r="F572" i="6" s="1"/>
  <c r="E571" i="6" l="1"/>
  <c r="G571" i="6" s="1"/>
  <c r="E572" i="6" l="1"/>
  <c r="H573" i="6"/>
  <c r="F573" i="6" s="1"/>
  <c r="G572" i="6"/>
  <c r="H574" i="6" l="1"/>
  <c r="F574" i="6" s="1"/>
  <c r="E573" i="6"/>
  <c r="G573" i="6" s="1"/>
  <c r="H575" i="6" l="1"/>
  <c r="F575" i="6" s="1"/>
  <c r="E574" i="6"/>
  <c r="G574" i="6"/>
  <c r="H576" i="6" l="1"/>
  <c r="F576" i="6" s="1"/>
  <c r="E575" i="6"/>
  <c r="G575" i="6" s="1"/>
  <c r="H577" i="6" l="1"/>
  <c r="F577" i="6" s="1"/>
  <c r="H578" i="6" l="1"/>
  <c r="F578" i="6" s="1"/>
  <c r="E576" i="6"/>
  <c r="G576" i="6" s="1"/>
  <c r="H579" i="6" l="1"/>
  <c r="F579" i="6" s="1"/>
  <c r="E577" i="6"/>
  <c r="G577" i="6" s="1"/>
  <c r="E578" i="6" l="1"/>
  <c r="G578" i="6" s="1"/>
  <c r="H580" i="6" l="1"/>
  <c r="F580" i="6" s="1"/>
  <c r="E579" i="6" l="1"/>
  <c r="G579" i="6" s="1"/>
  <c r="H581" i="6" l="1"/>
  <c r="F581" i="6" s="1"/>
  <c r="H582" i="6" l="1"/>
  <c r="F582" i="6" s="1"/>
  <c r="E580" i="6"/>
  <c r="G580" i="6" s="1"/>
  <c r="E581" i="6" l="1"/>
  <c r="G581" i="6" s="1"/>
  <c r="H583" i="6" l="1"/>
  <c r="F583" i="6" s="1"/>
  <c r="H584" i="6" l="1"/>
  <c r="F584" i="6" s="1"/>
  <c r="E582" i="6"/>
  <c r="G582" i="6" s="1"/>
  <c r="E583" i="6" l="1"/>
  <c r="G583" i="6" s="1"/>
  <c r="H585" i="6" l="1"/>
  <c r="F585" i="6" s="1"/>
  <c r="H586" i="6" l="1"/>
  <c r="F586" i="6" s="1"/>
  <c r="E584" i="6"/>
  <c r="G584" i="6" s="1"/>
  <c r="E585" i="6" l="1"/>
  <c r="G585" i="6" s="1"/>
  <c r="H587" i="6"/>
  <c r="F587" i="6" s="1"/>
  <c r="E586" i="6" l="1"/>
  <c r="G586" i="6" s="1"/>
  <c r="H588" i="6"/>
  <c r="F588" i="6" s="1"/>
  <c r="H589" i="6" l="1"/>
  <c r="F589" i="6" s="1"/>
  <c r="E587" i="6"/>
  <c r="G587" i="6" s="1"/>
  <c r="E588" i="6" l="1"/>
  <c r="G588" i="6" s="1"/>
  <c r="E589" i="6" l="1"/>
  <c r="G589" i="6" s="1"/>
</calcChain>
</file>

<file path=xl/sharedStrings.xml><?xml version="1.0" encoding="utf-8"?>
<sst xmlns="http://schemas.openxmlformats.org/spreadsheetml/2006/main" count="39" uniqueCount="28">
  <si>
    <t>Cuota</t>
  </si>
  <si>
    <t>N° de Cuota</t>
  </si>
  <si>
    <t>Capital Amortizado</t>
  </si>
  <si>
    <t>Cuota a pagar</t>
  </si>
  <si>
    <t>Saldo remanente</t>
  </si>
  <si>
    <t>x</t>
  </si>
  <si>
    <t>Capital</t>
  </si>
  <si>
    <t>Cuotas</t>
  </si>
  <si>
    <t>Euribor</t>
  </si>
  <si>
    <t>Euribor + 0.2%</t>
  </si>
  <si>
    <t>Años</t>
  </si>
  <si>
    <t>Interes</t>
  </si>
  <si>
    <t>Amortización sistema Francés</t>
  </si>
  <si>
    <t>Resumen del préstamo</t>
  </si>
  <si>
    <t>Cantidad de cuotas</t>
  </si>
  <si>
    <t>Total interés a pagar</t>
  </si>
  <si>
    <t>Inputs del préstamo</t>
  </si>
  <si>
    <t>Cuota a pagar periódicamente</t>
  </si>
  <si>
    <t>Tasa de interés anual (TNA)</t>
  </si>
  <si>
    <t>Resultado</t>
  </si>
  <si>
    <t>N° de pagos por año</t>
  </si>
  <si>
    <t>N° de cuota</t>
  </si>
  <si>
    <t>Intereses del período</t>
  </si>
  <si>
    <t>Valor del préstamo</t>
  </si>
  <si>
    <t>Tasa de interés periódica</t>
  </si>
  <si>
    <t>Amortización Sistema Alemán</t>
  </si>
  <si>
    <t>Saldo Remanente</t>
  </si>
  <si>
    <t>Interés del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</si>
</sst>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&quot;$&quot;#,##0.00"/>
    <numFmt numFmtId="166" formatCode="#,##0.00\ [$€-40A];[Red]#,##0.00\ [$€-40A]"/>
    <numFmt numFmtId="167" formatCode="#,##0.00\ [$€-C0A];[Red]#,##0.00\ [$€-C0A]"/>
    <numFmt numFmtId="168" formatCode="0_)"/>
    <numFmt numFmtId="169" formatCode="_(&quot;$&quot;* #,##0_);_(&quot;$&quot;* \(#,##0\);_(&quot;$&quot;* &quot;-&quot;??_);_(@_)"/>
    <numFmt numFmtId="170" formatCode="_(* #,##0_);_(* \(#,##0\);_(* &quot;-&quot;??_);_(@_)"/>
    <numFmt numFmtId="171" formatCode="0.0"/>
    <numFmt numFmtId="172" formatCode="0.0%"/>
  </numFmts>
  <fonts count="21" x14ac:knownFonts="1">
    <font>
      <sz val="12"/>
      <name val="Courie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ourier"/>
      <family val="3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ourier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/>
      <bottom style="medium">
        <color theme="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1"/>
      </left>
      <right style="thin">
        <color theme="1" tint="0.499984740745262"/>
      </right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 style="thin">
        <color indexed="64"/>
      </left>
      <right/>
      <top style="double">
        <color theme="1"/>
      </top>
      <bottom style="double">
        <color theme="1"/>
      </bottom>
      <diagonal/>
    </border>
    <border>
      <left style="thin">
        <color indexed="64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0" tint="-0.499984740745262"/>
      </left>
      <right style="thin">
        <color theme="0" tint="-0.14996795556505021"/>
      </right>
      <top style="double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theme="0" tint="-0.499984740745262"/>
      </right>
      <top style="double">
        <color theme="1"/>
      </top>
      <bottom style="thin">
        <color theme="0" tint="-0.14996795556505021"/>
      </bottom>
      <diagonal/>
    </border>
    <border>
      <left style="double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 style="thin">
        <color theme="0" tint="-0.14996795556505021"/>
      </left>
      <right style="double">
        <color theme="0" tint="-0.499984740745262"/>
      </right>
      <top style="thin">
        <color theme="0" tint="-0.14996795556505021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double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499984740745262"/>
      </bottom>
      <diagonal/>
    </border>
    <border>
      <left style="thin">
        <color theme="0" tint="-0.24994659260841701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499984740745262"/>
      </left>
      <right style="thin">
        <color theme="0" tint="-0.24994659260841701"/>
      </right>
      <top style="double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499984740745262"/>
      </right>
      <top/>
      <bottom style="thin">
        <color theme="0" tint="-0.24994659260841701"/>
      </bottom>
      <diagonal/>
    </border>
    <border>
      <left style="double">
        <color theme="1"/>
      </left>
      <right style="thin">
        <color theme="0" tint="-0.24994659260841701"/>
      </right>
      <top style="double">
        <color theme="1"/>
      </top>
      <bottom style="double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1"/>
      </top>
      <bottom style="double">
        <color theme="1"/>
      </bottom>
      <diagonal/>
    </border>
    <border>
      <left style="thin">
        <color theme="0" tint="-0.24994659260841701"/>
      </left>
      <right/>
      <top style="double">
        <color theme="1"/>
      </top>
      <bottom style="double">
        <color theme="1"/>
      </bottom>
      <diagonal/>
    </border>
    <border>
      <left/>
      <right/>
      <top/>
      <bottom style="thin">
        <color rgb="FFC8C8C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0" fontId="4" fillId="0" borderId="0" xfId="0" applyNumberFormat="1" applyFont="1"/>
    <xf numFmtId="164" fontId="4" fillId="0" borderId="0" xfId="0" applyNumberFormat="1" applyFont="1"/>
    <xf numFmtId="10" fontId="2" fillId="2" borderId="0" xfId="2" applyNumberFormat="1" applyFont="1" applyFill="1" applyBorder="1" applyAlignment="1">
      <alignment horizontal="center"/>
    </xf>
    <xf numFmtId="10" fontId="2" fillId="0" borderId="0" xfId="2" applyNumberFormat="1" applyFont="1" applyFill="1" applyBorder="1" applyAlignment="1">
      <alignment horizontal="center"/>
    </xf>
    <xf numFmtId="10" fontId="2" fillId="3" borderId="0" xfId="2" applyNumberFormat="1" applyFont="1" applyFill="1" applyBorder="1" applyAlignment="1">
      <alignment horizontal="center"/>
    </xf>
    <xf numFmtId="0" fontId="2" fillId="3" borderId="0" xfId="0" applyFont="1" applyFill="1"/>
    <xf numFmtId="166" fontId="2" fillId="2" borderId="0" xfId="1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/>
    </xf>
    <xf numFmtId="10" fontId="6" fillId="5" borderId="0" xfId="2" applyNumberFormat="1" applyFont="1" applyFill="1" applyBorder="1" applyAlignment="1">
      <alignment horizontal="center"/>
    </xf>
    <xf numFmtId="166" fontId="2" fillId="5" borderId="0" xfId="1" applyNumberFormat="1" applyFont="1" applyFill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10" fontId="5" fillId="9" borderId="0" xfId="2" applyNumberFormat="1" applyFont="1" applyFill="1" applyBorder="1" applyAlignment="1">
      <alignment horizontal="center"/>
    </xf>
    <xf numFmtId="10" fontId="2" fillId="9" borderId="0" xfId="2" applyNumberFormat="1" applyFont="1" applyFill="1" applyBorder="1" applyAlignment="1">
      <alignment horizontal="center"/>
    </xf>
    <xf numFmtId="0" fontId="0" fillId="9" borderId="0" xfId="0" applyFill="1"/>
    <xf numFmtId="166" fontId="0" fillId="0" borderId="0" xfId="0" applyNumberFormat="1"/>
    <xf numFmtId="164" fontId="3" fillId="5" borderId="0" xfId="2" applyNumberFormat="1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Border="1"/>
    <xf numFmtId="44" fontId="11" fillId="0" borderId="0" xfId="1" applyFont="1" applyBorder="1"/>
    <xf numFmtId="0" fontId="11" fillId="0" borderId="1" xfId="0" applyFont="1" applyBorder="1" applyAlignment="1">
      <alignment horizontal="center"/>
    </xf>
    <xf numFmtId="9" fontId="12" fillId="5" borderId="2" xfId="0" applyNumberFormat="1" applyFont="1" applyFill="1" applyBorder="1"/>
    <xf numFmtId="0" fontId="11" fillId="11" borderId="8" xfId="0" applyFont="1" applyFill="1" applyBorder="1" applyAlignment="1">
      <alignment horizontal="right"/>
    </xf>
    <xf numFmtId="0" fontId="12" fillId="11" borderId="0" xfId="0" applyFont="1" applyFill="1" applyBorder="1" applyAlignment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1" fillId="11" borderId="11" xfId="0" applyFont="1" applyFill="1" applyBorder="1" applyAlignment="1">
      <alignment horizontal="right"/>
    </xf>
    <xf numFmtId="44" fontId="11" fillId="11" borderId="0" xfId="1" applyFont="1" applyFill="1" applyBorder="1" applyAlignment="1">
      <alignment horizontal="right"/>
    </xf>
    <xf numFmtId="3" fontId="14" fillId="5" borderId="4" xfId="0" applyNumberFormat="1" applyFont="1" applyFill="1" applyBorder="1" applyAlignment="1" applyProtection="1">
      <alignment horizontal="right"/>
    </xf>
    <xf numFmtId="0" fontId="11" fillId="11" borderId="13" xfId="0" applyFont="1" applyFill="1" applyBorder="1" applyAlignment="1">
      <alignment horizontal="right"/>
    </xf>
    <xf numFmtId="168" fontId="11" fillId="11" borderId="0" xfId="0" applyNumberFormat="1" applyFont="1" applyFill="1" applyBorder="1" applyAlignment="1">
      <alignment horizontal="right"/>
    </xf>
    <xf numFmtId="0" fontId="11" fillId="11" borderId="0" xfId="0" applyFont="1" applyFill="1" applyBorder="1" applyAlignment="1">
      <alignment horizontal="right"/>
    </xf>
    <xf numFmtId="0" fontId="13" fillId="0" borderId="5" xfId="0" applyFont="1" applyFill="1" applyBorder="1" applyAlignment="1" applyProtection="1">
      <alignment horizontal="center"/>
    </xf>
    <xf numFmtId="0" fontId="11" fillId="11" borderId="0" xfId="0" applyFont="1" applyFill="1" applyBorder="1" applyAlignment="1">
      <alignment horizontal="left"/>
    </xf>
    <xf numFmtId="8" fontId="11" fillId="0" borderId="0" xfId="0" applyNumberFormat="1" applyFont="1"/>
    <xf numFmtId="0" fontId="13" fillId="0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right"/>
    </xf>
    <xf numFmtId="165" fontId="11" fillId="0" borderId="0" xfId="0" applyNumberFormat="1" applyFont="1"/>
    <xf numFmtId="0" fontId="7" fillId="0" borderId="0" xfId="0" applyFont="1"/>
    <xf numFmtId="0" fontId="11" fillId="0" borderId="0" xfId="0" applyFont="1" applyFill="1"/>
    <xf numFmtId="0" fontId="16" fillId="0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4" fontId="12" fillId="11" borderId="10" xfId="0" applyNumberFormat="1" applyFont="1" applyFill="1" applyBorder="1" applyAlignment="1">
      <alignment horizontal="right"/>
    </xf>
    <xf numFmtId="0" fontId="12" fillId="0" borderId="12" xfId="0" applyFont="1" applyBorder="1" applyAlignment="1">
      <alignment horizontal="right"/>
    </xf>
    <xf numFmtId="44" fontId="12" fillId="0" borderId="15" xfId="0" applyNumberFormat="1" applyFont="1" applyBorder="1" applyAlignment="1">
      <alignment horizontal="right"/>
    </xf>
    <xf numFmtId="10" fontId="14" fillId="2" borderId="4" xfId="0" applyNumberFormat="1" applyFont="1" applyFill="1" applyBorder="1" applyAlignment="1" applyProtection="1">
      <alignment horizontal="right"/>
    </xf>
    <xf numFmtId="0" fontId="14" fillId="2" borderId="6" xfId="0" applyFont="1" applyFill="1" applyBorder="1" applyAlignment="1" applyProtection="1">
      <alignment horizontal="right"/>
    </xf>
    <xf numFmtId="0" fontId="4" fillId="0" borderId="16" xfId="0" applyFont="1" applyBorder="1" applyAlignment="1">
      <alignment horizontal="center"/>
    </xf>
    <xf numFmtId="39" fontId="8" fillId="4" borderId="17" xfId="0" applyNumberFormat="1" applyFont="1" applyFill="1" applyBorder="1" applyAlignment="1">
      <alignment horizontal="center"/>
    </xf>
    <xf numFmtId="39" fontId="8" fillId="4" borderId="18" xfId="0" applyNumberFormat="1" applyFont="1" applyFill="1" applyBorder="1" applyAlignment="1">
      <alignment horizontal="center"/>
    </xf>
    <xf numFmtId="44" fontId="8" fillId="4" borderId="19" xfId="1" applyFont="1" applyFill="1" applyBorder="1" applyAlignment="1">
      <alignment horizontal="center"/>
    </xf>
    <xf numFmtId="169" fontId="14" fillId="5" borderId="4" xfId="1" applyNumberFormat="1" applyFont="1" applyFill="1" applyBorder="1" applyAlignment="1" applyProtection="1">
      <alignment horizontal="right"/>
    </xf>
    <xf numFmtId="0" fontId="10" fillId="0" borderId="0" xfId="0" applyFont="1"/>
    <xf numFmtId="0" fontId="11" fillId="0" borderId="3" xfId="0" applyFont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3" fontId="14" fillId="0" borderId="0" xfId="0" applyNumberFormat="1" applyFont="1" applyFill="1" applyBorder="1" applyAlignment="1" applyProtection="1">
      <alignment horizontal="right"/>
    </xf>
    <xf numFmtId="0" fontId="11" fillId="0" borderId="0" xfId="0" applyFont="1" applyFill="1" applyBorder="1" applyAlignment="1">
      <alignment horizontal="right"/>
    </xf>
    <xf numFmtId="4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1" fillId="10" borderId="25" xfId="0" applyFont="1" applyFill="1" applyBorder="1" applyAlignment="1">
      <alignment horizontal="center"/>
    </xf>
    <xf numFmtId="44" fontId="15" fillId="10" borderId="26" xfId="1" applyNumberFormat="1" applyFont="1" applyFill="1" applyBorder="1" applyAlignment="1">
      <alignment horizontal="center" vertical="center"/>
    </xf>
    <xf numFmtId="44" fontId="15" fillId="10" borderId="27" xfId="1" applyFont="1" applyFill="1" applyBorder="1" applyAlignment="1">
      <alignment horizontal="center" vertical="center"/>
    </xf>
    <xf numFmtId="0" fontId="11" fillId="10" borderId="28" xfId="0" applyFont="1" applyFill="1" applyBorder="1" applyAlignment="1">
      <alignment horizontal="center"/>
    </xf>
    <xf numFmtId="44" fontId="15" fillId="10" borderId="29" xfId="1" applyNumberFormat="1" applyFont="1" applyFill="1" applyBorder="1" applyAlignment="1">
      <alignment horizontal="center" vertical="center"/>
    </xf>
    <xf numFmtId="44" fontId="15" fillId="10" borderId="30" xfId="1" applyFont="1" applyFill="1" applyBorder="1" applyAlignment="1">
      <alignment horizontal="center" vertical="center"/>
    </xf>
    <xf numFmtId="44" fontId="15" fillId="10" borderId="31" xfId="1" applyNumberFormat="1" applyFont="1" applyFill="1" applyBorder="1" applyAlignment="1">
      <alignment horizontal="center" vertical="center"/>
    </xf>
    <xf numFmtId="44" fontId="15" fillId="10" borderId="32" xfId="1" applyFont="1" applyFill="1" applyBorder="1" applyAlignment="1">
      <alignment horizontal="center" vertical="center"/>
    </xf>
    <xf numFmtId="0" fontId="1" fillId="0" borderId="33" xfId="0" applyFont="1" applyFill="1" applyBorder="1" applyProtection="1">
      <protection hidden="1"/>
    </xf>
    <xf numFmtId="44" fontId="1" fillId="0" borderId="34" xfId="1" applyFont="1" applyFill="1" applyBorder="1"/>
    <xf numFmtId="44" fontId="1" fillId="0" borderId="35" xfId="1" applyFont="1" applyFill="1" applyBorder="1"/>
    <xf numFmtId="44" fontId="1" fillId="0" borderId="39" xfId="1" applyFont="1" applyFill="1" applyBorder="1"/>
    <xf numFmtId="0" fontId="1" fillId="0" borderId="36" xfId="0" applyFont="1" applyFill="1" applyBorder="1" applyProtection="1">
      <protection hidden="1"/>
    </xf>
    <xf numFmtId="44" fontId="1" fillId="0" borderId="37" xfId="1" applyFont="1" applyFill="1" applyBorder="1"/>
    <xf numFmtId="170" fontId="12" fillId="5" borderId="4" xfId="3" applyNumberFormat="1" applyFont="1" applyFill="1" applyBorder="1" applyProtection="1"/>
    <xf numFmtId="170" fontId="12" fillId="2" borderId="6" xfId="0" applyNumberFormat="1" applyFont="1" applyFill="1" applyBorder="1" applyProtection="1">
      <protection locked="0"/>
    </xf>
    <xf numFmtId="169" fontId="12" fillId="5" borderId="4" xfId="1" applyNumberFormat="1" applyFont="1" applyFill="1" applyBorder="1" applyProtection="1">
      <protection locked="0"/>
    </xf>
    <xf numFmtId="0" fontId="1" fillId="0" borderId="42" xfId="0" applyFont="1" applyFill="1" applyBorder="1" applyProtection="1">
      <protection hidden="1"/>
    </xf>
    <xf numFmtId="44" fontId="1" fillId="0" borderId="39" xfId="1" applyFont="1" applyFill="1" applyBorder="1" applyProtection="1">
      <protection hidden="1"/>
    </xf>
    <xf numFmtId="44" fontId="1" fillId="0" borderId="43" xfId="1" applyFont="1" applyFill="1" applyBorder="1"/>
    <xf numFmtId="0" fontId="8" fillId="4" borderId="44" xfId="0" applyFont="1" applyFill="1" applyBorder="1" applyAlignment="1">
      <alignment horizontal="center"/>
    </xf>
    <xf numFmtId="0" fontId="8" fillId="4" borderId="45" xfId="0" applyFont="1" applyFill="1" applyBorder="1" applyAlignment="1">
      <alignment horizontal="center"/>
    </xf>
    <xf numFmtId="0" fontId="8" fillId="4" borderId="46" xfId="0" applyFont="1" applyFill="1" applyBorder="1" applyAlignment="1">
      <alignment horizontal="center"/>
    </xf>
    <xf numFmtId="10" fontId="12" fillId="2" borderId="4" xfId="0" applyNumberFormat="1" applyFont="1" applyFill="1" applyBorder="1" applyProtection="1">
      <protection locked="0"/>
    </xf>
    <xf numFmtId="0" fontId="4" fillId="0" borderId="47" xfId="0" applyFont="1" applyBorder="1" applyAlignment="1">
      <alignment horizontal="left"/>
    </xf>
    <xf numFmtId="0" fontId="4" fillId="0" borderId="47" xfId="0" applyFont="1" applyBorder="1"/>
    <xf numFmtId="0" fontId="11" fillId="0" borderId="47" xfId="0" applyFont="1" applyBorder="1"/>
    <xf numFmtId="44" fontId="11" fillId="0" borderId="47" xfId="1" applyFont="1" applyBorder="1"/>
    <xf numFmtId="0" fontId="0" fillId="0" borderId="47" xfId="0" applyBorder="1"/>
    <xf numFmtId="169" fontId="20" fillId="0" borderId="0" xfId="0" applyNumberFormat="1" applyFont="1"/>
    <xf numFmtId="171" fontId="12" fillId="5" borderId="4" xfId="0" applyNumberFormat="1" applyFont="1" applyFill="1" applyBorder="1" applyProtection="1"/>
    <xf numFmtId="172" fontId="12" fillId="5" borderId="2" xfId="2" applyNumberFormat="1" applyFont="1" applyFill="1" applyBorder="1" applyProtection="1">
      <protection locked="0"/>
    </xf>
    <xf numFmtId="3" fontId="0" fillId="0" borderId="0" xfId="0" applyNumberFormat="1" applyFill="1" applyBorder="1"/>
    <xf numFmtId="10" fontId="0" fillId="0" borderId="0" xfId="2" applyNumberFormat="1" applyFont="1"/>
    <xf numFmtId="0" fontId="13" fillId="0" borderId="0" xfId="0" applyFont="1" applyFill="1" applyBorder="1" applyAlignment="1" applyProtection="1">
      <alignment horizontal="left"/>
    </xf>
    <xf numFmtId="43" fontId="0" fillId="0" borderId="0" xfId="3" applyFont="1"/>
    <xf numFmtId="0" fontId="18" fillId="0" borderId="14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9" fillId="12" borderId="21" xfId="0" applyFont="1" applyFill="1" applyBorder="1" applyAlignment="1">
      <alignment horizontal="center"/>
    </xf>
    <xf numFmtId="0" fontId="19" fillId="12" borderId="22" xfId="0" applyFont="1" applyFill="1" applyBorder="1" applyAlignment="1">
      <alignment horizontal="center"/>
    </xf>
    <xf numFmtId="0" fontId="19" fillId="12" borderId="23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6">
    <dxf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theme="0" tint="-0.499984740745262"/>
        </left>
        <right style="double">
          <color theme="0" tint="-0.499984740745262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fill>
        <patternFill patternType="none">
          <fgColor indexed="64"/>
          <bgColor theme="0"/>
        </patternFill>
      </fill>
    </dxf>
    <dxf>
      <border>
        <bottom style="double">
          <color theme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5</xdr:col>
      <xdr:colOff>635000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10</xdr:col>
      <xdr:colOff>0</xdr:colOff>
      <xdr:row>0</xdr:row>
      <xdr:rowOff>101600</xdr:rowOff>
    </xdr:from>
    <xdr:to>
      <xdr:col>13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13</xdr:col>
      <xdr:colOff>393700</xdr:colOff>
      <xdr:row>0</xdr:row>
      <xdr:rowOff>152400</xdr:rowOff>
    </xdr:from>
    <xdr:to>
      <xdr:col>13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7</xdr:row>
      <xdr:rowOff>31751</xdr:rowOff>
    </xdr:from>
    <xdr:to>
      <xdr:col>1</xdr:col>
      <xdr:colOff>613834</xdr:colOff>
      <xdr:row>11</xdr:row>
      <xdr:rowOff>137584</xdr:rowOff>
    </xdr:to>
    <xdr:sp macro="" textlink="">
      <xdr:nvSpPr>
        <xdr:cNvPr id="2" name="1 CuadroTexto"/>
        <xdr:cNvSpPr txBox="1"/>
      </xdr:nvSpPr>
      <xdr:spPr>
        <a:xfrm>
          <a:off x="127001" y="1026584"/>
          <a:ext cx="1248833" cy="772583"/>
        </a:xfrm>
        <a:prstGeom prst="rect">
          <a:avLst/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Ingresar los datos en las</a:t>
          </a:r>
          <a:r>
            <a:rPr lang="en-US" sz="1000" baseline="0"/>
            <a:t> celdas amarillas para el cálculo.</a:t>
          </a:r>
          <a:endParaRPr lang="en-US" sz="10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3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3</xdr:col>
      <xdr:colOff>939800</xdr:colOff>
      <xdr:row>0</xdr:row>
      <xdr:rowOff>358140</xdr:rowOff>
    </xdr:to>
    <xdr:sp macro="" textlink="">
      <xdr:nvSpPr>
        <xdr:cNvPr id="4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5</xdr:col>
      <xdr:colOff>1323975</xdr:colOff>
      <xdr:row>0</xdr:row>
      <xdr:rowOff>101600</xdr:rowOff>
    </xdr:from>
    <xdr:to>
      <xdr:col>8</xdr:col>
      <xdr:colOff>349250</xdr:colOff>
      <xdr:row>0</xdr:row>
      <xdr:rowOff>355600</xdr:rowOff>
    </xdr:to>
    <xdr:sp macro="" textlink="">
      <xdr:nvSpPr>
        <xdr:cNvPr id="5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8</xdr:col>
      <xdr:colOff>107950</xdr:colOff>
      <xdr:row>0</xdr:row>
      <xdr:rowOff>152400</xdr:rowOff>
    </xdr:from>
    <xdr:to>
      <xdr:col>8</xdr:col>
      <xdr:colOff>260350</xdr:colOff>
      <xdr:row>0</xdr:row>
      <xdr:rowOff>306917</xdr:rowOff>
    </xdr:to>
    <xdr:pic>
      <xdr:nvPicPr>
        <xdr:cNvPr id="6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4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304800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0</xdr:row>
      <xdr:rowOff>104140</xdr:rowOff>
    </xdr:from>
    <xdr:to>
      <xdr:col>4</xdr:col>
      <xdr:colOff>482600</xdr:colOff>
      <xdr:row>0</xdr:row>
      <xdr:rowOff>358140</xdr:rowOff>
    </xdr:to>
    <xdr:sp macro="" textlink="">
      <xdr:nvSpPr>
        <xdr:cNvPr id="3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685800</xdr:colOff>
      <xdr:row>0</xdr:row>
      <xdr:rowOff>101600</xdr:rowOff>
    </xdr:from>
    <xdr:to>
      <xdr:col>10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10</xdr:col>
      <xdr:colOff>393700</xdr:colOff>
      <xdr:row>0</xdr:row>
      <xdr:rowOff>152400</xdr:rowOff>
    </xdr:from>
    <xdr:to>
      <xdr:col>10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148168</xdr:colOff>
      <xdr:row>6</xdr:row>
      <xdr:rowOff>95250</xdr:rowOff>
    </xdr:from>
    <xdr:to>
      <xdr:col>1</xdr:col>
      <xdr:colOff>709085</xdr:colOff>
      <xdr:row>10</xdr:row>
      <xdr:rowOff>95250</xdr:rowOff>
    </xdr:to>
    <xdr:sp macro="" textlink="">
      <xdr:nvSpPr>
        <xdr:cNvPr id="2" name="1 CuadroTexto"/>
        <xdr:cNvSpPr txBox="1"/>
      </xdr:nvSpPr>
      <xdr:spPr>
        <a:xfrm>
          <a:off x="148168" y="952500"/>
          <a:ext cx="1555750" cy="772583"/>
        </a:xfrm>
        <a:prstGeom prst="rect">
          <a:avLst/>
        </a:prstGeom>
        <a:ln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/>
            <a:t>Ingresar los datos en las</a:t>
          </a:r>
          <a:r>
            <a:rPr lang="en-US" sz="1000" baseline="0"/>
            <a:t> celdas amarillas para el cálculo.</a:t>
          </a:r>
          <a:endParaRPr lang="en-US" sz="1000"/>
        </a:p>
      </xdr:txBody>
    </xdr:sp>
    <xdr:clientData/>
  </xdr:twoCellAnchor>
  <xdr:twoCellAnchor editAs="absolute">
    <xdr:from>
      <xdr:col>0</xdr:col>
      <xdr:colOff>152400</xdr:colOff>
      <xdr:row>0</xdr:row>
      <xdr:rowOff>114300</xdr:rowOff>
    </xdr:from>
    <xdr:to>
      <xdr:col>1</xdr:col>
      <xdr:colOff>304800</xdr:colOff>
      <xdr:row>0</xdr:row>
      <xdr:rowOff>266700</xdr:rowOff>
    </xdr:to>
    <xdr:pic>
      <xdr:nvPicPr>
        <xdr:cNvPr id="3" name="logo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0</xdr:row>
      <xdr:rowOff>104140</xdr:rowOff>
    </xdr:from>
    <xdr:to>
      <xdr:col>4</xdr:col>
      <xdr:colOff>444500</xdr:colOff>
      <xdr:row>0</xdr:row>
      <xdr:rowOff>358140</xdr:rowOff>
    </xdr:to>
    <xdr:sp macro="" textlink="">
      <xdr:nvSpPr>
        <xdr:cNvPr id="4" name="subtitle"/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6</xdr:col>
      <xdr:colOff>352425</xdr:colOff>
      <xdr:row>0</xdr:row>
      <xdr:rowOff>101600</xdr:rowOff>
    </xdr:from>
    <xdr:to>
      <xdr:col>7</xdr:col>
      <xdr:colOff>1435100</xdr:colOff>
      <xdr:row>0</xdr:row>
      <xdr:rowOff>355600</xdr:rowOff>
    </xdr:to>
    <xdr:sp macro="" textlink="">
      <xdr:nvSpPr>
        <xdr:cNvPr id="5" name="contactBox">
          <a:hlinkClick xmlns:r="http://schemas.openxmlformats.org/officeDocument/2006/relationships" r:id="rId3"/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7</xdr:col>
      <xdr:colOff>1193800</xdr:colOff>
      <xdr:row>0</xdr:row>
      <xdr:rowOff>152400</xdr:rowOff>
    </xdr:from>
    <xdr:to>
      <xdr:col>7</xdr:col>
      <xdr:colOff>1346200</xdr:colOff>
      <xdr:row>0</xdr:row>
      <xdr:rowOff>304800</xdr:rowOff>
    </xdr:to>
    <xdr:pic>
      <xdr:nvPicPr>
        <xdr:cNvPr id="6" name="mailIcon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C20:C1169" totalsRowShown="0" headerRowDxfId="5" dataDxfId="3" headerRowBorderDxfId="4">
  <tableColumns count="1">
    <tableColumn id="3" name="N° de Cuota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D360"/>
  <sheetViews>
    <sheetView topLeftCell="A3" workbookViewId="0">
      <selection activeCell="D3" sqref="D3"/>
    </sheetView>
  </sheetViews>
  <sheetFormatPr baseColWidth="10" defaultColWidth="8.88671875" defaultRowHeight="15.75" x14ac:dyDescent="0.25"/>
  <cols>
    <col min="1" max="1" width="8.88671875" style="1"/>
    <col min="2" max="2" width="8.88671875" style="2"/>
    <col min="3" max="16384" width="8.88671875" style="1"/>
  </cols>
  <sheetData>
    <row r="1" spans="2:4" s="93" customFormat="1" ht="30" customHeight="1" x14ac:dyDescent="0.25">
      <c r="B1" s="92"/>
    </row>
    <row r="2" spans="2:4" ht="15" customHeight="1" x14ac:dyDescent="0.25"/>
    <row r="5" spans="2:4" x14ac:dyDescent="0.25">
      <c r="B5" s="2" t="s">
        <v>0</v>
      </c>
      <c r="C5" s="1" t="s">
        <v>8</v>
      </c>
      <c r="D5" s="1" t="s">
        <v>9</v>
      </c>
    </row>
    <row r="6" spans="2:4" x14ac:dyDescent="0.25">
      <c r="B6" s="2">
        <v>7</v>
      </c>
      <c r="C6" s="3">
        <v>1.4E-3</v>
      </c>
      <c r="D6" s="4">
        <f>C6+0.2%</f>
        <v>3.4000000000000002E-3</v>
      </c>
    </row>
    <row r="7" spans="2:4" x14ac:dyDescent="0.25">
      <c r="B7" s="2">
        <v>8</v>
      </c>
      <c r="C7" s="3">
        <v>1.5E-3</v>
      </c>
      <c r="D7" s="4">
        <f t="shared" ref="D7:D70" si="0">C7+0.2%</f>
        <v>3.5000000000000001E-3</v>
      </c>
    </row>
    <row r="8" spans="2:4" x14ac:dyDescent="0.25">
      <c r="B8" s="2">
        <v>9</v>
      </c>
      <c r="C8" s="3">
        <v>1.6000000000000001E-3</v>
      </c>
      <c r="D8" s="4">
        <f t="shared" si="0"/>
        <v>3.5999999999999999E-3</v>
      </c>
    </row>
    <row r="9" spans="2:4" x14ac:dyDescent="0.25">
      <c r="B9" s="2">
        <v>10</v>
      </c>
      <c r="C9" s="3">
        <v>1.6999999999999999E-3</v>
      </c>
      <c r="D9" s="4">
        <f t="shared" si="0"/>
        <v>3.7000000000000002E-3</v>
      </c>
    </row>
    <row r="10" spans="2:4" x14ac:dyDescent="0.25">
      <c r="B10" s="2">
        <v>11</v>
      </c>
      <c r="C10" s="3">
        <v>1.8E-3</v>
      </c>
      <c r="D10" s="4">
        <f t="shared" si="0"/>
        <v>3.8E-3</v>
      </c>
    </row>
    <row r="11" spans="2:4" x14ac:dyDescent="0.25">
      <c r="B11" s="2">
        <v>12</v>
      </c>
      <c r="C11" s="3">
        <v>1.9E-3</v>
      </c>
      <c r="D11" s="4">
        <f t="shared" si="0"/>
        <v>3.8999999999999998E-3</v>
      </c>
    </row>
    <row r="12" spans="2:4" x14ac:dyDescent="0.25">
      <c r="B12" s="2">
        <v>13</v>
      </c>
      <c r="C12" s="3">
        <v>2E-3</v>
      </c>
      <c r="D12" s="4">
        <f t="shared" si="0"/>
        <v>4.0000000000000001E-3</v>
      </c>
    </row>
    <row r="13" spans="2:4" x14ac:dyDescent="0.25">
      <c r="B13" s="2">
        <v>14</v>
      </c>
      <c r="C13" s="3">
        <v>2.0999999999999999E-3</v>
      </c>
      <c r="D13" s="4">
        <f t="shared" si="0"/>
        <v>4.0999999999999995E-3</v>
      </c>
    </row>
    <row r="14" spans="2:4" x14ac:dyDescent="0.25">
      <c r="B14" s="2">
        <v>15</v>
      </c>
      <c r="C14" s="3">
        <v>2.2000000000000001E-3</v>
      </c>
      <c r="D14" s="4">
        <f t="shared" si="0"/>
        <v>4.2000000000000006E-3</v>
      </c>
    </row>
    <row r="15" spans="2:4" x14ac:dyDescent="0.25">
      <c r="B15" s="2">
        <v>16</v>
      </c>
      <c r="C15" s="3">
        <v>2.3E-3</v>
      </c>
      <c r="D15" s="4">
        <f t="shared" si="0"/>
        <v>4.3E-3</v>
      </c>
    </row>
    <row r="16" spans="2:4" x14ac:dyDescent="0.25">
      <c r="B16" s="2">
        <v>17</v>
      </c>
      <c r="C16" s="3">
        <v>2.3999999999999998E-3</v>
      </c>
      <c r="D16" s="4">
        <f t="shared" si="0"/>
        <v>4.3999999999999994E-3</v>
      </c>
    </row>
    <row r="17" spans="2:4" x14ac:dyDescent="0.25">
      <c r="B17" s="2">
        <v>18</v>
      </c>
      <c r="C17" s="3">
        <v>2.5000000000000001E-3</v>
      </c>
      <c r="D17" s="4">
        <f t="shared" si="0"/>
        <v>4.5000000000000005E-3</v>
      </c>
    </row>
    <row r="18" spans="2:4" x14ac:dyDescent="0.25">
      <c r="B18" s="2">
        <v>19</v>
      </c>
      <c r="C18" s="3">
        <v>2.5999999999999999E-3</v>
      </c>
      <c r="D18" s="4">
        <f t="shared" si="0"/>
        <v>4.5999999999999999E-3</v>
      </c>
    </row>
    <row r="19" spans="2:4" x14ac:dyDescent="0.25">
      <c r="B19" s="2">
        <v>20</v>
      </c>
      <c r="C19" s="3">
        <v>2.7000000000000001E-3</v>
      </c>
      <c r="D19" s="4">
        <f t="shared" si="0"/>
        <v>4.7000000000000002E-3</v>
      </c>
    </row>
    <row r="20" spans="2:4" x14ac:dyDescent="0.25">
      <c r="B20" s="2">
        <v>21</v>
      </c>
      <c r="C20" s="3">
        <v>2.8E-3</v>
      </c>
      <c r="D20" s="4">
        <f t="shared" si="0"/>
        <v>4.8000000000000004E-3</v>
      </c>
    </row>
    <row r="21" spans="2:4" x14ac:dyDescent="0.25">
      <c r="B21" s="2">
        <v>22</v>
      </c>
      <c r="C21" s="3">
        <v>2.8999999999999998E-3</v>
      </c>
      <c r="D21" s="4">
        <f t="shared" si="0"/>
        <v>4.8999999999999998E-3</v>
      </c>
    </row>
    <row r="22" spans="2:4" x14ac:dyDescent="0.25">
      <c r="B22" s="2">
        <v>23</v>
      </c>
      <c r="C22" s="3">
        <v>3.0000000000000001E-3</v>
      </c>
      <c r="D22" s="4">
        <f t="shared" si="0"/>
        <v>5.0000000000000001E-3</v>
      </c>
    </row>
    <row r="23" spans="2:4" x14ac:dyDescent="0.25">
      <c r="B23" s="2">
        <v>24</v>
      </c>
      <c r="C23" s="3">
        <v>3.0999999999999999E-3</v>
      </c>
      <c r="D23" s="4">
        <f t="shared" si="0"/>
        <v>5.1000000000000004E-3</v>
      </c>
    </row>
    <row r="24" spans="2:4" x14ac:dyDescent="0.25">
      <c r="B24" s="2">
        <v>25</v>
      </c>
      <c r="C24" s="3">
        <v>3.2000000000000002E-3</v>
      </c>
      <c r="D24" s="4">
        <f t="shared" si="0"/>
        <v>5.1999999999999998E-3</v>
      </c>
    </row>
    <row r="25" spans="2:4" x14ac:dyDescent="0.25">
      <c r="B25" s="2">
        <v>26</v>
      </c>
      <c r="C25" s="3">
        <v>3.3E-3</v>
      </c>
      <c r="D25" s="4">
        <f t="shared" si="0"/>
        <v>5.3E-3</v>
      </c>
    </row>
    <row r="26" spans="2:4" x14ac:dyDescent="0.25">
      <c r="B26" s="2">
        <v>27</v>
      </c>
      <c r="C26" s="3">
        <v>3.3999999999999998E-3</v>
      </c>
      <c r="D26" s="4">
        <f t="shared" si="0"/>
        <v>5.4000000000000003E-3</v>
      </c>
    </row>
    <row r="27" spans="2:4" x14ac:dyDescent="0.25">
      <c r="B27" s="2">
        <v>28</v>
      </c>
      <c r="C27" s="3">
        <v>3.5000000000000001E-3</v>
      </c>
      <c r="D27" s="4">
        <f t="shared" si="0"/>
        <v>5.4999999999999997E-3</v>
      </c>
    </row>
    <row r="28" spans="2:4" x14ac:dyDescent="0.25">
      <c r="B28" s="2">
        <v>29</v>
      </c>
      <c r="C28" s="3">
        <v>3.5999999999999999E-3</v>
      </c>
      <c r="D28" s="4">
        <f t="shared" si="0"/>
        <v>5.5999999999999999E-3</v>
      </c>
    </row>
    <row r="29" spans="2:4" x14ac:dyDescent="0.25">
      <c r="B29" s="2">
        <v>30</v>
      </c>
      <c r="C29" s="3">
        <v>3.7000000000000002E-3</v>
      </c>
      <c r="D29" s="4">
        <f t="shared" si="0"/>
        <v>5.7000000000000002E-3</v>
      </c>
    </row>
    <row r="30" spans="2:4" x14ac:dyDescent="0.25">
      <c r="B30" s="2">
        <v>31</v>
      </c>
      <c r="C30" s="3">
        <v>3.8E-3</v>
      </c>
      <c r="D30" s="4">
        <f t="shared" si="0"/>
        <v>5.7999999999999996E-3</v>
      </c>
    </row>
    <row r="31" spans="2:4" x14ac:dyDescent="0.25">
      <c r="B31" s="2">
        <v>32</v>
      </c>
      <c r="C31" s="3">
        <v>3.8999999999999998E-3</v>
      </c>
      <c r="D31" s="4">
        <f t="shared" si="0"/>
        <v>5.8999999999999999E-3</v>
      </c>
    </row>
    <row r="32" spans="2:4" x14ac:dyDescent="0.25">
      <c r="B32" s="2">
        <v>33</v>
      </c>
      <c r="C32" s="3">
        <v>4.0000000000000001E-3</v>
      </c>
      <c r="D32" s="4">
        <f t="shared" si="0"/>
        <v>6.0000000000000001E-3</v>
      </c>
    </row>
    <row r="33" spans="2:4" x14ac:dyDescent="0.25">
      <c r="B33" s="2">
        <v>34</v>
      </c>
      <c r="C33" s="3">
        <v>4.1000000000000003E-3</v>
      </c>
      <c r="D33" s="4">
        <f t="shared" si="0"/>
        <v>6.1000000000000004E-3</v>
      </c>
    </row>
    <row r="34" spans="2:4" x14ac:dyDescent="0.25">
      <c r="B34" s="2">
        <v>35</v>
      </c>
      <c r="C34" s="3">
        <v>4.1999999999999997E-3</v>
      </c>
      <c r="D34" s="4">
        <f t="shared" si="0"/>
        <v>6.1999999999999998E-3</v>
      </c>
    </row>
    <row r="35" spans="2:4" x14ac:dyDescent="0.25">
      <c r="B35" s="2">
        <v>36</v>
      </c>
      <c r="C35" s="3">
        <v>4.3E-3</v>
      </c>
      <c r="D35" s="4">
        <f t="shared" si="0"/>
        <v>6.3E-3</v>
      </c>
    </row>
    <row r="36" spans="2:4" x14ac:dyDescent="0.25">
      <c r="B36" s="2">
        <v>37</v>
      </c>
      <c r="C36" s="3">
        <v>4.4000000000000003E-3</v>
      </c>
      <c r="D36" s="4">
        <f t="shared" si="0"/>
        <v>6.4000000000000003E-3</v>
      </c>
    </row>
    <row r="37" spans="2:4" x14ac:dyDescent="0.25">
      <c r="B37" s="2">
        <v>38</v>
      </c>
      <c r="C37" s="3">
        <v>4.4999999999999997E-3</v>
      </c>
      <c r="D37" s="4">
        <f t="shared" si="0"/>
        <v>6.4999999999999997E-3</v>
      </c>
    </row>
    <row r="38" spans="2:4" x14ac:dyDescent="0.25">
      <c r="B38" s="2">
        <v>39</v>
      </c>
      <c r="C38" s="3">
        <v>4.5999999999999999E-3</v>
      </c>
      <c r="D38" s="4">
        <f t="shared" si="0"/>
        <v>6.6E-3</v>
      </c>
    </row>
    <row r="39" spans="2:4" x14ac:dyDescent="0.25">
      <c r="B39" s="2">
        <v>40</v>
      </c>
      <c r="C39" s="3">
        <v>4.7000000000000002E-3</v>
      </c>
      <c r="D39" s="4">
        <f t="shared" si="0"/>
        <v>6.7000000000000002E-3</v>
      </c>
    </row>
    <row r="40" spans="2:4" x14ac:dyDescent="0.25">
      <c r="B40" s="2">
        <v>41</v>
      </c>
      <c r="C40" s="3">
        <v>4.7999999999999996E-3</v>
      </c>
      <c r="D40" s="4">
        <f t="shared" si="0"/>
        <v>6.7999999999999996E-3</v>
      </c>
    </row>
    <row r="41" spans="2:4" x14ac:dyDescent="0.25">
      <c r="B41" s="2">
        <v>42</v>
      </c>
      <c r="C41" s="3">
        <v>4.8999999999999998E-3</v>
      </c>
      <c r="D41" s="4">
        <f t="shared" si="0"/>
        <v>6.8999999999999999E-3</v>
      </c>
    </row>
    <row r="42" spans="2:4" x14ac:dyDescent="0.25">
      <c r="B42" s="2">
        <v>43</v>
      </c>
      <c r="C42" s="3">
        <v>5.0000000000000001E-3</v>
      </c>
      <c r="D42" s="4">
        <f t="shared" si="0"/>
        <v>7.0000000000000001E-3</v>
      </c>
    </row>
    <row r="43" spans="2:4" x14ac:dyDescent="0.25">
      <c r="B43" s="2">
        <v>44</v>
      </c>
      <c r="C43" s="3">
        <v>5.1000000000000004E-3</v>
      </c>
      <c r="D43" s="4">
        <f t="shared" si="0"/>
        <v>7.1000000000000004E-3</v>
      </c>
    </row>
    <row r="44" spans="2:4" x14ac:dyDescent="0.25">
      <c r="B44" s="2">
        <v>45</v>
      </c>
      <c r="C44" s="3">
        <v>5.1999999999999998E-3</v>
      </c>
      <c r="D44" s="4">
        <f t="shared" si="0"/>
        <v>7.1999999999999998E-3</v>
      </c>
    </row>
    <row r="45" spans="2:4" x14ac:dyDescent="0.25">
      <c r="B45" s="2">
        <v>46</v>
      </c>
      <c r="C45" s="3">
        <v>5.3E-3</v>
      </c>
      <c r="D45" s="4">
        <f t="shared" si="0"/>
        <v>7.3000000000000001E-3</v>
      </c>
    </row>
    <row r="46" spans="2:4" x14ac:dyDescent="0.25">
      <c r="B46" s="2">
        <v>47</v>
      </c>
      <c r="C46" s="3">
        <v>5.4000000000000003E-3</v>
      </c>
      <c r="D46" s="4">
        <f t="shared" si="0"/>
        <v>7.4000000000000003E-3</v>
      </c>
    </row>
    <row r="47" spans="2:4" x14ac:dyDescent="0.25">
      <c r="B47" s="2">
        <v>48</v>
      </c>
      <c r="C47" s="3">
        <v>5.4999999999999997E-3</v>
      </c>
      <c r="D47" s="4">
        <f t="shared" si="0"/>
        <v>7.4999999999999997E-3</v>
      </c>
    </row>
    <row r="48" spans="2:4" x14ac:dyDescent="0.25">
      <c r="B48" s="2">
        <v>49</v>
      </c>
      <c r="C48" s="3">
        <v>5.5999999999999999E-3</v>
      </c>
      <c r="D48" s="4">
        <f t="shared" si="0"/>
        <v>7.6E-3</v>
      </c>
    </row>
    <row r="49" spans="2:4" x14ac:dyDescent="0.25">
      <c r="B49" s="2">
        <v>50</v>
      </c>
      <c r="C49" s="3">
        <v>5.7000000000000002E-3</v>
      </c>
      <c r="D49" s="4">
        <f t="shared" si="0"/>
        <v>7.7000000000000002E-3</v>
      </c>
    </row>
    <row r="50" spans="2:4" x14ac:dyDescent="0.25">
      <c r="B50" s="2">
        <v>51</v>
      </c>
      <c r="C50" s="3">
        <v>5.7999999999999996E-3</v>
      </c>
      <c r="D50" s="4">
        <f t="shared" si="0"/>
        <v>7.7999999999999996E-3</v>
      </c>
    </row>
    <row r="51" spans="2:4" x14ac:dyDescent="0.25">
      <c r="B51" s="2">
        <v>52</v>
      </c>
      <c r="C51" s="3">
        <v>5.8999999999999999E-3</v>
      </c>
      <c r="D51" s="4">
        <f t="shared" si="0"/>
        <v>7.9000000000000008E-3</v>
      </c>
    </row>
    <row r="52" spans="2:4" x14ac:dyDescent="0.25">
      <c r="B52" s="2">
        <v>53</v>
      </c>
      <c r="C52" s="3">
        <v>6.0000000000000001E-3</v>
      </c>
      <c r="D52" s="4">
        <f t="shared" si="0"/>
        <v>8.0000000000000002E-3</v>
      </c>
    </row>
    <row r="53" spans="2:4" x14ac:dyDescent="0.25">
      <c r="B53" s="2">
        <v>54</v>
      </c>
      <c r="C53" s="3">
        <v>6.1000000000000004E-3</v>
      </c>
      <c r="D53" s="4">
        <f t="shared" si="0"/>
        <v>8.0999999999999996E-3</v>
      </c>
    </row>
    <row r="54" spans="2:4" x14ac:dyDescent="0.25">
      <c r="B54" s="2">
        <v>55</v>
      </c>
      <c r="C54" s="3">
        <v>6.1999999999999998E-3</v>
      </c>
      <c r="D54" s="4">
        <f t="shared" si="0"/>
        <v>8.199999999999999E-3</v>
      </c>
    </row>
    <row r="55" spans="2:4" x14ac:dyDescent="0.25">
      <c r="B55" s="2">
        <v>56</v>
      </c>
      <c r="C55" s="3">
        <v>6.3E-3</v>
      </c>
      <c r="D55" s="4">
        <f t="shared" si="0"/>
        <v>8.3000000000000001E-3</v>
      </c>
    </row>
    <row r="56" spans="2:4" x14ac:dyDescent="0.25">
      <c r="B56" s="2">
        <v>57</v>
      </c>
      <c r="C56" s="3">
        <v>6.4000000000000003E-3</v>
      </c>
      <c r="D56" s="4">
        <f t="shared" si="0"/>
        <v>8.4000000000000012E-3</v>
      </c>
    </row>
    <row r="57" spans="2:4" x14ac:dyDescent="0.25">
      <c r="B57" s="2">
        <v>58</v>
      </c>
      <c r="C57" s="3">
        <v>6.4999999999999997E-3</v>
      </c>
      <c r="D57" s="4">
        <f t="shared" si="0"/>
        <v>8.5000000000000006E-3</v>
      </c>
    </row>
    <row r="58" spans="2:4" x14ac:dyDescent="0.25">
      <c r="B58" s="2">
        <v>59</v>
      </c>
      <c r="C58" s="3">
        <v>6.6E-3</v>
      </c>
      <c r="D58" s="4">
        <f t="shared" si="0"/>
        <v>8.6E-3</v>
      </c>
    </row>
    <row r="59" spans="2:4" x14ac:dyDescent="0.25">
      <c r="B59" s="2">
        <v>60</v>
      </c>
      <c r="C59" s="3">
        <v>6.7000000000000002E-3</v>
      </c>
      <c r="D59" s="4">
        <f t="shared" si="0"/>
        <v>8.6999999999999994E-3</v>
      </c>
    </row>
    <row r="60" spans="2:4" x14ac:dyDescent="0.25">
      <c r="B60" s="2">
        <v>61</v>
      </c>
      <c r="C60" s="3">
        <v>6.7999999999999996E-3</v>
      </c>
      <c r="D60" s="4">
        <f t="shared" si="0"/>
        <v>8.7999999999999988E-3</v>
      </c>
    </row>
    <row r="61" spans="2:4" x14ac:dyDescent="0.25">
      <c r="B61" s="2">
        <v>62</v>
      </c>
      <c r="C61" s="3">
        <v>6.8999999999999999E-3</v>
      </c>
      <c r="D61" s="4">
        <f t="shared" si="0"/>
        <v>8.8999999999999999E-3</v>
      </c>
    </row>
    <row r="62" spans="2:4" x14ac:dyDescent="0.25">
      <c r="B62" s="2">
        <v>63</v>
      </c>
      <c r="C62" s="3">
        <v>7.0000000000000001E-3</v>
      </c>
      <c r="D62" s="4">
        <f t="shared" si="0"/>
        <v>9.0000000000000011E-3</v>
      </c>
    </row>
    <row r="63" spans="2:4" x14ac:dyDescent="0.25">
      <c r="B63" s="2">
        <v>64</v>
      </c>
      <c r="C63" s="3">
        <v>7.1000000000000004E-3</v>
      </c>
      <c r="D63" s="4">
        <f t="shared" si="0"/>
        <v>9.1000000000000004E-3</v>
      </c>
    </row>
    <row r="64" spans="2:4" x14ac:dyDescent="0.25">
      <c r="B64" s="2">
        <v>65</v>
      </c>
      <c r="C64" s="3">
        <v>7.1999999999999998E-3</v>
      </c>
      <c r="D64" s="4">
        <f t="shared" si="0"/>
        <v>9.1999999999999998E-3</v>
      </c>
    </row>
    <row r="65" spans="2:4" x14ac:dyDescent="0.25">
      <c r="B65" s="2">
        <v>66</v>
      </c>
      <c r="C65" s="3">
        <v>7.3000000000000001E-3</v>
      </c>
      <c r="D65" s="4">
        <f t="shared" si="0"/>
        <v>9.2999999999999992E-3</v>
      </c>
    </row>
    <row r="66" spans="2:4" x14ac:dyDescent="0.25">
      <c r="B66" s="2">
        <v>67</v>
      </c>
      <c r="C66" s="3">
        <v>7.4000000000000003E-3</v>
      </c>
      <c r="D66" s="4">
        <f t="shared" si="0"/>
        <v>9.4000000000000004E-3</v>
      </c>
    </row>
    <row r="67" spans="2:4" x14ac:dyDescent="0.25">
      <c r="B67" s="2">
        <v>68</v>
      </c>
      <c r="C67" s="3">
        <v>7.4999999999999997E-3</v>
      </c>
      <c r="D67" s="4">
        <f t="shared" si="0"/>
        <v>9.4999999999999998E-3</v>
      </c>
    </row>
    <row r="68" spans="2:4" x14ac:dyDescent="0.25">
      <c r="B68" s="2">
        <v>69</v>
      </c>
      <c r="C68" s="3">
        <v>7.6E-3</v>
      </c>
      <c r="D68" s="4">
        <f t="shared" si="0"/>
        <v>9.6000000000000009E-3</v>
      </c>
    </row>
    <row r="69" spans="2:4" x14ac:dyDescent="0.25">
      <c r="B69" s="2">
        <v>70</v>
      </c>
      <c r="C69" s="3">
        <v>7.7000000000000002E-3</v>
      </c>
      <c r="D69" s="4">
        <f t="shared" si="0"/>
        <v>9.7000000000000003E-3</v>
      </c>
    </row>
    <row r="70" spans="2:4" x14ac:dyDescent="0.25">
      <c r="B70" s="2">
        <v>71</v>
      </c>
      <c r="C70" s="3">
        <v>7.7999999999999996E-3</v>
      </c>
      <c r="D70" s="4">
        <f t="shared" si="0"/>
        <v>9.7999999999999997E-3</v>
      </c>
    </row>
    <row r="71" spans="2:4" x14ac:dyDescent="0.25">
      <c r="B71" s="2">
        <v>72</v>
      </c>
      <c r="C71" s="3">
        <v>7.9000000000000008E-3</v>
      </c>
      <c r="D71" s="4">
        <f t="shared" ref="D71:D134" si="1">C71+0.2%</f>
        <v>9.9000000000000008E-3</v>
      </c>
    </row>
    <row r="72" spans="2:4" x14ac:dyDescent="0.25">
      <c r="B72" s="2">
        <v>73</v>
      </c>
      <c r="C72" s="3">
        <v>8.0000000000000002E-3</v>
      </c>
      <c r="D72" s="4">
        <f t="shared" si="1"/>
        <v>0.01</v>
      </c>
    </row>
    <row r="73" spans="2:4" x14ac:dyDescent="0.25">
      <c r="B73" s="2">
        <v>74</v>
      </c>
      <c r="C73" s="3">
        <v>8.0999999999999996E-3</v>
      </c>
      <c r="D73" s="4">
        <f t="shared" si="1"/>
        <v>1.01E-2</v>
      </c>
    </row>
    <row r="74" spans="2:4" x14ac:dyDescent="0.25">
      <c r="B74" s="2">
        <v>75</v>
      </c>
      <c r="C74" s="3">
        <v>8.2000000000000007E-3</v>
      </c>
      <c r="D74" s="4">
        <f t="shared" si="1"/>
        <v>1.0200000000000001E-2</v>
      </c>
    </row>
    <row r="75" spans="2:4" x14ac:dyDescent="0.25">
      <c r="B75" s="2">
        <v>76</v>
      </c>
      <c r="C75" s="3">
        <v>8.3000000000000001E-3</v>
      </c>
      <c r="D75" s="4">
        <f t="shared" si="1"/>
        <v>1.03E-2</v>
      </c>
    </row>
    <row r="76" spans="2:4" x14ac:dyDescent="0.25">
      <c r="B76" s="2">
        <v>77</v>
      </c>
      <c r="C76" s="3">
        <v>8.3999999999999995E-3</v>
      </c>
      <c r="D76" s="4">
        <f t="shared" si="1"/>
        <v>1.04E-2</v>
      </c>
    </row>
    <row r="77" spans="2:4" x14ac:dyDescent="0.25">
      <c r="B77" s="2">
        <v>78</v>
      </c>
      <c r="C77" s="3">
        <v>8.5000000000000006E-3</v>
      </c>
      <c r="D77" s="4">
        <f t="shared" si="1"/>
        <v>1.0500000000000001E-2</v>
      </c>
    </row>
    <row r="78" spans="2:4" x14ac:dyDescent="0.25">
      <c r="B78" s="2">
        <v>79</v>
      </c>
      <c r="C78" s="3">
        <v>8.6E-3</v>
      </c>
      <c r="D78" s="4">
        <f t="shared" si="1"/>
        <v>1.06E-2</v>
      </c>
    </row>
    <row r="79" spans="2:4" x14ac:dyDescent="0.25">
      <c r="B79" s="2">
        <v>80</v>
      </c>
      <c r="C79" s="3">
        <v>8.6999999999999994E-3</v>
      </c>
      <c r="D79" s="4">
        <f t="shared" si="1"/>
        <v>1.0699999999999999E-2</v>
      </c>
    </row>
    <row r="80" spans="2:4" x14ac:dyDescent="0.25">
      <c r="B80" s="2">
        <v>81</v>
      </c>
      <c r="C80" s="3">
        <v>8.8000000000000005E-3</v>
      </c>
      <c r="D80" s="4">
        <f t="shared" si="1"/>
        <v>1.0800000000000001E-2</v>
      </c>
    </row>
    <row r="81" spans="2:4" x14ac:dyDescent="0.25">
      <c r="B81" s="2">
        <v>82</v>
      </c>
      <c r="C81" s="3">
        <v>8.8999999999999999E-3</v>
      </c>
      <c r="D81" s="4">
        <f t="shared" si="1"/>
        <v>1.09E-2</v>
      </c>
    </row>
    <row r="82" spans="2:4" x14ac:dyDescent="0.25">
      <c r="B82" s="2">
        <v>83</v>
      </c>
      <c r="C82" s="3">
        <v>8.9999999999999993E-3</v>
      </c>
      <c r="D82" s="4">
        <f t="shared" si="1"/>
        <v>1.0999999999999999E-2</v>
      </c>
    </row>
    <row r="83" spans="2:4" x14ac:dyDescent="0.25">
      <c r="B83" s="2">
        <v>84</v>
      </c>
      <c r="C83" s="3">
        <v>9.1000000000000004E-3</v>
      </c>
      <c r="D83" s="4">
        <f t="shared" si="1"/>
        <v>1.11E-2</v>
      </c>
    </row>
    <row r="84" spans="2:4" x14ac:dyDescent="0.25">
      <c r="B84" s="2">
        <v>85</v>
      </c>
      <c r="C84" s="3">
        <v>9.1999999999999998E-3</v>
      </c>
      <c r="D84" s="4">
        <f t="shared" si="1"/>
        <v>1.12E-2</v>
      </c>
    </row>
    <row r="85" spans="2:4" x14ac:dyDescent="0.25">
      <c r="B85" s="2">
        <v>86</v>
      </c>
      <c r="C85" s="3">
        <v>9.2999999999999992E-3</v>
      </c>
      <c r="D85" s="4">
        <f t="shared" si="1"/>
        <v>1.1299999999999999E-2</v>
      </c>
    </row>
    <row r="86" spans="2:4" x14ac:dyDescent="0.25">
      <c r="B86" s="2">
        <v>87</v>
      </c>
      <c r="C86" s="3">
        <v>9.4000000000000004E-3</v>
      </c>
      <c r="D86" s="4">
        <f t="shared" si="1"/>
        <v>1.14E-2</v>
      </c>
    </row>
    <row r="87" spans="2:4" x14ac:dyDescent="0.25">
      <c r="B87" s="2">
        <v>88</v>
      </c>
      <c r="C87" s="3">
        <v>9.4999999999999998E-3</v>
      </c>
      <c r="D87" s="4">
        <f t="shared" si="1"/>
        <v>1.15E-2</v>
      </c>
    </row>
    <row r="88" spans="2:4" x14ac:dyDescent="0.25">
      <c r="B88" s="2">
        <v>89</v>
      </c>
      <c r="C88" s="3">
        <v>9.5999999999999992E-3</v>
      </c>
      <c r="D88" s="4">
        <f t="shared" si="1"/>
        <v>1.1599999999999999E-2</v>
      </c>
    </row>
    <row r="89" spans="2:4" x14ac:dyDescent="0.25">
      <c r="B89" s="2">
        <v>90</v>
      </c>
      <c r="C89" s="3">
        <v>9.7000000000000003E-3</v>
      </c>
      <c r="D89" s="4">
        <f t="shared" si="1"/>
        <v>1.17E-2</v>
      </c>
    </row>
    <row r="90" spans="2:4" x14ac:dyDescent="0.25">
      <c r="B90" s="2">
        <v>91</v>
      </c>
      <c r="C90" s="3">
        <v>9.7999999999999997E-3</v>
      </c>
      <c r="D90" s="4">
        <f t="shared" si="1"/>
        <v>1.18E-2</v>
      </c>
    </row>
    <row r="91" spans="2:4" x14ac:dyDescent="0.25">
      <c r="B91" s="2">
        <v>92</v>
      </c>
      <c r="C91" s="3">
        <v>9.9000000000000008E-3</v>
      </c>
      <c r="D91" s="4">
        <f t="shared" si="1"/>
        <v>1.1900000000000001E-2</v>
      </c>
    </row>
    <row r="92" spans="2:4" x14ac:dyDescent="0.25">
      <c r="B92" s="2">
        <v>93</v>
      </c>
      <c r="C92" s="3">
        <v>0.01</v>
      </c>
      <c r="D92" s="4">
        <f t="shared" si="1"/>
        <v>1.2E-2</v>
      </c>
    </row>
    <row r="93" spans="2:4" x14ac:dyDescent="0.25">
      <c r="B93" s="2">
        <v>94</v>
      </c>
      <c r="C93" s="3">
        <v>1.01E-2</v>
      </c>
      <c r="D93" s="4">
        <f t="shared" si="1"/>
        <v>1.21E-2</v>
      </c>
    </row>
    <row r="94" spans="2:4" x14ac:dyDescent="0.25">
      <c r="B94" s="2">
        <v>95</v>
      </c>
      <c r="C94" s="3">
        <v>1.0200000000000001E-2</v>
      </c>
      <c r="D94" s="4">
        <f t="shared" si="1"/>
        <v>1.2200000000000001E-2</v>
      </c>
    </row>
    <row r="95" spans="2:4" x14ac:dyDescent="0.25">
      <c r="B95" s="2">
        <v>96</v>
      </c>
      <c r="C95" s="3">
        <v>1.03E-2</v>
      </c>
      <c r="D95" s="4">
        <f t="shared" si="1"/>
        <v>1.23E-2</v>
      </c>
    </row>
    <row r="96" spans="2:4" x14ac:dyDescent="0.25">
      <c r="B96" s="2">
        <v>97</v>
      </c>
      <c r="C96" s="3">
        <v>1.04E-2</v>
      </c>
      <c r="D96" s="4">
        <f t="shared" si="1"/>
        <v>1.24E-2</v>
      </c>
    </row>
    <row r="97" spans="2:4" x14ac:dyDescent="0.25">
      <c r="B97" s="2">
        <v>98</v>
      </c>
      <c r="C97" s="3">
        <v>1.0500000000000001E-2</v>
      </c>
      <c r="D97" s="4">
        <f t="shared" si="1"/>
        <v>1.2500000000000001E-2</v>
      </c>
    </row>
    <row r="98" spans="2:4" x14ac:dyDescent="0.25">
      <c r="B98" s="2">
        <v>99</v>
      </c>
      <c r="C98" s="3">
        <v>1.06E-2</v>
      </c>
      <c r="D98" s="4">
        <f t="shared" si="1"/>
        <v>1.26E-2</v>
      </c>
    </row>
    <row r="99" spans="2:4" x14ac:dyDescent="0.25">
      <c r="B99" s="2">
        <v>100</v>
      </c>
      <c r="C99" s="3">
        <v>1.0699999999999999E-2</v>
      </c>
      <c r="D99" s="4">
        <f t="shared" si="1"/>
        <v>1.2699999999999999E-2</v>
      </c>
    </row>
    <row r="100" spans="2:4" x14ac:dyDescent="0.25">
      <c r="B100" s="2">
        <v>101</v>
      </c>
      <c r="C100" s="3">
        <v>1.0800000000000001E-2</v>
      </c>
      <c r="D100" s="4">
        <f t="shared" si="1"/>
        <v>1.2800000000000001E-2</v>
      </c>
    </row>
    <row r="101" spans="2:4" x14ac:dyDescent="0.25">
      <c r="B101" s="2">
        <v>102</v>
      </c>
      <c r="C101" s="3">
        <v>1.09E-2</v>
      </c>
      <c r="D101" s="4">
        <f t="shared" si="1"/>
        <v>1.29E-2</v>
      </c>
    </row>
    <row r="102" spans="2:4" x14ac:dyDescent="0.25">
      <c r="B102" s="2">
        <v>103</v>
      </c>
      <c r="C102" s="3">
        <v>1.0999999999999999E-2</v>
      </c>
      <c r="D102" s="4">
        <f t="shared" si="1"/>
        <v>1.2999999999999999E-2</v>
      </c>
    </row>
    <row r="103" spans="2:4" x14ac:dyDescent="0.25">
      <c r="B103" s="2">
        <v>104</v>
      </c>
      <c r="C103" s="3">
        <v>1.11E-2</v>
      </c>
      <c r="D103" s="4">
        <f t="shared" si="1"/>
        <v>1.3100000000000001E-2</v>
      </c>
    </row>
    <row r="104" spans="2:4" x14ac:dyDescent="0.25">
      <c r="B104" s="2">
        <v>105</v>
      </c>
      <c r="C104" s="3">
        <v>1.12E-2</v>
      </c>
      <c r="D104" s="4">
        <f t="shared" si="1"/>
        <v>1.32E-2</v>
      </c>
    </row>
    <row r="105" spans="2:4" x14ac:dyDescent="0.25">
      <c r="B105" s="2">
        <v>106</v>
      </c>
      <c r="C105" s="3">
        <v>1.1299999999999999E-2</v>
      </c>
      <c r="D105" s="4">
        <f t="shared" si="1"/>
        <v>1.3299999999999999E-2</v>
      </c>
    </row>
    <row r="106" spans="2:4" x14ac:dyDescent="0.25">
      <c r="B106" s="2">
        <v>107</v>
      </c>
      <c r="C106" s="3">
        <v>1.14E-2</v>
      </c>
      <c r="D106" s="4">
        <f t="shared" si="1"/>
        <v>1.34E-2</v>
      </c>
    </row>
    <row r="107" spans="2:4" x14ac:dyDescent="0.25">
      <c r="B107" s="2">
        <v>108</v>
      </c>
      <c r="C107" s="3">
        <v>1.15E-2</v>
      </c>
      <c r="D107" s="4">
        <f t="shared" si="1"/>
        <v>1.35E-2</v>
      </c>
    </row>
    <row r="108" spans="2:4" x14ac:dyDescent="0.25">
      <c r="B108" s="2">
        <v>109</v>
      </c>
      <c r="C108" s="3">
        <v>1.1599999999999999E-2</v>
      </c>
      <c r="D108" s="4">
        <f t="shared" si="1"/>
        <v>1.3599999999999999E-2</v>
      </c>
    </row>
    <row r="109" spans="2:4" x14ac:dyDescent="0.25">
      <c r="B109" s="2">
        <v>110</v>
      </c>
      <c r="C109" s="3">
        <v>1.17E-2</v>
      </c>
      <c r="D109" s="4">
        <f t="shared" si="1"/>
        <v>1.37E-2</v>
      </c>
    </row>
    <row r="110" spans="2:4" x14ac:dyDescent="0.25">
      <c r="B110" s="2">
        <v>111</v>
      </c>
      <c r="C110" s="3">
        <v>1.18E-2</v>
      </c>
      <c r="D110" s="4">
        <f t="shared" si="1"/>
        <v>1.38E-2</v>
      </c>
    </row>
    <row r="111" spans="2:4" x14ac:dyDescent="0.25">
      <c r="B111" s="2">
        <v>112</v>
      </c>
      <c r="C111" s="3">
        <v>1.1900000000000001E-2</v>
      </c>
      <c r="D111" s="4">
        <f t="shared" si="1"/>
        <v>1.3900000000000001E-2</v>
      </c>
    </row>
    <row r="112" spans="2:4" x14ac:dyDescent="0.25">
      <c r="B112" s="2">
        <v>113</v>
      </c>
      <c r="C112" s="3">
        <v>1.2E-2</v>
      </c>
      <c r="D112" s="4">
        <f t="shared" si="1"/>
        <v>1.4E-2</v>
      </c>
    </row>
    <row r="113" spans="2:4" x14ac:dyDescent="0.25">
      <c r="B113" s="2">
        <v>114</v>
      </c>
      <c r="C113" s="3">
        <v>1.21E-2</v>
      </c>
      <c r="D113" s="4">
        <f t="shared" si="1"/>
        <v>1.41E-2</v>
      </c>
    </row>
    <row r="114" spans="2:4" x14ac:dyDescent="0.25">
      <c r="B114" s="2">
        <v>115</v>
      </c>
      <c r="C114" s="3">
        <v>1.2200000000000001E-2</v>
      </c>
      <c r="D114" s="4">
        <f t="shared" si="1"/>
        <v>1.4200000000000001E-2</v>
      </c>
    </row>
    <row r="115" spans="2:4" x14ac:dyDescent="0.25">
      <c r="B115" s="2">
        <v>116</v>
      </c>
      <c r="C115" s="3">
        <v>1.23E-2</v>
      </c>
      <c r="D115" s="4">
        <f t="shared" si="1"/>
        <v>1.43E-2</v>
      </c>
    </row>
    <row r="116" spans="2:4" x14ac:dyDescent="0.25">
      <c r="B116" s="2">
        <v>117</v>
      </c>
      <c r="C116" s="3">
        <v>1.24E-2</v>
      </c>
      <c r="D116" s="4">
        <f t="shared" si="1"/>
        <v>1.44E-2</v>
      </c>
    </row>
    <row r="117" spans="2:4" x14ac:dyDescent="0.25">
      <c r="B117" s="2">
        <v>118</v>
      </c>
      <c r="C117" s="3">
        <v>1.2500000000000001E-2</v>
      </c>
      <c r="D117" s="4">
        <f t="shared" si="1"/>
        <v>1.4500000000000001E-2</v>
      </c>
    </row>
    <row r="118" spans="2:4" x14ac:dyDescent="0.25">
      <c r="B118" s="2">
        <v>119</v>
      </c>
      <c r="C118" s="3">
        <v>1.26E-2</v>
      </c>
      <c r="D118" s="4">
        <f t="shared" si="1"/>
        <v>1.46E-2</v>
      </c>
    </row>
    <row r="119" spans="2:4" x14ac:dyDescent="0.25">
      <c r="B119" s="2">
        <v>120</v>
      </c>
      <c r="C119" s="3">
        <v>1.2699999999999999E-2</v>
      </c>
      <c r="D119" s="4">
        <f t="shared" si="1"/>
        <v>1.47E-2</v>
      </c>
    </row>
    <row r="120" spans="2:4" x14ac:dyDescent="0.25">
      <c r="B120" s="2">
        <v>121</v>
      </c>
      <c r="C120" s="3">
        <v>1.2800000000000001E-2</v>
      </c>
      <c r="D120" s="4">
        <f t="shared" si="1"/>
        <v>1.4800000000000001E-2</v>
      </c>
    </row>
    <row r="121" spans="2:4" x14ac:dyDescent="0.25">
      <c r="B121" s="2">
        <v>122</v>
      </c>
      <c r="C121" s="3">
        <v>1.29E-2</v>
      </c>
      <c r="D121" s="4">
        <f t="shared" si="1"/>
        <v>1.49E-2</v>
      </c>
    </row>
    <row r="122" spans="2:4" x14ac:dyDescent="0.25">
      <c r="B122" s="2">
        <v>123</v>
      </c>
      <c r="C122" s="3">
        <v>1.2999999999999999E-2</v>
      </c>
      <c r="D122" s="4">
        <f t="shared" si="1"/>
        <v>1.4999999999999999E-2</v>
      </c>
    </row>
    <row r="123" spans="2:4" x14ac:dyDescent="0.25">
      <c r="B123" s="2">
        <v>124</v>
      </c>
      <c r="C123" s="3">
        <v>1.3100000000000001E-2</v>
      </c>
      <c r="D123" s="4">
        <f t="shared" si="1"/>
        <v>1.5100000000000001E-2</v>
      </c>
    </row>
    <row r="124" spans="2:4" x14ac:dyDescent="0.25">
      <c r="B124" s="2">
        <v>125</v>
      </c>
      <c r="C124" s="3">
        <v>1.32E-2</v>
      </c>
      <c r="D124" s="4">
        <f t="shared" si="1"/>
        <v>1.52E-2</v>
      </c>
    </row>
    <row r="125" spans="2:4" x14ac:dyDescent="0.25">
      <c r="B125" s="2">
        <v>126</v>
      </c>
      <c r="C125" s="3">
        <v>1.3299999999999999E-2</v>
      </c>
      <c r="D125" s="4">
        <f t="shared" si="1"/>
        <v>1.5299999999999999E-2</v>
      </c>
    </row>
    <row r="126" spans="2:4" x14ac:dyDescent="0.25">
      <c r="B126" s="2">
        <v>127</v>
      </c>
      <c r="C126" s="3">
        <v>1.34E-2</v>
      </c>
      <c r="D126" s="4">
        <f t="shared" si="1"/>
        <v>1.54E-2</v>
      </c>
    </row>
    <row r="127" spans="2:4" x14ac:dyDescent="0.25">
      <c r="B127" s="2">
        <v>128</v>
      </c>
      <c r="C127" s="3">
        <v>1.35E-2</v>
      </c>
      <c r="D127" s="4">
        <f t="shared" si="1"/>
        <v>1.55E-2</v>
      </c>
    </row>
    <row r="128" spans="2:4" x14ac:dyDescent="0.25">
      <c r="B128" s="2">
        <v>129</v>
      </c>
      <c r="C128" s="3">
        <v>1.3599999999999999E-2</v>
      </c>
      <c r="D128" s="4">
        <f t="shared" si="1"/>
        <v>1.5599999999999999E-2</v>
      </c>
    </row>
    <row r="129" spans="2:4" x14ac:dyDescent="0.25">
      <c r="B129" s="2">
        <v>130</v>
      </c>
      <c r="C129" s="3">
        <v>1.37E-2</v>
      </c>
      <c r="D129" s="4">
        <f t="shared" si="1"/>
        <v>1.5699999999999999E-2</v>
      </c>
    </row>
    <row r="130" spans="2:4" x14ac:dyDescent="0.25">
      <c r="B130" s="2">
        <v>131</v>
      </c>
      <c r="C130" s="3">
        <v>1.38E-2</v>
      </c>
      <c r="D130" s="4">
        <f t="shared" si="1"/>
        <v>1.5800000000000002E-2</v>
      </c>
    </row>
    <row r="131" spans="2:4" x14ac:dyDescent="0.25">
      <c r="B131" s="2">
        <v>132</v>
      </c>
      <c r="C131" s="3">
        <v>1.3899999999999999E-2</v>
      </c>
      <c r="D131" s="4">
        <f t="shared" si="1"/>
        <v>1.5899999999999997E-2</v>
      </c>
    </row>
    <row r="132" spans="2:4" x14ac:dyDescent="0.25">
      <c r="B132" s="2">
        <v>133</v>
      </c>
      <c r="C132" s="3">
        <v>1.4E-2</v>
      </c>
      <c r="D132" s="4">
        <f t="shared" si="1"/>
        <v>1.6E-2</v>
      </c>
    </row>
    <row r="133" spans="2:4" x14ac:dyDescent="0.25">
      <c r="B133" s="2">
        <v>134</v>
      </c>
      <c r="C133" s="3">
        <v>1.41E-2</v>
      </c>
      <c r="D133" s="4">
        <f t="shared" si="1"/>
        <v>1.61E-2</v>
      </c>
    </row>
    <row r="134" spans="2:4" x14ac:dyDescent="0.25">
      <c r="B134" s="2">
        <v>135</v>
      </c>
      <c r="C134" s="3">
        <v>1.4200000000000001E-2</v>
      </c>
      <c r="D134" s="4">
        <f t="shared" si="1"/>
        <v>1.6199999999999999E-2</v>
      </c>
    </row>
    <row r="135" spans="2:4" x14ac:dyDescent="0.25">
      <c r="B135" s="2">
        <v>136</v>
      </c>
      <c r="C135" s="3">
        <v>1.43E-2</v>
      </c>
      <c r="D135" s="4">
        <f t="shared" ref="D135:D198" si="2">C135+0.2%</f>
        <v>1.6300000000000002E-2</v>
      </c>
    </row>
    <row r="136" spans="2:4" x14ac:dyDescent="0.25">
      <c r="B136" s="2">
        <v>137</v>
      </c>
      <c r="C136" s="3">
        <v>1.44E-2</v>
      </c>
      <c r="D136" s="4">
        <f t="shared" si="2"/>
        <v>1.6399999999999998E-2</v>
      </c>
    </row>
    <row r="137" spans="2:4" x14ac:dyDescent="0.25">
      <c r="B137" s="2">
        <v>138</v>
      </c>
      <c r="C137" s="3">
        <v>1.4500000000000001E-2</v>
      </c>
      <c r="D137" s="4">
        <f t="shared" si="2"/>
        <v>1.6500000000000001E-2</v>
      </c>
    </row>
    <row r="138" spans="2:4" x14ac:dyDescent="0.25">
      <c r="B138" s="2">
        <v>139</v>
      </c>
      <c r="C138" s="3">
        <v>1.46E-2</v>
      </c>
      <c r="D138" s="4">
        <f t="shared" si="2"/>
        <v>1.66E-2</v>
      </c>
    </row>
    <row r="139" spans="2:4" x14ac:dyDescent="0.25">
      <c r="B139" s="2">
        <v>140</v>
      </c>
      <c r="C139" s="3">
        <v>1.47E-2</v>
      </c>
      <c r="D139" s="4">
        <f t="shared" si="2"/>
        <v>1.67E-2</v>
      </c>
    </row>
    <row r="140" spans="2:4" x14ac:dyDescent="0.25">
      <c r="B140" s="2">
        <v>141</v>
      </c>
      <c r="C140" s="3">
        <v>1.4800000000000001E-2</v>
      </c>
      <c r="D140" s="4">
        <f t="shared" si="2"/>
        <v>1.6800000000000002E-2</v>
      </c>
    </row>
    <row r="141" spans="2:4" x14ac:dyDescent="0.25">
      <c r="B141" s="2">
        <v>142</v>
      </c>
      <c r="C141" s="3">
        <v>1.49E-2</v>
      </c>
      <c r="D141" s="4">
        <f t="shared" si="2"/>
        <v>1.6899999999999998E-2</v>
      </c>
    </row>
    <row r="142" spans="2:4" x14ac:dyDescent="0.25">
      <c r="B142" s="2">
        <v>143</v>
      </c>
      <c r="C142" s="3">
        <v>1.4999999999999999E-2</v>
      </c>
      <c r="D142" s="4">
        <f t="shared" si="2"/>
        <v>1.7000000000000001E-2</v>
      </c>
    </row>
    <row r="143" spans="2:4" x14ac:dyDescent="0.25">
      <c r="B143" s="2">
        <v>144</v>
      </c>
      <c r="C143" s="3">
        <v>1.5100000000000001E-2</v>
      </c>
      <c r="D143" s="4">
        <f t="shared" si="2"/>
        <v>1.7100000000000001E-2</v>
      </c>
    </row>
    <row r="144" spans="2:4" x14ac:dyDescent="0.25">
      <c r="B144" s="2">
        <v>145</v>
      </c>
      <c r="C144" s="3">
        <v>1.52E-2</v>
      </c>
      <c r="D144" s="4">
        <f t="shared" si="2"/>
        <v>1.72E-2</v>
      </c>
    </row>
    <row r="145" spans="2:4" x14ac:dyDescent="0.25">
      <c r="B145" s="2">
        <v>146</v>
      </c>
      <c r="C145" s="3">
        <v>1.5299999999999999E-2</v>
      </c>
      <c r="D145" s="4">
        <f t="shared" si="2"/>
        <v>1.7299999999999999E-2</v>
      </c>
    </row>
    <row r="146" spans="2:4" x14ac:dyDescent="0.25">
      <c r="B146" s="2">
        <v>147</v>
      </c>
      <c r="C146" s="3">
        <v>1.54E-2</v>
      </c>
      <c r="D146" s="4">
        <f t="shared" si="2"/>
        <v>1.7399999999999999E-2</v>
      </c>
    </row>
    <row r="147" spans="2:4" x14ac:dyDescent="0.25">
      <c r="B147" s="2">
        <v>148</v>
      </c>
      <c r="C147" s="3">
        <v>1.55E-2</v>
      </c>
      <c r="D147" s="4">
        <f t="shared" si="2"/>
        <v>1.7500000000000002E-2</v>
      </c>
    </row>
    <row r="148" spans="2:4" x14ac:dyDescent="0.25">
      <c r="B148" s="2">
        <v>149</v>
      </c>
      <c r="C148" s="3">
        <v>1.5599999999999999E-2</v>
      </c>
      <c r="D148" s="4">
        <f t="shared" si="2"/>
        <v>1.7599999999999998E-2</v>
      </c>
    </row>
    <row r="149" spans="2:4" x14ac:dyDescent="0.25">
      <c r="B149" s="2">
        <v>150</v>
      </c>
      <c r="C149" s="3">
        <v>1.5699999999999999E-2</v>
      </c>
      <c r="D149" s="4">
        <f t="shared" si="2"/>
        <v>1.77E-2</v>
      </c>
    </row>
    <row r="150" spans="2:4" x14ac:dyDescent="0.25">
      <c r="B150" s="2">
        <v>151</v>
      </c>
      <c r="C150" s="3">
        <v>1.5800000000000002E-2</v>
      </c>
      <c r="D150" s="4">
        <f t="shared" si="2"/>
        <v>1.7800000000000003E-2</v>
      </c>
    </row>
    <row r="151" spans="2:4" x14ac:dyDescent="0.25">
      <c r="B151" s="2">
        <v>152</v>
      </c>
      <c r="C151" s="3">
        <v>1.5900000000000001E-2</v>
      </c>
      <c r="D151" s="4">
        <f t="shared" si="2"/>
        <v>1.7899999999999999E-2</v>
      </c>
    </row>
    <row r="152" spans="2:4" x14ac:dyDescent="0.25">
      <c r="B152" s="2">
        <v>153</v>
      </c>
      <c r="C152" s="3">
        <v>1.6E-2</v>
      </c>
      <c r="D152" s="4">
        <f t="shared" si="2"/>
        <v>1.8000000000000002E-2</v>
      </c>
    </row>
    <row r="153" spans="2:4" x14ac:dyDescent="0.25">
      <c r="B153" s="2">
        <v>154</v>
      </c>
      <c r="C153" s="3">
        <v>1.61E-2</v>
      </c>
      <c r="D153" s="4">
        <f t="shared" si="2"/>
        <v>1.8099999999999998E-2</v>
      </c>
    </row>
    <row r="154" spans="2:4" x14ac:dyDescent="0.25">
      <c r="B154" s="2">
        <v>155</v>
      </c>
      <c r="C154" s="3">
        <v>1.6199999999999999E-2</v>
      </c>
      <c r="D154" s="4">
        <f t="shared" si="2"/>
        <v>1.8200000000000001E-2</v>
      </c>
    </row>
    <row r="155" spans="2:4" x14ac:dyDescent="0.25">
      <c r="B155" s="2">
        <v>156</v>
      </c>
      <c r="C155" s="3">
        <v>1.6299999999999999E-2</v>
      </c>
      <c r="D155" s="4">
        <f t="shared" si="2"/>
        <v>1.8299999999999997E-2</v>
      </c>
    </row>
    <row r="156" spans="2:4" x14ac:dyDescent="0.25">
      <c r="B156" s="2">
        <v>157</v>
      </c>
      <c r="C156" s="3">
        <v>1.6400000000000001E-2</v>
      </c>
      <c r="D156" s="4">
        <f t="shared" si="2"/>
        <v>1.84E-2</v>
      </c>
    </row>
    <row r="157" spans="2:4" x14ac:dyDescent="0.25">
      <c r="B157" s="2">
        <v>158</v>
      </c>
      <c r="C157" s="3">
        <v>1.6500000000000001E-2</v>
      </c>
      <c r="D157" s="4">
        <f t="shared" si="2"/>
        <v>1.8500000000000003E-2</v>
      </c>
    </row>
    <row r="158" spans="2:4" x14ac:dyDescent="0.25">
      <c r="B158" s="2">
        <v>159</v>
      </c>
      <c r="C158" s="3">
        <v>1.66E-2</v>
      </c>
      <c r="D158" s="4">
        <f t="shared" si="2"/>
        <v>1.8599999999999998E-2</v>
      </c>
    </row>
    <row r="159" spans="2:4" x14ac:dyDescent="0.25">
      <c r="B159" s="2">
        <v>160</v>
      </c>
      <c r="C159" s="3">
        <v>1.67E-2</v>
      </c>
      <c r="D159" s="4">
        <f t="shared" si="2"/>
        <v>1.8700000000000001E-2</v>
      </c>
    </row>
    <row r="160" spans="2:4" x14ac:dyDescent="0.25">
      <c r="B160" s="2">
        <v>161</v>
      </c>
      <c r="C160" s="3">
        <v>1.6799999999999999E-2</v>
      </c>
      <c r="D160" s="4">
        <f t="shared" si="2"/>
        <v>1.8799999999999997E-2</v>
      </c>
    </row>
    <row r="161" spans="2:4" x14ac:dyDescent="0.25">
      <c r="B161" s="2">
        <v>162</v>
      </c>
      <c r="C161" s="3">
        <v>1.6899999999999998E-2</v>
      </c>
      <c r="D161" s="4">
        <f t="shared" si="2"/>
        <v>1.89E-2</v>
      </c>
    </row>
    <row r="162" spans="2:4" x14ac:dyDescent="0.25">
      <c r="B162" s="2">
        <v>163</v>
      </c>
      <c r="C162" s="3">
        <v>1.7000000000000001E-2</v>
      </c>
      <c r="D162" s="4">
        <f t="shared" si="2"/>
        <v>1.9000000000000003E-2</v>
      </c>
    </row>
    <row r="163" spans="2:4" x14ac:dyDescent="0.25">
      <c r="B163" s="2">
        <v>164</v>
      </c>
      <c r="C163" s="3">
        <v>1.7100000000000001E-2</v>
      </c>
      <c r="D163" s="4">
        <f t="shared" si="2"/>
        <v>1.9099999999999999E-2</v>
      </c>
    </row>
    <row r="164" spans="2:4" x14ac:dyDescent="0.25">
      <c r="B164" s="2">
        <v>165</v>
      </c>
      <c r="C164" s="3">
        <v>1.72E-2</v>
      </c>
      <c r="D164" s="4">
        <f t="shared" si="2"/>
        <v>1.9200000000000002E-2</v>
      </c>
    </row>
    <row r="165" spans="2:4" x14ac:dyDescent="0.25">
      <c r="B165" s="2">
        <v>166</v>
      </c>
      <c r="C165" s="3">
        <v>1.7299999999999999E-2</v>
      </c>
      <c r="D165" s="4">
        <f t="shared" si="2"/>
        <v>1.9299999999999998E-2</v>
      </c>
    </row>
    <row r="166" spans="2:4" x14ac:dyDescent="0.25">
      <c r="B166" s="2">
        <v>167</v>
      </c>
      <c r="C166" s="3">
        <v>1.7399999999999999E-2</v>
      </c>
      <c r="D166" s="4">
        <f t="shared" si="2"/>
        <v>1.9400000000000001E-2</v>
      </c>
    </row>
    <row r="167" spans="2:4" x14ac:dyDescent="0.25">
      <c r="B167" s="2">
        <v>168</v>
      </c>
      <c r="C167" s="3">
        <v>1.7500000000000002E-2</v>
      </c>
      <c r="D167" s="4">
        <f t="shared" si="2"/>
        <v>1.9500000000000003E-2</v>
      </c>
    </row>
    <row r="168" spans="2:4" x14ac:dyDescent="0.25">
      <c r="B168" s="2">
        <v>169</v>
      </c>
      <c r="C168" s="3">
        <v>1.7600000000000001E-2</v>
      </c>
      <c r="D168" s="4">
        <f t="shared" si="2"/>
        <v>1.9599999999999999E-2</v>
      </c>
    </row>
    <row r="169" spans="2:4" x14ac:dyDescent="0.25">
      <c r="B169" s="2">
        <v>170</v>
      </c>
      <c r="C169" s="3">
        <v>1.77E-2</v>
      </c>
      <c r="D169" s="4">
        <f t="shared" si="2"/>
        <v>1.9700000000000002E-2</v>
      </c>
    </row>
    <row r="170" spans="2:4" x14ac:dyDescent="0.25">
      <c r="B170" s="2">
        <v>171</v>
      </c>
      <c r="C170" s="3">
        <v>1.78E-2</v>
      </c>
      <c r="D170" s="4">
        <f t="shared" si="2"/>
        <v>1.9799999999999998E-2</v>
      </c>
    </row>
    <row r="171" spans="2:4" x14ac:dyDescent="0.25">
      <c r="B171" s="2">
        <v>172</v>
      </c>
      <c r="C171" s="3">
        <v>1.7899999999999999E-2</v>
      </c>
      <c r="D171" s="4">
        <f t="shared" si="2"/>
        <v>1.9900000000000001E-2</v>
      </c>
    </row>
    <row r="172" spans="2:4" x14ac:dyDescent="0.25">
      <c r="B172" s="2">
        <v>173</v>
      </c>
      <c r="C172" s="3">
        <v>1.7999999999999999E-2</v>
      </c>
      <c r="D172" s="4">
        <f t="shared" si="2"/>
        <v>1.9999999999999997E-2</v>
      </c>
    </row>
    <row r="173" spans="2:4" x14ac:dyDescent="0.25">
      <c r="B173" s="2">
        <v>174</v>
      </c>
      <c r="C173" s="3">
        <v>1.8100000000000002E-2</v>
      </c>
      <c r="D173" s="4">
        <f t="shared" si="2"/>
        <v>2.01E-2</v>
      </c>
    </row>
    <row r="174" spans="2:4" x14ac:dyDescent="0.25">
      <c r="B174" s="2">
        <v>175</v>
      </c>
      <c r="C174" s="3">
        <v>1.8200000000000001E-2</v>
      </c>
      <c r="D174" s="4">
        <f t="shared" si="2"/>
        <v>2.0200000000000003E-2</v>
      </c>
    </row>
    <row r="175" spans="2:4" x14ac:dyDescent="0.25">
      <c r="B175" s="2">
        <v>176</v>
      </c>
      <c r="C175" s="3">
        <v>1.83E-2</v>
      </c>
      <c r="D175" s="4">
        <f t="shared" si="2"/>
        <v>2.0299999999999999E-2</v>
      </c>
    </row>
    <row r="176" spans="2:4" x14ac:dyDescent="0.25">
      <c r="B176" s="2">
        <v>177</v>
      </c>
      <c r="C176" s="3">
        <v>1.84E-2</v>
      </c>
      <c r="D176" s="4">
        <f t="shared" si="2"/>
        <v>2.0400000000000001E-2</v>
      </c>
    </row>
    <row r="177" spans="2:4" x14ac:dyDescent="0.25">
      <c r="B177" s="2">
        <v>178</v>
      </c>
      <c r="C177" s="3">
        <v>1.8499999999999999E-2</v>
      </c>
      <c r="D177" s="4">
        <f t="shared" si="2"/>
        <v>2.0499999999999997E-2</v>
      </c>
    </row>
    <row r="178" spans="2:4" x14ac:dyDescent="0.25">
      <c r="B178" s="2">
        <v>179</v>
      </c>
      <c r="C178" s="3">
        <v>1.8599999999999998E-2</v>
      </c>
      <c r="D178" s="4">
        <f t="shared" si="2"/>
        <v>2.06E-2</v>
      </c>
    </row>
    <row r="179" spans="2:4" x14ac:dyDescent="0.25">
      <c r="B179" s="2">
        <v>180</v>
      </c>
      <c r="C179" s="3">
        <v>1.8700000000000001E-2</v>
      </c>
      <c r="D179" s="4">
        <f t="shared" si="2"/>
        <v>2.0700000000000003E-2</v>
      </c>
    </row>
    <row r="180" spans="2:4" x14ac:dyDescent="0.25">
      <c r="B180" s="2">
        <v>181</v>
      </c>
      <c r="C180" s="3">
        <v>1.8800000000000001E-2</v>
      </c>
      <c r="D180" s="4">
        <f t="shared" si="2"/>
        <v>2.0799999999999999E-2</v>
      </c>
    </row>
    <row r="181" spans="2:4" x14ac:dyDescent="0.25">
      <c r="B181" s="2">
        <v>182</v>
      </c>
      <c r="C181" s="3">
        <v>1.89E-2</v>
      </c>
      <c r="D181" s="4">
        <f t="shared" si="2"/>
        <v>2.0900000000000002E-2</v>
      </c>
    </row>
    <row r="182" spans="2:4" x14ac:dyDescent="0.25">
      <c r="B182" s="2">
        <v>183</v>
      </c>
      <c r="C182" s="3">
        <v>1.9E-2</v>
      </c>
      <c r="D182" s="4">
        <f t="shared" si="2"/>
        <v>2.0999999999999998E-2</v>
      </c>
    </row>
    <row r="183" spans="2:4" x14ac:dyDescent="0.25">
      <c r="B183" s="2">
        <v>184</v>
      </c>
      <c r="C183" s="3">
        <v>1.9099999999999999E-2</v>
      </c>
      <c r="D183" s="4">
        <f t="shared" si="2"/>
        <v>2.1100000000000001E-2</v>
      </c>
    </row>
    <row r="184" spans="2:4" x14ac:dyDescent="0.25">
      <c r="B184" s="2">
        <v>185</v>
      </c>
      <c r="C184" s="3">
        <v>1.9199999999999998E-2</v>
      </c>
      <c r="D184" s="4">
        <f t="shared" si="2"/>
        <v>2.1199999999999997E-2</v>
      </c>
    </row>
    <row r="185" spans="2:4" x14ac:dyDescent="0.25">
      <c r="B185" s="2">
        <v>186</v>
      </c>
      <c r="C185" s="3">
        <v>1.9300000000000001E-2</v>
      </c>
      <c r="D185" s="4">
        <f t="shared" si="2"/>
        <v>2.1299999999999999E-2</v>
      </c>
    </row>
    <row r="186" spans="2:4" x14ac:dyDescent="0.25">
      <c r="B186" s="2">
        <v>187</v>
      </c>
      <c r="C186" s="3">
        <v>1.9400000000000001E-2</v>
      </c>
      <c r="D186" s="4">
        <f t="shared" si="2"/>
        <v>2.1400000000000002E-2</v>
      </c>
    </row>
    <row r="187" spans="2:4" x14ac:dyDescent="0.25">
      <c r="B187" s="2">
        <v>188</v>
      </c>
      <c r="C187" s="3">
        <v>1.95E-2</v>
      </c>
      <c r="D187" s="4">
        <f t="shared" si="2"/>
        <v>2.1499999999999998E-2</v>
      </c>
    </row>
    <row r="188" spans="2:4" x14ac:dyDescent="0.25">
      <c r="B188" s="2">
        <v>189</v>
      </c>
      <c r="C188" s="3">
        <v>1.9599999999999999E-2</v>
      </c>
      <c r="D188" s="4">
        <f t="shared" si="2"/>
        <v>2.1600000000000001E-2</v>
      </c>
    </row>
    <row r="189" spans="2:4" x14ac:dyDescent="0.25">
      <c r="B189" s="2">
        <v>190</v>
      </c>
      <c r="C189" s="3">
        <v>1.9699999999999999E-2</v>
      </c>
      <c r="D189" s="4">
        <f t="shared" si="2"/>
        <v>2.1699999999999997E-2</v>
      </c>
    </row>
    <row r="190" spans="2:4" x14ac:dyDescent="0.25">
      <c r="B190" s="2">
        <v>191</v>
      </c>
      <c r="C190" s="3">
        <v>1.9800000000000002E-2</v>
      </c>
      <c r="D190" s="4">
        <f t="shared" si="2"/>
        <v>2.18E-2</v>
      </c>
    </row>
    <row r="191" spans="2:4" x14ac:dyDescent="0.25">
      <c r="B191" s="2">
        <v>192</v>
      </c>
      <c r="C191" s="3">
        <v>1.9900000000000001E-2</v>
      </c>
      <c r="D191" s="4">
        <f t="shared" si="2"/>
        <v>2.1900000000000003E-2</v>
      </c>
    </row>
    <row r="192" spans="2:4" x14ac:dyDescent="0.25">
      <c r="B192" s="2">
        <v>193</v>
      </c>
      <c r="C192" s="3">
        <v>0.02</v>
      </c>
      <c r="D192" s="4">
        <f t="shared" si="2"/>
        <v>2.1999999999999999E-2</v>
      </c>
    </row>
    <row r="193" spans="2:4" x14ac:dyDescent="0.25">
      <c r="B193" s="2">
        <v>194</v>
      </c>
      <c r="C193" s="3">
        <v>2.01E-2</v>
      </c>
      <c r="D193" s="4">
        <f t="shared" si="2"/>
        <v>2.2100000000000002E-2</v>
      </c>
    </row>
    <row r="194" spans="2:4" x14ac:dyDescent="0.25">
      <c r="B194" s="2">
        <v>195</v>
      </c>
      <c r="C194" s="3">
        <v>2.0199999999999999E-2</v>
      </c>
      <c r="D194" s="4">
        <f t="shared" si="2"/>
        <v>2.2199999999999998E-2</v>
      </c>
    </row>
    <row r="195" spans="2:4" x14ac:dyDescent="0.25">
      <c r="B195" s="2">
        <v>196</v>
      </c>
      <c r="C195" s="3">
        <v>2.0299999999999999E-2</v>
      </c>
      <c r="D195" s="4">
        <f t="shared" si="2"/>
        <v>2.23E-2</v>
      </c>
    </row>
    <row r="196" spans="2:4" x14ac:dyDescent="0.25">
      <c r="B196" s="2">
        <v>197</v>
      </c>
      <c r="C196" s="3">
        <v>2.0400000000000001E-2</v>
      </c>
      <c r="D196" s="4">
        <f t="shared" si="2"/>
        <v>2.2400000000000003E-2</v>
      </c>
    </row>
    <row r="197" spans="2:4" x14ac:dyDescent="0.25">
      <c r="B197" s="2">
        <v>198</v>
      </c>
      <c r="C197" s="3">
        <v>2.0500000000000001E-2</v>
      </c>
      <c r="D197" s="4">
        <f t="shared" si="2"/>
        <v>2.2499999999999999E-2</v>
      </c>
    </row>
    <row r="198" spans="2:4" x14ac:dyDescent="0.25">
      <c r="B198" s="2">
        <v>199</v>
      </c>
      <c r="C198" s="3">
        <v>2.06E-2</v>
      </c>
      <c r="D198" s="4">
        <f t="shared" si="2"/>
        <v>2.2600000000000002E-2</v>
      </c>
    </row>
    <row r="199" spans="2:4" x14ac:dyDescent="0.25">
      <c r="B199" s="2">
        <v>200</v>
      </c>
      <c r="C199" s="3">
        <v>2.07E-2</v>
      </c>
      <c r="D199" s="4">
        <f t="shared" ref="D199:D262" si="3">C199+0.2%</f>
        <v>2.2699999999999998E-2</v>
      </c>
    </row>
    <row r="200" spans="2:4" x14ac:dyDescent="0.25">
      <c r="B200" s="2">
        <v>201</v>
      </c>
      <c r="C200" s="3">
        <v>2.0799999999999999E-2</v>
      </c>
      <c r="D200" s="4">
        <f t="shared" si="3"/>
        <v>2.2800000000000001E-2</v>
      </c>
    </row>
    <row r="201" spans="2:4" x14ac:dyDescent="0.25">
      <c r="B201" s="2">
        <v>202</v>
      </c>
      <c r="C201" s="3">
        <v>2.0899999999999998E-2</v>
      </c>
      <c r="D201" s="4">
        <f t="shared" si="3"/>
        <v>2.2899999999999997E-2</v>
      </c>
    </row>
    <row r="202" spans="2:4" x14ac:dyDescent="0.25">
      <c r="B202" s="2">
        <v>203</v>
      </c>
      <c r="C202" s="3">
        <v>2.1000000000000001E-2</v>
      </c>
      <c r="D202" s="4">
        <f t="shared" si="3"/>
        <v>2.3E-2</v>
      </c>
    </row>
    <row r="203" spans="2:4" x14ac:dyDescent="0.25">
      <c r="B203" s="2">
        <v>204</v>
      </c>
      <c r="C203" s="3">
        <v>2.1100000000000001E-2</v>
      </c>
      <c r="D203" s="4">
        <f t="shared" si="3"/>
        <v>2.3100000000000002E-2</v>
      </c>
    </row>
    <row r="204" spans="2:4" x14ac:dyDescent="0.25">
      <c r="B204" s="2">
        <v>205</v>
      </c>
      <c r="C204" s="3">
        <v>2.12E-2</v>
      </c>
      <c r="D204" s="4">
        <f t="shared" si="3"/>
        <v>2.3199999999999998E-2</v>
      </c>
    </row>
    <row r="205" spans="2:4" x14ac:dyDescent="0.25">
      <c r="B205" s="2">
        <v>206</v>
      </c>
      <c r="C205" s="3">
        <v>2.1299999999999999E-2</v>
      </c>
      <c r="D205" s="4">
        <f t="shared" si="3"/>
        <v>2.3300000000000001E-2</v>
      </c>
    </row>
    <row r="206" spans="2:4" x14ac:dyDescent="0.25">
      <c r="B206" s="2">
        <v>207</v>
      </c>
      <c r="C206" s="3">
        <v>2.1399999999999999E-2</v>
      </c>
      <c r="D206" s="4">
        <f t="shared" si="3"/>
        <v>2.3399999999999997E-2</v>
      </c>
    </row>
    <row r="207" spans="2:4" x14ac:dyDescent="0.25">
      <c r="B207" s="2">
        <v>208</v>
      </c>
      <c r="C207" s="3">
        <v>2.1499999999999998E-2</v>
      </c>
      <c r="D207" s="4">
        <f t="shared" si="3"/>
        <v>2.35E-2</v>
      </c>
    </row>
    <row r="208" spans="2:4" x14ac:dyDescent="0.25">
      <c r="B208" s="2">
        <v>209</v>
      </c>
      <c r="C208" s="3">
        <v>2.1600000000000001E-2</v>
      </c>
      <c r="D208" s="4">
        <f t="shared" si="3"/>
        <v>2.3600000000000003E-2</v>
      </c>
    </row>
    <row r="209" spans="2:4" x14ac:dyDescent="0.25">
      <c r="B209" s="2">
        <v>210</v>
      </c>
      <c r="C209" s="3">
        <v>2.1700000000000001E-2</v>
      </c>
      <c r="D209" s="4">
        <f t="shared" si="3"/>
        <v>2.3699999999999999E-2</v>
      </c>
    </row>
    <row r="210" spans="2:4" x14ac:dyDescent="0.25">
      <c r="B210" s="2">
        <v>211</v>
      </c>
      <c r="C210" s="3">
        <v>2.18E-2</v>
      </c>
      <c r="D210" s="4">
        <f t="shared" si="3"/>
        <v>2.3800000000000002E-2</v>
      </c>
    </row>
    <row r="211" spans="2:4" x14ac:dyDescent="0.25">
      <c r="B211" s="2">
        <v>212</v>
      </c>
      <c r="C211" s="3">
        <v>2.1899999999999999E-2</v>
      </c>
      <c r="D211" s="4">
        <f t="shared" si="3"/>
        <v>2.3899999999999998E-2</v>
      </c>
    </row>
    <row r="212" spans="2:4" x14ac:dyDescent="0.25">
      <c r="B212" s="2">
        <v>213</v>
      </c>
      <c r="C212" s="3">
        <v>2.1999999999999999E-2</v>
      </c>
      <c r="D212" s="4">
        <f t="shared" si="3"/>
        <v>2.4E-2</v>
      </c>
    </row>
    <row r="213" spans="2:4" x14ac:dyDescent="0.25">
      <c r="B213" s="2">
        <v>214</v>
      </c>
      <c r="C213" s="3">
        <v>2.2100000000000002E-2</v>
      </c>
      <c r="D213" s="4">
        <f t="shared" si="3"/>
        <v>2.4100000000000003E-2</v>
      </c>
    </row>
    <row r="214" spans="2:4" x14ac:dyDescent="0.25">
      <c r="B214" s="2">
        <v>215</v>
      </c>
      <c r="C214" s="3">
        <v>2.2200000000000001E-2</v>
      </c>
      <c r="D214" s="4">
        <f t="shared" si="3"/>
        <v>2.4199999999999999E-2</v>
      </c>
    </row>
    <row r="215" spans="2:4" x14ac:dyDescent="0.25">
      <c r="B215" s="2">
        <v>216</v>
      </c>
      <c r="C215" s="3">
        <v>2.23E-2</v>
      </c>
      <c r="D215" s="4">
        <f t="shared" si="3"/>
        <v>2.4300000000000002E-2</v>
      </c>
    </row>
    <row r="216" spans="2:4" x14ac:dyDescent="0.25">
      <c r="B216" s="2">
        <v>217</v>
      </c>
      <c r="C216" s="3">
        <v>2.24E-2</v>
      </c>
      <c r="D216" s="4">
        <f t="shared" si="3"/>
        <v>2.4399999999999998E-2</v>
      </c>
    </row>
    <row r="217" spans="2:4" x14ac:dyDescent="0.25">
      <c r="B217" s="2">
        <v>218</v>
      </c>
      <c r="C217" s="3">
        <v>2.2499999999999999E-2</v>
      </c>
      <c r="D217" s="4">
        <f t="shared" si="3"/>
        <v>2.4500000000000001E-2</v>
      </c>
    </row>
    <row r="218" spans="2:4" x14ac:dyDescent="0.25">
      <c r="B218" s="2">
        <v>219</v>
      </c>
      <c r="C218" s="3">
        <v>2.2599999999999999E-2</v>
      </c>
      <c r="D218" s="4">
        <f t="shared" si="3"/>
        <v>2.4599999999999997E-2</v>
      </c>
    </row>
    <row r="219" spans="2:4" x14ac:dyDescent="0.25">
      <c r="B219" s="2">
        <v>220</v>
      </c>
      <c r="C219" s="3">
        <v>2.2700000000000001E-2</v>
      </c>
      <c r="D219" s="4">
        <f t="shared" si="3"/>
        <v>2.47E-2</v>
      </c>
    </row>
    <row r="220" spans="2:4" x14ac:dyDescent="0.25">
      <c r="B220" s="2">
        <v>221</v>
      </c>
      <c r="C220" s="3">
        <v>2.2800000000000001E-2</v>
      </c>
      <c r="D220" s="4">
        <f t="shared" si="3"/>
        <v>2.4800000000000003E-2</v>
      </c>
    </row>
    <row r="221" spans="2:4" x14ac:dyDescent="0.25">
      <c r="B221" s="2">
        <v>222</v>
      </c>
      <c r="C221" s="3">
        <v>2.29E-2</v>
      </c>
      <c r="D221" s="4">
        <f t="shared" si="3"/>
        <v>2.4899999999999999E-2</v>
      </c>
    </row>
    <row r="222" spans="2:4" x14ac:dyDescent="0.25">
      <c r="B222" s="2">
        <v>223</v>
      </c>
      <c r="C222" s="3">
        <v>2.3E-2</v>
      </c>
      <c r="D222" s="4">
        <f t="shared" si="3"/>
        <v>2.5000000000000001E-2</v>
      </c>
    </row>
    <row r="223" spans="2:4" x14ac:dyDescent="0.25">
      <c r="B223" s="2">
        <v>224</v>
      </c>
      <c r="C223" s="3">
        <v>2.3099999999999999E-2</v>
      </c>
      <c r="D223" s="4">
        <f t="shared" si="3"/>
        <v>2.5099999999999997E-2</v>
      </c>
    </row>
    <row r="224" spans="2:4" x14ac:dyDescent="0.25">
      <c r="B224" s="2">
        <v>225</v>
      </c>
      <c r="C224" s="3">
        <v>2.3199999999999998E-2</v>
      </c>
      <c r="D224" s="4">
        <f t="shared" si="3"/>
        <v>2.52E-2</v>
      </c>
    </row>
    <row r="225" spans="2:4" x14ac:dyDescent="0.25">
      <c r="B225" s="2">
        <v>226</v>
      </c>
      <c r="C225" s="3">
        <v>2.3300000000000001E-2</v>
      </c>
      <c r="D225" s="4">
        <f t="shared" si="3"/>
        <v>2.5300000000000003E-2</v>
      </c>
    </row>
    <row r="226" spans="2:4" x14ac:dyDescent="0.25">
      <c r="B226" s="2">
        <v>227</v>
      </c>
      <c r="C226" s="3">
        <v>2.3400000000000001E-2</v>
      </c>
      <c r="D226" s="4">
        <f t="shared" si="3"/>
        <v>2.5399999999999999E-2</v>
      </c>
    </row>
    <row r="227" spans="2:4" x14ac:dyDescent="0.25">
      <c r="B227" s="2">
        <v>228</v>
      </c>
      <c r="C227" s="3">
        <v>2.35E-2</v>
      </c>
      <c r="D227" s="4">
        <f t="shared" si="3"/>
        <v>2.5500000000000002E-2</v>
      </c>
    </row>
    <row r="228" spans="2:4" x14ac:dyDescent="0.25">
      <c r="B228" s="2">
        <v>229</v>
      </c>
      <c r="C228" s="3">
        <v>2.3599999999999999E-2</v>
      </c>
      <c r="D228" s="4">
        <f t="shared" si="3"/>
        <v>2.5599999999999998E-2</v>
      </c>
    </row>
    <row r="229" spans="2:4" x14ac:dyDescent="0.25">
      <c r="B229" s="2">
        <v>230</v>
      </c>
      <c r="C229" s="3">
        <v>2.3699999999999999E-2</v>
      </c>
      <c r="D229" s="4">
        <f t="shared" si="3"/>
        <v>2.5700000000000001E-2</v>
      </c>
    </row>
    <row r="230" spans="2:4" x14ac:dyDescent="0.25">
      <c r="B230" s="2">
        <v>231</v>
      </c>
      <c r="C230" s="3">
        <v>2.3800000000000002E-2</v>
      </c>
      <c r="D230" s="4">
        <f t="shared" si="3"/>
        <v>2.5800000000000003E-2</v>
      </c>
    </row>
    <row r="231" spans="2:4" x14ac:dyDescent="0.25">
      <c r="B231" s="2">
        <v>232</v>
      </c>
      <c r="C231" s="3">
        <v>2.3900000000000001E-2</v>
      </c>
      <c r="D231" s="4">
        <f t="shared" si="3"/>
        <v>2.5899999999999999E-2</v>
      </c>
    </row>
    <row r="232" spans="2:4" x14ac:dyDescent="0.25">
      <c r="B232" s="2">
        <v>233</v>
      </c>
      <c r="C232" s="3">
        <v>2.4E-2</v>
      </c>
      <c r="D232" s="4">
        <f t="shared" si="3"/>
        <v>2.6000000000000002E-2</v>
      </c>
    </row>
    <row r="233" spans="2:4" x14ac:dyDescent="0.25">
      <c r="B233" s="2">
        <v>234</v>
      </c>
      <c r="C233" s="3">
        <v>2.41E-2</v>
      </c>
      <c r="D233" s="4">
        <f t="shared" si="3"/>
        <v>2.6099999999999998E-2</v>
      </c>
    </row>
    <row r="234" spans="2:4" x14ac:dyDescent="0.25">
      <c r="B234" s="2">
        <v>235</v>
      </c>
      <c r="C234" s="3">
        <v>2.4199999999999999E-2</v>
      </c>
      <c r="D234" s="4">
        <f t="shared" si="3"/>
        <v>2.6200000000000001E-2</v>
      </c>
    </row>
    <row r="235" spans="2:4" x14ac:dyDescent="0.25">
      <c r="B235" s="2">
        <v>236</v>
      </c>
      <c r="C235" s="3">
        <v>2.4299999999999999E-2</v>
      </c>
      <c r="D235" s="4">
        <f t="shared" si="3"/>
        <v>2.6299999999999997E-2</v>
      </c>
    </row>
    <row r="236" spans="2:4" x14ac:dyDescent="0.25">
      <c r="B236" s="2">
        <v>237</v>
      </c>
      <c r="C236" s="3">
        <v>2.4400000000000002E-2</v>
      </c>
      <c r="D236" s="4">
        <f t="shared" si="3"/>
        <v>2.64E-2</v>
      </c>
    </row>
    <row r="237" spans="2:4" x14ac:dyDescent="0.25">
      <c r="B237" s="2">
        <v>238</v>
      </c>
      <c r="C237" s="3">
        <v>2.4500000000000001E-2</v>
      </c>
      <c r="D237" s="4">
        <f t="shared" si="3"/>
        <v>2.6500000000000003E-2</v>
      </c>
    </row>
    <row r="238" spans="2:4" x14ac:dyDescent="0.25">
      <c r="B238" s="2">
        <v>239</v>
      </c>
      <c r="C238" s="3">
        <v>2.46E-2</v>
      </c>
      <c r="D238" s="4">
        <f t="shared" si="3"/>
        <v>2.6599999999999999E-2</v>
      </c>
    </row>
    <row r="239" spans="2:4" x14ac:dyDescent="0.25">
      <c r="B239" s="2">
        <v>240</v>
      </c>
      <c r="C239" s="3">
        <v>2.47E-2</v>
      </c>
      <c r="D239" s="4">
        <f t="shared" si="3"/>
        <v>2.6700000000000002E-2</v>
      </c>
    </row>
    <row r="240" spans="2:4" x14ac:dyDescent="0.25">
      <c r="B240" s="2">
        <v>241</v>
      </c>
      <c r="C240" s="3">
        <v>2.4799999999999999E-2</v>
      </c>
      <c r="D240" s="4">
        <f t="shared" si="3"/>
        <v>2.6799999999999997E-2</v>
      </c>
    </row>
    <row r="241" spans="2:4" x14ac:dyDescent="0.25">
      <c r="B241" s="2">
        <v>242</v>
      </c>
      <c r="C241" s="3">
        <v>2.4899999999999999E-2</v>
      </c>
      <c r="D241" s="4">
        <f t="shared" si="3"/>
        <v>2.69E-2</v>
      </c>
    </row>
    <row r="242" spans="2:4" x14ac:dyDescent="0.25">
      <c r="B242" s="2">
        <v>243</v>
      </c>
      <c r="C242" s="3">
        <v>2.5000000000000001E-2</v>
      </c>
      <c r="D242" s="4">
        <f t="shared" si="3"/>
        <v>2.7000000000000003E-2</v>
      </c>
    </row>
    <row r="243" spans="2:4" x14ac:dyDescent="0.25">
      <c r="B243" s="2">
        <v>244</v>
      </c>
      <c r="C243" s="3">
        <v>2.5100000000000001E-2</v>
      </c>
      <c r="D243" s="4">
        <f t="shared" si="3"/>
        <v>2.7099999999999999E-2</v>
      </c>
    </row>
    <row r="244" spans="2:4" x14ac:dyDescent="0.25">
      <c r="B244" s="2">
        <v>245</v>
      </c>
      <c r="C244" s="3">
        <v>2.52E-2</v>
      </c>
      <c r="D244" s="4">
        <f t="shared" si="3"/>
        <v>2.7200000000000002E-2</v>
      </c>
    </row>
    <row r="245" spans="2:4" x14ac:dyDescent="0.25">
      <c r="B245" s="2">
        <v>246</v>
      </c>
      <c r="C245" s="3">
        <v>2.53E-2</v>
      </c>
      <c r="D245" s="4">
        <f t="shared" si="3"/>
        <v>2.7299999999999998E-2</v>
      </c>
    </row>
    <row r="246" spans="2:4" x14ac:dyDescent="0.25">
      <c r="B246" s="2">
        <v>247</v>
      </c>
      <c r="C246" s="3">
        <v>2.5399999999999999E-2</v>
      </c>
      <c r="D246" s="4">
        <f t="shared" si="3"/>
        <v>2.7400000000000001E-2</v>
      </c>
    </row>
    <row r="247" spans="2:4" x14ac:dyDescent="0.25">
      <c r="B247" s="2">
        <v>248</v>
      </c>
      <c r="C247" s="3">
        <v>2.5499999999999998E-2</v>
      </c>
      <c r="D247" s="4">
        <f t="shared" si="3"/>
        <v>2.7499999999999997E-2</v>
      </c>
    </row>
    <row r="248" spans="2:4" x14ac:dyDescent="0.25">
      <c r="B248" s="2">
        <v>249</v>
      </c>
      <c r="C248" s="3">
        <v>2.5600000000000001E-2</v>
      </c>
      <c r="D248" s="4">
        <f t="shared" si="3"/>
        <v>2.76E-2</v>
      </c>
    </row>
    <row r="249" spans="2:4" x14ac:dyDescent="0.25">
      <c r="B249" s="2">
        <v>250</v>
      </c>
      <c r="C249" s="3">
        <v>2.5700000000000001E-2</v>
      </c>
      <c r="D249" s="4">
        <f t="shared" si="3"/>
        <v>2.7700000000000002E-2</v>
      </c>
    </row>
    <row r="250" spans="2:4" x14ac:dyDescent="0.25">
      <c r="B250" s="2">
        <v>251</v>
      </c>
      <c r="C250" s="3">
        <v>2.58E-2</v>
      </c>
      <c r="D250" s="4">
        <f t="shared" si="3"/>
        <v>2.7799999999999998E-2</v>
      </c>
    </row>
    <row r="251" spans="2:4" x14ac:dyDescent="0.25">
      <c r="B251" s="2">
        <v>252</v>
      </c>
      <c r="C251" s="3">
        <v>2.5899999999999999E-2</v>
      </c>
      <c r="D251" s="4">
        <f t="shared" si="3"/>
        <v>2.7900000000000001E-2</v>
      </c>
    </row>
    <row r="252" spans="2:4" x14ac:dyDescent="0.25">
      <c r="B252" s="2">
        <v>253</v>
      </c>
      <c r="C252" s="3">
        <v>2.5999999999999999E-2</v>
      </c>
      <c r="D252" s="4">
        <f t="shared" si="3"/>
        <v>2.7999999999999997E-2</v>
      </c>
    </row>
    <row r="253" spans="2:4" x14ac:dyDescent="0.25">
      <c r="B253" s="2">
        <v>254</v>
      </c>
      <c r="C253" s="3">
        <v>2.6100000000000002E-2</v>
      </c>
      <c r="D253" s="4">
        <f t="shared" si="3"/>
        <v>2.81E-2</v>
      </c>
    </row>
    <row r="254" spans="2:4" x14ac:dyDescent="0.25">
      <c r="B254" s="2">
        <v>255</v>
      </c>
      <c r="C254" s="3">
        <v>2.6200000000000001E-2</v>
      </c>
      <c r="D254" s="4">
        <f t="shared" si="3"/>
        <v>2.8200000000000003E-2</v>
      </c>
    </row>
    <row r="255" spans="2:4" x14ac:dyDescent="0.25">
      <c r="B255" s="2">
        <v>256</v>
      </c>
      <c r="C255" s="3">
        <v>2.63E-2</v>
      </c>
      <c r="D255" s="4">
        <f t="shared" si="3"/>
        <v>2.8299999999999999E-2</v>
      </c>
    </row>
    <row r="256" spans="2:4" x14ac:dyDescent="0.25">
      <c r="B256" s="2">
        <v>257</v>
      </c>
      <c r="C256" s="3">
        <v>2.64E-2</v>
      </c>
      <c r="D256" s="4">
        <f t="shared" si="3"/>
        <v>2.8400000000000002E-2</v>
      </c>
    </row>
    <row r="257" spans="2:4" x14ac:dyDescent="0.25">
      <c r="B257" s="2">
        <v>258</v>
      </c>
      <c r="C257" s="3">
        <v>2.6499999999999999E-2</v>
      </c>
      <c r="D257" s="4">
        <f t="shared" si="3"/>
        <v>2.8499999999999998E-2</v>
      </c>
    </row>
    <row r="258" spans="2:4" x14ac:dyDescent="0.25">
      <c r="B258" s="2">
        <v>259</v>
      </c>
      <c r="C258" s="3">
        <v>2.6599999999999999E-2</v>
      </c>
      <c r="D258" s="4">
        <f t="shared" si="3"/>
        <v>2.86E-2</v>
      </c>
    </row>
    <row r="259" spans="2:4" x14ac:dyDescent="0.25">
      <c r="B259" s="2">
        <v>260</v>
      </c>
      <c r="C259" s="3">
        <v>2.6700000000000002E-2</v>
      </c>
      <c r="D259" s="4">
        <f t="shared" si="3"/>
        <v>2.8700000000000003E-2</v>
      </c>
    </row>
    <row r="260" spans="2:4" x14ac:dyDescent="0.25">
      <c r="B260" s="2">
        <v>261</v>
      </c>
      <c r="C260" s="3">
        <v>2.6800000000000001E-2</v>
      </c>
      <c r="D260" s="4">
        <f t="shared" si="3"/>
        <v>2.8799999999999999E-2</v>
      </c>
    </row>
    <row r="261" spans="2:4" x14ac:dyDescent="0.25">
      <c r="B261" s="2">
        <v>262</v>
      </c>
      <c r="C261" s="3">
        <v>2.69E-2</v>
      </c>
      <c r="D261" s="4">
        <f t="shared" si="3"/>
        <v>2.8900000000000002E-2</v>
      </c>
    </row>
    <row r="262" spans="2:4" x14ac:dyDescent="0.25">
      <c r="B262" s="2">
        <v>263</v>
      </c>
      <c r="C262" s="3">
        <v>2.7E-2</v>
      </c>
      <c r="D262" s="4">
        <f t="shared" si="3"/>
        <v>2.8999999999999998E-2</v>
      </c>
    </row>
    <row r="263" spans="2:4" x14ac:dyDescent="0.25">
      <c r="B263" s="2">
        <v>264</v>
      </c>
      <c r="C263" s="3">
        <v>2.7099999999999999E-2</v>
      </c>
      <c r="D263" s="4">
        <f t="shared" ref="D263:D326" si="4">C263+0.2%</f>
        <v>2.9100000000000001E-2</v>
      </c>
    </row>
    <row r="264" spans="2:4" x14ac:dyDescent="0.25">
      <c r="B264" s="2">
        <v>265</v>
      </c>
      <c r="C264" s="3">
        <v>2.7199999999999998E-2</v>
      </c>
      <c r="D264" s="4">
        <f t="shared" si="4"/>
        <v>2.9199999999999997E-2</v>
      </c>
    </row>
    <row r="265" spans="2:4" x14ac:dyDescent="0.25">
      <c r="B265" s="2">
        <v>266</v>
      </c>
      <c r="C265" s="3">
        <v>2.7300000000000001E-2</v>
      </c>
      <c r="D265" s="4">
        <f t="shared" si="4"/>
        <v>2.93E-2</v>
      </c>
    </row>
    <row r="266" spans="2:4" x14ac:dyDescent="0.25">
      <c r="B266" s="2">
        <v>267</v>
      </c>
      <c r="C266" s="3">
        <v>2.7400000000000001E-2</v>
      </c>
      <c r="D266" s="4">
        <f t="shared" si="4"/>
        <v>2.9400000000000003E-2</v>
      </c>
    </row>
    <row r="267" spans="2:4" x14ac:dyDescent="0.25">
      <c r="B267" s="2">
        <v>268</v>
      </c>
      <c r="C267" s="3">
        <v>2.75E-2</v>
      </c>
      <c r="D267" s="4">
        <f t="shared" si="4"/>
        <v>2.9499999999999998E-2</v>
      </c>
    </row>
    <row r="268" spans="2:4" x14ac:dyDescent="0.25">
      <c r="B268" s="2">
        <v>269</v>
      </c>
      <c r="C268" s="3">
        <v>2.76E-2</v>
      </c>
      <c r="D268" s="4">
        <f t="shared" si="4"/>
        <v>2.9600000000000001E-2</v>
      </c>
    </row>
    <row r="269" spans="2:4" x14ac:dyDescent="0.25">
      <c r="B269" s="2">
        <v>270</v>
      </c>
      <c r="C269" s="3">
        <v>2.7699999999999999E-2</v>
      </c>
      <c r="D269" s="4">
        <f t="shared" si="4"/>
        <v>2.9699999999999997E-2</v>
      </c>
    </row>
    <row r="270" spans="2:4" x14ac:dyDescent="0.25">
      <c r="B270" s="2">
        <v>271</v>
      </c>
      <c r="C270" s="3">
        <v>2.7799999999999998E-2</v>
      </c>
      <c r="D270" s="4">
        <f t="shared" si="4"/>
        <v>2.98E-2</v>
      </c>
    </row>
    <row r="271" spans="2:4" x14ac:dyDescent="0.25">
      <c r="B271" s="2">
        <v>272</v>
      </c>
      <c r="C271" s="3">
        <v>2.7900000000000001E-2</v>
      </c>
      <c r="D271" s="4">
        <f t="shared" si="4"/>
        <v>2.9900000000000003E-2</v>
      </c>
    </row>
    <row r="272" spans="2:4" x14ac:dyDescent="0.25">
      <c r="B272" s="2">
        <v>273</v>
      </c>
      <c r="C272" s="3">
        <v>2.8000000000000001E-2</v>
      </c>
      <c r="D272" s="4">
        <f t="shared" si="4"/>
        <v>0.03</v>
      </c>
    </row>
    <row r="273" spans="2:4" x14ac:dyDescent="0.25">
      <c r="B273" s="2">
        <v>274</v>
      </c>
      <c r="C273" s="3">
        <v>2.81E-2</v>
      </c>
      <c r="D273" s="4">
        <f t="shared" si="4"/>
        <v>3.0100000000000002E-2</v>
      </c>
    </row>
    <row r="274" spans="2:4" x14ac:dyDescent="0.25">
      <c r="B274" s="2">
        <v>275</v>
      </c>
      <c r="C274" s="3">
        <v>2.8199999999999999E-2</v>
      </c>
      <c r="D274" s="4">
        <f t="shared" si="4"/>
        <v>3.0199999999999998E-2</v>
      </c>
    </row>
    <row r="275" spans="2:4" x14ac:dyDescent="0.25">
      <c r="B275" s="2">
        <v>276</v>
      </c>
      <c r="C275" s="3">
        <v>2.8299999999999999E-2</v>
      </c>
      <c r="D275" s="4">
        <f t="shared" si="4"/>
        <v>3.0300000000000001E-2</v>
      </c>
    </row>
    <row r="276" spans="2:4" x14ac:dyDescent="0.25">
      <c r="B276" s="2">
        <v>277</v>
      </c>
      <c r="C276" s="3">
        <v>2.8400000000000002E-2</v>
      </c>
      <c r="D276" s="4">
        <f t="shared" si="4"/>
        <v>3.0400000000000003E-2</v>
      </c>
    </row>
    <row r="277" spans="2:4" x14ac:dyDescent="0.25">
      <c r="B277" s="2">
        <v>278</v>
      </c>
      <c r="C277" s="3">
        <v>2.8500000000000001E-2</v>
      </c>
      <c r="D277" s="4">
        <f t="shared" si="4"/>
        <v>3.0499999999999999E-2</v>
      </c>
    </row>
    <row r="278" spans="2:4" x14ac:dyDescent="0.25">
      <c r="B278" s="2">
        <v>279</v>
      </c>
      <c r="C278" s="3">
        <v>2.86E-2</v>
      </c>
      <c r="D278" s="4">
        <f t="shared" si="4"/>
        <v>3.0600000000000002E-2</v>
      </c>
    </row>
    <row r="279" spans="2:4" x14ac:dyDescent="0.25">
      <c r="B279" s="2">
        <v>280</v>
      </c>
      <c r="C279" s="3">
        <v>2.87E-2</v>
      </c>
      <c r="D279" s="4">
        <f t="shared" si="4"/>
        <v>3.0699999999999998E-2</v>
      </c>
    </row>
    <row r="280" spans="2:4" x14ac:dyDescent="0.25">
      <c r="B280" s="2">
        <v>281</v>
      </c>
      <c r="C280" s="3">
        <v>2.8799999999999999E-2</v>
      </c>
      <c r="D280" s="4">
        <f t="shared" si="4"/>
        <v>3.0800000000000001E-2</v>
      </c>
    </row>
    <row r="281" spans="2:4" x14ac:dyDescent="0.25">
      <c r="B281" s="2">
        <v>282</v>
      </c>
      <c r="C281" s="3">
        <v>2.8899999999999999E-2</v>
      </c>
      <c r="D281" s="4">
        <f t="shared" si="4"/>
        <v>3.0899999999999997E-2</v>
      </c>
    </row>
    <row r="282" spans="2:4" x14ac:dyDescent="0.25">
      <c r="B282" s="2">
        <v>283</v>
      </c>
      <c r="C282" s="3">
        <v>2.9000000000000001E-2</v>
      </c>
      <c r="D282" s="4">
        <f t="shared" si="4"/>
        <v>3.1E-2</v>
      </c>
    </row>
    <row r="283" spans="2:4" x14ac:dyDescent="0.25">
      <c r="B283" s="2">
        <v>284</v>
      </c>
      <c r="C283" s="3">
        <v>2.9100000000000001E-2</v>
      </c>
      <c r="D283" s="4">
        <f t="shared" si="4"/>
        <v>3.1100000000000003E-2</v>
      </c>
    </row>
    <row r="284" spans="2:4" x14ac:dyDescent="0.25">
      <c r="B284" s="2">
        <v>285</v>
      </c>
      <c r="C284" s="3">
        <v>2.92E-2</v>
      </c>
      <c r="D284" s="4">
        <f t="shared" si="4"/>
        <v>3.1199999999999999E-2</v>
      </c>
    </row>
    <row r="285" spans="2:4" x14ac:dyDescent="0.25">
      <c r="B285" s="2">
        <v>286</v>
      </c>
      <c r="C285" s="3">
        <v>2.93E-2</v>
      </c>
      <c r="D285" s="4">
        <f t="shared" si="4"/>
        <v>3.1300000000000001E-2</v>
      </c>
    </row>
    <row r="286" spans="2:4" x14ac:dyDescent="0.25">
      <c r="B286" s="2">
        <v>287</v>
      </c>
      <c r="C286" s="3">
        <v>2.9399999999999999E-2</v>
      </c>
      <c r="D286" s="4">
        <f t="shared" si="4"/>
        <v>3.1399999999999997E-2</v>
      </c>
    </row>
    <row r="287" spans="2:4" x14ac:dyDescent="0.25">
      <c r="B287" s="2">
        <v>288</v>
      </c>
      <c r="C287" s="3">
        <v>2.9499999999999998E-2</v>
      </c>
      <c r="D287" s="4">
        <f t="shared" si="4"/>
        <v>3.15E-2</v>
      </c>
    </row>
    <row r="288" spans="2:4" x14ac:dyDescent="0.25">
      <c r="B288" s="2">
        <v>289</v>
      </c>
      <c r="C288" s="3">
        <v>2.9600000000000001E-2</v>
      </c>
      <c r="D288" s="4">
        <f t="shared" si="4"/>
        <v>3.1600000000000003E-2</v>
      </c>
    </row>
    <row r="289" spans="2:4" x14ac:dyDescent="0.25">
      <c r="B289" s="2">
        <v>290</v>
      </c>
      <c r="C289" s="3">
        <v>2.9700000000000001E-2</v>
      </c>
      <c r="D289" s="4">
        <f t="shared" si="4"/>
        <v>3.1699999999999999E-2</v>
      </c>
    </row>
    <row r="290" spans="2:4" x14ac:dyDescent="0.25">
      <c r="B290" s="2">
        <v>291</v>
      </c>
      <c r="C290" s="3">
        <v>2.98E-2</v>
      </c>
      <c r="D290" s="4">
        <f t="shared" si="4"/>
        <v>3.1800000000000002E-2</v>
      </c>
    </row>
    <row r="291" spans="2:4" x14ac:dyDescent="0.25">
      <c r="B291" s="2">
        <v>292</v>
      </c>
      <c r="C291" s="3">
        <v>2.9899999999999999E-2</v>
      </c>
      <c r="D291" s="4">
        <f t="shared" si="4"/>
        <v>3.1899999999999998E-2</v>
      </c>
    </row>
    <row r="292" spans="2:4" x14ac:dyDescent="0.25">
      <c r="B292" s="2">
        <v>293</v>
      </c>
      <c r="C292" s="3">
        <v>0.03</v>
      </c>
      <c r="D292" s="4">
        <f t="shared" si="4"/>
        <v>3.2000000000000001E-2</v>
      </c>
    </row>
    <row r="293" spans="2:4" x14ac:dyDescent="0.25">
      <c r="B293" s="2">
        <v>294</v>
      </c>
      <c r="C293" s="3">
        <v>3.0099999999999998E-2</v>
      </c>
      <c r="D293" s="4">
        <f t="shared" si="4"/>
        <v>3.2099999999999997E-2</v>
      </c>
    </row>
    <row r="294" spans="2:4" x14ac:dyDescent="0.25">
      <c r="B294" s="2">
        <v>295</v>
      </c>
      <c r="C294" s="3">
        <v>3.0200000000000001E-2</v>
      </c>
      <c r="D294" s="4">
        <f t="shared" si="4"/>
        <v>3.2199999999999999E-2</v>
      </c>
    </row>
    <row r="295" spans="2:4" x14ac:dyDescent="0.25">
      <c r="B295" s="2">
        <v>296</v>
      </c>
      <c r="C295" s="3">
        <v>3.0300000000000001E-2</v>
      </c>
      <c r="D295" s="4">
        <f t="shared" si="4"/>
        <v>3.2300000000000002E-2</v>
      </c>
    </row>
    <row r="296" spans="2:4" x14ac:dyDescent="0.25">
      <c r="B296" s="2">
        <v>297</v>
      </c>
      <c r="C296" s="3">
        <v>3.04E-2</v>
      </c>
      <c r="D296" s="4">
        <f t="shared" si="4"/>
        <v>3.2399999999999998E-2</v>
      </c>
    </row>
    <row r="297" spans="2:4" x14ac:dyDescent="0.25">
      <c r="B297" s="2">
        <v>298</v>
      </c>
      <c r="C297" s="3">
        <v>3.0499999999999999E-2</v>
      </c>
      <c r="D297" s="4">
        <f t="shared" si="4"/>
        <v>3.2500000000000001E-2</v>
      </c>
    </row>
    <row r="298" spans="2:4" x14ac:dyDescent="0.25">
      <c r="B298" s="2">
        <v>299</v>
      </c>
      <c r="C298" s="3">
        <v>3.0599999999999999E-2</v>
      </c>
      <c r="D298" s="4">
        <f t="shared" si="4"/>
        <v>3.2599999999999997E-2</v>
      </c>
    </row>
    <row r="299" spans="2:4" x14ac:dyDescent="0.25">
      <c r="B299" s="2">
        <v>300</v>
      </c>
      <c r="C299" s="3">
        <v>3.0700000000000002E-2</v>
      </c>
      <c r="D299" s="4">
        <f t="shared" si="4"/>
        <v>3.27E-2</v>
      </c>
    </row>
    <row r="300" spans="2:4" x14ac:dyDescent="0.25">
      <c r="B300" s="2">
        <v>301</v>
      </c>
      <c r="C300" s="3">
        <v>3.0800000000000001E-2</v>
      </c>
      <c r="D300" s="4">
        <f t="shared" si="4"/>
        <v>3.2800000000000003E-2</v>
      </c>
    </row>
    <row r="301" spans="2:4" x14ac:dyDescent="0.25">
      <c r="B301" s="2">
        <v>302</v>
      </c>
      <c r="C301" s="3">
        <v>3.09E-2</v>
      </c>
      <c r="D301" s="4">
        <f t="shared" si="4"/>
        <v>3.2899999999999999E-2</v>
      </c>
    </row>
    <row r="302" spans="2:4" x14ac:dyDescent="0.25">
      <c r="B302" s="2">
        <v>303</v>
      </c>
      <c r="C302" s="3">
        <v>3.1E-2</v>
      </c>
      <c r="D302" s="4">
        <f t="shared" si="4"/>
        <v>3.3000000000000002E-2</v>
      </c>
    </row>
    <row r="303" spans="2:4" x14ac:dyDescent="0.25">
      <c r="B303" s="2">
        <v>304</v>
      </c>
      <c r="C303" s="3">
        <v>3.1099999999999999E-2</v>
      </c>
      <c r="D303" s="4">
        <f t="shared" si="4"/>
        <v>3.3099999999999997E-2</v>
      </c>
    </row>
    <row r="304" spans="2:4" x14ac:dyDescent="0.25">
      <c r="B304" s="2">
        <v>305</v>
      </c>
      <c r="C304" s="3">
        <v>3.1199999999999999E-2</v>
      </c>
      <c r="D304" s="4">
        <f t="shared" si="4"/>
        <v>3.32E-2</v>
      </c>
    </row>
    <row r="305" spans="2:4" x14ac:dyDescent="0.25">
      <c r="B305" s="2">
        <v>306</v>
      </c>
      <c r="C305" s="3">
        <v>3.1300000000000001E-2</v>
      </c>
      <c r="D305" s="4">
        <f t="shared" si="4"/>
        <v>3.3300000000000003E-2</v>
      </c>
    </row>
    <row r="306" spans="2:4" x14ac:dyDescent="0.25">
      <c r="B306" s="2">
        <v>307</v>
      </c>
      <c r="C306" s="3">
        <v>3.1399999999999997E-2</v>
      </c>
      <c r="D306" s="4">
        <f t="shared" si="4"/>
        <v>3.3399999999999999E-2</v>
      </c>
    </row>
    <row r="307" spans="2:4" x14ac:dyDescent="0.25">
      <c r="B307" s="2">
        <v>308</v>
      </c>
      <c r="C307" s="3">
        <v>3.15E-2</v>
      </c>
      <c r="D307" s="4">
        <f t="shared" si="4"/>
        <v>3.3500000000000002E-2</v>
      </c>
    </row>
    <row r="308" spans="2:4" x14ac:dyDescent="0.25">
      <c r="B308" s="2">
        <v>309</v>
      </c>
      <c r="C308" s="3">
        <v>3.1600000000000003E-2</v>
      </c>
      <c r="D308" s="4">
        <f t="shared" si="4"/>
        <v>3.3600000000000005E-2</v>
      </c>
    </row>
    <row r="309" spans="2:4" x14ac:dyDescent="0.25">
      <c r="B309" s="2">
        <v>310</v>
      </c>
      <c r="C309" s="3">
        <v>3.1699999999999999E-2</v>
      </c>
      <c r="D309" s="4">
        <f t="shared" si="4"/>
        <v>3.3700000000000001E-2</v>
      </c>
    </row>
    <row r="310" spans="2:4" x14ac:dyDescent="0.25">
      <c r="B310" s="2">
        <v>311</v>
      </c>
      <c r="C310" s="3">
        <v>3.1800000000000002E-2</v>
      </c>
      <c r="D310" s="4">
        <f t="shared" si="4"/>
        <v>3.3800000000000004E-2</v>
      </c>
    </row>
    <row r="311" spans="2:4" x14ac:dyDescent="0.25">
      <c r="B311" s="2">
        <v>312</v>
      </c>
      <c r="C311" s="3">
        <v>3.1899999999999998E-2</v>
      </c>
      <c r="D311" s="4">
        <f t="shared" si="4"/>
        <v>3.39E-2</v>
      </c>
    </row>
    <row r="312" spans="2:4" x14ac:dyDescent="0.25">
      <c r="B312" s="2">
        <v>313</v>
      </c>
      <c r="C312" s="3">
        <v>3.2000000000000001E-2</v>
      </c>
      <c r="D312" s="4">
        <f t="shared" si="4"/>
        <v>3.4000000000000002E-2</v>
      </c>
    </row>
    <row r="313" spans="2:4" x14ac:dyDescent="0.25">
      <c r="B313" s="2">
        <v>314</v>
      </c>
      <c r="C313" s="3">
        <v>3.2099999999999997E-2</v>
      </c>
      <c r="D313" s="4">
        <f t="shared" si="4"/>
        <v>3.4099999999999998E-2</v>
      </c>
    </row>
    <row r="314" spans="2:4" x14ac:dyDescent="0.25">
      <c r="B314" s="2">
        <v>315</v>
      </c>
      <c r="C314" s="3">
        <v>3.2199999999999999E-2</v>
      </c>
      <c r="D314" s="4">
        <f t="shared" si="4"/>
        <v>3.4200000000000001E-2</v>
      </c>
    </row>
    <row r="315" spans="2:4" x14ac:dyDescent="0.25">
      <c r="B315" s="2">
        <v>316</v>
      </c>
      <c r="C315" s="3">
        <v>3.2300000000000002E-2</v>
      </c>
      <c r="D315" s="4">
        <f t="shared" si="4"/>
        <v>3.4300000000000004E-2</v>
      </c>
    </row>
    <row r="316" spans="2:4" x14ac:dyDescent="0.25">
      <c r="B316" s="2">
        <v>317</v>
      </c>
      <c r="C316" s="3">
        <v>3.2399999999999998E-2</v>
      </c>
      <c r="D316" s="4">
        <f t="shared" si="4"/>
        <v>3.44E-2</v>
      </c>
    </row>
    <row r="317" spans="2:4" x14ac:dyDescent="0.25">
      <c r="B317" s="2">
        <v>318</v>
      </c>
      <c r="C317" s="3">
        <v>3.2500000000000001E-2</v>
      </c>
      <c r="D317" s="4">
        <f t="shared" si="4"/>
        <v>3.4500000000000003E-2</v>
      </c>
    </row>
    <row r="318" spans="2:4" x14ac:dyDescent="0.25">
      <c r="B318" s="2">
        <v>319</v>
      </c>
      <c r="C318" s="3">
        <v>3.2599999999999997E-2</v>
      </c>
      <c r="D318" s="4">
        <f t="shared" si="4"/>
        <v>3.4599999999999999E-2</v>
      </c>
    </row>
    <row r="319" spans="2:4" x14ac:dyDescent="0.25">
      <c r="B319" s="2">
        <v>320</v>
      </c>
      <c r="C319" s="3">
        <v>3.27E-2</v>
      </c>
      <c r="D319" s="4">
        <f t="shared" si="4"/>
        <v>3.4700000000000002E-2</v>
      </c>
    </row>
    <row r="320" spans="2:4" x14ac:dyDescent="0.25">
      <c r="B320" s="2">
        <v>321</v>
      </c>
      <c r="C320" s="3">
        <v>3.2800000000000003E-2</v>
      </c>
      <c r="D320" s="4">
        <f t="shared" si="4"/>
        <v>3.4800000000000005E-2</v>
      </c>
    </row>
    <row r="321" spans="2:4" x14ac:dyDescent="0.25">
      <c r="B321" s="2">
        <v>322</v>
      </c>
      <c r="C321" s="3">
        <v>3.2899999999999999E-2</v>
      </c>
      <c r="D321" s="4">
        <f t="shared" si="4"/>
        <v>3.49E-2</v>
      </c>
    </row>
    <row r="322" spans="2:4" x14ac:dyDescent="0.25">
      <c r="B322" s="2">
        <v>323</v>
      </c>
      <c r="C322" s="3">
        <v>3.3000000000000002E-2</v>
      </c>
      <c r="D322" s="4">
        <f t="shared" si="4"/>
        <v>3.5000000000000003E-2</v>
      </c>
    </row>
    <row r="323" spans="2:4" x14ac:dyDescent="0.25">
      <c r="B323" s="2">
        <v>324</v>
      </c>
      <c r="C323" s="3">
        <v>3.3099999999999997E-2</v>
      </c>
      <c r="D323" s="4">
        <f t="shared" si="4"/>
        <v>3.5099999999999999E-2</v>
      </c>
    </row>
    <row r="324" spans="2:4" x14ac:dyDescent="0.25">
      <c r="B324" s="2">
        <v>325</v>
      </c>
      <c r="C324" s="3">
        <v>3.32E-2</v>
      </c>
      <c r="D324" s="4">
        <f t="shared" si="4"/>
        <v>3.5200000000000002E-2</v>
      </c>
    </row>
    <row r="325" spans="2:4" x14ac:dyDescent="0.25">
      <c r="B325" s="2">
        <v>326</v>
      </c>
      <c r="C325" s="3">
        <v>3.3300000000000003E-2</v>
      </c>
      <c r="D325" s="4">
        <f t="shared" si="4"/>
        <v>3.5300000000000005E-2</v>
      </c>
    </row>
    <row r="326" spans="2:4" x14ac:dyDescent="0.25">
      <c r="B326" s="2">
        <v>327</v>
      </c>
      <c r="C326" s="3">
        <v>3.3399999999999999E-2</v>
      </c>
      <c r="D326" s="4">
        <f t="shared" si="4"/>
        <v>3.5400000000000001E-2</v>
      </c>
    </row>
    <row r="327" spans="2:4" x14ac:dyDescent="0.25">
      <c r="B327" s="2">
        <v>328</v>
      </c>
      <c r="C327" s="3">
        <v>3.3500000000000002E-2</v>
      </c>
      <c r="D327" s="4">
        <f t="shared" ref="D327:D359" si="5">C327+0.2%</f>
        <v>3.5500000000000004E-2</v>
      </c>
    </row>
    <row r="328" spans="2:4" x14ac:dyDescent="0.25">
      <c r="B328" s="2">
        <v>329</v>
      </c>
      <c r="C328" s="3">
        <v>3.3599999999999998E-2</v>
      </c>
      <c r="D328" s="4">
        <f t="shared" si="5"/>
        <v>3.56E-2</v>
      </c>
    </row>
    <row r="329" spans="2:4" x14ac:dyDescent="0.25">
      <c r="B329" s="2">
        <v>330</v>
      </c>
      <c r="C329" s="3">
        <v>3.3700000000000001E-2</v>
      </c>
      <c r="D329" s="4">
        <f t="shared" si="5"/>
        <v>3.5700000000000003E-2</v>
      </c>
    </row>
    <row r="330" spans="2:4" x14ac:dyDescent="0.25">
      <c r="B330" s="2">
        <v>331</v>
      </c>
      <c r="C330" s="3">
        <v>3.3799999999999997E-2</v>
      </c>
      <c r="D330" s="4">
        <f t="shared" si="5"/>
        <v>3.5799999999999998E-2</v>
      </c>
    </row>
    <row r="331" spans="2:4" x14ac:dyDescent="0.25">
      <c r="B331" s="2">
        <v>332</v>
      </c>
      <c r="C331" s="3">
        <v>3.39E-2</v>
      </c>
      <c r="D331" s="4">
        <f t="shared" si="5"/>
        <v>3.5900000000000001E-2</v>
      </c>
    </row>
    <row r="332" spans="2:4" x14ac:dyDescent="0.25">
      <c r="B332" s="2">
        <v>333</v>
      </c>
      <c r="C332" s="3">
        <v>3.4000000000000002E-2</v>
      </c>
      <c r="D332" s="4">
        <f t="shared" si="5"/>
        <v>3.6000000000000004E-2</v>
      </c>
    </row>
    <row r="333" spans="2:4" x14ac:dyDescent="0.25">
      <c r="B333" s="2">
        <v>334</v>
      </c>
      <c r="C333" s="3">
        <v>3.4099999999999998E-2</v>
      </c>
      <c r="D333" s="4">
        <f t="shared" si="5"/>
        <v>3.61E-2</v>
      </c>
    </row>
    <row r="334" spans="2:4" x14ac:dyDescent="0.25">
      <c r="B334" s="2">
        <v>335</v>
      </c>
      <c r="C334" s="3">
        <v>3.4200000000000001E-2</v>
      </c>
      <c r="D334" s="4">
        <f t="shared" si="5"/>
        <v>3.6200000000000003E-2</v>
      </c>
    </row>
    <row r="335" spans="2:4" x14ac:dyDescent="0.25">
      <c r="B335" s="2">
        <v>336</v>
      </c>
      <c r="C335" s="3">
        <v>3.4299999999999997E-2</v>
      </c>
      <c r="D335" s="4">
        <f t="shared" si="5"/>
        <v>3.6299999999999999E-2</v>
      </c>
    </row>
    <row r="336" spans="2:4" x14ac:dyDescent="0.25">
      <c r="B336" s="2">
        <v>337</v>
      </c>
      <c r="C336" s="3">
        <v>3.44E-2</v>
      </c>
      <c r="D336" s="4">
        <f t="shared" si="5"/>
        <v>3.6400000000000002E-2</v>
      </c>
    </row>
    <row r="337" spans="2:4" x14ac:dyDescent="0.25">
      <c r="B337" s="2">
        <v>338</v>
      </c>
      <c r="C337" s="3">
        <v>3.4500000000000003E-2</v>
      </c>
      <c r="D337" s="4">
        <f t="shared" si="5"/>
        <v>3.6500000000000005E-2</v>
      </c>
    </row>
    <row r="338" spans="2:4" x14ac:dyDescent="0.25">
      <c r="B338" s="2">
        <v>339</v>
      </c>
      <c r="C338" s="3">
        <v>3.4599999999999999E-2</v>
      </c>
      <c r="D338" s="4">
        <f t="shared" si="5"/>
        <v>3.6600000000000001E-2</v>
      </c>
    </row>
    <row r="339" spans="2:4" x14ac:dyDescent="0.25">
      <c r="B339" s="2">
        <v>340</v>
      </c>
      <c r="C339" s="3">
        <v>3.4700000000000002E-2</v>
      </c>
      <c r="D339" s="4">
        <f t="shared" si="5"/>
        <v>3.6700000000000003E-2</v>
      </c>
    </row>
    <row r="340" spans="2:4" x14ac:dyDescent="0.25">
      <c r="B340" s="2">
        <v>341</v>
      </c>
      <c r="C340" s="3">
        <v>3.4799999999999998E-2</v>
      </c>
      <c r="D340" s="4">
        <f t="shared" si="5"/>
        <v>3.6799999999999999E-2</v>
      </c>
    </row>
    <row r="341" spans="2:4" x14ac:dyDescent="0.25">
      <c r="B341" s="2">
        <v>342</v>
      </c>
      <c r="C341" s="3">
        <v>3.49E-2</v>
      </c>
      <c r="D341" s="4">
        <f t="shared" si="5"/>
        <v>3.6900000000000002E-2</v>
      </c>
    </row>
    <row r="342" spans="2:4" x14ac:dyDescent="0.25">
      <c r="B342" s="2">
        <v>343</v>
      </c>
      <c r="C342" s="3">
        <v>3.5000000000000003E-2</v>
      </c>
      <c r="D342" s="4">
        <f t="shared" si="5"/>
        <v>3.7000000000000005E-2</v>
      </c>
    </row>
    <row r="343" spans="2:4" x14ac:dyDescent="0.25">
      <c r="B343" s="2">
        <v>344</v>
      </c>
      <c r="C343" s="3">
        <v>3.5099999999999999E-2</v>
      </c>
      <c r="D343" s="4">
        <f t="shared" si="5"/>
        <v>3.7100000000000001E-2</v>
      </c>
    </row>
    <row r="344" spans="2:4" x14ac:dyDescent="0.25">
      <c r="B344" s="2">
        <v>345</v>
      </c>
      <c r="C344" s="3">
        <v>3.5200000000000002E-2</v>
      </c>
      <c r="D344" s="4">
        <f t="shared" si="5"/>
        <v>3.7200000000000004E-2</v>
      </c>
    </row>
    <row r="345" spans="2:4" x14ac:dyDescent="0.25">
      <c r="B345" s="2">
        <v>346</v>
      </c>
      <c r="C345" s="3">
        <v>3.5299999999999998E-2</v>
      </c>
      <c r="D345" s="4">
        <f t="shared" si="5"/>
        <v>3.73E-2</v>
      </c>
    </row>
    <row r="346" spans="2:4" x14ac:dyDescent="0.25">
      <c r="B346" s="2">
        <v>347</v>
      </c>
      <c r="C346" s="3">
        <v>3.5400000000000001E-2</v>
      </c>
      <c r="D346" s="4">
        <f t="shared" si="5"/>
        <v>3.7400000000000003E-2</v>
      </c>
    </row>
    <row r="347" spans="2:4" x14ac:dyDescent="0.25">
      <c r="B347" s="2">
        <v>348</v>
      </c>
      <c r="C347" s="3">
        <v>3.5499999999999997E-2</v>
      </c>
      <c r="D347" s="4">
        <f t="shared" si="5"/>
        <v>3.7499999999999999E-2</v>
      </c>
    </row>
    <row r="348" spans="2:4" x14ac:dyDescent="0.25">
      <c r="B348" s="2">
        <v>349</v>
      </c>
      <c r="C348" s="3">
        <v>3.56E-2</v>
      </c>
      <c r="D348" s="4">
        <f t="shared" si="5"/>
        <v>3.7600000000000001E-2</v>
      </c>
    </row>
    <row r="349" spans="2:4" x14ac:dyDescent="0.25">
      <c r="B349" s="2">
        <v>350</v>
      </c>
      <c r="C349" s="3">
        <v>3.5700000000000003E-2</v>
      </c>
      <c r="D349" s="4">
        <f t="shared" si="5"/>
        <v>3.7700000000000004E-2</v>
      </c>
    </row>
    <row r="350" spans="2:4" x14ac:dyDescent="0.25">
      <c r="B350" s="2">
        <v>351</v>
      </c>
      <c r="C350" s="3">
        <v>3.5799999999999998E-2</v>
      </c>
      <c r="D350" s="4">
        <f t="shared" si="5"/>
        <v>3.78E-2</v>
      </c>
    </row>
    <row r="351" spans="2:4" x14ac:dyDescent="0.25">
      <c r="B351" s="2">
        <v>352</v>
      </c>
      <c r="C351" s="3">
        <v>3.5900000000000001E-2</v>
      </c>
      <c r="D351" s="4">
        <f t="shared" si="5"/>
        <v>3.7900000000000003E-2</v>
      </c>
    </row>
    <row r="352" spans="2:4" x14ac:dyDescent="0.25">
      <c r="B352" s="2">
        <v>353</v>
      </c>
      <c r="C352" s="3">
        <v>3.5999999999999997E-2</v>
      </c>
      <c r="D352" s="4">
        <f t="shared" si="5"/>
        <v>3.7999999999999999E-2</v>
      </c>
    </row>
    <row r="353" spans="2:4" x14ac:dyDescent="0.25">
      <c r="B353" s="2">
        <v>354</v>
      </c>
      <c r="C353" s="3">
        <v>3.61E-2</v>
      </c>
      <c r="D353" s="4">
        <f t="shared" si="5"/>
        <v>3.8100000000000002E-2</v>
      </c>
    </row>
    <row r="354" spans="2:4" x14ac:dyDescent="0.25">
      <c r="B354" s="2">
        <v>355</v>
      </c>
      <c r="C354" s="3">
        <v>3.6200000000000003E-2</v>
      </c>
      <c r="D354" s="4">
        <f t="shared" si="5"/>
        <v>3.8200000000000005E-2</v>
      </c>
    </row>
    <row r="355" spans="2:4" x14ac:dyDescent="0.25">
      <c r="B355" s="2">
        <v>356</v>
      </c>
      <c r="C355" s="3">
        <v>3.6299999999999999E-2</v>
      </c>
      <c r="D355" s="4">
        <f t="shared" si="5"/>
        <v>3.8300000000000001E-2</v>
      </c>
    </row>
    <row r="356" spans="2:4" x14ac:dyDescent="0.25">
      <c r="B356" s="2">
        <v>357</v>
      </c>
      <c r="C356" s="3">
        <v>3.6400000000000002E-2</v>
      </c>
      <c r="D356" s="4">
        <f t="shared" si="5"/>
        <v>3.8400000000000004E-2</v>
      </c>
    </row>
    <row r="357" spans="2:4" x14ac:dyDescent="0.25">
      <c r="B357" s="2">
        <v>358</v>
      </c>
      <c r="C357" s="3">
        <v>3.6499999999999998E-2</v>
      </c>
      <c r="D357" s="4">
        <f t="shared" si="5"/>
        <v>3.85E-2</v>
      </c>
    </row>
    <row r="358" spans="2:4" x14ac:dyDescent="0.25">
      <c r="B358" s="2">
        <v>359</v>
      </c>
      <c r="C358" s="3">
        <v>3.6600000000000001E-2</v>
      </c>
      <c r="D358" s="4">
        <f t="shared" si="5"/>
        <v>3.8600000000000002E-2</v>
      </c>
    </row>
    <row r="359" spans="2:4" x14ac:dyDescent="0.25">
      <c r="B359" s="2">
        <v>360</v>
      </c>
      <c r="C359" s="3">
        <v>3.6700000000000003E-2</v>
      </c>
      <c r="D359" s="4">
        <f t="shared" si="5"/>
        <v>3.8700000000000005E-2</v>
      </c>
    </row>
    <row r="360" spans="2:4" x14ac:dyDescent="0.25">
      <c r="D360" s="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H1170"/>
  <sheetViews>
    <sheetView showGridLines="0" tabSelected="1" zoomScale="90" zoomScaleNormal="90" workbookViewId="0">
      <selection activeCell="B32" sqref="B32"/>
    </sheetView>
  </sheetViews>
  <sheetFormatPr baseColWidth="10" defaultColWidth="8.88671875" defaultRowHeight="12.75" x14ac:dyDescent="0.2"/>
  <cols>
    <col min="1" max="1" width="8.88671875" style="26"/>
    <col min="2" max="2" width="8.88671875" style="26" customWidth="1"/>
    <col min="3" max="3" width="23.109375" style="27" customWidth="1"/>
    <col min="4" max="4" width="16.5546875" style="26" customWidth="1"/>
    <col min="5" max="5" width="16" style="26" customWidth="1"/>
    <col min="6" max="6" width="22.33203125" style="26" customWidth="1"/>
    <col min="7" max="7" width="14.21875" style="28" customWidth="1"/>
    <col min="8" max="16384" width="8.88671875" style="26"/>
  </cols>
  <sheetData>
    <row r="1" spans="3:8" s="94" customFormat="1" ht="30" customHeight="1" x14ac:dyDescent="0.2">
      <c r="G1" s="95"/>
    </row>
    <row r="2" spans="3:8" ht="15" customHeight="1" x14ac:dyDescent="0.2"/>
    <row r="3" spans="3:8" ht="13.5" thickBot="1" x14ac:dyDescent="0.25"/>
    <row r="4" spans="3:8" ht="20.25" thickTop="1" thickBot="1" x14ac:dyDescent="0.35">
      <c r="C4" s="106" t="s">
        <v>12</v>
      </c>
      <c r="D4" s="107"/>
      <c r="E4" s="107"/>
      <c r="F4" s="107"/>
      <c r="G4" s="108"/>
    </row>
    <row r="5" spans="3:8" ht="13.5" thickTop="1" x14ac:dyDescent="0.2"/>
    <row r="7" spans="3:8" ht="16.5" thickBot="1" x14ac:dyDescent="0.3">
      <c r="C7" s="105" t="s">
        <v>16</v>
      </c>
      <c r="D7" s="105"/>
      <c r="F7" s="104" t="s">
        <v>13</v>
      </c>
      <c r="G7" s="104"/>
      <c r="H7" s="27"/>
    </row>
    <row r="8" spans="3:8" ht="13.5" thickTop="1" x14ac:dyDescent="0.2">
      <c r="C8" s="29" t="s">
        <v>18</v>
      </c>
      <c r="D8" s="30">
        <v>0.17499999999999999</v>
      </c>
      <c r="F8" s="31" t="s">
        <v>17</v>
      </c>
      <c r="G8" s="50">
        <f>F21</f>
        <v>58869.889001784119</v>
      </c>
      <c r="H8" s="32"/>
    </row>
    <row r="9" spans="3:8" x14ac:dyDescent="0.2">
      <c r="C9" s="33" t="s">
        <v>24</v>
      </c>
      <c r="D9" s="53">
        <f>D8/D12</f>
        <v>8.7499999999999994E-2</v>
      </c>
      <c r="F9" s="34" t="s">
        <v>14</v>
      </c>
      <c r="G9" s="51">
        <f>D13</f>
        <v>10</v>
      </c>
      <c r="H9" s="35"/>
    </row>
    <row r="10" spans="3:8" ht="13.5" thickBot="1" x14ac:dyDescent="0.25">
      <c r="C10" s="33" t="s">
        <v>23</v>
      </c>
      <c r="D10" s="59">
        <v>382000</v>
      </c>
      <c r="F10" s="37" t="s">
        <v>15</v>
      </c>
      <c r="G10" s="52">
        <f>SUM($D$21:$D$1169)</f>
        <v>206698.8900178411</v>
      </c>
      <c r="H10" s="38"/>
    </row>
    <row r="11" spans="3:8" ht="13.5" thickTop="1" x14ac:dyDescent="0.2">
      <c r="C11" s="33" t="s">
        <v>10</v>
      </c>
      <c r="D11" s="36">
        <v>5</v>
      </c>
      <c r="F11" s="39"/>
      <c r="G11" s="27"/>
      <c r="H11" s="38"/>
    </row>
    <row r="12" spans="3:8" x14ac:dyDescent="0.2">
      <c r="C12" s="33" t="s">
        <v>20</v>
      </c>
      <c r="D12" s="36">
        <v>2</v>
      </c>
      <c r="F12" s="39"/>
      <c r="G12" s="27"/>
      <c r="H12" s="35"/>
    </row>
    <row r="13" spans="3:8" ht="13.5" thickBot="1" x14ac:dyDescent="0.25">
      <c r="C13" s="40" t="s">
        <v>7</v>
      </c>
      <c r="D13" s="54">
        <f>D11*D12</f>
        <v>10</v>
      </c>
      <c r="F13" s="41"/>
      <c r="G13" s="27"/>
      <c r="H13" s="35"/>
    </row>
    <row r="14" spans="3:8" ht="7.5" customHeight="1" thickTop="1" x14ac:dyDescent="0.2">
      <c r="D14" s="42"/>
      <c r="E14" s="43"/>
      <c r="F14" s="44"/>
      <c r="H14" s="27"/>
    </row>
    <row r="15" spans="3:8" ht="3.75" customHeight="1" x14ac:dyDescent="0.2">
      <c r="D15" s="42"/>
      <c r="E15" s="43"/>
      <c r="F15" s="44"/>
    </row>
    <row r="16" spans="3:8" ht="2.25" customHeight="1" x14ac:dyDescent="0.2">
      <c r="D16" s="42"/>
      <c r="E16" s="43"/>
      <c r="F16" s="44"/>
    </row>
    <row r="17" spans="2:7" ht="7.5" customHeight="1" x14ac:dyDescent="0.2">
      <c r="D17" s="42"/>
      <c r="E17" s="43"/>
      <c r="F17" s="44"/>
    </row>
    <row r="18" spans="2:7" ht="13.5" thickBot="1" x14ac:dyDescent="0.25">
      <c r="D18" s="45"/>
    </row>
    <row r="19" spans="2:7" ht="20.25" thickTop="1" thickBot="1" x14ac:dyDescent="0.35">
      <c r="B19" s="46"/>
      <c r="C19" s="109" t="s">
        <v>19</v>
      </c>
      <c r="D19" s="110"/>
      <c r="E19" s="110"/>
      <c r="F19" s="110"/>
      <c r="G19" s="111"/>
    </row>
    <row r="20" spans="2:7" ht="14.25" customHeight="1" thickTop="1" thickBot="1" x14ac:dyDescent="0.3">
      <c r="C20" s="55" t="s">
        <v>1</v>
      </c>
      <c r="D20" s="56" t="s">
        <v>27</v>
      </c>
      <c r="E20" s="57" t="s">
        <v>2</v>
      </c>
      <c r="F20" s="57" t="s">
        <v>3</v>
      </c>
      <c r="G20" s="58" t="s">
        <v>4</v>
      </c>
    </row>
    <row r="21" spans="2:7" s="47" customFormat="1" ht="13.5" thickTop="1" x14ac:dyDescent="0.2">
      <c r="C21" s="68">
        <v>1</v>
      </c>
      <c r="D21" s="69">
        <f>$D$10*$D$9</f>
        <v>33425</v>
      </c>
      <c r="E21" s="69">
        <f>IF(Tabla1[[#This Row],[N° de Cuota]]&gt;$D$13,"",F21-D21)</f>
        <v>25444.889001784119</v>
      </c>
      <c r="F21" s="69">
        <f>IF(Tabla1[[#This Row],[N° de Cuota]]&gt;$D$13,"",PMT($D$9,$D$13,$D$10)*-1)</f>
        <v>58869.889001784119</v>
      </c>
      <c r="G21" s="70">
        <f>D10-E21</f>
        <v>356555.11099821585</v>
      </c>
    </row>
    <row r="22" spans="2:7" s="47" customFormat="1" x14ac:dyDescent="0.2">
      <c r="C22" s="71">
        <f t="shared" ref="C22:C31" si="0">IF(C21="","",IF(C21+1&gt;$D$13,"",C21+1))</f>
        <v>2</v>
      </c>
      <c r="D22" s="72">
        <f>IF(Tabla1[[#This Row],[N° de Cuota]]&gt;$D$13,"",G21*$D$9)</f>
        <v>31198.572212343886</v>
      </c>
      <c r="E22" s="72">
        <f>IF(Tabla1[[#This Row],[N° de Cuota]]&gt;$D$13,"",F22-D22)</f>
        <v>27671.316789440232</v>
      </c>
      <c r="F22" s="72">
        <f>IF(Tabla1[[#This Row],[N° de Cuota]]&gt;$D$13,"",PMT($D$9,$D$13,$D$10)*-1)</f>
        <v>58869.889001784119</v>
      </c>
      <c r="G22" s="73">
        <f>IF(Tabla1[[#This Row],[N° de Cuota]]&gt;$D$13,0,G21-E22)</f>
        <v>328883.79420877562</v>
      </c>
    </row>
    <row r="23" spans="2:7" s="47" customFormat="1" x14ac:dyDescent="0.2">
      <c r="C23" s="71">
        <f t="shared" si="0"/>
        <v>3</v>
      </c>
      <c r="D23" s="72">
        <f>IF(Tabla1[[#This Row],[N° de Cuota]]&gt;$D$13,"",G22*$D$9)</f>
        <v>28777.331993267864</v>
      </c>
      <c r="E23" s="72">
        <f>IF(Tabla1[[#This Row],[N° de Cuota]]&gt;$D$13,"",F23-D23)</f>
        <v>30092.557008516254</v>
      </c>
      <c r="F23" s="72">
        <f>IF(Tabla1[[#This Row],[N° de Cuota]]&gt;$D$13,"",PMT($D$9,$D$13,$D$10)*-1)</f>
        <v>58869.889001784119</v>
      </c>
      <c r="G23" s="73">
        <f>IF(Tabla1[[#This Row],[N° de Cuota]]&gt;$D$13,0,G22-E23)</f>
        <v>298791.23720025935</v>
      </c>
    </row>
    <row r="24" spans="2:7" s="47" customFormat="1" x14ac:dyDescent="0.2">
      <c r="C24" s="71">
        <f t="shared" si="0"/>
        <v>4</v>
      </c>
      <c r="D24" s="72">
        <f>IF(Tabla1[[#This Row],[N° de Cuota]]&gt;$D$13,"",G23*$D$9)</f>
        <v>26144.233255022693</v>
      </c>
      <c r="E24" s="72">
        <f>IF(Tabla1[[#This Row],[N° de Cuota]]&gt;$D$13,"",F24-D24)</f>
        <v>32725.655746761426</v>
      </c>
      <c r="F24" s="72">
        <f>IF(Tabla1[[#This Row],[N° de Cuota]]&gt;$D$13,"",PMT($D$9,$D$13,$D$10)*-1)</f>
        <v>58869.889001784119</v>
      </c>
      <c r="G24" s="73">
        <f>IF(Tabla1[[#This Row],[N° de Cuota]]&gt;$D$13,0,G23-E24)</f>
        <v>266065.58145349793</v>
      </c>
    </row>
    <row r="25" spans="2:7" s="47" customFormat="1" x14ac:dyDescent="0.2">
      <c r="C25" s="71">
        <f t="shared" si="0"/>
        <v>5</v>
      </c>
      <c r="D25" s="72">
        <f>IF(Tabla1[[#This Row],[N° de Cuota]]&gt;$D$13,"",G24*$D$9)</f>
        <v>23280.738377181067</v>
      </c>
      <c r="E25" s="72">
        <f>IF(Tabla1[[#This Row],[N° de Cuota]]&gt;$D$13,"",F25-D25)</f>
        <v>35589.150624603048</v>
      </c>
      <c r="F25" s="72">
        <f>IF(Tabla1[[#This Row],[N° de Cuota]]&gt;$D$13,"",PMT($D$9,$D$13,$D$10)*-1)</f>
        <v>58869.889001784119</v>
      </c>
      <c r="G25" s="73">
        <f>IF(Tabla1[[#This Row],[N° de Cuota]]&gt;$D$13,0,G24-E25)</f>
        <v>230476.4308288949</v>
      </c>
    </row>
    <row r="26" spans="2:7" s="47" customFormat="1" x14ac:dyDescent="0.2">
      <c r="C26" s="71">
        <f t="shared" si="0"/>
        <v>6</v>
      </c>
      <c r="D26" s="72">
        <f>IF(Tabla1[[#This Row],[N° de Cuota]]&gt;$D$13,"",G25*$D$9)</f>
        <v>20166.687697528301</v>
      </c>
      <c r="E26" s="72">
        <f>IF(Tabla1[[#This Row],[N° de Cuota]]&gt;$D$13,"",F26-D26)</f>
        <v>38703.201304255817</v>
      </c>
      <c r="F26" s="72">
        <f>IF(Tabla1[[#This Row],[N° de Cuota]]&gt;$D$13,"",PMT($D$9,$D$13,$D$10)*-1)</f>
        <v>58869.889001784119</v>
      </c>
      <c r="G26" s="73">
        <f>IF(Tabla1[[#This Row],[N° de Cuota]]&gt;$D$13,0,G25-E26)</f>
        <v>191773.22952463909</v>
      </c>
    </row>
    <row r="27" spans="2:7" s="47" customFormat="1" x14ac:dyDescent="0.2">
      <c r="C27" s="71">
        <f t="shared" si="0"/>
        <v>7</v>
      </c>
      <c r="D27" s="72">
        <f>IF(Tabla1[[#This Row],[N° de Cuota]]&gt;$D$13,"",G26*$D$9)</f>
        <v>16780.157583405919</v>
      </c>
      <c r="E27" s="72">
        <f>IF(Tabla1[[#This Row],[N° de Cuota]]&gt;$D$13,"",F27-D27)</f>
        <v>42089.7314183782</v>
      </c>
      <c r="F27" s="72">
        <f>IF(Tabla1[[#This Row],[N° de Cuota]]&gt;$D$13,"",PMT($D$9,$D$13,$D$10)*-1)</f>
        <v>58869.889001784119</v>
      </c>
      <c r="G27" s="73">
        <f>IF(Tabla1[[#This Row],[N° de Cuota]]&gt;$D$13,0,G26-E27)</f>
        <v>149683.4981062609</v>
      </c>
    </row>
    <row r="28" spans="2:7" s="47" customFormat="1" x14ac:dyDescent="0.2">
      <c r="C28" s="71">
        <f t="shared" si="0"/>
        <v>8</v>
      </c>
      <c r="D28" s="72">
        <f>IF(Tabla1[[#This Row],[N° de Cuota]]&gt;$D$13,"",G27*$D$9)</f>
        <v>13097.306084297828</v>
      </c>
      <c r="E28" s="72">
        <f>IF(Tabla1[[#This Row],[N° de Cuota]]&gt;$D$13,"",F28-D28)</f>
        <v>45772.582917486288</v>
      </c>
      <c r="F28" s="72">
        <f>IF(Tabla1[[#This Row],[N° de Cuota]]&gt;$D$13,"",PMT($D$9,$D$13,$D$10)*-1)</f>
        <v>58869.889001784119</v>
      </c>
      <c r="G28" s="73">
        <f>IF(Tabla1[[#This Row],[N° de Cuota]]&gt;$D$13,0,G27-E28)</f>
        <v>103910.91518877461</v>
      </c>
    </row>
    <row r="29" spans="2:7" s="47" customFormat="1" x14ac:dyDescent="0.2">
      <c r="C29" s="71">
        <f t="shared" si="0"/>
        <v>9</v>
      </c>
      <c r="D29" s="72">
        <f>IF(Tabla1[[#This Row],[N° de Cuota]]&gt;$D$13,"",G28*$D$9)</f>
        <v>9092.2050790177782</v>
      </c>
      <c r="E29" s="72">
        <f>IF(Tabla1[[#This Row],[N° de Cuota]]&gt;$D$13,"",F29-D29)</f>
        <v>49777.683922766344</v>
      </c>
      <c r="F29" s="72">
        <f>IF(Tabla1[[#This Row],[N° de Cuota]]&gt;$D$13,"",PMT($D$9,$D$13,$D$10)*-1)</f>
        <v>58869.889001784119</v>
      </c>
      <c r="G29" s="73">
        <f>IF(Tabla1[[#This Row],[N° de Cuota]]&gt;$D$13,0,G28-E29)</f>
        <v>54133.231266008268</v>
      </c>
    </row>
    <row r="30" spans="2:7" s="47" customFormat="1" x14ac:dyDescent="0.2">
      <c r="C30" s="71">
        <f t="shared" si="0"/>
        <v>10</v>
      </c>
      <c r="D30" s="72">
        <f>IF(Tabla1[[#This Row],[N° de Cuota]]&gt;$D$13,"",G29*$D$9)</f>
        <v>4736.6577357757233</v>
      </c>
      <c r="E30" s="72">
        <f>IF(Tabla1[[#This Row],[N° de Cuota]]&gt;$D$13,"",F30-D30)</f>
        <v>54133.231266008399</v>
      </c>
      <c r="F30" s="72">
        <f>IF(Tabla1[[#This Row],[N° de Cuota]]&gt;$D$13,"",PMT($D$9,$D$13,$D$10)*-1)</f>
        <v>58869.889001784119</v>
      </c>
      <c r="G30" s="73">
        <f>IF(Tabla1[[#This Row],[N° de Cuota]]&gt;$D$13,0,G29-E30)</f>
        <v>-1.3096723705530167E-10</v>
      </c>
    </row>
    <row r="31" spans="2:7" s="47" customFormat="1" x14ac:dyDescent="0.2">
      <c r="C31" s="71" t="str">
        <f t="shared" si="0"/>
        <v/>
      </c>
      <c r="D31" s="72" t="str">
        <f>IF(Tabla1[[#This Row],[N° de Cuota]]&gt;$D$13,"",G30*$D$9)</f>
        <v/>
      </c>
      <c r="E31" s="72" t="str">
        <f>IF(Tabla1[[#This Row],[N° de Cuota]]&gt;$D$13,"",F31-D31)</f>
        <v/>
      </c>
      <c r="F31" s="72" t="str">
        <f>IF(Tabla1[[#This Row],[N° de Cuota]]&gt;$D$13,"",PMT($D$9,$D$13,$D$10)*-1)</f>
        <v/>
      </c>
      <c r="G31" s="73">
        <f>IF(Tabla1[[#This Row],[N° de Cuota]]&gt;$D$13,0,G30-E31)</f>
        <v>0</v>
      </c>
    </row>
    <row r="32" spans="2:7" s="47" customFormat="1" x14ac:dyDescent="0.2">
      <c r="C32" s="71" t="str">
        <f>IF(C31="","",IF(C31+1&gt;$D$13,"",C31+1))</f>
        <v/>
      </c>
      <c r="D32" s="72" t="str">
        <f>IF(Tabla1[[#This Row],[N° de Cuota]]&gt;$D$13,"",G31*$D$9)</f>
        <v/>
      </c>
      <c r="E32" s="72" t="str">
        <f>IF(Tabla1[[#This Row],[N° de Cuota]]&gt;$D$13,"",F32-D32)</f>
        <v/>
      </c>
      <c r="F32" s="72" t="str">
        <f>IF(Tabla1[[#This Row],[N° de Cuota]]&gt;$D$13,"",PMT($D$9,$D$13,$D$10)*-1)</f>
        <v/>
      </c>
      <c r="G32" s="73">
        <f>IF(Tabla1[[#This Row],[N° de Cuota]]&gt;$D$13,0,G31-E32)</f>
        <v>0</v>
      </c>
    </row>
    <row r="33" spans="3:7" s="47" customFormat="1" x14ac:dyDescent="0.2">
      <c r="C33" s="71" t="str">
        <f t="shared" ref="C33:C96" si="1">IF(C32="","",IF(C32+1&gt;$D$13,"",C32+1))</f>
        <v/>
      </c>
      <c r="D33" s="72" t="str">
        <f>IF(Tabla1[[#This Row],[N° de Cuota]]&gt;$D$13,"",G32*$D$9)</f>
        <v/>
      </c>
      <c r="E33" s="72" t="str">
        <f>IF(Tabla1[[#This Row],[N° de Cuota]]&gt;$D$13,"",F33-D33)</f>
        <v/>
      </c>
      <c r="F33" s="72" t="str">
        <f>IF(Tabla1[[#This Row],[N° de Cuota]]&gt;$D$13,"",PMT($D$9,$D$13,$D$10)*-1)</f>
        <v/>
      </c>
      <c r="G33" s="73">
        <f>IF(Tabla1[[#This Row],[N° de Cuota]]&gt;$D$13,0,G32-E33)</f>
        <v>0</v>
      </c>
    </row>
    <row r="34" spans="3:7" s="47" customFormat="1" x14ac:dyDescent="0.2">
      <c r="C34" s="71" t="str">
        <f t="shared" si="1"/>
        <v/>
      </c>
      <c r="D34" s="72" t="str">
        <f>IF(Tabla1[[#This Row],[N° de Cuota]]&gt;$D$13,"",G33*$D$9)</f>
        <v/>
      </c>
      <c r="E34" s="72" t="str">
        <f>IF(Tabla1[[#This Row],[N° de Cuota]]&gt;$D$13,"",F34-D34)</f>
        <v/>
      </c>
      <c r="F34" s="72" t="str">
        <f>IF(Tabla1[[#This Row],[N° de Cuota]]&gt;$D$13,"",PMT($D$9,$D$13,$D$10)*-1)</f>
        <v/>
      </c>
      <c r="G34" s="73">
        <f>IF(Tabla1[[#This Row],[N° de Cuota]]&gt;$D$13,0,G33-E34)</f>
        <v>0</v>
      </c>
    </row>
    <row r="35" spans="3:7" s="47" customFormat="1" x14ac:dyDescent="0.2">
      <c r="C35" s="71" t="str">
        <f t="shared" si="1"/>
        <v/>
      </c>
      <c r="D35" s="72" t="str">
        <f>IF(Tabla1[[#This Row],[N° de Cuota]]&gt;$D$13,"",G34*$D$9)</f>
        <v/>
      </c>
      <c r="E35" s="72" t="str">
        <f>IF(Tabla1[[#This Row],[N° de Cuota]]&gt;$D$13,"",F35-D35)</f>
        <v/>
      </c>
      <c r="F35" s="72" t="str">
        <f>IF(Tabla1[[#This Row],[N° de Cuota]]&gt;$D$13,"",PMT($D$9,$D$13,$D$10)*-1)</f>
        <v/>
      </c>
      <c r="G35" s="73">
        <f>IF(Tabla1[[#This Row],[N° de Cuota]]&gt;$D$13,0,G34-E35)</f>
        <v>0</v>
      </c>
    </row>
    <row r="36" spans="3:7" s="47" customFormat="1" x14ac:dyDescent="0.2">
      <c r="C36" s="71" t="str">
        <f t="shared" si="1"/>
        <v/>
      </c>
      <c r="D36" s="72" t="str">
        <f>IF(Tabla1[[#This Row],[N° de Cuota]]&gt;$D$13,"",G35*$D$9)</f>
        <v/>
      </c>
      <c r="E36" s="72" t="str">
        <f>IF(Tabla1[[#This Row],[N° de Cuota]]&gt;$D$13,"",F36-D36)</f>
        <v/>
      </c>
      <c r="F36" s="72" t="str">
        <f>IF(Tabla1[[#This Row],[N° de Cuota]]&gt;$D$13,"",PMT($D$9,$D$13,$D$10)*-1)</f>
        <v/>
      </c>
      <c r="G36" s="73">
        <f>IF(Tabla1[[#This Row],[N° de Cuota]]&gt;$D$13,0,G35-E36)</f>
        <v>0</v>
      </c>
    </row>
    <row r="37" spans="3:7" s="47" customFormat="1" x14ac:dyDescent="0.2">
      <c r="C37" s="71" t="str">
        <f t="shared" si="1"/>
        <v/>
      </c>
      <c r="D37" s="72" t="str">
        <f>IF(Tabla1[[#This Row],[N° de Cuota]]&gt;$D$13,"",G36*$D$9)</f>
        <v/>
      </c>
      <c r="E37" s="72" t="str">
        <f>IF(Tabla1[[#This Row],[N° de Cuota]]&gt;$D$13,"",F37-D37)</f>
        <v/>
      </c>
      <c r="F37" s="72" t="str">
        <f>IF(Tabla1[[#This Row],[N° de Cuota]]&gt;$D$13,"",PMT($D$9,$D$13,$D$10)*-1)</f>
        <v/>
      </c>
      <c r="G37" s="73">
        <f>IF(Tabla1[[#This Row],[N° de Cuota]]&gt;$D$13,0,G36-E37)</f>
        <v>0</v>
      </c>
    </row>
    <row r="38" spans="3:7" s="47" customFormat="1" x14ac:dyDescent="0.2">
      <c r="C38" s="71" t="str">
        <f t="shared" si="1"/>
        <v/>
      </c>
      <c r="D38" s="72" t="str">
        <f>IF(Tabla1[[#This Row],[N° de Cuota]]&gt;$D$13,"",G37*$D$9)</f>
        <v/>
      </c>
      <c r="E38" s="72" t="str">
        <f>IF(Tabla1[[#This Row],[N° de Cuota]]&gt;$D$13,"",F38-D38)</f>
        <v/>
      </c>
      <c r="F38" s="72" t="str">
        <f>IF(Tabla1[[#This Row],[N° de Cuota]]&gt;$D$13,"",PMT($D$9,$D$13,$D$10)*-1)</f>
        <v/>
      </c>
      <c r="G38" s="73">
        <f>IF(Tabla1[[#This Row],[N° de Cuota]]&gt;$D$13,0,G37-E38)</f>
        <v>0</v>
      </c>
    </row>
    <row r="39" spans="3:7" s="47" customFormat="1" x14ac:dyDescent="0.2">
      <c r="C39" s="71" t="str">
        <f t="shared" si="1"/>
        <v/>
      </c>
      <c r="D39" s="72" t="str">
        <f>IF(Tabla1[[#This Row],[N° de Cuota]]&gt;$D$13,"",G38*$D$9)</f>
        <v/>
      </c>
      <c r="E39" s="72" t="str">
        <f>IF(Tabla1[[#This Row],[N° de Cuota]]&gt;$D$13,"",F39-D39)</f>
        <v/>
      </c>
      <c r="F39" s="72" t="str">
        <f>IF(Tabla1[[#This Row],[N° de Cuota]]&gt;$D$13,"",PMT($D$9,$D$13,$D$10)*-1)</f>
        <v/>
      </c>
      <c r="G39" s="73">
        <f>IF(Tabla1[[#This Row],[N° de Cuota]]&gt;$D$13,0,G38-E39)</f>
        <v>0</v>
      </c>
    </row>
    <row r="40" spans="3:7" s="47" customFormat="1" x14ac:dyDescent="0.2">
      <c r="C40" s="71" t="str">
        <f t="shared" si="1"/>
        <v/>
      </c>
      <c r="D40" s="72" t="str">
        <f>IF(Tabla1[[#This Row],[N° de Cuota]]&gt;$D$13,"",G39*$D$9)</f>
        <v/>
      </c>
      <c r="E40" s="72" t="str">
        <f>IF(Tabla1[[#This Row],[N° de Cuota]]&gt;$D$13,"",F40-D40)</f>
        <v/>
      </c>
      <c r="F40" s="72" t="str">
        <f>IF(Tabla1[[#This Row],[N° de Cuota]]&gt;$D$13,"",PMT($D$9,$D$13,$D$10)*-1)</f>
        <v/>
      </c>
      <c r="G40" s="73">
        <f>IF(Tabla1[[#This Row],[N° de Cuota]]&gt;$D$13,0,G39-E40)</f>
        <v>0</v>
      </c>
    </row>
    <row r="41" spans="3:7" s="47" customFormat="1" x14ac:dyDescent="0.2">
      <c r="C41" s="71" t="str">
        <f t="shared" si="1"/>
        <v/>
      </c>
      <c r="D41" s="72" t="str">
        <f>IF(Tabla1[[#This Row],[N° de Cuota]]&gt;$D$13,"",G40*$D$9)</f>
        <v/>
      </c>
      <c r="E41" s="72" t="str">
        <f>IF(Tabla1[[#This Row],[N° de Cuota]]&gt;$D$13,"",F41-D41)</f>
        <v/>
      </c>
      <c r="F41" s="72" t="str">
        <f>IF(Tabla1[[#This Row],[N° de Cuota]]&gt;$D$13,"",PMT($D$9,$D$13,$D$10)*-1)</f>
        <v/>
      </c>
      <c r="G41" s="73">
        <f>IF(Tabla1[[#This Row],[N° de Cuota]]&gt;$D$13,0,G40-E41)</f>
        <v>0</v>
      </c>
    </row>
    <row r="42" spans="3:7" s="47" customFormat="1" x14ac:dyDescent="0.2">
      <c r="C42" s="71" t="str">
        <f t="shared" si="1"/>
        <v/>
      </c>
      <c r="D42" s="72" t="str">
        <f>IF(Tabla1[[#This Row],[N° de Cuota]]&gt;$D$13,"",G41*$D$9)</f>
        <v/>
      </c>
      <c r="E42" s="72" t="str">
        <f>IF(Tabla1[[#This Row],[N° de Cuota]]&gt;$D$13,"",F42-D42)</f>
        <v/>
      </c>
      <c r="F42" s="72" t="str">
        <f>IF(Tabla1[[#This Row],[N° de Cuota]]&gt;$D$13,"",PMT($D$9,$D$13,$D$10)*-1)</f>
        <v/>
      </c>
      <c r="G42" s="73">
        <f>IF(Tabla1[[#This Row],[N° de Cuota]]&gt;$D$13,0,G41-E42)</f>
        <v>0</v>
      </c>
    </row>
    <row r="43" spans="3:7" s="47" customFormat="1" x14ac:dyDescent="0.2">
      <c r="C43" s="71" t="str">
        <f t="shared" si="1"/>
        <v/>
      </c>
      <c r="D43" s="72" t="str">
        <f>IF(Tabla1[[#This Row],[N° de Cuota]]&gt;$D$13,"",G42*$D$9)</f>
        <v/>
      </c>
      <c r="E43" s="72" t="str">
        <f>IF(Tabla1[[#This Row],[N° de Cuota]]&gt;$D$13,"",F43-D43)</f>
        <v/>
      </c>
      <c r="F43" s="72" t="str">
        <f>IF(Tabla1[[#This Row],[N° de Cuota]]&gt;$D$13,"",PMT($D$9,$D$13,$D$10)*-1)</f>
        <v/>
      </c>
      <c r="G43" s="73">
        <f>IF(Tabla1[[#This Row],[N° de Cuota]]&gt;$D$13,0,G42-E43)</f>
        <v>0</v>
      </c>
    </row>
    <row r="44" spans="3:7" s="47" customFormat="1" x14ac:dyDescent="0.2">
      <c r="C44" s="71" t="str">
        <f t="shared" si="1"/>
        <v/>
      </c>
      <c r="D44" s="72" t="str">
        <f>IF(Tabla1[[#This Row],[N° de Cuota]]&gt;$D$13,"",G43*$D$9)</f>
        <v/>
      </c>
      <c r="E44" s="72" t="str">
        <f>IF(Tabla1[[#This Row],[N° de Cuota]]&gt;$D$13,"",F44-D44)</f>
        <v/>
      </c>
      <c r="F44" s="72" t="str">
        <f>IF(Tabla1[[#This Row],[N° de Cuota]]&gt;$D$13,"",PMT($D$9,$D$13,$D$10)*-1)</f>
        <v/>
      </c>
      <c r="G44" s="73">
        <f>IF(Tabla1[[#This Row],[N° de Cuota]]&gt;$D$13,0,G43-E44)</f>
        <v>0</v>
      </c>
    </row>
    <row r="45" spans="3:7" s="47" customFormat="1" x14ac:dyDescent="0.2">
      <c r="C45" s="71" t="str">
        <f t="shared" si="1"/>
        <v/>
      </c>
      <c r="D45" s="72" t="str">
        <f>IF(Tabla1[[#This Row],[N° de Cuota]]&gt;$D$13,"",G44*$D$9)</f>
        <v/>
      </c>
      <c r="E45" s="72" t="str">
        <f>IF(Tabla1[[#This Row],[N° de Cuota]]&gt;$D$13,"",F45-D45)</f>
        <v/>
      </c>
      <c r="F45" s="72" t="str">
        <f>IF(Tabla1[[#This Row],[N° de Cuota]]&gt;$D$13,"",PMT($D$9,$D$13,$D$10)*-1)</f>
        <v/>
      </c>
      <c r="G45" s="73">
        <f>IF(Tabla1[[#This Row],[N° de Cuota]]&gt;$D$13,0,G44-E45)</f>
        <v>0</v>
      </c>
    </row>
    <row r="46" spans="3:7" s="47" customFormat="1" x14ac:dyDescent="0.2">
      <c r="C46" s="71" t="str">
        <f t="shared" si="1"/>
        <v/>
      </c>
      <c r="D46" s="72" t="str">
        <f>IF(Tabla1[[#This Row],[N° de Cuota]]&gt;$D$13,"",G45*$D$9)</f>
        <v/>
      </c>
      <c r="E46" s="72" t="str">
        <f>IF(Tabla1[[#This Row],[N° de Cuota]]&gt;$D$13,"",F46-D46)</f>
        <v/>
      </c>
      <c r="F46" s="72" t="str">
        <f>IF(Tabla1[[#This Row],[N° de Cuota]]&gt;$D$13,"",PMT($D$9,$D$13,$D$10)*-1)</f>
        <v/>
      </c>
      <c r="G46" s="73">
        <f>IF(Tabla1[[#This Row],[N° de Cuota]]&gt;$D$13,0,G45-E46)</f>
        <v>0</v>
      </c>
    </row>
    <row r="47" spans="3:7" s="47" customFormat="1" x14ac:dyDescent="0.2">
      <c r="C47" s="71" t="str">
        <f t="shared" si="1"/>
        <v/>
      </c>
      <c r="D47" s="72" t="str">
        <f>IF(Tabla1[[#This Row],[N° de Cuota]]&gt;$D$13,"",G46*$D$9)</f>
        <v/>
      </c>
      <c r="E47" s="72" t="str">
        <f>IF(Tabla1[[#This Row],[N° de Cuota]]&gt;$D$13,"",F47-D47)</f>
        <v/>
      </c>
      <c r="F47" s="72" t="str">
        <f>IF(Tabla1[[#This Row],[N° de Cuota]]&gt;$D$13,"",PMT($D$9,$D$13,$D$10)*-1)</f>
        <v/>
      </c>
      <c r="G47" s="73">
        <f>IF(Tabla1[[#This Row],[N° de Cuota]]&gt;$D$13,0,G46-E47)</f>
        <v>0</v>
      </c>
    </row>
    <row r="48" spans="3:7" s="47" customFormat="1" x14ac:dyDescent="0.2">
      <c r="C48" s="71" t="str">
        <f t="shared" si="1"/>
        <v/>
      </c>
      <c r="D48" s="72" t="str">
        <f>IF(Tabla1[[#This Row],[N° de Cuota]]&gt;$D$13,"",G47*$D$9)</f>
        <v/>
      </c>
      <c r="E48" s="72" t="str">
        <f>IF(Tabla1[[#This Row],[N° de Cuota]]&gt;$D$13,"",F48-D48)</f>
        <v/>
      </c>
      <c r="F48" s="72" t="str">
        <f>IF(Tabla1[[#This Row],[N° de Cuota]]&gt;$D$13,"",PMT($D$9,$D$13,$D$10)*-1)</f>
        <v/>
      </c>
      <c r="G48" s="73">
        <f>IF(Tabla1[[#This Row],[N° de Cuota]]&gt;$D$13,0,G47-E48)</f>
        <v>0</v>
      </c>
    </row>
    <row r="49" spans="3:7" s="47" customFormat="1" x14ac:dyDescent="0.2">
      <c r="C49" s="71" t="str">
        <f t="shared" si="1"/>
        <v/>
      </c>
      <c r="D49" s="72" t="str">
        <f>IF(Tabla1[[#This Row],[N° de Cuota]]&gt;$D$13,"",G48*$D$9)</f>
        <v/>
      </c>
      <c r="E49" s="72" t="str">
        <f>IF(Tabla1[[#This Row],[N° de Cuota]]&gt;$D$13,"",F49-D49)</f>
        <v/>
      </c>
      <c r="F49" s="72" t="str">
        <f>IF(Tabla1[[#This Row],[N° de Cuota]]&gt;$D$13,"",PMT($D$9,$D$13,$D$10)*-1)</f>
        <v/>
      </c>
      <c r="G49" s="73">
        <f>IF(Tabla1[[#This Row],[N° de Cuota]]&gt;$D$13,0,G48-E49)</f>
        <v>0</v>
      </c>
    </row>
    <row r="50" spans="3:7" s="47" customFormat="1" x14ac:dyDescent="0.2">
      <c r="C50" s="71" t="str">
        <f t="shared" si="1"/>
        <v/>
      </c>
      <c r="D50" s="72" t="str">
        <f>IF(Tabla1[[#This Row],[N° de Cuota]]&gt;$D$13,"",G49*$D$9)</f>
        <v/>
      </c>
      <c r="E50" s="72" t="str">
        <f>IF(Tabla1[[#This Row],[N° de Cuota]]&gt;$D$13,"",F50-D50)</f>
        <v/>
      </c>
      <c r="F50" s="72" t="str">
        <f>IF(Tabla1[[#This Row],[N° de Cuota]]&gt;$D$13,"",PMT($D$9,$D$13,$D$10)*-1)</f>
        <v/>
      </c>
      <c r="G50" s="73">
        <f>IF(Tabla1[[#This Row],[N° de Cuota]]&gt;$D$13,0,G49-E50)</f>
        <v>0</v>
      </c>
    </row>
    <row r="51" spans="3:7" s="47" customFormat="1" x14ac:dyDescent="0.2">
      <c r="C51" s="71" t="str">
        <f t="shared" si="1"/>
        <v/>
      </c>
      <c r="D51" s="72" t="str">
        <f>IF(Tabla1[[#This Row],[N° de Cuota]]&gt;$D$13,"",G50*$D$9)</f>
        <v/>
      </c>
      <c r="E51" s="72" t="str">
        <f>IF(Tabla1[[#This Row],[N° de Cuota]]&gt;$D$13,"",F51-D51)</f>
        <v/>
      </c>
      <c r="F51" s="72" t="str">
        <f>IF(Tabla1[[#This Row],[N° de Cuota]]&gt;$D$13,"",PMT($D$9,$D$13,$D$10)*-1)</f>
        <v/>
      </c>
      <c r="G51" s="73">
        <f>IF(Tabla1[[#This Row],[N° de Cuota]]&gt;$D$13,0,G50-E51)</f>
        <v>0</v>
      </c>
    </row>
    <row r="52" spans="3:7" s="47" customFormat="1" x14ac:dyDescent="0.2">
      <c r="C52" s="71" t="str">
        <f t="shared" si="1"/>
        <v/>
      </c>
      <c r="D52" s="72" t="str">
        <f>IF(Tabla1[[#This Row],[N° de Cuota]]&gt;$D$13,"",G51*$D$9)</f>
        <v/>
      </c>
      <c r="E52" s="72" t="str">
        <f>IF(Tabla1[[#This Row],[N° de Cuota]]&gt;$D$13,"",F52-D52)</f>
        <v/>
      </c>
      <c r="F52" s="72" t="str">
        <f>IF(Tabla1[[#This Row],[N° de Cuota]]&gt;$D$13,"",PMT($D$9,$D$13,$D$10)*-1)</f>
        <v/>
      </c>
      <c r="G52" s="73">
        <f>IF(Tabla1[[#This Row],[N° de Cuota]]&gt;$D$13,0,G51-E52)</f>
        <v>0</v>
      </c>
    </row>
    <row r="53" spans="3:7" s="47" customFormat="1" x14ac:dyDescent="0.2">
      <c r="C53" s="71" t="str">
        <f t="shared" si="1"/>
        <v/>
      </c>
      <c r="D53" s="72" t="str">
        <f>IF(Tabla1[[#This Row],[N° de Cuota]]&gt;$D$13,"",G52*$D$9)</f>
        <v/>
      </c>
      <c r="E53" s="72" t="str">
        <f>IF(Tabla1[[#This Row],[N° de Cuota]]&gt;$D$13,"",F53-D53)</f>
        <v/>
      </c>
      <c r="F53" s="72" t="str">
        <f>IF(Tabla1[[#This Row],[N° de Cuota]]&gt;$D$13,"",PMT($D$9,$D$13,$D$10)*-1)</f>
        <v/>
      </c>
      <c r="G53" s="73">
        <f>IF(Tabla1[[#This Row],[N° de Cuota]]&gt;$D$13,0,G52-E53)</f>
        <v>0</v>
      </c>
    </row>
    <row r="54" spans="3:7" s="47" customFormat="1" x14ac:dyDescent="0.2">
      <c r="C54" s="71" t="str">
        <f t="shared" si="1"/>
        <v/>
      </c>
      <c r="D54" s="72" t="str">
        <f>IF(Tabla1[[#This Row],[N° de Cuota]]&gt;$D$13,"",G53*$D$9)</f>
        <v/>
      </c>
      <c r="E54" s="72" t="str">
        <f>IF(Tabla1[[#This Row],[N° de Cuota]]&gt;$D$13,"",F54-D54)</f>
        <v/>
      </c>
      <c r="F54" s="72" t="str">
        <f>IF(Tabla1[[#This Row],[N° de Cuota]]&gt;$D$13,"",PMT($D$9,$D$13,$D$10)*-1)</f>
        <v/>
      </c>
      <c r="G54" s="73">
        <f>IF(Tabla1[[#This Row],[N° de Cuota]]&gt;$D$13,0,G53-E54)</f>
        <v>0</v>
      </c>
    </row>
    <row r="55" spans="3:7" s="47" customFormat="1" x14ac:dyDescent="0.2">
      <c r="C55" s="71" t="str">
        <f t="shared" si="1"/>
        <v/>
      </c>
      <c r="D55" s="72" t="str">
        <f>IF(Tabla1[[#This Row],[N° de Cuota]]&gt;$D$13,"",G54*$D$9)</f>
        <v/>
      </c>
      <c r="E55" s="72" t="str">
        <f>IF(Tabla1[[#This Row],[N° de Cuota]]&gt;$D$13,"",F55-D55)</f>
        <v/>
      </c>
      <c r="F55" s="72" t="str">
        <f>IF(Tabla1[[#This Row],[N° de Cuota]]&gt;$D$13,"",PMT($D$9,$D$13,$D$10)*-1)</f>
        <v/>
      </c>
      <c r="G55" s="73">
        <f>IF(Tabla1[[#This Row],[N° de Cuota]]&gt;$D$13,0,G54-E55)</f>
        <v>0</v>
      </c>
    </row>
    <row r="56" spans="3:7" s="47" customFormat="1" x14ac:dyDescent="0.2">
      <c r="C56" s="71" t="str">
        <f t="shared" si="1"/>
        <v/>
      </c>
      <c r="D56" s="72" t="str">
        <f>IF(Tabla1[[#This Row],[N° de Cuota]]&gt;$D$13,"",G55*$D$9)</f>
        <v/>
      </c>
      <c r="E56" s="72" t="str">
        <f>IF(Tabla1[[#This Row],[N° de Cuota]]&gt;$D$13,"",F56-D56)</f>
        <v/>
      </c>
      <c r="F56" s="72" t="str">
        <f>IF(Tabla1[[#This Row],[N° de Cuota]]&gt;$D$13,"",PMT($D$9,$D$13,$D$10)*-1)</f>
        <v/>
      </c>
      <c r="G56" s="73">
        <f>IF(Tabla1[[#This Row],[N° de Cuota]]&gt;$D$13,0,G55-E56)</f>
        <v>0</v>
      </c>
    </row>
    <row r="57" spans="3:7" s="47" customFormat="1" x14ac:dyDescent="0.2">
      <c r="C57" s="71" t="str">
        <f t="shared" si="1"/>
        <v/>
      </c>
      <c r="D57" s="72" t="str">
        <f>IF(Tabla1[[#This Row],[N° de Cuota]]&gt;$D$13,"",G56*$D$9)</f>
        <v/>
      </c>
      <c r="E57" s="72" t="str">
        <f>IF(Tabla1[[#This Row],[N° de Cuota]]&gt;$D$13,"",F57-D57)</f>
        <v/>
      </c>
      <c r="F57" s="72" t="str">
        <f>IF(Tabla1[[#This Row],[N° de Cuota]]&gt;$D$13,"",PMT($D$9,$D$13,$D$10)*-1)</f>
        <v/>
      </c>
      <c r="G57" s="73">
        <f>IF(Tabla1[[#This Row],[N° de Cuota]]&gt;$D$13,0,G56-E57)</f>
        <v>0</v>
      </c>
    </row>
    <row r="58" spans="3:7" s="47" customFormat="1" x14ac:dyDescent="0.2">
      <c r="C58" s="71" t="str">
        <f t="shared" si="1"/>
        <v/>
      </c>
      <c r="D58" s="72" t="str">
        <f>IF(Tabla1[[#This Row],[N° de Cuota]]&gt;$D$13,"",G57*$D$9)</f>
        <v/>
      </c>
      <c r="E58" s="72" t="str">
        <f>IF(Tabla1[[#This Row],[N° de Cuota]]&gt;$D$13,"",F58-D58)</f>
        <v/>
      </c>
      <c r="F58" s="72" t="str">
        <f>IF(Tabla1[[#This Row],[N° de Cuota]]&gt;$D$13,"",PMT($D$9,$D$13,$D$10)*-1)</f>
        <v/>
      </c>
      <c r="G58" s="73">
        <f>IF(Tabla1[[#This Row],[N° de Cuota]]&gt;$D$13,0,G57-E58)</f>
        <v>0</v>
      </c>
    </row>
    <row r="59" spans="3:7" s="47" customFormat="1" x14ac:dyDescent="0.2">
      <c r="C59" s="71" t="str">
        <f t="shared" si="1"/>
        <v/>
      </c>
      <c r="D59" s="72" t="str">
        <f>IF(Tabla1[[#This Row],[N° de Cuota]]&gt;$D$13,"",G58*$D$9)</f>
        <v/>
      </c>
      <c r="E59" s="72" t="str">
        <f>IF(Tabla1[[#This Row],[N° de Cuota]]&gt;$D$13,"",F59-D59)</f>
        <v/>
      </c>
      <c r="F59" s="72" t="str">
        <f>IF(Tabla1[[#This Row],[N° de Cuota]]&gt;$D$13,"",PMT($D$9,$D$13,$D$10)*-1)</f>
        <v/>
      </c>
      <c r="G59" s="73">
        <f>IF(Tabla1[[#This Row],[N° de Cuota]]&gt;$D$13,0,G58-E59)</f>
        <v>0</v>
      </c>
    </row>
    <row r="60" spans="3:7" s="47" customFormat="1" x14ac:dyDescent="0.2">
      <c r="C60" s="71" t="str">
        <f t="shared" si="1"/>
        <v/>
      </c>
      <c r="D60" s="72" t="str">
        <f>IF(Tabla1[[#This Row],[N° de Cuota]]&gt;$D$13,"",G59*$D$9)</f>
        <v/>
      </c>
      <c r="E60" s="72" t="str">
        <f>IF(Tabla1[[#This Row],[N° de Cuota]]&gt;$D$13,"",F60-D60)</f>
        <v/>
      </c>
      <c r="F60" s="72" t="str">
        <f>IF(Tabla1[[#This Row],[N° de Cuota]]&gt;$D$13,"",PMT($D$9,$D$13,$D$10)*-1)</f>
        <v/>
      </c>
      <c r="G60" s="73">
        <f>IF(Tabla1[[#This Row],[N° de Cuota]]&gt;$D$13,0,G59-E60)</f>
        <v>0</v>
      </c>
    </row>
    <row r="61" spans="3:7" s="47" customFormat="1" x14ac:dyDescent="0.2">
      <c r="C61" s="71" t="str">
        <f t="shared" si="1"/>
        <v/>
      </c>
      <c r="D61" s="72" t="str">
        <f>IF(Tabla1[[#This Row],[N° de Cuota]]&gt;$D$13,"",G60*$D$9)</f>
        <v/>
      </c>
      <c r="E61" s="72" t="str">
        <f>IF(Tabla1[[#This Row],[N° de Cuota]]&gt;$D$13,"",F61-D61)</f>
        <v/>
      </c>
      <c r="F61" s="72" t="str">
        <f>IF(Tabla1[[#This Row],[N° de Cuota]]&gt;$D$13,"",PMT($D$9,$D$13,$D$10)*-1)</f>
        <v/>
      </c>
      <c r="G61" s="73">
        <f>IF(Tabla1[[#This Row],[N° de Cuota]]&gt;$D$13,0,G60-E61)</f>
        <v>0</v>
      </c>
    </row>
    <row r="62" spans="3:7" s="47" customFormat="1" x14ac:dyDescent="0.2">
      <c r="C62" s="71" t="str">
        <f t="shared" si="1"/>
        <v/>
      </c>
      <c r="D62" s="72" t="str">
        <f>IF(Tabla1[[#This Row],[N° de Cuota]]&gt;$D$13,"",G61*$D$9)</f>
        <v/>
      </c>
      <c r="E62" s="72" t="str">
        <f>IF(Tabla1[[#This Row],[N° de Cuota]]&gt;$D$13,"",F62-D62)</f>
        <v/>
      </c>
      <c r="F62" s="72" t="str">
        <f>IF(Tabla1[[#This Row],[N° de Cuota]]&gt;$D$13,"",PMT($D$9,$D$13,$D$10)*-1)</f>
        <v/>
      </c>
      <c r="G62" s="73">
        <f>IF(Tabla1[[#This Row],[N° de Cuota]]&gt;$D$13,0,G61-E62)</f>
        <v>0</v>
      </c>
    </row>
    <row r="63" spans="3:7" s="47" customFormat="1" x14ac:dyDescent="0.2">
      <c r="C63" s="71" t="str">
        <f t="shared" si="1"/>
        <v/>
      </c>
      <c r="D63" s="72" t="str">
        <f>IF(Tabla1[[#This Row],[N° de Cuota]]&gt;$D$13,"",G62*$D$9)</f>
        <v/>
      </c>
      <c r="E63" s="72" t="str">
        <f>IF(Tabla1[[#This Row],[N° de Cuota]]&gt;$D$13,"",F63-D63)</f>
        <v/>
      </c>
      <c r="F63" s="72" t="str">
        <f>IF(Tabla1[[#This Row],[N° de Cuota]]&gt;$D$13,"",PMT($D$9,$D$13,$D$10)*-1)</f>
        <v/>
      </c>
      <c r="G63" s="73">
        <f>IF(Tabla1[[#This Row],[N° de Cuota]]&gt;$D$13,0,G62-E63)</f>
        <v>0</v>
      </c>
    </row>
    <row r="64" spans="3:7" s="47" customFormat="1" x14ac:dyDescent="0.2">
      <c r="C64" s="71" t="str">
        <f t="shared" si="1"/>
        <v/>
      </c>
      <c r="D64" s="72" t="str">
        <f>IF(Tabla1[[#This Row],[N° de Cuota]]&gt;$D$13,"",G63*$D$9)</f>
        <v/>
      </c>
      <c r="E64" s="72" t="str">
        <f>IF(Tabla1[[#This Row],[N° de Cuota]]&gt;$D$13,"",F64-D64)</f>
        <v/>
      </c>
      <c r="F64" s="72" t="str">
        <f>IF(Tabla1[[#This Row],[N° de Cuota]]&gt;$D$13,"",PMT($D$9,$D$13,$D$10)*-1)</f>
        <v/>
      </c>
      <c r="G64" s="73">
        <f>IF(Tabla1[[#This Row],[N° de Cuota]]&gt;$D$13,0,G63-E64)</f>
        <v>0</v>
      </c>
    </row>
    <row r="65" spans="3:7" s="47" customFormat="1" x14ac:dyDescent="0.2">
      <c r="C65" s="71" t="str">
        <f t="shared" si="1"/>
        <v/>
      </c>
      <c r="D65" s="72" t="str">
        <f>IF(Tabla1[[#This Row],[N° de Cuota]]&gt;$D$13,"",G64*$D$9)</f>
        <v/>
      </c>
      <c r="E65" s="72" t="str">
        <f>IF(Tabla1[[#This Row],[N° de Cuota]]&gt;$D$13,"",F65-D65)</f>
        <v/>
      </c>
      <c r="F65" s="72" t="str">
        <f>IF(Tabla1[[#This Row],[N° de Cuota]]&gt;$D$13,"",PMT($D$9,$D$13,$D$10)*-1)</f>
        <v/>
      </c>
      <c r="G65" s="73">
        <f>IF(Tabla1[[#This Row],[N° de Cuota]]&gt;$D$13,0,G64-E65)</f>
        <v>0</v>
      </c>
    </row>
    <row r="66" spans="3:7" s="47" customFormat="1" x14ac:dyDescent="0.2">
      <c r="C66" s="71" t="str">
        <f t="shared" si="1"/>
        <v/>
      </c>
      <c r="D66" s="72" t="str">
        <f>IF(Tabla1[[#This Row],[N° de Cuota]]&gt;$D$13,"",G65*$D$9)</f>
        <v/>
      </c>
      <c r="E66" s="72" t="str">
        <f>IF(Tabla1[[#This Row],[N° de Cuota]]&gt;$D$13,"",F66-D66)</f>
        <v/>
      </c>
      <c r="F66" s="72" t="str">
        <f>IF(Tabla1[[#This Row],[N° de Cuota]]&gt;$D$13,"",PMT($D$9,$D$13,$D$10)*-1)</f>
        <v/>
      </c>
      <c r="G66" s="73">
        <f>IF(Tabla1[[#This Row],[N° de Cuota]]&gt;$D$13,0,G65-E66)</f>
        <v>0</v>
      </c>
    </row>
    <row r="67" spans="3:7" s="47" customFormat="1" x14ac:dyDescent="0.2">
      <c r="C67" s="71" t="str">
        <f t="shared" si="1"/>
        <v/>
      </c>
      <c r="D67" s="72" t="str">
        <f>IF(Tabla1[[#This Row],[N° de Cuota]]&gt;$D$13,"",G66*$D$9)</f>
        <v/>
      </c>
      <c r="E67" s="72" t="str">
        <f>IF(Tabla1[[#This Row],[N° de Cuota]]&gt;$D$13,"",F67-D67)</f>
        <v/>
      </c>
      <c r="F67" s="72" t="str">
        <f>IF(Tabla1[[#This Row],[N° de Cuota]]&gt;$D$13,"",PMT($D$9,$D$13,$D$10)*-1)</f>
        <v/>
      </c>
      <c r="G67" s="73">
        <f>IF(Tabla1[[#This Row],[N° de Cuota]]&gt;$D$13,0,G66-E67)</f>
        <v>0</v>
      </c>
    </row>
    <row r="68" spans="3:7" s="47" customFormat="1" x14ac:dyDescent="0.2">
      <c r="C68" s="71" t="str">
        <f t="shared" si="1"/>
        <v/>
      </c>
      <c r="D68" s="72" t="str">
        <f>IF(Tabla1[[#This Row],[N° de Cuota]]&gt;$D$13,"",G67*$D$9)</f>
        <v/>
      </c>
      <c r="E68" s="72" t="str">
        <f>IF(Tabla1[[#This Row],[N° de Cuota]]&gt;$D$13,"",F68-D68)</f>
        <v/>
      </c>
      <c r="F68" s="72" t="str">
        <f>IF(Tabla1[[#This Row],[N° de Cuota]]&gt;$D$13,"",PMT($D$9,$D$13,$D$10)*-1)</f>
        <v/>
      </c>
      <c r="G68" s="73">
        <f>IF(Tabla1[[#This Row],[N° de Cuota]]&gt;$D$13,0,G67-E68)</f>
        <v>0</v>
      </c>
    </row>
    <row r="69" spans="3:7" s="47" customFormat="1" x14ac:dyDescent="0.2">
      <c r="C69" s="71" t="str">
        <f t="shared" si="1"/>
        <v/>
      </c>
      <c r="D69" s="72" t="str">
        <f>IF(Tabla1[[#This Row],[N° de Cuota]]&gt;$D$13,"",G68*$D$9)</f>
        <v/>
      </c>
      <c r="E69" s="72" t="str">
        <f>IF(Tabla1[[#This Row],[N° de Cuota]]&gt;$D$13,"",F69-D69)</f>
        <v/>
      </c>
      <c r="F69" s="72" t="str">
        <f>IF(Tabla1[[#This Row],[N° de Cuota]]&gt;$D$13,"",PMT($D$9,$D$13,$D$10)*-1)</f>
        <v/>
      </c>
      <c r="G69" s="73">
        <f>IF(Tabla1[[#This Row],[N° de Cuota]]&gt;$D$13,0,G68-E69)</f>
        <v>0</v>
      </c>
    </row>
    <row r="70" spans="3:7" s="47" customFormat="1" x14ac:dyDescent="0.2">
      <c r="C70" s="71" t="str">
        <f t="shared" si="1"/>
        <v/>
      </c>
      <c r="D70" s="72" t="str">
        <f>IF(Tabla1[[#This Row],[N° de Cuota]]&gt;$D$13,"",G69*$D$9)</f>
        <v/>
      </c>
      <c r="E70" s="72" t="str">
        <f>IF(Tabla1[[#This Row],[N° de Cuota]]&gt;$D$13,"",F70-D70)</f>
        <v/>
      </c>
      <c r="F70" s="72" t="str">
        <f>IF(Tabla1[[#This Row],[N° de Cuota]]&gt;$D$13,"",PMT($D$9,$D$13,$D$10)*-1)</f>
        <v/>
      </c>
      <c r="G70" s="73">
        <f>IF(Tabla1[[#This Row],[N° de Cuota]]&gt;$D$13,0,G69-E70)</f>
        <v>0</v>
      </c>
    </row>
    <row r="71" spans="3:7" s="47" customFormat="1" x14ac:dyDescent="0.2">
      <c r="C71" s="71" t="str">
        <f t="shared" si="1"/>
        <v/>
      </c>
      <c r="D71" s="72" t="str">
        <f>IF(Tabla1[[#This Row],[N° de Cuota]]&gt;$D$13,"",G70*$D$9)</f>
        <v/>
      </c>
      <c r="E71" s="72" t="str">
        <f>IF(Tabla1[[#This Row],[N° de Cuota]]&gt;$D$13,"",F71-D71)</f>
        <v/>
      </c>
      <c r="F71" s="72" t="str">
        <f>IF(Tabla1[[#This Row],[N° de Cuota]]&gt;$D$13,"",PMT($D$9,$D$13,$D$10)*-1)</f>
        <v/>
      </c>
      <c r="G71" s="73">
        <f>IF(Tabla1[[#This Row],[N° de Cuota]]&gt;$D$13,0,G70-E71)</f>
        <v>0</v>
      </c>
    </row>
    <row r="72" spans="3:7" s="47" customFormat="1" x14ac:dyDescent="0.2">
      <c r="C72" s="71" t="str">
        <f t="shared" si="1"/>
        <v/>
      </c>
      <c r="D72" s="72" t="str">
        <f>IF(Tabla1[[#This Row],[N° de Cuota]]&gt;$D$13,"",G71*$D$9)</f>
        <v/>
      </c>
      <c r="E72" s="72" t="str">
        <f>IF(Tabla1[[#This Row],[N° de Cuota]]&gt;$D$13,"",F72-D72)</f>
        <v/>
      </c>
      <c r="F72" s="72" t="str">
        <f>IF(Tabla1[[#This Row],[N° de Cuota]]&gt;$D$13,"",PMT($D$9,$D$13,$D$10)*-1)</f>
        <v/>
      </c>
      <c r="G72" s="73">
        <f>IF(Tabla1[[#This Row],[N° de Cuota]]&gt;$D$13,0,G71-E72)</f>
        <v>0</v>
      </c>
    </row>
    <row r="73" spans="3:7" s="47" customFormat="1" x14ac:dyDescent="0.2">
      <c r="C73" s="71" t="str">
        <f t="shared" si="1"/>
        <v/>
      </c>
      <c r="D73" s="72" t="str">
        <f>IF(Tabla1[[#This Row],[N° de Cuota]]&gt;$D$13,"",G72*$D$9)</f>
        <v/>
      </c>
      <c r="E73" s="72" t="str">
        <f>IF(Tabla1[[#This Row],[N° de Cuota]]&gt;$D$13,"",F73-D73)</f>
        <v/>
      </c>
      <c r="F73" s="72" t="str">
        <f>IF(Tabla1[[#This Row],[N° de Cuota]]&gt;$D$13,"",PMT($D$9,$D$13,$D$10)*-1)</f>
        <v/>
      </c>
      <c r="G73" s="73">
        <f>IF(Tabla1[[#This Row],[N° de Cuota]]&gt;$D$13,0,G72-E73)</f>
        <v>0</v>
      </c>
    </row>
    <row r="74" spans="3:7" s="47" customFormat="1" x14ac:dyDescent="0.2">
      <c r="C74" s="71" t="str">
        <f t="shared" si="1"/>
        <v/>
      </c>
      <c r="D74" s="72" t="str">
        <f>IF(Tabla1[[#This Row],[N° de Cuota]]&gt;$D$13,"",G73*$D$9)</f>
        <v/>
      </c>
      <c r="E74" s="72" t="str">
        <f>IF(Tabla1[[#This Row],[N° de Cuota]]&gt;$D$13,"",F74-D74)</f>
        <v/>
      </c>
      <c r="F74" s="72" t="str">
        <f>IF(Tabla1[[#This Row],[N° de Cuota]]&gt;$D$13,"",PMT($D$9,$D$13,$D$10)*-1)</f>
        <v/>
      </c>
      <c r="G74" s="73">
        <f>IF(Tabla1[[#This Row],[N° de Cuota]]&gt;$D$13,0,G73-E74)</f>
        <v>0</v>
      </c>
    </row>
    <row r="75" spans="3:7" s="47" customFormat="1" x14ac:dyDescent="0.2">
      <c r="C75" s="71" t="str">
        <f t="shared" si="1"/>
        <v/>
      </c>
      <c r="D75" s="72" t="str">
        <f>IF(Tabla1[[#This Row],[N° de Cuota]]&gt;$D$13,"",G74*$D$9)</f>
        <v/>
      </c>
      <c r="E75" s="72" t="str">
        <f>IF(Tabla1[[#This Row],[N° de Cuota]]&gt;$D$13,"",F75-D75)</f>
        <v/>
      </c>
      <c r="F75" s="72" t="str">
        <f>IF(Tabla1[[#This Row],[N° de Cuota]]&gt;$D$13,"",PMT($D$9,$D$13,$D$10)*-1)</f>
        <v/>
      </c>
      <c r="G75" s="73">
        <f>IF(Tabla1[[#This Row],[N° de Cuota]]&gt;$D$13,0,G74-E75)</f>
        <v>0</v>
      </c>
    </row>
    <row r="76" spans="3:7" s="47" customFormat="1" x14ac:dyDescent="0.2">
      <c r="C76" s="71" t="str">
        <f t="shared" si="1"/>
        <v/>
      </c>
      <c r="D76" s="72" t="str">
        <f>IF(Tabla1[[#This Row],[N° de Cuota]]&gt;$D$13,"",G75*$D$9)</f>
        <v/>
      </c>
      <c r="E76" s="72" t="str">
        <f>IF(Tabla1[[#This Row],[N° de Cuota]]&gt;$D$13,"",F76-D76)</f>
        <v/>
      </c>
      <c r="F76" s="72" t="str">
        <f>IF(Tabla1[[#This Row],[N° de Cuota]]&gt;$D$13,"",PMT($D$9,$D$13,$D$10)*-1)</f>
        <v/>
      </c>
      <c r="G76" s="73">
        <f>IF(Tabla1[[#This Row],[N° de Cuota]]&gt;$D$13,0,G75-E76)</f>
        <v>0</v>
      </c>
    </row>
    <row r="77" spans="3:7" s="47" customFormat="1" x14ac:dyDescent="0.2">
      <c r="C77" s="71" t="str">
        <f t="shared" si="1"/>
        <v/>
      </c>
      <c r="D77" s="72" t="str">
        <f>IF(Tabla1[[#This Row],[N° de Cuota]]&gt;$D$13,"",G76*$D$9)</f>
        <v/>
      </c>
      <c r="E77" s="72" t="str">
        <f>IF(Tabla1[[#This Row],[N° de Cuota]]&gt;$D$13,"",F77-D77)</f>
        <v/>
      </c>
      <c r="F77" s="72" t="str">
        <f>IF(Tabla1[[#This Row],[N° de Cuota]]&gt;$D$13,"",PMT($D$9,$D$13,$D$10)*-1)</f>
        <v/>
      </c>
      <c r="G77" s="73">
        <f>IF(Tabla1[[#This Row],[N° de Cuota]]&gt;$D$13,0,G76-E77)</f>
        <v>0</v>
      </c>
    </row>
    <row r="78" spans="3:7" s="47" customFormat="1" x14ac:dyDescent="0.2">
      <c r="C78" s="71" t="str">
        <f t="shared" si="1"/>
        <v/>
      </c>
      <c r="D78" s="72" t="str">
        <f>IF(Tabla1[[#This Row],[N° de Cuota]]&gt;$D$13,"",G77*$D$9)</f>
        <v/>
      </c>
      <c r="E78" s="72" t="str">
        <f>IF(Tabla1[[#This Row],[N° de Cuota]]&gt;$D$13,"",F78-D78)</f>
        <v/>
      </c>
      <c r="F78" s="72" t="str">
        <f>IF(Tabla1[[#This Row],[N° de Cuota]]&gt;$D$13,"",PMT($D$9,$D$13,$D$10)*-1)</f>
        <v/>
      </c>
      <c r="G78" s="73">
        <f>IF(Tabla1[[#This Row],[N° de Cuota]]&gt;$D$13,0,G77-E78)</f>
        <v>0</v>
      </c>
    </row>
    <row r="79" spans="3:7" s="47" customFormat="1" x14ac:dyDescent="0.2">
      <c r="C79" s="71" t="str">
        <f t="shared" si="1"/>
        <v/>
      </c>
      <c r="D79" s="72" t="str">
        <f>IF(Tabla1[[#This Row],[N° de Cuota]]&gt;$D$13,"",G78*$D$9)</f>
        <v/>
      </c>
      <c r="E79" s="72" t="str">
        <f>IF(Tabla1[[#This Row],[N° de Cuota]]&gt;$D$13,"",F79-D79)</f>
        <v/>
      </c>
      <c r="F79" s="72" t="str">
        <f>IF(Tabla1[[#This Row],[N° de Cuota]]&gt;$D$13,"",PMT($D$9,$D$13,$D$10)*-1)</f>
        <v/>
      </c>
      <c r="G79" s="73">
        <f>IF(Tabla1[[#This Row],[N° de Cuota]]&gt;$D$13,0,G78-E79)</f>
        <v>0</v>
      </c>
    </row>
    <row r="80" spans="3:7" s="47" customFormat="1" x14ac:dyDescent="0.2">
      <c r="C80" s="71" t="str">
        <f t="shared" si="1"/>
        <v/>
      </c>
      <c r="D80" s="72" t="str">
        <f>IF(Tabla1[[#This Row],[N° de Cuota]]&gt;$D$13,"",G79*$D$9)</f>
        <v/>
      </c>
      <c r="E80" s="72" t="str">
        <f>IF(Tabla1[[#This Row],[N° de Cuota]]&gt;$D$13,"",F80-D80)</f>
        <v/>
      </c>
      <c r="F80" s="72" t="str">
        <f>IF(Tabla1[[#This Row],[N° de Cuota]]&gt;$D$13,"",PMT($D$9,$D$13,$D$10)*-1)</f>
        <v/>
      </c>
      <c r="G80" s="73">
        <f>IF(Tabla1[[#This Row],[N° de Cuota]]&gt;$D$13,0,G79-E80)</f>
        <v>0</v>
      </c>
    </row>
    <row r="81" spans="3:7" s="47" customFormat="1" x14ac:dyDescent="0.2">
      <c r="C81" s="71" t="str">
        <f t="shared" si="1"/>
        <v/>
      </c>
      <c r="D81" s="72" t="str">
        <f>IF(Tabla1[[#This Row],[N° de Cuota]]&gt;$D$13,"",G80*$D$9)</f>
        <v/>
      </c>
      <c r="E81" s="72" t="str">
        <f>IF(Tabla1[[#This Row],[N° de Cuota]]&gt;$D$13,"",F81-D81)</f>
        <v/>
      </c>
      <c r="F81" s="72" t="str">
        <f>IF(Tabla1[[#This Row],[N° de Cuota]]&gt;$D$13,"",PMT($D$9,$D$13,$D$10)*-1)</f>
        <v/>
      </c>
      <c r="G81" s="73">
        <f>IF(Tabla1[[#This Row],[N° de Cuota]]&gt;$D$13,0,G80-E81)</f>
        <v>0</v>
      </c>
    </row>
    <row r="82" spans="3:7" s="47" customFormat="1" x14ac:dyDescent="0.2">
      <c r="C82" s="71" t="str">
        <f t="shared" si="1"/>
        <v/>
      </c>
      <c r="D82" s="72" t="str">
        <f>IF(Tabla1[[#This Row],[N° de Cuota]]&gt;$D$13,"",G81*$D$9)</f>
        <v/>
      </c>
      <c r="E82" s="72" t="str">
        <f>IF(Tabla1[[#This Row],[N° de Cuota]]&gt;$D$13,"",F82-D82)</f>
        <v/>
      </c>
      <c r="F82" s="72" t="str">
        <f>IF(Tabla1[[#This Row],[N° de Cuota]]&gt;$D$13,"",PMT($D$9,$D$13,$D$10)*-1)</f>
        <v/>
      </c>
      <c r="G82" s="73">
        <f>IF(Tabla1[[#This Row],[N° de Cuota]]&gt;$D$13,0,G81-E82)</f>
        <v>0</v>
      </c>
    </row>
    <row r="83" spans="3:7" s="47" customFormat="1" x14ac:dyDescent="0.2">
      <c r="C83" s="71" t="str">
        <f t="shared" si="1"/>
        <v/>
      </c>
      <c r="D83" s="72" t="str">
        <f>IF(Tabla1[[#This Row],[N° de Cuota]]&gt;$D$13,"",G82*$D$9)</f>
        <v/>
      </c>
      <c r="E83" s="72" t="str">
        <f>IF(Tabla1[[#This Row],[N° de Cuota]]&gt;$D$13,"",F83-D83)</f>
        <v/>
      </c>
      <c r="F83" s="72" t="str">
        <f>IF(Tabla1[[#This Row],[N° de Cuota]]&gt;$D$13,"",PMT($D$9,$D$13,$D$10)*-1)</f>
        <v/>
      </c>
      <c r="G83" s="73">
        <f>IF(Tabla1[[#This Row],[N° de Cuota]]&gt;$D$13,0,G82-E83)</f>
        <v>0</v>
      </c>
    </row>
    <row r="84" spans="3:7" s="47" customFormat="1" x14ac:dyDescent="0.2">
      <c r="C84" s="71" t="str">
        <f t="shared" si="1"/>
        <v/>
      </c>
      <c r="D84" s="72" t="str">
        <f>IF(Tabla1[[#This Row],[N° de Cuota]]&gt;$D$13,"",G83*$D$9)</f>
        <v/>
      </c>
      <c r="E84" s="72" t="str">
        <f>IF(Tabla1[[#This Row],[N° de Cuota]]&gt;$D$13,"",F84-D84)</f>
        <v/>
      </c>
      <c r="F84" s="72" t="str">
        <f>IF(Tabla1[[#This Row],[N° de Cuota]]&gt;$D$13,"",PMT($D$9,$D$13,$D$10)*-1)</f>
        <v/>
      </c>
      <c r="G84" s="73">
        <f>IF(Tabla1[[#This Row],[N° de Cuota]]&gt;$D$13,0,G83-E84)</f>
        <v>0</v>
      </c>
    </row>
    <row r="85" spans="3:7" s="47" customFormat="1" x14ac:dyDescent="0.2">
      <c r="C85" s="71" t="str">
        <f t="shared" si="1"/>
        <v/>
      </c>
      <c r="D85" s="72" t="str">
        <f>IF(Tabla1[[#This Row],[N° de Cuota]]&gt;$D$13,"",G84*$D$9)</f>
        <v/>
      </c>
      <c r="E85" s="72" t="str">
        <f>IF(Tabla1[[#This Row],[N° de Cuota]]&gt;$D$13,"",F85-D85)</f>
        <v/>
      </c>
      <c r="F85" s="72" t="str">
        <f>IF(Tabla1[[#This Row],[N° de Cuota]]&gt;$D$13,"",PMT($D$9,$D$13,$D$10)*-1)</f>
        <v/>
      </c>
      <c r="G85" s="73">
        <f>IF(Tabla1[[#This Row],[N° de Cuota]]&gt;$D$13,0,G84-E85)</f>
        <v>0</v>
      </c>
    </row>
    <row r="86" spans="3:7" s="47" customFormat="1" x14ac:dyDescent="0.2">
      <c r="C86" s="71" t="str">
        <f t="shared" si="1"/>
        <v/>
      </c>
      <c r="D86" s="72" t="str">
        <f>IF(Tabla1[[#This Row],[N° de Cuota]]&gt;$D$13,"",G85*$D$9)</f>
        <v/>
      </c>
      <c r="E86" s="72" t="str">
        <f>IF(Tabla1[[#This Row],[N° de Cuota]]&gt;$D$13,"",F86-D86)</f>
        <v/>
      </c>
      <c r="F86" s="72" t="str">
        <f>IF(Tabla1[[#This Row],[N° de Cuota]]&gt;$D$13,"",PMT($D$9,$D$13,$D$10)*-1)</f>
        <v/>
      </c>
      <c r="G86" s="73">
        <f>IF(Tabla1[[#This Row],[N° de Cuota]]&gt;$D$13,0,G85-E86)</f>
        <v>0</v>
      </c>
    </row>
    <row r="87" spans="3:7" s="47" customFormat="1" x14ac:dyDescent="0.2">
      <c r="C87" s="71" t="str">
        <f t="shared" si="1"/>
        <v/>
      </c>
      <c r="D87" s="72" t="str">
        <f>IF(Tabla1[[#This Row],[N° de Cuota]]&gt;$D$13,"",G86*$D$9)</f>
        <v/>
      </c>
      <c r="E87" s="72" t="str">
        <f>IF(Tabla1[[#This Row],[N° de Cuota]]&gt;$D$13,"",F87-D87)</f>
        <v/>
      </c>
      <c r="F87" s="72" t="str">
        <f>IF(Tabla1[[#This Row],[N° de Cuota]]&gt;$D$13,"",PMT($D$9,$D$13,$D$10)*-1)</f>
        <v/>
      </c>
      <c r="G87" s="73">
        <f>IF(Tabla1[[#This Row],[N° de Cuota]]&gt;$D$13,0,G86-E87)</f>
        <v>0</v>
      </c>
    </row>
    <row r="88" spans="3:7" s="47" customFormat="1" x14ac:dyDescent="0.2">
      <c r="C88" s="71" t="str">
        <f t="shared" si="1"/>
        <v/>
      </c>
      <c r="D88" s="72" t="str">
        <f>IF(Tabla1[[#This Row],[N° de Cuota]]&gt;$D$13,"",G87*$D$9)</f>
        <v/>
      </c>
      <c r="E88" s="72" t="str">
        <f>IF(Tabla1[[#This Row],[N° de Cuota]]&gt;$D$13,"",F88-D88)</f>
        <v/>
      </c>
      <c r="F88" s="72" t="str">
        <f>IF(Tabla1[[#This Row],[N° de Cuota]]&gt;$D$13,"",PMT($D$9,$D$13,$D$10)*-1)</f>
        <v/>
      </c>
      <c r="G88" s="73">
        <f>IF(Tabla1[[#This Row],[N° de Cuota]]&gt;$D$13,0,G87-E88)</f>
        <v>0</v>
      </c>
    </row>
    <row r="89" spans="3:7" s="47" customFormat="1" x14ac:dyDescent="0.2">
      <c r="C89" s="71" t="str">
        <f t="shared" si="1"/>
        <v/>
      </c>
      <c r="D89" s="72" t="str">
        <f>IF(Tabla1[[#This Row],[N° de Cuota]]&gt;$D$13,"",G88*$D$9)</f>
        <v/>
      </c>
      <c r="E89" s="72" t="str">
        <f>IF(Tabla1[[#This Row],[N° de Cuota]]&gt;$D$13,"",F89-D89)</f>
        <v/>
      </c>
      <c r="F89" s="72" t="str">
        <f>IF(Tabla1[[#This Row],[N° de Cuota]]&gt;$D$13,"",PMT($D$9,$D$13,$D$10)*-1)</f>
        <v/>
      </c>
      <c r="G89" s="73">
        <f>IF(Tabla1[[#This Row],[N° de Cuota]]&gt;$D$13,0,G88-E89)</f>
        <v>0</v>
      </c>
    </row>
    <row r="90" spans="3:7" s="47" customFormat="1" x14ac:dyDescent="0.2">
      <c r="C90" s="71" t="str">
        <f t="shared" si="1"/>
        <v/>
      </c>
      <c r="D90" s="72" t="str">
        <f>IF(Tabla1[[#This Row],[N° de Cuota]]&gt;$D$13,"",G89*$D$9)</f>
        <v/>
      </c>
      <c r="E90" s="72" t="str">
        <f>IF(Tabla1[[#This Row],[N° de Cuota]]&gt;$D$13,"",F90-D90)</f>
        <v/>
      </c>
      <c r="F90" s="72" t="str">
        <f>IF(Tabla1[[#This Row],[N° de Cuota]]&gt;$D$13,"",PMT($D$9,$D$13,$D$10)*-1)</f>
        <v/>
      </c>
      <c r="G90" s="73">
        <f>IF(Tabla1[[#This Row],[N° de Cuota]]&gt;$D$13,0,G89-E90)</f>
        <v>0</v>
      </c>
    </row>
    <row r="91" spans="3:7" s="47" customFormat="1" x14ac:dyDescent="0.2">
      <c r="C91" s="71" t="str">
        <f t="shared" si="1"/>
        <v/>
      </c>
      <c r="D91" s="72" t="str">
        <f>IF(Tabla1[[#This Row],[N° de Cuota]]&gt;$D$13,"",G90*$D$9)</f>
        <v/>
      </c>
      <c r="E91" s="72" t="str">
        <f>IF(Tabla1[[#This Row],[N° de Cuota]]&gt;$D$13,"",F91-D91)</f>
        <v/>
      </c>
      <c r="F91" s="72" t="str">
        <f>IF(Tabla1[[#This Row],[N° de Cuota]]&gt;$D$13,"",PMT($D$9,$D$13,$D$10)*-1)</f>
        <v/>
      </c>
      <c r="G91" s="73">
        <f>IF(Tabla1[[#This Row],[N° de Cuota]]&gt;$D$13,0,G90-E91)</f>
        <v>0</v>
      </c>
    </row>
    <row r="92" spans="3:7" s="47" customFormat="1" x14ac:dyDescent="0.2">
      <c r="C92" s="71" t="str">
        <f t="shared" si="1"/>
        <v/>
      </c>
      <c r="D92" s="72" t="str">
        <f>IF(Tabla1[[#This Row],[N° de Cuota]]&gt;$D$13,"",G91*$D$9)</f>
        <v/>
      </c>
      <c r="E92" s="72" t="str">
        <f>IF(Tabla1[[#This Row],[N° de Cuota]]&gt;$D$13,"",F92-D92)</f>
        <v/>
      </c>
      <c r="F92" s="72" t="str">
        <f>IF(Tabla1[[#This Row],[N° de Cuota]]&gt;$D$13,"",PMT($D$9,$D$13,$D$10)*-1)</f>
        <v/>
      </c>
      <c r="G92" s="73">
        <f>IF(Tabla1[[#This Row],[N° de Cuota]]&gt;$D$13,0,G91-E92)</f>
        <v>0</v>
      </c>
    </row>
    <row r="93" spans="3:7" s="47" customFormat="1" x14ac:dyDescent="0.2">
      <c r="C93" s="71" t="str">
        <f t="shared" si="1"/>
        <v/>
      </c>
      <c r="D93" s="72" t="str">
        <f>IF(Tabla1[[#This Row],[N° de Cuota]]&gt;$D$13,"",G92*$D$9)</f>
        <v/>
      </c>
      <c r="E93" s="72" t="str">
        <f>IF(Tabla1[[#This Row],[N° de Cuota]]&gt;$D$13,"",F93-D93)</f>
        <v/>
      </c>
      <c r="F93" s="72" t="str">
        <f>IF(Tabla1[[#This Row],[N° de Cuota]]&gt;$D$13,"",PMT($D$9,$D$13,$D$10)*-1)</f>
        <v/>
      </c>
      <c r="G93" s="73">
        <f>IF(Tabla1[[#This Row],[N° de Cuota]]&gt;$D$13,0,G92-E93)</f>
        <v>0</v>
      </c>
    </row>
    <row r="94" spans="3:7" s="47" customFormat="1" x14ac:dyDescent="0.2">
      <c r="C94" s="71" t="str">
        <f t="shared" si="1"/>
        <v/>
      </c>
      <c r="D94" s="72" t="str">
        <f>IF(Tabla1[[#This Row],[N° de Cuota]]&gt;$D$13,"",G93*$D$9)</f>
        <v/>
      </c>
      <c r="E94" s="72" t="str">
        <f>IF(Tabla1[[#This Row],[N° de Cuota]]&gt;$D$13,"",F94-D94)</f>
        <v/>
      </c>
      <c r="F94" s="72" t="str">
        <f>IF(Tabla1[[#This Row],[N° de Cuota]]&gt;$D$13,"",PMT($D$9,$D$13,$D$10)*-1)</f>
        <v/>
      </c>
      <c r="G94" s="73">
        <f>IF(Tabla1[[#This Row],[N° de Cuota]]&gt;$D$13,0,G93-E94)</f>
        <v>0</v>
      </c>
    </row>
    <row r="95" spans="3:7" s="47" customFormat="1" x14ac:dyDescent="0.2">
      <c r="C95" s="71" t="str">
        <f t="shared" si="1"/>
        <v/>
      </c>
      <c r="D95" s="72" t="str">
        <f>IF(Tabla1[[#This Row],[N° de Cuota]]&gt;$D$13,"",G94*$D$9)</f>
        <v/>
      </c>
      <c r="E95" s="72" t="str">
        <f>IF(Tabla1[[#This Row],[N° de Cuota]]&gt;$D$13,"",F95-D95)</f>
        <v/>
      </c>
      <c r="F95" s="72" t="str">
        <f>IF(Tabla1[[#This Row],[N° de Cuota]]&gt;$D$13,"",PMT($D$9,$D$13,$D$10)*-1)</f>
        <v/>
      </c>
      <c r="G95" s="73">
        <f>IF(Tabla1[[#This Row],[N° de Cuota]]&gt;$D$13,0,G94-E95)</f>
        <v>0</v>
      </c>
    </row>
    <row r="96" spans="3:7" s="47" customFormat="1" x14ac:dyDescent="0.2">
      <c r="C96" s="71" t="str">
        <f t="shared" si="1"/>
        <v/>
      </c>
      <c r="D96" s="72" t="str">
        <f>IF(Tabla1[[#This Row],[N° de Cuota]]&gt;$D$13,"",G95*$D$9)</f>
        <v/>
      </c>
      <c r="E96" s="72" t="str">
        <f>IF(Tabla1[[#This Row],[N° de Cuota]]&gt;$D$13,"",F96-D96)</f>
        <v/>
      </c>
      <c r="F96" s="72" t="str">
        <f>IF(Tabla1[[#This Row],[N° de Cuota]]&gt;$D$13,"",PMT($D$9,$D$13,$D$10)*-1)</f>
        <v/>
      </c>
      <c r="G96" s="73">
        <f>IF(Tabla1[[#This Row],[N° de Cuota]]&gt;$D$13,0,G95-E96)</f>
        <v>0</v>
      </c>
    </row>
    <row r="97" spans="3:7" s="47" customFormat="1" x14ac:dyDescent="0.2">
      <c r="C97" s="71" t="str">
        <f t="shared" ref="C97:C160" si="2">IF(C96="","",IF(C96+1&gt;$D$13,"",C96+1))</f>
        <v/>
      </c>
      <c r="D97" s="72" t="str">
        <f>IF(Tabla1[[#This Row],[N° de Cuota]]&gt;$D$13,"",G96*$D$9)</f>
        <v/>
      </c>
      <c r="E97" s="72" t="str">
        <f>IF(Tabla1[[#This Row],[N° de Cuota]]&gt;$D$13,"",F97-D97)</f>
        <v/>
      </c>
      <c r="F97" s="72" t="str">
        <f>IF(Tabla1[[#This Row],[N° de Cuota]]&gt;$D$13,"",PMT($D$9,$D$13,$D$10)*-1)</f>
        <v/>
      </c>
      <c r="G97" s="73">
        <f>IF(Tabla1[[#This Row],[N° de Cuota]]&gt;$D$13,0,G96-E97)</f>
        <v>0</v>
      </c>
    </row>
    <row r="98" spans="3:7" s="47" customFormat="1" x14ac:dyDescent="0.2">
      <c r="C98" s="71" t="str">
        <f t="shared" si="2"/>
        <v/>
      </c>
      <c r="D98" s="72" t="str">
        <f>IF(Tabla1[[#This Row],[N° de Cuota]]&gt;$D$13,"",G97*$D$9)</f>
        <v/>
      </c>
      <c r="E98" s="72" t="str">
        <f>IF(Tabla1[[#This Row],[N° de Cuota]]&gt;$D$13,"",F98-D98)</f>
        <v/>
      </c>
      <c r="F98" s="72" t="str">
        <f>IF(Tabla1[[#This Row],[N° de Cuota]]&gt;$D$13,"",PMT($D$9,$D$13,$D$10)*-1)</f>
        <v/>
      </c>
      <c r="G98" s="73">
        <f>IF(Tabla1[[#This Row],[N° de Cuota]]&gt;$D$13,0,G97-E98)</f>
        <v>0</v>
      </c>
    </row>
    <row r="99" spans="3:7" s="47" customFormat="1" x14ac:dyDescent="0.2">
      <c r="C99" s="71" t="str">
        <f t="shared" si="2"/>
        <v/>
      </c>
      <c r="D99" s="72" t="str">
        <f>IF(Tabla1[[#This Row],[N° de Cuota]]&gt;$D$13,"",G98*$D$9)</f>
        <v/>
      </c>
      <c r="E99" s="72" t="str">
        <f>IF(Tabla1[[#This Row],[N° de Cuota]]&gt;$D$13,"",F99-D99)</f>
        <v/>
      </c>
      <c r="F99" s="72" t="str">
        <f>IF(Tabla1[[#This Row],[N° de Cuota]]&gt;$D$13,"",PMT($D$9,$D$13,$D$10)*-1)</f>
        <v/>
      </c>
      <c r="G99" s="73">
        <f>IF(Tabla1[[#This Row],[N° de Cuota]]&gt;$D$13,0,G98-E99)</f>
        <v>0</v>
      </c>
    </row>
    <row r="100" spans="3:7" s="47" customFormat="1" x14ac:dyDescent="0.2">
      <c r="C100" s="71" t="str">
        <f t="shared" si="2"/>
        <v/>
      </c>
      <c r="D100" s="72" t="str">
        <f>IF(Tabla1[[#This Row],[N° de Cuota]]&gt;$D$13,"",G99*$D$9)</f>
        <v/>
      </c>
      <c r="E100" s="72" t="str">
        <f>IF(Tabla1[[#This Row],[N° de Cuota]]&gt;$D$13,"",F100-D100)</f>
        <v/>
      </c>
      <c r="F100" s="72" t="str">
        <f>IF(Tabla1[[#This Row],[N° de Cuota]]&gt;$D$13,"",PMT($D$9,$D$13,$D$10)*-1)</f>
        <v/>
      </c>
      <c r="G100" s="73">
        <f>IF(Tabla1[[#This Row],[N° de Cuota]]&gt;$D$13,0,G99-E100)</f>
        <v>0</v>
      </c>
    </row>
    <row r="101" spans="3:7" s="47" customFormat="1" x14ac:dyDescent="0.2">
      <c r="C101" s="71" t="str">
        <f t="shared" si="2"/>
        <v/>
      </c>
      <c r="D101" s="72" t="str">
        <f>IF(Tabla1[[#This Row],[N° de Cuota]]&gt;$D$13,"",G100*$D$9)</f>
        <v/>
      </c>
      <c r="E101" s="72" t="str">
        <f>IF(Tabla1[[#This Row],[N° de Cuota]]&gt;$D$13,"",F101-D101)</f>
        <v/>
      </c>
      <c r="F101" s="72" t="str">
        <f>IF(Tabla1[[#This Row],[N° de Cuota]]&gt;$D$13,"",PMT($D$9,$D$13,$D$10)*-1)</f>
        <v/>
      </c>
      <c r="G101" s="73">
        <f>IF(Tabla1[[#This Row],[N° de Cuota]]&gt;$D$13,0,G100-E101)</f>
        <v>0</v>
      </c>
    </row>
    <row r="102" spans="3:7" s="47" customFormat="1" x14ac:dyDescent="0.2">
      <c r="C102" s="71" t="str">
        <f t="shared" si="2"/>
        <v/>
      </c>
      <c r="D102" s="72" t="str">
        <f>IF(Tabla1[[#This Row],[N° de Cuota]]&gt;$D$13,"",G101*$D$9)</f>
        <v/>
      </c>
      <c r="E102" s="72" t="str">
        <f>IF(Tabla1[[#This Row],[N° de Cuota]]&gt;$D$13,"",F102-D102)</f>
        <v/>
      </c>
      <c r="F102" s="72" t="str">
        <f>IF(Tabla1[[#This Row],[N° de Cuota]]&gt;$D$13,"",PMT($D$9,$D$13,$D$10)*-1)</f>
        <v/>
      </c>
      <c r="G102" s="73">
        <f>IF(Tabla1[[#This Row],[N° de Cuota]]&gt;$D$13,0,G101-E102)</f>
        <v>0</v>
      </c>
    </row>
    <row r="103" spans="3:7" s="47" customFormat="1" x14ac:dyDescent="0.2">
      <c r="C103" s="71" t="str">
        <f t="shared" si="2"/>
        <v/>
      </c>
      <c r="D103" s="72" t="str">
        <f>IF(Tabla1[[#This Row],[N° de Cuota]]&gt;$D$13,"",G102*$D$9)</f>
        <v/>
      </c>
      <c r="E103" s="72" t="str">
        <f>IF(Tabla1[[#This Row],[N° de Cuota]]&gt;$D$13,"",F103-D103)</f>
        <v/>
      </c>
      <c r="F103" s="72" t="str">
        <f>IF(Tabla1[[#This Row],[N° de Cuota]]&gt;$D$13,"",PMT($D$9,$D$13,$D$10)*-1)</f>
        <v/>
      </c>
      <c r="G103" s="73">
        <f>IF(Tabla1[[#This Row],[N° de Cuota]]&gt;$D$13,0,G102-E103)</f>
        <v>0</v>
      </c>
    </row>
    <row r="104" spans="3:7" s="47" customFormat="1" x14ac:dyDescent="0.2">
      <c r="C104" s="71" t="str">
        <f t="shared" si="2"/>
        <v/>
      </c>
      <c r="D104" s="72" t="str">
        <f>IF(Tabla1[[#This Row],[N° de Cuota]]&gt;$D$13,"",G103*$D$9)</f>
        <v/>
      </c>
      <c r="E104" s="72" t="str">
        <f>IF(Tabla1[[#This Row],[N° de Cuota]]&gt;$D$13,"",F104-D104)</f>
        <v/>
      </c>
      <c r="F104" s="72" t="str">
        <f>IF(Tabla1[[#This Row],[N° de Cuota]]&gt;$D$13,"",PMT($D$9,$D$13,$D$10)*-1)</f>
        <v/>
      </c>
      <c r="G104" s="73">
        <f>IF(Tabla1[[#This Row],[N° de Cuota]]&gt;$D$13,0,G103-E104)</f>
        <v>0</v>
      </c>
    </row>
    <row r="105" spans="3:7" s="47" customFormat="1" x14ac:dyDescent="0.2">
      <c r="C105" s="71" t="str">
        <f t="shared" si="2"/>
        <v/>
      </c>
      <c r="D105" s="72" t="str">
        <f>IF(Tabla1[[#This Row],[N° de Cuota]]&gt;$D$13,"",G104*$D$9)</f>
        <v/>
      </c>
      <c r="E105" s="72" t="str">
        <f>IF(Tabla1[[#This Row],[N° de Cuota]]&gt;$D$13,"",F105-D105)</f>
        <v/>
      </c>
      <c r="F105" s="72" t="str">
        <f>IF(Tabla1[[#This Row],[N° de Cuota]]&gt;$D$13,"",PMT($D$9,$D$13,$D$10)*-1)</f>
        <v/>
      </c>
      <c r="G105" s="73">
        <f>IF(Tabla1[[#This Row],[N° de Cuota]]&gt;$D$13,0,G104-E105)</f>
        <v>0</v>
      </c>
    </row>
    <row r="106" spans="3:7" s="47" customFormat="1" x14ac:dyDescent="0.2">
      <c r="C106" s="71" t="str">
        <f t="shared" si="2"/>
        <v/>
      </c>
      <c r="D106" s="72" t="str">
        <f>IF(Tabla1[[#This Row],[N° de Cuota]]&gt;$D$13,"",G105*$D$9)</f>
        <v/>
      </c>
      <c r="E106" s="72" t="str">
        <f>IF(Tabla1[[#This Row],[N° de Cuota]]&gt;$D$13,"",F106-D106)</f>
        <v/>
      </c>
      <c r="F106" s="72" t="str">
        <f>IF(Tabla1[[#This Row],[N° de Cuota]]&gt;$D$13,"",PMT($D$9,$D$13,$D$10)*-1)</f>
        <v/>
      </c>
      <c r="G106" s="73">
        <f>IF(Tabla1[[#This Row],[N° de Cuota]]&gt;$D$13,0,G105-E106)</f>
        <v>0</v>
      </c>
    </row>
    <row r="107" spans="3:7" s="47" customFormat="1" x14ac:dyDescent="0.2">
      <c r="C107" s="71" t="str">
        <f t="shared" si="2"/>
        <v/>
      </c>
      <c r="D107" s="72" t="str">
        <f>IF(Tabla1[[#This Row],[N° de Cuota]]&gt;$D$13,"",G106*$D$9)</f>
        <v/>
      </c>
      <c r="E107" s="72" t="str">
        <f>IF(Tabla1[[#This Row],[N° de Cuota]]&gt;$D$13,"",F107-D107)</f>
        <v/>
      </c>
      <c r="F107" s="72" t="str">
        <f>IF(Tabla1[[#This Row],[N° de Cuota]]&gt;$D$13,"",PMT($D$9,$D$13,$D$10)*-1)</f>
        <v/>
      </c>
      <c r="G107" s="73">
        <f>IF(Tabla1[[#This Row],[N° de Cuota]]&gt;$D$13,0,G106-E107)</f>
        <v>0</v>
      </c>
    </row>
    <row r="108" spans="3:7" s="47" customFormat="1" x14ac:dyDescent="0.2">
      <c r="C108" s="71" t="str">
        <f t="shared" si="2"/>
        <v/>
      </c>
      <c r="D108" s="72" t="str">
        <f>IF(Tabla1[[#This Row],[N° de Cuota]]&gt;$D$13,"",G107*$D$9)</f>
        <v/>
      </c>
      <c r="E108" s="72" t="str">
        <f>IF(Tabla1[[#This Row],[N° de Cuota]]&gt;$D$13,"",F108-D108)</f>
        <v/>
      </c>
      <c r="F108" s="72" t="str">
        <f>IF(Tabla1[[#This Row],[N° de Cuota]]&gt;$D$13,"",PMT($D$9,$D$13,$D$10)*-1)</f>
        <v/>
      </c>
      <c r="G108" s="73">
        <f>IF(Tabla1[[#This Row],[N° de Cuota]]&gt;$D$13,0,G107-E108)</f>
        <v>0</v>
      </c>
    </row>
    <row r="109" spans="3:7" s="47" customFormat="1" x14ac:dyDescent="0.2">
      <c r="C109" s="71" t="str">
        <f t="shared" si="2"/>
        <v/>
      </c>
      <c r="D109" s="72" t="str">
        <f>IF(Tabla1[[#This Row],[N° de Cuota]]&gt;$D$13,"",G108*$D$9)</f>
        <v/>
      </c>
      <c r="E109" s="72" t="str">
        <f>IF(Tabla1[[#This Row],[N° de Cuota]]&gt;$D$13,"",F109-D109)</f>
        <v/>
      </c>
      <c r="F109" s="72" t="str">
        <f>IF(Tabla1[[#This Row],[N° de Cuota]]&gt;$D$13,"",PMT($D$9,$D$13,$D$10)*-1)</f>
        <v/>
      </c>
      <c r="G109" s="73">
        <f>IF(Tabla1[[#This Row],[N° de Cuota]]&gt;$D$13,0,G108-E109)</f>
        <v>0</v>
      </c>
    </row>
    <row r="110" spans="3:7" s="47" customFormat="1" x14ac:dyDescent="0.2">
      <c r="C110" s="71" t="str">
        <f t="shared" si="2"/>
        <v/>
      </c>
      <c r="D110" s="72" t="str">
        <f>IF(Tabla1[[#This Row],[N° de Cuota]]&gt;$D$13,"",G109*$D$9)</f>
        <v/>
      </c>
      <c r="E110" s="72" t="str">
        <f>IF(Tabla1[[#This Row],[N° de Cuota]]&gt;$D$13,"",F110-D110)</f>
        <v/>
      </c>
      <c r="F110" s="72" t="str">
        <f>IF(Tabla1[[#This Row],[N° de Cuota]]&gt;$D$13,"",PMT($D$9,$D$13,$D$10)*-1)</f>
        <v/>
      </c>
      <c r="G110" s="73">
        <f>IF(Tabla1[[#This Row],[N° de Cuota]]&gt;$D$13,0,G109-E110)</f>
        <v>0</v>
      </c>
    </row>
    <row r="111" spans="3:7" s="47" customFormat="1" x14ac:dyDescent="0.2">
      <c r="C111" s="71" t="str">
        <f t="shared" si="2"/>
        <v/>
      </c>
      <c r="D111" s="72" t="str">
        <f>IF(Tabla1[[#This Row],[N° de Cuota]]&gt;$D$13,"",G110*$D$9)</f>
        <v/>
      </c>
      <c r="E111" s="72" t="str">
        <f>IF(Tabla1[[#This Row],[N° de Cuota]]&gt;$D$13,"",F111-D111)</f>
        <v/>
      </c>
      <c r="F111" s="72" t="str">
        <f>IF(Tabla1[[#This Row],[N° de Cuota]]&gt;$D$13,"",PMT($D$9,$D$13,$D$10)*-1)</f>
        <v/>
      </c>
      <c r="G111" s="73">
        <f>IF(Tabla1[[#This Row],[N° de Cuota]]&gt;$D$13,0,G110-E111)</f>
        <v>0</v>
      </c>
    </row>
    <row r="112" spans="3:7" s="47" customFormat="1" x14ac:dyDescent="0.2">
      <c r="C112" s="71" t="str">
        <f t="shared" si="2"/>
        <v/>
      </c>
      <c r="D112" s="72" t="str">
        <f>IF(Tabla1[[#This Row],[N° de Cuota]]&gt;$D$13,"",G111*$D$9)</f>
        <v/>
      </c>
      <c r="E112" s="72" t="str">
        <f>IF(Tabla1[[#This Row],[N° de Cuota]]&gt;$D$13,"",F112-D112)</f>
        <v/>
      </c>
      <c r="F112" s="72" t="str">
        <f>IF(Tabla1[[#This Row],[N° de Cuota]]&gt;$D$13,"",PMT($D$9,$D$13,$D$10)*-1)</f>
        <v/>
      </c>
      <c r="G112" s="73">
        <f>IF(Tabla1[[#This Row],[N° de Cuota]]&gt;$D$13,0,G111-E112)</f>
        <v>0</v>
      </c>
    </row>
    <row r="113" spans="3:7" s="47" customFormat="1" x14ac:dyDescent="0.2">
      <c r="C113" s="71" t="str">
        <f t="shared" si="2"/>
        <v/>
      </c>
      <c r="D113" s="72" t="str">
        <f>IF(Tabla1[[#This Row],[N° de Cuota]]&gt;$D$13,"",G112*$D$9)</f>
        <v/>
      </c>
      <c r="E113" s="72" t="str">
        <f>IF(Tabla1[[#This Row],[N° de Cuota]]&gt;$D$13,"",F113-D113)</f>
        <v/>
      </c>
      <c r="F113" s="72" t="str">
        <f>IF(Tabla1[[#This Row],[N° de Cuota]]&gt;$D$13,"",PMT($D$9,$D$13,$D$10)*-1)</f>
        <v/>
      </c>
      <c r="G113" s="73">
        <f>IF(Tabla1[[#This Row],[N° de Cuota]]&gt;$D$13,0,G112-E113)</f>
        <v>0</v>
      </c>
    </row>
    <row r="114" spans="3:7" s="47" customFormat="1" x14ac:dyDescent="0.2">
      <c r="C114" s="71" t="str">
        <f t="shared" si="2"/>
        <v/>
      </c>
      <c r="D114" s="72" t="str">
        <f>IF(Tabla1[[#This Row],[N° de Cuota]]&gt;$D$13,"",G113*$D$9)</f>
        <v/>
      </c>
      <c r="E114" s="72" t="str">
        <f>IF(Tabla1[[#This Row],[N° de Cuota]]&gt;$D$13,"",F114-D114)</f>
        <v/>
      </c>
      <c r="F114" s="72" t="str">
        <f>IF(Tabla1[[#This Row],[N° de Cuota]]&gt;$D$13,"",PMT($D$9,$D$13,$D$10)*-1)</f>
        <v/>
      </c>
      <c r="G114" s="73">
        <f>IF(Tabla1[[#This Row],[N° de Cuota]]&gt;$D$13,0,G113-E114)</f>
        <v>0</v>
      </c>
    </row>
    <row r="115" spans="3:7" s="47" customFormat="1" x14ac:dyDescent="0.2">
      <c r="C115" s="71" t="str">
        <f t="shared" si="2"/>
        <v/>
      </c>
      <c r="D115" s="72" t="str">
        <f>IF(Tabla1[[#This Row],[N° de Cuota]]&gt;$D$13,"",G114*$D$9)</f>
        <v/>
      </c>
      <c r="E115" s="72" t="str">
        <f>IF(Tabla1[[#This Row],[N° de Cuota]]&gt;$D$13,"",F115-D115)</f>
        <v/>
      </c>
      <c r="F115" s="72" t="str">
        <f>IF(Tabla1[[#This Row],[N° de Cuota]]&gt;$D$13,"",PMT($D$9,$D$13,$D$10)*-1)</f>
        <v/>
      </c>
      <c r="G115" s="73">
        <f>IF(Tabla1[[#This Row],[N° de Cuota]]&gt;$D$13,0,G114-E115)</f>
        <v>0</v>
      </c>
    </row>
    <row r="116" spans="3:7" s="47" customFormat="1" x14ac:dyDescent="0.2">
      <c r="C116" s="71" t="str">
        <f t="shared" si="2"/>
        <v/>
      </c>
      <c r="D116" s="72" t="str">
        <f>IF(Tabla1[[#This Row],[N° de Cuota]]&gt;$D$13,"",G115*$D$9)</f>
        <v/>
      </c>
      <c r="E116" s="72" t="str">
        <f>IF(Tabla1[[#This Row],[N° de Cuota]]&gt;$D$13,"",F116-D116)</f>
        <v/>
      </c>
      <c r="F116" s="72" t="str">
        <f>IF(Tabla1[[#This Row],[N° de Cuota]]&gt;$D$13,"",PMT($D$9,$D$13,$D$10)*-1)</f>
        <v/>
      </c>
      <c r="G116" s="73">
        <f>IF(Tabla1[[#This Row],[N° de Cuota]]&gt;$D$13,0,G115-E116)</f>
        <v>0</v>
      </c>
    </row>
    <row r="117" spans="3:7" s="47" customFormat="1" x14ac:dyDescent="0.2">
      <c r="C117" s="71" t="str">
        <f t="shared" si="2"/>
        <v/>
      </c>
      <c r="D117" s="72" t="str">
        <f>IF(Tabla1[[#This Row],[N° de Cuota]]&gt;$D$13,"",G116*$D$9)</f>
        <v/>
      </c>
      <c r="E117" s="72" t="str">
        <f>IF(Tabla1[[#This Row],[N° de Cuota]]&gt;$D$13,"",F117-D117)</f>
        <v/>
      </c>
      <c r="F117" s="72" t="str">
        <f>IF(Tabla1[[#This Row],[N° de Cuota]]&gt;$D$13,"",PMT($D$9,$D$13,$D$10)*-1)</f>
        <v/>
      </c>
      <c r="G117" s="73">
        <f>IF(Tabla1[[#This Row],[N° de Cuota]]&gt;$D$13,0,G116-E117)</f>
        <v>0</v>
      </c>
    </row>
    <row r="118" spans="3:7" s="47" customFormat="1" x14ac:dyDescent="0.2">
      <c r="C118" s="71" t="str">
        <f t="shared" si="2"/>
        <v/>
      </c>
      <c r="D118" s="72" t="str">
        <f>IF(Tabla1[[#This Row],[N° de Cuota]]&gt;$D$13,"",G117*$D$9)</f>
        <v/>
      </c>
      <c r="E118" s="72" t="str">
        <f>IF(Tabla1[[#This Row],[N° de Cuota]]&gt;$D$13,"",F118-D118)</f>
        <v/>
      </c>
      <c r="F118" s="72" t="str">
        <f>IF(Tabla1[[#This Row],[N° de Cuota]]&gt;$D$13,"",PMT($D$9,$D$13,$D$10)*-1)</f>
        <v/>
      </c>
      <c r="G118" s="73">
        <f>IF(Tabla1[[#This Row],[N° de Cuota]]&gt;$D$13,0,G117-E118)</f>
        <v>0</v>
      </c>
    </row>
    <row r="119" spans="3:7" s="47" customFormat="1" x14ac:dyDescent="0.2">
      <c r="C119" s="71" t="str">
        <f t="shared" si="2"/>
        <v/>
      </c>
      <c r="D119" s="72" t="str">
        <f>IF(Tabla1[[#This Row],[N° de Cuota]]&gt;$D$13,"",G118*$D$9)</f>
        <v/>
      </c>
      <c r="E119" s="72" t="str">
        <f>IF(Tabla1[[#This Row],[N° de Cuota]]&gt;$D$13,"",F119-D119)</f>
        <v/>
      </c>
      <c r="F119" s="72" t="str">
        <f>IF(Tabla1[[#This Row],[N° de Cuota]]&gt;$D$13,"",PMT($D$9,$D$13,$D$10)*-1)</f>
        <v/>
      </c>
      <c r="G119" s="73">
        <f>IF(Tabla1[[#This Row],[N° de Cuota]]&gt;$D$13,0,G118-E119)</f>
        <v>0</v>
      </c>
    </row>
    <row r="120" spans="3:7" s="47" customFormat="1" x14ac:dyDescent="0.2">
      <c r="C120" s="71" t="str">
        <f t="shared" si="2"/>
        <v/>
      </c>
      <c r="D120" s="72" t="str">
        <f>IF(Tabla1[[#This Row],[N° de Cuota]]&gt;$D$13,"",G119*$D$9)</f>
        <v/>
      </c>
      <c r="E120" s="72" t="str">
        <f>IF(Tabla1[[#This Row],[N° de Cuota]]&gt;$D$13,"",F120-D120)</f>
        <v/>
      </c>
      <c r="F120" s="72" t="str">
        <f>IF(Tabla1[[#This Row],[N° de Cuota]]&gt;$D$13,"",PMT($D$9,$D$13,$D$10)*-1)</f>
        <v/>
      </c>
      <c r="G120" s="73">
        <f>IF(Tabla1[[#This Row],[N° de Cuota]]&gt;$D$13,0,G119-E120)</f>
        <v>0</v>
      </c>
    </row>
    <row r="121" spans="3:7" s="47" customFormat="1" x14ac:dyDescent="0.2">
      <c r="C121" s="71" t="str">
        <f t="shared" si="2"/>
        <v/>
      </c>
      <c r="D121" s="72" t="str">
        <f>IF(Tabla1[[#This Row],[N° de Cuota]]&gt;$D$13,"",G120*$D$9)</f>
        <v/>
      </c>
      <c r="E121" s="72" t="str">
        <f>IF(Tabla1[[#This Row],[N° de Cuota]]&gt;$D$13,"",F121-D121)</f>
        <v/>
      </c>
      <c r="F121" s="72" t="str">
        <f>IF(Tabla1[[#This Row],[N° de Cuota]]&gt;$D$13,"",PMT($D$9,$D$13,$D$10)*-1)</f>
        <v/>
      </c>
      <c r="G121" s="73">
        <f>IF(Tabla1[[#This Row],[N° de Cuota]]&gt;$D$13,0,G120-E121)</f>
        <v>0</v>
      </c>
    </row>
    <row r="122" spans="3:7" s="47" customFormat="1" x14ac:dyDescent="0.2">
      <c r="C122" s="71" t="str">
        <f t="shared" si="2"/>
        <v/>
      </c>
      <c r="D122" s="72" t="str">
        <f>IF(Tabla1[[#This Row],[N° de Cuota]]&gt;$D$13,"",G121*$D$9)</f>
        <v/>
      </c>
      <c r="E122" s="72" t="str">
        <f>IF(Tabla1[[#This Row],[N° de Cuota]]&gt;$D$13,"",F122-D122)</f>
        <v/>
      </c>
      <c r="F122" s="72" t="str">
        <f>IF(Tabla1[[#This Row],[N° de Cuota]]&gt;$D$13,"",PMT($D$9,$D$13,$D$10)*-1)</f>
        <v/>
      </c>
      <c r="G122" s="73">
        <f>IF(Tabla1[[#This Row],[N° de Cuota]]&gt;$D$13,0,G121-E122)</f>
        <v>0</v>
      </c>
    </row>
    <row r="123" spans="3:7" s="47" customFormat="1" x14ac:dyDescent="0.2">
      <c r="C123" s="71" t="str">
        <f t="shared" si="2"/>
        <v/>
      </c>
      <c r="D123" s="72" t="str">
        <f>IF(Tabla1[[#This Row],[N° de Cuota]]&gt;$D$13,"",G122*$D$9)</f>
        <v/>
      </c>
      <c r="E123" s="72" t="str">
        <f>IF(Tabla1[[#This Row],[N° de Cuota]]&gt;$D$13,"",F123-D123)</f>
        <v/>
      </c>
      <c r="F123" s="72" t="str">
        <f>IF(Tabla1[[#This Row],[N° de Cuota]]&gt;$D$13,"",PMT($D$9,$D$13,$D$10)*-1)</f>
        <v/>
      </c>
      <c r="G123" s="73">
        <f>IF(Tabla1[[#This Row],[N° de Cuota]]&gt;$D$13,0,G122-E123)</f>
        <v>0</v>
      </c>
    </row>
    <row r="124" spans="3:7" s="47" customFormat="1" x14ac:dyDescent="0.2">
      <c r="C124" s="71" t="str">
        <f t="shared" si="2"/>
        <v/>
      </c>
      <c r="D124" s="72" t="str">
        <f>IF(Tabla1[[#This Row],[N° de Cuota]]&gt;$D$13,"",G123*$D$9)</f>
        <v/>
      </c>
      <c r="E124" s="72" t="str">
        <f>IF(Tabla1[[#This Row],[N° de Cuota]]&gt;$D$13,"",F124-D124)</f>
        <v/>
      </c>
      <c r="F124" s="72" t="str">
        <f>IF(Tabla1[[#This Row],[N° de Cuota]]&gt;$D$13,"",PMT($D$9,$D$13,$D$10)*-1)</f>
        <v/>
      </c>
      <c r="G124" s="73">
        <f>IF(Tabla1[[#This Row],[N° de Cuota]]&gt;$D$13,0,G123-E124)</f>
        <v>0</v>
      </c>
    </row>
    <row r="125" spans="3:7" s="47" customFormat="1" x14ac:dyDescent="0.2">
      <c r="C125" s="71" t="str">
        <f t="shared" si="2"/>
        <v/>
      </c>
      <c r="D125" s="72" t="str">
        <f>IF(Tabla1[[#This Row],[N° de Cuota]]&gt;$D$13,"",G124*$D$9)</f>
        <v/>
      </c>
      <c r="E125" s="72" t="str">
        <f>IF(Tabla1[[#This Row],[N° de Cuota]]&gt;$D$13,"",F125-D125)</f>
        <v/>
      </c>
      <c r="F125" s="72" t="str">
        <f>IF(Tabla1[[#This Row],[N° de Cuota]]&gt;$D$13,"",PMT($D$9,$D$13,$D$10)*-1)</f>
        <v/>
      </c>
      <c r="G125" s="73">
        <f>IF(Tabla1[[#This Row],[N° de Cuota]]&gt;$D$13,0,G124-E125)</f>
        <v>0</v>
      </c>
    </row>
    <row r="126" spans="3:7" s="47" customFormat="1" x14ac:dyDescent="0.2">
      <c r="C126" s="71" t="str">
        <f t="shared" si="2"/>
        <v/>
      </c>
      <c r="D126" s="72" t="str">
        <f>IF(Tabla1[[#This Row],[N° de Cuota]]&gt;$D$13,"",G125*$D$9)</f>
        <v/>
      </c>
      <c r="E126" s="72" t="str">
        <f>IF(Tabla1[[#This Row],[N° de Cuota]]&gt;$D$13,"",F126-D126)</f>
        <v/>
      </c>
      <c r="F126" s="72" t="str">
        <f>IF(Tabla1[[#This Row],[N° de Cuota]]&gt;$D$13,"",PMT($D$9,$D$13,$D$10)*-1)</f>
        <v/>
      </c>
      <c r="G126" s="73">
        <f>IF(Tabla1[[#This Row],[N° de Cuota]]&gt;$D$13,0,G125-E126)</f>
        <v>0</v>
      </c>
    </row>
    <row r="127" spans="3:7" s="47" customFormat="1" x14ac:dyDescent="0.2">
      <c r="C127" s="71" t="str">
        <f t="shared" si="2"/>
        <v/>
      </c>
      <c r="D127" s="72" t="str">
        <f>IF(Tabla1[[#This Row],[N° de Cuota]]&gt;$D$13,"",G126*$D$9)</f>
        <v/>
      </c>
      <c r="E127" s="72" t="str">
        <f>IF(Tabla1[[#This Row],[N° de Cuota]]&gt;$D$13,"",F127-D127)</f>
        <v/>
      </c>
      <c r="F127" s="72" t="str">
        <f>IF(Tabla1[[#This Row],[N° de Cuota]]&gt;$D$13,"",PMT($D$9,$D$13,$D$10)*-1)</f>
        <v/>
      </c>
      <c r="G127" s="73">
        <f>IF(Tabla1[[#This Row],[N° de Cuota]]&gt;$D$13,0,G126-E127)</f>
        <v>0</v>
      </c>
    </row>
    <row r="128" spans="3:7" s="47" customFormat="1" x14ac:dyDescent="0.2">
      <c r="C128" s="71" t="str">
        <f t="shared" si="2"/>
        <v/>
      </c>
      <c r="D128" s="72" t="str">
        <f>IF(Tabla1[[#This Row],[N° de Cuota]]&gt;$D$13,"",G127*$D$9)</f>
        <v/>
      </c>
      <c r="E128" s="72" t="str">
        <f>IF(Tabla1[[#This Row],[N° de Cuota]]&gt;$D$13,"",F128-D128)</f>
        <v/>
      </c>
      <c r="F128" s="72" t="str">
        <f>IF(Tabla1[[#This Row],[N° de Cuota]]&gt;$D$13,"",PMT($D$9,$D$13,$D$10)*-1)</f>
        <v/>
      </c>
      <c r="G128" s="73">
        <f>IF(Tabla1[[#This Row],[N° de Cuota]]&gt;$D$13,0,G127-E128)</f>
        <v>0</v>
      </c>
    </row>
    <row r="129" spans="3:7" s="47" customFormat="1" x14ac:dyDescent="0.2">
      <c r="C129" s="71" t="str">
        <f t="shared" si="2"/>
        <v/>
      </c>
      <c r="D129" s="72" t="str">
        <f>IF(Tabla1[[#This Row],[N° de Cuota]]&gt;$D$13,"",G128*$D$9)</f>
        <v/>
      </c>
      <c r="E129" s="72" t="str">
        <f>IF(Tabla1[[#This Row],[N° de Cuota]]&gt;$D$13,"",F129-D129)</f>
        <v/>
      </c>
      <c r="F129" s="72" t="str">
        <f>IF(Tabla1[[#This Row],[N° de Cuota]]&gt;$D$13,"",PMT($D$9,$D$13,$D$10)*-1)</f>
        <v/>
      </c>
      <c r="G129" s="73">
        <f>IF(Tabla1[[#This Row],[N° de Cuota]]&gt;$D$13,0,G128-E129)</f>
        <v>0</v>
      </c>
    </row>
    <row r="130" spans="3:7" s="47" customFormat="1" x14ac:dyDescent="0.2">
      <c r="C130" s="71" t="str">
        <f t="shared" si="2"/>
        <v/>
      </c>
      <c r="D130" s="72" t="str">
        <f>IF(Tabla1[[#This Row],[N° de Cuota]]&gt;$D$13,"",G129*$D$9)</f>
        <v/>
      </c>
      <c r="E130" s="72" t="str">
        <f>IF(Tabla1[[#This Row],[N° de Cuota]]&gt;$D$13,"",F130-D130)</f>
        <v/>
      </c>
      <c r="F130" s="72" t="str">
        <f>IF(Tabla1[[#This Row],[N° de Cuota]]&gt;$D$13,"",PMT($D$9,$D$13,$D$10)*-1)</f>
        <v/>
      </c>
      <c r="G130" s="73">
        <f>IF(Tabla1[[#This Row],[N° de Cuota]]&gt;$D$13,0,G129-E130)</f>
        <v>0</v>
      </c>
    </row>
    <row r="131" spans="3:7" s="47" customFormat="1" x14ac:dyDescent="0.2">
      <c r="C131" s="71" t="str">
        <f t="shared" si="2"/>
        <v/>
      </c>
      <c r="D131" s="72" t="str">
        <f>IF(Tabla1[[#This Row],[N° de Cuota]]&gt;$D$13,"",G130*$D$9)</f>
        <v/>
      </c>
      <c r="E131" s="72" t="str">
        <f>IF(Tabla1[[#This Row],[N° de Cuota]]&gt;$D$13,"",F131-D131)</f>
        <v/>
      </c>
      <c r="F131" s="72" t="str">
        <f>IF(Tabla1[[#This Row],[N° de Cuota]]&gt;$D$13,"",PMT($D$9,$D$13,$D$10)*-1)</f>
        <v/>
      </c>
      <c r="G131" s="73">
        <f>IF(Tabla1[[#This Row],[N° de Cuota]]&gt;$D$13,0,G130-E131)</f>
        <v>0</v>
      </c>
    </row>
    <row r="132" spans="3:7" s="47" customFormat="1" x14ac:dyDescent="0.2">
      <c r="C132" s="71" t="str">
        <f t="shared" si="2"/>
        <v/>
      </c>
      <c r="D132" s="72" t="str">
        <f>IF(Tabla1[[#This Row],[N° de Cuota]]&gt;$D$13,"",G131*$D$9)</f>
        <v/>
      </c>
      <c r="E132" s="72" t="str">
        <f>IF(Tabla1[[#This Row],[N° de Cuota]]&gt;$D$13,"",F132-D132)</f>
        <v/>
      </c>
      <c r="F132" s="72" t="str">
        <f>IF(Tabla1[[#This Row],[N° de Cuota]]&gt;$D$13,"",PMT($D$9,$D$13,$D$10)*-1)</f>
        <v/>
      </c>
      <c r="G132" s="73">
        <f>IF(Tabla1[[#This Row],[N° de Cuota]]&gt;$D$13,0,G131-E132)</f>
        <v>0</v>
      </c>
    </row>
    <row r="133" spans="3:7" s="47" customFormat="1" x14ac:dyDescent="0.2">
      <c r="C133" s="71" t="str">
        <f t="shared" si="2"/>
        <v/>
      </c>
      <c r="D133" s="72" t="str">
        <f>IF(Tabla1[[#This Row],[N° de Cuota]]&gt;$D$13,"",G132*$D$9)</f>
        <v/>
      </c>
      <c r="E133" s="72" t="str">
        <f>IF(Tabla1[[#This Row],[N° de Cuota]]&gt;$D$13,"",F133-D133)</f>
        <v/>
      </c>
      <c r="F133" s="72" t="str">
        <f>IF(Tabla1[[#This Row],[N° de Cuota]]&gt;$D$13,"",PMT($D$9,$D$13,$D$10)*-1)</f>
        <v/>
      </c>
      <c r="G133" s="73">
        <f>IF(Tabla1[[#This Row],[N° de Cuota]]&gt;$D$13,0,G132-E133)</f>
        <v>0</v>
      </c>
    </row>
    <row r="134" spans="3:7" s="47" customFormat="1" x14ac:dyDescent="0.2">
      <c r="C134" s="71" t="str">
        <f t="shared" si="2"/>
        <v/>
      </c>
      <c r="D134" s="72" t="str">
        <f>IF(Tabla1[[#This Row],[N° de Cuota]]&gt;$D$13,"",G133*$D$9)</f>
        <v/>
      </c>
      <c r="E134" s="72" t="str">
        <f>IF(Tabla1[[#This Row],[N° de Cuota]]&gt;$D$13,"",F134-D134)</f>
        <v/>
      </c>
      <c r="F134" s="72" t="str">
        <f>IF(Tabla1[[#This Row],[N° de Cuota]]&gt;$D$13,"",PMT($D$9,$D$13,$D$10)*-1)</f>
        <v/>
      </c>
      <c r="G134" s="73">
        <f>IF(Tabla1[[#This Row],[N° de Cuota]]&gt;$D$13,0,G133-E134)</f>
        <v>0</v>
      </c>
    </row>
    <row r="135" spans="3:7" s="47" customFormat="1" x14ac:dyDescent="0.2">
      <c r="C135" s="71" t="str">
        <f t="shared" si="2"/>
        <v/>
      </c>
      <c r="D135" s="72" t="str">
        <f>IF(Tabla1[[#This Row],[N° de Cuota]]&gt;$D$13,"",G134*$D$9)</f>
        <v/>
      </c>
      <c r="E135" s="72" t="str">
        <f>IF(Tabla1[[#This Row],[N° de Cuota]]&gt;$D$13,"",F135-D135)</f>
        <v/>
      </c>
      <c r="F135" s="72" t="str">
        <f>IF(Tabla1[[#This Row],[N° de Cuota]]&gt;$D$13,"",PMT($D$9,$D$13,$D$10)*-1)</f>
        <v/>
      </c>
      <c r="G135" s="73">
        <f>IF(Tabla1[[#This Row],[N° de Cuota]]&gt;$D$13,0,G134-E135)</f>
        <v>0</v>
      </c>
    </row>
    <row r="136" spans="3:7" s="47" customFormat="1" x14ac:dyDescent="0.2">
      <c r="C136" s="71" t="str">
        <f t="shared" si="2"/>
        <v/>
      </c>
      <c r="D136" s="72" t="str">
        <f>IF(Tabla1[[#This Row],[N° de Cuota]]&gt;$D$13,"",G135*$D$9)</f>
        <v/>
      </c>
      <c r="E136" s="72" t="str">
        <f>IF(Tabla1[[#This Row],[N° de Cuota]]&gt;$D$13,"",F136-D136)</f>
        <v/>
      </c>
      <c r="F136" s="72" t="str">
        <f>IF(Tabla1[[#This Row],[N° de Cuota]]&gt;$D$13,"",PMT($D$9,$D$13,$D$10)*-1)</f>
        <v/>
      </c>
      <c r="G136" s="73">
        <f>IF(Tabla1[[#This Row],[N° de Cuota]]&gt;$D$13,0,G135-E136)</f>
        <v>0</v>
      </c>
    </row>
    <row r="137" spans="3:7" s="47" customFormat="1" x14ac:dyDescent="0.2">
      <c r="C137" s="71" t="str">
        <f t="shared" si="2"/>
        <v/>
      </c>
      <c r="D137" s="72" t="str">
        <f>IF(Tabla1[[#This Row],[N° de Cuota]]&gt;$D$13,"",G136*$D$9)</f>
        <v/>
      </c>
      <c r="E137" s="72" t="str">
        <f>IF(Tabla1[[#This Row],[N° de Cuota]]&gt;$D$13,"",F137-D137)</f>
        <v/>
      </c>
      <c r="F137" s="72" t="str">
        <f>IF(Tabla1[[#This Row],[N° de Cuota]]&gt;$D$13,"",PMT($D$9,$D$13,$D$10)*-1)</f>
        <v/>
      </c>
      <c r="G137" s="73">
        <f>IF(Tabla1[[#This Row],[N° de Cuota]]&gt;$D$13,0,G136-E137)</f>
        <v>0</v>
      </c>
    </row>
    <row r="138" spans="3:7" s="47" customFormat="1" x14ac:dyDescent="0.2">
      <c r="C138" s="71" t="str">
        <f t="shared" si="2"/>
        <v/>
      </c>
      <c r="D138" s="72" t="str">
        <f>IF(Tabla1[[#This Row],[N° de Cuota]]&gt;$D$13,"",G137*$D$9)</f>
        <v/>
      </c>
      <c r="E138" s="72" t="str">
        <f>IF(Tabla1[[#This Row],[N° de Cuota]]&gt;$D$13,"",F138-D138)</f>
        <v/>
      </c>
      <c r="F138" s="72" t="str">
        <f>IF(Tabla1[[#This Row],[N° de Cuota]]&gt;$D$13,"",PMT($D$9,$D$13,$D$10)*-1)</f>
        <v/>
      </c>
      <c r="G138" s="73">
        <f>IF(Tabla1[[#This Row],[N° de Cuota]]&gt;$D$13,0,G137-E138)</f>
        <v>0</v>
      </c>
    </row>
    <row r="139" spans="3:7" s="47" customFormat="1" x14ac:dyDescent="0.2">
      <c r="C139" s="71" t="str">
        <f t="shared" si="2"/>
        <v/>
      </c>
      <c r="D139" s="72" t="str">
        <f>IF(Tabla1[[#This Row],[N° de Cuota]]&gt;$D$13,"",G138*$D$9)</f>
        <v/>
      </c>
      <c r="E139" s="72" t="str">
        <f>IF(Tabla1[[#This Row],[N° de Cuota]]&gt;$D$13,"",F139-D139)</f>
        <v/>
      </c>
      <c r="F139" s="72" t="str">
        <f>IF(Tabla1[[#This Row],[N° de Cuota]]&gt;$D$13,"",PMT($D$9,$D$13,$D$10)*-1)</f>
        <v/>
      </c>
      <c r="G139" s="73">
        <f>IF(Tabla1[[#This Row],[N° de Cuota]]&gt;$D$13,0,G138-E139)</f>
        <v>0</v>
      </c>
    </row>
    <row r="140" spans="3:7" s="47" customFormat="1" x14ac:dyDescent="0.2">
      <c r="C140" s="71" t="str">
        <f t="shared" si="2"/>
        <v/>
      </c>
      <c r="D140" s="72" t="str">
        <f>IF(Tabla1[[#This Row],[N° de Cuota]]&gt;$D$13,"",G139*$D$9)</f>
        <v/>
      </c>
      <c r="E140" s="72" t="str">
        <f>IF(Tabla1[[#This Row],[N° de Cuota]]&gt;$D$13,"",F140-D140)</f>
        <v/>
      </c>
      <c r="F140" s="72" t="str">
        <f>IF(Tabla1[[#This Row],[N° de Cuota]]&gt;$D$13,"",PMT($D$9,$D$13,$D$10)*-1)</f>
        <v/>
      </c>
      <c r="G140" s="73">
        <f>IF(Tabla1[[#This Row],[N° de Cuota]]&gt;$D$13,0,G139-E140)</f>
        <v>0</v>
      </c>
    </row>
    <row r="141" spans="3:7" s="47" customFormat="1" x14ac:dyDescent="0.2">
      <c r="C141" s="71" t="str">
        <f t="shared" si="2"/>
        <v/>
      </c>
      <c r="D141" s="72" t="str">
        <f>IF(Tabla1[[#This Row],[N° de Cuota]]&gt;$D$13,"",G140*$D$9)</f>
        <v/>
      </c>
      <c r="E141" s="72" t="str">
        <f>IF(Tabla1[[#This Row],[N° de Cuota]]&gt;$D$13,"",F141-D141)</f>
        <v/>
      </c>
      <c r="F141" s="72" t="str">
        <f>IF(Tabla1[[#This Row],[N° de Cuota]]&gt;$D$13,"",PMT($D$9,$D$13,$D$10)*-1)</f>
        <v/>
      </c>
      <c r="G141" s="73">
        <f>IF(Tabla1[[#This Row],[N° de Cuota]]&gt;$D$13,0,G140-E141)</f>
        <v>0</v>
      </c>
    </row>
    <row r="142" spans="3:7" s="47" customFormat="1" x14ac:dyDescent="0.2">
      <c r="C142" s="71" t="str">
        <f t="shared" si="2"/>
        <v/>
      </c>
      <c r="D142" s="72" t="str">
        <f>IF(Tabla1[[#This Row],[N° de Cuota]]&gt;$D$13,"",G141*$D$9)</f>
        <v/>
      </c>
      <c r="E142" s="72" t="str">
        <f>IF(Tabla1[[#This Row],[N° de Cuota]]&gt;$D$13,"",F142-D142)</f>
        <v/>
      </c>
      <c r="F142" s="72" t="str">
        <f>IF(Tabla1[[#This Row],[N° de Cuota]]&gt;$D$13,"",PMT($D$9,$D$13,$D$10)*-1)</f>
        <v/>
      </c>
      <c r="G142" s="73">
        <f>IF(Tabla1[[#This Row],[N° de Cuota]]&gt;$D$13,0,G141-E142)</f>
        <v>0</v>
      </c>
    </row>
    <row r="143" spans="3:7" s="47" customFormat="1" x14ac:dyDescent="0.2">
      <c r="C143" s="71" t="str">
        <f t="shared" si="2"/>
        <v/>
      </c>
      <c r="D143" s="72" t="str">
        <f>IF(Tabla1[[#This Row],[N° de Cuota]]&gt;$D$13,"",G142*$D$9)</f>
        <v/>
      </c>
      <c r="E143" s="72" t="str">
        <f>IF(Tabla1[[#This Row],[N° de Cuota]]&gt;$D$13,"",F143-D143)</f>
        <v/>
      </c>
      <c r="F143" s="72" t="str">
        <f>IF(Tabla1[[#This Row],[N° de Cuota]]&gt;$D$13,"",PMT($D$9,$D$13,$D$10)*-1)</f>
        <v/>
      </c>
      <c r="G143" s="73">
        <f>IF(Tabla1[[#This Row],[N° de Cuota]]&gt;$D$13,0,G142-E143)</f>
        <v>0</v>
      </c>
    </row>
    <row r="144" spans="3:7" s="47" customFormat="1" x14ac:dyDescent="0.2">
      <c r="C144" s="71" t="str">
        <f t="shared" si="2"/>
        <v/>
      </c>
      <c r="D144" s="72" t="str">
        <f>IF(Tabla1[[#This Row],[N° de Cuota]]&gt;$D$13,"",G143*$D$9)</f>
        <v/>
      </c>
      <c r="E144" s="72" t="str">
        <f>IF(Tabla1[[#This Row],[N° de Cuota]]&gt;$D$13,"",F144-D144)</f>
        <v/>
      </c>
      <c r="F144" s="72" t="str">
        <f>IF(Tabla1[[#This Row],[N° de Cuota]]&gt;$D$13,"",PMT($D$9,$D$13,$D$10)*-1)</f>
        <v/>
      </c>
      <c r="G144" s="73">
        <f>IF(Tabla1[[#This Row],[N° de Cuota]]&gt;$D$13,0,G143-E144)</f>
        <v>0</v>
      </c>
    </row>
    <row r="145" spans="3:7" s="47" customFormat="1" x14ac:dyDescent="0.2">
      <c r="C145" s="71" t="str">
        <f t="shared" si="2"/>
        <v/>
      </c>
      <c r="D145" s="72" t="str">
        <f>IF(Tabla1[[#This Row],[N° de Cuota]]&gt;$D$13,"",G144*$D$9)</f>
        <v/>
      </c>
      <c r="E145" s="72" t="str">
        <f>IF(Tabla1[[#This Row],[N° de Cuota]]&gt;$D$13,"",F145-D145)</f>
        <v/>
      </c>
      <c r="F145" s="72" t="str">
        <f>IF(Tabla1[[#This Row],[N° de Cuota]]&gt;$D$13,"",PMT($D$9,$D$13,$D$10)*-1)</f>
        <v/>
      </c>
      <c r="G145" s="73">
        <f>IF(Tabla1[[#This Row],[N° de Cuota]]&gt;$D$13,0,G144-E145)</f>
        <v>0</v>
      </c>
    </row>
    <row r="146" spans="3:7" s="47" customFormat="1" x14ac:dyDescent="0.2">
      <c r="C146" s="71" t="str">
        <f t="shared" si="2"/>
        <v/>
      </c>
      <c r="D146" s="72" t="str">
        <f>IF(Tabla1[[#This Row],[N° de Cuota]]&gt;$D$13,"",G145*$D$9)</f>
        <v/>
      </c>
      <c r="E146" s="72" t="str">
        <f>IF(Tabla1[[#This Row],[N° de Cuota]]&gt;$D$13,"",F146-D146)</f>
        <v/>
      </c>
      <c r="F146" s="72" t="str">
        <f>IF(Tabla1[[#This Row],[N° de Cuota]]&gt;$D$13,"",PMT($D$9,$D$13,$D$10)*-1)</f>
        <v/>
      </c>
      <c r="G146" s="73">
        <f>IF(Tabla1[[#This Row],[N° de Cuota]]&gt;$D$13,0,G145-E146)</f>
        <v>0</v>
      </c>
    </row>
    <row r="147" spans="3:7" s="47" customFormat="1" x14ac:dyDescent="0.2">
      <c r="C147" s="71" t="str">
        <f t="shared" si="2"/>
        <v/>
      </c>
      <c r="D147" s="72" t="str">
        <f>IF(Tabla1[[#This Row],[N° de Cuota]]&gt;$D$13,"",G146*$D$9)</f>
        <v/>
      </c>
      <c r="E147" s="72" t="str">
        <f>IF(Tabla1[[#This Row],[N° de Cuota]]&gt;$D$13,"",F147-D147)</f>
        <v/>
      </c>
      <c r="F147" s="72" t="str">
        <f>IF(Tabla1[[#This Row],[N° de Cuota]]&gt;$D$13,"",PMT($D$9,$D$13,$D$10)*-1)</f>
        <v/>
      </c>
      <c r="G147" s="73">
        <f>IF(Tabla1[[#This Row],[N° de Cuota]]&gt;$D$13,0,G146-E147)</f>
        <v>0</v>
      </c>
    </row>
    <row r="148" spans="3:7" s="47" customFormat="1" x14ac:dyDescent="0.2">
      <c r="C148" s="71" t="str">
        <f t="shared" si="2"/>
        <v/>
      </c>
      <c r="D148" s="72" t="str">
        <f>IF(Tabla1[[#This Row],[N° de Cuota]]&gt;$D$13,"",G147*$D$9)</f>
        <v/>
      </c>
      <c r="E148" s="72" t="str">
        <f>IF(Tabla1[[#This Row],[N° de Cuota]]&gt;$D$13,"",F148-D148)</f>
        <v/>
      </c>
      <c r="F148" s="72" t="str">
        <f>IF(Tabla1[[#This Row],[N° de Cuota]]&gt;$D$13,"",PMT($D$9,$D$13,$D$10)*-1)</f>
        <v/>
      </c>
      <c r="G148" s="73">
        <f>IF(Tabla1[[#This Row],[N° de Cuota]]&gt;$D$13,0,G147-E148)</f>
        <v>0</v>
      </c>
    </row>
    <row r="149" spans="3:7" s="47" customFormat="1" x14ac:dyDescent="0.2">
      <c r="C149" s="71" t="str">
        <f t="shared" si="2"/>
        <v/>
      </c>
      <c r="D149" s="72" t="str">
        <f>IF(Tabla1[[#This Row],[N° de Cuota]]&gt;$D$13,"",G148*$D$9)</f>
        <v/>
      </c>
      <c r="E149" s="72" t="str">
        <f>IF(Tabla1[[#This Row],[N° de Cuota]]&gt;$D$13,"",F149-D149)</f>
        <v/>
      </c>
      <c r="F149" s="72" t="str">
        <f>IF(Tabla1[[#This Row],[N° de Cuota]]&gt;$D$13,"",PMT($D$9,$D$13,$D$10)*-1)</f>
        <v/>
      </c>
      <c r="G149" s="73">
        <f>IF(Tabla1[[#This Row],[N° de Cuota]]&gt;$D$13,0,G148-E149)</f>
        <v>0</v>
      </c>
    </row>
    <row r="150" spans="3:7" s="47" customFormat="1" x14ac:dyDescent="0.2">
      <c r="C150" s="71" t="str">
        <f t="shared" si="2"/>
        <v/>
      </c>
      <c r="D150" s="72" t="str">
        <f>IF(Tabla1[[#This Row],[N° de Cuota]]&gt;$D$13,"",G149*$D$9)</f>
        <v/>
      </c>
      <c r="E150" s="72" t="str">
        <f>IF(Tabla1[[#This Row],[N° de Cuota]]&gt;$D$13,"",F150-D150)</f>
        <v/>
      </c>
      <c r="F150" s="72" t="str">
        <f>IF(Tabla1[[#This Row],[N° de Cuota]]&gt;$D$13,"",PMT($D$9,$D$13,$D$10)*-1)</f>
        <v/>
      </c>
      <c r="G150" s="73">
        <f>IF(Tabla1[[#This Row],[N° de Cuota]]&gt;$D$13,0,G149-E150)</f>
        <v>0</v>
      </c>
    </row>
    <row r="151" spans="3:7" s="47" customFormat="1" x14ac:dyDescent="0.2">
      <c r="C151" s="71" t="str">
        <f t="shared" si="2"/>
        <v/>
      </c>
      <c r="D151" s="72" t="str">
        <f>IF(Tabla1[[#This Row],[N° de Cuota]]&gt;$D$13,"",G150*$D$9)</f>
        <v/>
      </c>
      <c r="E151" s="72" t="str">
        <f>IF(Tabla1[[#This Row],[N° de Cuota]]&gt;$D$13,"",F151-D151)</f>
        <v/>
      </c>
      <c r="F151" s="72" t="str">
        <f>IF(Tabla1[[#This Row],[N° de Cuota]]&gt;$D$13,"",PMT($D$9,$D$13,$D$10)*-1)</f>
        <v/>
      </c>
      <c r="G151" s="73">
        <f>IF(Tabla1[[#This Row],[N° de Cuota]]&gt;$D$13,0,G150-E151)</f>
        <v>0</v>
      </c>
    </row>
    <row r="152" spans="3:7" s="47" customFormat="1" x14ac:dyDescent="0.2">
      <c r="C152" s="71" t="str">
        <f t="shared" si="2"/>
        <v/>
      </c>
      <c r="D152" s="72" t="str">
        <f>IF(Tabla1[[#This Row],[N° de Cuota]]&gt;$D$13,"",G151*$D$9)</f>
        <v/>
      </c>
      <c r="E152" s="72" t="str">
        <f>IF(Tabla1[[#This Row],[N° de Cuota]]&gt;$D$13,"",F152-D152)</f>
        <v/>
      </c>
      <c r="F152" s="72" t="str">
        <f>IF(Tabla1[[#This Row],[N° de Cuota]]&gt;$D$13,"",PMT($D$9,$D$13,$D$10)*-1)</f>
        <v/>
      </c>
      <c r="G152" s="73">
        <f>IF(Tabla1[[#This Row],[N° de Cuota]]&gt;$D$13,0,G151-E152)</f>
        <v>0</v>
      </c>
    </row>
    <row r="153" spans="3:7" s="47" customFormat="1" x14ac:dyDescent="0.2">
      <c r="C153" s="71" t="str">
        <f t="shared" si="2"/>
        <v/>
      </c>
      <c r="D153" s="72" t="str">
        <f>IF(Tabla1[[#This Row],[N° de Cuota]]&gt;$D$13,"",G152*$D$9)</f>
        <v/>
      </c>
      <c r="E153" s="72" t="str">
        <f>IF(Tabla1[[#This Row],[N° de Cuota]]&gt;$D$13,"",F153-D153)</f>
        <v/>
      </c>
      <c r="F153" s="72" t="str">
        <f>IF(Tabla1[[#This Row],[N° de Cuota]]&gt;$D$13,"",PMT($D$9,$D$13,$D$10)*-1)</f>
        <v/>
      </c>
      <c r="G153" s="73">
        <f>IF(Tabla1[[#This Row],[N° de Cuota]]&gt;$D$13,0,G152-E153)</f>
        <v>0</v>
      </c>
    </row>
    <row r="154" spans="3:7" s="47" customFormat="1" x14ac:dyDescent="0.2">
      <c r="C154" s="71" t="str">
        <f t="shared" si="2"/>
        <v/>
      </c>
      <c r="D154" s="72" t="str">
        <f>IF(Tabla1[[#This Row],[N° de Cuota]]&gt;$D$13,"",G153*$D$9)</f>
        <v/>
      </c>
      <c r="E154" s="72" t="str">
        <f>IF(Tabla1[[#This Row],[N° de Cuota]]&gt;$D$13,"",F154-D154)</f>
        <v/>
      </c>
      <c r="F154" s="72" t="str">
        <f>IF(Tabla1[[#This Row],[N° de Cuota]]&gt;$D$13,"",PMT($D$9,$D$13,$D$10)*-1)</f>
        <v/>
      </c>
      <c r="G154" s="73">
        <f>IF(Tabla1[[#This Row],[N° de Cuota]]&gt;$D$13,0,G153-E154)</f>
        <v>0</v>
      </c>
    </row>
    <row r="155" spans="3:7" s="47" customFormat="1" x14ac:dyDescent="0.2">
      <c r="C155" s="71" t="str">
        <f t="shared" si="2"/>
        <v/>
      </c>
      <c r="D155" s="72" t="str">
        <f>IF(Tabla1[[#This Row],[N° de Cuota]]&gt;$D$13,"",G154*$D$9)</f>
        <v/>
      </c>
      <c r="E155" s="72" t="str">
        <f>IF(Tabla1[[#This Row],[N° de Cuota]]&gt;$D$13,"",F155-D155)</f>
        <v/>
      </c>
      <c r="F155" s="72" t="str">
        <f>IF(Tabla1[[#This Row],[N° de Cuota]]&gt;$D$13,"",PMT($D$9,$D$13,$D$10)*-1)</f>
        <v/>
      </c>
      <c r="G155" s="73">
        <f>IF(Tabla1[[#This Row],[N° de Cuota]]&gt;$D$13,0,G154-E155)</f>
        <v>0</v>
      </c>
    </row>
    <row r="156" spans="3:7" s="47" customFormat="1" x14ac:dyDescent="0.2">
      <c r="C156" s="71" t="str">
        <f t="shared" si="2"/>
        <v/>
      </c>
      <c r="D156" s="72" t="str">
        <f>IF(Tabla1[[#This Row],[N° de Cuota]]&gt;$D$13,"",G155*$D$9)</f>
        <v/>
      </c>
      <c r="E156" s="72" t="str">
        <f>IF(Tabla1[[#This Row],[N° de Cuota]]&gt;$D$13,"",F156-D156)</f>
        <v/>
      </c>
      <c r="F156" s="72" t="str">
        <f>IF(Tabla1[[#This Row],[N° de Cuota]]&gt;$D$13,"",PMT($D$9,$D$13,$D$10)*-1)</f>
        <v/>
      </c>
      <c r="G156" s="73">
        <f>IF(Tabla1[[#This Row],[N° de Cuota]]&gt;$D$13,0,G155-E156)</f>
        <v>0</v>
      </c>
    </row>
    <row r="157" spans="3:7" s="47" customFormat="1" x14ac:dyDescent="0.2">
      <c r="C157" s="71" t="str">
        <f t="shared" si="2"/>
        <v/>
      </c>
      <c r="D157" s="72" t="str">
        <f>IF(Tabla1[[#This Row],[N° de Cuota]]&gt;$D$13,"",G156*$D$9)</f>
        <v/>
      </c>
      <c r="E157" s="72" t="str">
        <f>IF(Tabla1[[#This Row],[N° de Cuota]]&gt;$D$13,"",F157-D157)</f>
        <v/>
      </c>
      <c r="F157" s="72" t="str">
        <f>IF(Tabla1[[#This Row],[N° de Cuota]]&gt;$D$13,"",PMT($D$9,$D$13,$D$10)*-1)</f>
        <v/>
      </c>
      <c r="G157" s="73">
        <f>IF(Tabla1[[#This Row],[N° de Cuota]]&gt;$D$13,0,G156-E157)</f>
        <v>0</v>
      </c>
    </row>
    <row r="158" spans="3:7" s="47" customFormat="1" x14ac:dyDescent="0.2">
      <c r="C158" s="71" t="str">
        <f t="shared" si="2"/>
        <v/>
      </c>
      <c r="D158" s="72" t="str">
        <f>IF(Tabla1[[#This Row],[N° de Cuota]]&gt;$D$13,"",G157*$D$9)</f>
        <v/>
      </c>
      <c r="E158" s="72" t="str">
        <f>IF(Tabla1[[#This Row],[N° de Cuota]]&gt;$D$13,"",F158-D158)</f>
        <v/>
      </c>
      <c r="F158" s="72" t="str">
        <f>IF(Tabla1[[#This Row],[N° de Cuota]]&gt;$D$13,"",PMT($D$9,$D$13,$D$10)*-1)</f>
        <v/>
      </c>
      <c r="G158" s="73">
        <f>IF(Tabla1[[#This Row],[N° de Cuota]]&gt;$D$13,0,G157-E158)</f>
        <v>0</v>
      </c>
    </row>
    <row r="159" spans="3:7" s="47" customFormat="1" x14ac:dyDescent="0.2">
      <c r="C159" s="71" t="str">
        <f t="shared" si="2"/>
        <v/>
      </c>
      <c r="D159" s="72" t="str">
        <f>IF(Tabla1[[#This Row],[N° de Cuota]]&gt;$D$13,"",G158*$D$9)</f>
        <v/>
      </c>
      <c r="E159" s="72" t="str">
        <f>IF(Tabla1[[#This Row],[N° de Cuota]]&gt;$D$13,"",F159-D159)</f>
        <v/>
      </c>
      <c r="F159" s="72" t="str">
        <f>IF(Tabla1[[#This Row],[N° de Cuota]]&gt;$D$13,"",PMT($D$9,$D$13,$D$10)*-1)</f>
        <v/>
      </c>
      <c r="G159" s="73">
        <f>IF(Tabla1[[#This Row],[N° de Cuota]]&gt;$D$13,0,G158-E159)</f>
        <v>0</v>
      </c>
    </row>
    <row r="160" spans="3:7" s="47" customFormat="1" x14ac:dyDescent="0.2">
      <c r="C160" s="71" t="str">
        <f t="shared" si="2"/>
        <v/>
      </c>
      <c r="D160" s="72" t="str">
        <f>IF(Tabla1[[#This Row],[N° de Cuota]]&gt;$D$13,"",G159*$D$9)</f>
        <v/>
      </c>
      <c r="E160" s="72" t="str">
        <f>IF(Tabla1[[#This Row],[N° de Cuota]]&gt;$D$13,"",F160-D160)</f>
        <v/>
      </c>
      <c r="F160" s="72" t="str">
        <f>IF(Tabla1[[#This Row],[N° de Cuota]]&gt;$D$13,"",PMT($D$9,$D$13,$D$10)*-1)</f>
        <v/>
      </c>
      <c r="G160" s="73">
        <f>IF(Tabla1[[#This Row],[N° de Cuota]]&gt;$D$13,0,G159-E160)</f>
        <v>0</v>
      </c>
    </row>
    <row r="161" spans="3:7" s="47" customFormat="1" x14ac:dyDescent="0.2">
      <c r="C161" s="71" t="str">
        <f t="shared" ref="C161:C224" si="3">IF(C160="","",IF(C160+1&gt;$D$13,"",C160+1))</f>
        <v/>
      </c>
      <c r="D161" s="72" t="str">
        <f>IF(Tabla1[[#This Row],[N° de Cuota]]&gt;$D$13,"",G160*$D$9)</f>
        <v/>
      </c>
      <c r="E161" s="72" t="str">
        <f>IF(Tabla1[[#This Row],[N° de Cuota]]&gt;$D$13,"",F161-D161)</f>
        <v/>
      </c>
      <c r="F161" s="72" t="str">
        <f>IF(Tabla1[[#This Row],[N° de Cuota]]&gt;$D$13,"",PMT($D$9,$D$13,$D$10)*-1)</f>
        <v/>
      </c>
      <c r="G161" s="73">
        <f>IF(Tabla1[[#This Row],[N° de Cuota]]&gt;$D$13,0,G160-E161)</f>
        <v>0</v>
      </c>
    </row>
    <row r="162" spans="3:7" s="47" customFormat="1" x14ac:dyDescent="0.2">
      <c r="C162" s="71" t="str">
        <f t="shared" si="3"/>
        <v/>
      </c>
      <c r="D162" s="72" t="str">
        <f>IF(Tabla1[[#This Row],[N° de Cuota]]&gt;$D$13,"",G161*$D$9)</f>
        <v/>
      </c>
      <c r="E162" s="72" t="str">
        <f>IF(Tabla1[[#This Row],[N° de Cuota]]&gt;$D$13,"",F162-D162)</f>
        <v/>
      </c>
      <c r="F162" s="72" t="str">
        <f>IF(Tabla1[[#This Row],[N° de Cuota]]&gt;$D$13,"",PMT($D$9,$D$13,$D$10)*-1)</f>
        <v/>
      </c>
      <c r="G162" s="73">
        <f>IF(Tabla1[[#This Row],[N° de Cuota]]&gt;$D$13,0,G161-E162)</f>
        <v>0</v>
      </c>
    </row>
    <row r="163" spans="3:7" s="47" customFormat="1" x14ac:dyDescent="0.2">
      <c r="C163" s="71" t="str">
        <f t="shared" si="3"/>
        <v/>
      </c>
      <c r="D163" s="72" t="str">
        <f>IF(Tabla1[[#This Row],[N° de Cuota]]&gt;$D$13,"",G162*$D$9)</f>
        <v/>
      </c>
      <c r="E163" s="72" t="str">
        <f>IF(Tabla1[[#This Row],[N° de Cuota]]&gt;$D$13,"",F163-D163)</f>
        <v/>
      </c>
      <c r="F163" s="72" t="str">
        <f>IF(Tabla1[[#This Row],[N° de Cuota]]&gt;$D$13,"",PMT($D$9,$D$13,$D$10)*-1)</f>
        <v/>
      </c>
      <c r="G163" s="73">
        <f>IF(Tabla1[[#This Row],[N° de Cuota]]&gt;$D$13,0,G162-E163)</f>
        <v>0</v>
      </c>
    </row>
    <row r="164" spans="3:7" s="47" customFormat="1" x14ac:dyDescent="0.2">
      <c r="C164" s="71" t="str">
        <f t="shared" si="3"/>
        <v/>
      </c>
      <c r="D164" s="72" t="str">
        <f>IF(Tabla1[[#This Row],[N° de Cuota]]&gt;$D$13,"",G163*$D$9)</f>
        <v/>
      </c>
      <c r="E164" s="72" t="str">
        <f>IF(Tabla1[[#This Row],[N° de Cuota]]&gt;$D$13,"",F164-D164)</f>
        <v/>
      </c>
      <c r="F164" s="72" t="str">
        <f>IF(Tabla1[[#This Row],[N° de Cuota]]&gt;$D$13,"",PMT($D$9,$D$13,$D$10)*-1)</f>
        <v/>
      </c>
      <c r="G164" s="73">
        <f>IF(Tabla1[[#This Row],[N° de Cuota]]&gt;$D$13,0,G163-E164)</f>
        <v>0</v>
      </c>
    </row>
    <row r="165" spans="3:7" s="47" customFormat="1" x14ac:dyDescent="0.2">
      <c r="C165" s="71" t="str">
        <f t="shared" si="3"/>
        <v/>
      </c>
      <c r="D165" s="72" t="str">
        <f>IF(Tabla1[[#This Row],[N° de Cuota]]&gt;$D$13,"",G164*$D$9)</f>
        <v/>
      </c>
      <c r="E165" s="72" t="str">
        <f>IF(Tabla1[[#This Row],[N° de Cuota]]&gt;$D$13,"",F165-D165)</f>
        <v/>
      </c>
      <c r="F165" s="72" t="str">
        <f>IF(Tabla1[[#This Row],[N° de Cuota]]&gt;$D$13,"",PMT($D$9,$D$13,$D$10)*-1)</f>
        <v/>
      </c>
      <c r="G165" s="73">
        <f>IF(Tabla1[[#This Row],[N° de Cuota]]&gt;$D$13,0,G164-E165)</f>
        <v>0</v>
      </c>
    </row>
    <row r="166" spans="3:7" s="47" customFormat="1" x14ac:dyDescent="0.2">
      <c r="C166" s="71" t="str">
        <f t="shared" si="3"/>
        <v/>
      </c>
      <c r="D166" s="72" t="str">
        <f>IF(Tabla1[[#This Row],[N° de Cuota]]&gt;$D$13,"",G165*$D$9)</f>
        <v/>
      </c>
      <c r="E166" s="72" t="str">
        <f>IF(Tabla1[[#This Row],[N° de Cuota]]&gt;$D$13,"",F166-D166)</f>
        <v/>
      </c>
      <c r="F166" s="72" t="str">
        <f>IF(Tabla1[[#This Row],[N° de Cuota]]&gt;$D$13,"",PMT($D$9,$D$13,$D$10)*-1)</f>
        <v/>
      </c>
      <c r="G166" s="73">
        <f>IF(Tabla1[[#This Row],[N° de Cuota]]&gt;$D$13,0,G165-E166)</f>
        <v>0</v>
      </c>
    </row>
    <row r="167" spans="3:7" s="47" customFormat="1" x14ac:dyDescent="0.2">
      <c r="C167" s="71" t="str">
        <f t="shared" si="3"/>
        <v/>
      </c>
      <c r="D167" s="72" t="str">
        <f>IF(Tabla1[[#This Row],[N° de Cuota]]&gt;$D$13,"",G166*$D$9)</f>
        <v/>
      </c>
      <c r="E167" s="72" t="str">
        <f>IF(Tabla1[[#This Row],[N° de Cuota]]&gt;$D$13,"",F167-D167)</f>
        <v/>
      </c>
      <c r="F167" s="72" t="str">
        <f>IF(Tabla1[[#This Row],[N° de Cuota]]&gt;$D$13,"",PMT($D$9,$D$13,$D$10)*-1)</f>
        <v/>
      </c>
      <c r="G167" s="73">
        <f>IF(Tabla1[[#This Row],[N° de Cuota]]&gt;$D$13,0,G166-E167)</f>
        <v>0</v>
      </c>
    </row>
    <row r="168" spans="3:7" s="47" customFormat="1" x14ac:dyDescent="0.2">
      <c r="C168" s="71" t="str">
        <f t="shared" si="3"/>
        <v/>
      </c>
      <c r="D168" s="72" t="str">
        <f>IF(Tabla1[[#This Row],[N° de Cuota]]&gt;$D$13,"",G167*$D$9)</f>
        <v/>
      </c>
      <c r="E168" s="72" t="str">
        <f>IF(Tabla1[[#This Row],[N° de Cuota]]&gt;$D$13,"",F168-D168)</f>
        <v/>
      </c>
      <c r="F168" s="72" t="str">
        <f>IF(Tabla1[[#This Row],[N° de Cuota]]&gt;$D$13,"",PMT($D$9,$D$13,$D$10)*-1)</f>
        <v/>
      </c>
      <c r="G168" s="73">
        <f>IF(Tabla1[[#This Row],[N° de Cuota]]&gt;$D$13,0,G167-E168)</f>
        <v>0</v>
      </c>
    </row>
    <row r="169" spans="3:7" s="47" customFormat="1" x14ac:dyDescent="0.2">
      <c r="C169" s="71" t="str">
        <f t="shared" si="3"/>
        <v/>
      </c>
      <c r="D169" s="72" t="str">
        <f>IF(Tabla1[[#This Row],[N° de Cuota]]&gt;$D$13,"",G168*$D$9)</f>
        <v/>
      </c>
      <c r="E169" s="72" t="str">
        <f>IF(Tabla1[[#This Row],[N° de Cuota]]&gt;$D$13,"",F169-D169)</f>
        <v/>
      </c>
      <c r="F169" s="72" t="str">
        <f>IF(Tabla1[[#This Row],[N° de Cuota]]&gt;$D$13,"",PMT($D$9,$D$13,$D$10)*-1)</f>
        <v/>
      </c>
      <c r="G169" s="73">
        <f>IF(Tabla1[[#This Row],[N° de Cuota]]&gt;$D$13,0,G168-E169)</f>
        <v>0</v>
      </c>
    </row>
    <row r="170" spans="3:7" s="47" customFormat="1" x14ac:dyDescent="0.2">
      <c r="C170" s="71" t="str">
        <f t="shared" si="3"/>
        <v/>
      </c>
      <c r="D170" s="72" t="str">
        <f>IF(Tabla1[[#This Row],[N° de Cuota]]&gt;$D$13,"",G169*$D$9)</f>
        <v/>
      </c>
      <c r="E170" s="72" t="str">
        <f>IF(Tabla1[[#This Row],[N° de Cuota]]&gt;$D$13,"",F170-D170)</f>
        <v/>
      </c>
      <c r="F170" s="72" t="str">
        <f>IF(Tabla1[[#This Row],[N° de Cuota]]&gt;$D$13,"",PMT($D$9,$D$13,$D$10)*-1)</f>
        <v/>
      </c>
      <c r="G170" s="73">
        <f>IF(Tabla1[[#This Row],[N° de Cuota]]&gt;$D$13,0,G169-E170)</f>
        <v>0</v>
      </c>
    </row>
    <row r="171" spans="3:7" s="47" customFormat="1" x14ac:dyDescent="0.2">
      <c r="C171" s="71" t="str">
        <f t="shared" si="3"/>
        <v/>
      </c>
      <c r="D171" s="72" t="str">
        <f>IF(Tabla1[[#This Row],[N° de Cuota]]&gt;$D$13,"",G170*$D$9)</f>
        <v/>
      </c>
      <c r="E171" s="72" t="str">
        <f>IF(Tabla1[[#This Row],[N° de Cuota]]&gt;$D$13,"",F171-D171)</f>
        <v/>
      </c>
      <c r="F171" s="72" t="str">
        <f>IF(Tabla1[[#This Row],[N° de Cuota]]&gt;$D$13,"",PMT($D$9,$D$13,$D$10)*-1)</f>
        <v/>
      </c>
      <c r="G171" s="73">
        <f>IF(Tabla1[[#This Row],[N° de Cuota]]&gt;$D$13,0,G170-E171)</f>
        <v>0</v>
      </c>
    </row>
    <row r="172" spans="3:7" s="47" customFormat="1" x14ac:dyDescent="0.2">
      <c r="C172" s="71" t="str">
        <f t="shared" si="3"/>
        <v/>
      </c>
      <c r="D172" s="72" t="str">
        <f>IF(Tabla1[[#This Row],[N° de Cuota]]&gt;$D$13,"",G171*$D$9)</f>
        <v/>
      </c>
      <c r="E172" s="72" t="str">
        <f>IF(Tabla1[[#This Row],[N° de Cuota]]&gt;$D$13,"",F172-D172)</f>
        <v/>
      </c>
      <c r="F172" s="72" t="str">
        <f>IF(Tabla1[[#This Row],[N° de Cuota]]&gt;$D$13,"",PMT($D$9,$D$13,$D$10)*-1)</f>
        <v/>
      </c>
      <c r="G172" s="73">
        <f>IF(Tabla1[[#This Row],[N° de Cuota]]&gt;$D$13,0,G171-E172)</f>
        <v>0</v>
      </c>
    </row>
    <row r="173" spans="3:7" s="47" customFormat="1" x14ac:dyDescent="0.2">
      <c r="C173" s="71" t="str">
        <f t="shared" si="3"/>
        <v/>
      </c>
      <c r="D173" s="72" t="str">
        <f>IF(Tabla1[[#This Row],[N° de Cuota]]&gt;$D$13,"",G172*$D$9)</f>
        <v/>
      </c>
      <c r="E173" s="72" t="str">
        <f>IF(Tabla1[[#This Row],[N° de Cuota]]&gt;$D$13,"",F173-D173)</f>
        <v/>
      </c>
      <c r="F173" s="72" t="str">
        <f>IF(Tabla1[[#This Row],[N° de Cuota]]&gt;$D$13,"",PMT($D$9,$D$13,$D$10)*-1)</f>
        <v/>
      </c>
      <c r="G173" s="73">
        <f>IF(Tabla1[[#This Row],[N° de Cuota]]&gt;$D$13,0,G172-E173)</f>
        <v>0</v>
      </c>
    </row>
    <row r="174" spans="3:7" s="47" customFormat="1" x14ac:dyDescent="0.2">
      <c r="C174" s="71" t="str">
        <f t="shared" si="3"/>
        <v/>
      </c>
      <c r="D174" s="72" t="str">
        <f>IF(Tabla1[[#This Row],[N° de Cuota]]&gt;$D$13,"",G173*$D$9)</f>
        <v/>
      </c>
      <c r="E174" s="72" t="str">
        <f>IF(Tabla1[[#This Row],[N° de Cuota]]&gt;$D$13,"",F174-D174)</f>
        <v/>
      </c>
      <c r="F174" s="72" t="str">
        <f>IF(Tabla1[[#This Row],[N° de Cuota]]&gt;$D$13,"",PMT($D$9,$D$13,$D$10)*-1)</f>
        <v/>
      </c>
      <c r="G174" s="73">
        <f>IF(Tabla1[[#This Row],[N° de Cuota]]&gt;$D$13,0,G173-E174)</f>
        <v>0</v>
      </c>
    </row>
    <row r="175" spans="3:7" s="47" customFormat="1" x14ac:dyDescent="0.2">
      <c r="C175" s="71" t="str">
        <f t="shared" si="3"/>
        <v/>
      </c>
      <c r="D175" s="72" t="str">
        <f>IF(Tabla1[[#This Row],[N° de Cuota]]&gt;$D$13,"",G174*$D$9)</f>
        <v/>
      </c>
      <c r="E175" s="72" t="str">
        <f>IF(Tabla1[[#This Row],[N° de Cuota]]&gt;$D$13,"",F175-D175)</f>
        <v/>
      </c>
      <c r="F175" s="72" t="str">
        <f>IF(Tabla1[[#This Row],[N° de Cuota]]&gt;$D$13,"",PMT($D$9,$D$13,$D$10)*-1)</f>
        <v/>
      </c>
      <c r="G175" s="73">
        <f>IF(Tabla1[[#This Row],[N° de Cuota]]&gt;$D$13,0,G174-E175)</f>
        <v>0</v>
      </c>
    </row>
    <row r="176" spans="3:7" s="47" customFormat="1" x14ac:dyDescent="0.2">
      <c r="C176" s="71" t="str">
        <f t="shared" si="3"/>
        <v/>
      </c>
      <c r="D176" s="72" t="str">
        <f>IF(Tabla1[[#This Row],[N° de Cuota]]&gt;$D$13,"",G175*$D$9)</f>
        <v/>
      </c>
      <c r="E176" s="72" t="str">
        <f>IF(Tabla1[[#This Row],[N° de Cuota]]&gt;$D$13,"",F176-D176)</f>
        <v/>
      </c>
      <c r="F176" s="72" t="str">
        <f>IF(Tabla1[[#This Row],[N° de Cuota]]&gt;$D$13,"",PMT($D$9,$D$13,$D$10)*-1)</f>
        <v/>
      </c>
      <c r="G176" s="73">
        <f>IF(Tabla1[[#This Row],[N° de Cuota]]&gt;$D$13,0,G175-E176)</f>
        <v>0</v>
      </c>
    </row>
    <row r="177" spans="3:7" s="47" customFormat="1" x14ac:dyDescent="0.2">
      <c r="C177" s="71" t="str">
        <f t="shared" si="3"/>
        <v/>
      </c>
      <c r="D177" s="72" t="str">
        <f>IF(Tabla1[[#This Row],[N° de Cuota]]&gt;$D$13,"",G176*$D$9)</f>
        <v/>
      </c>
      <c r="E177" s="72" t="str">
        <f>IF(Tabla1[[#This Row],[N° de Cuota]]&gt;$D$13,"",F177-D177)</f>
        <v/>
      </c>
      <c r="F177" s="72" t="str">
        <f>IF(Tabla1[[#This Row],[N° de Cuota]]&gt;$D$13,"",PMT($D$9,$D$13,$D$10)*-1)</f>
        <v/>
      </c>
      <c r="G177" s="73">
        <f>IF(Tabla1[[#This Row],[N° de Cuota]]&gt;$D$13,0,G176-E177)</f>
        <v>0</v>
      </c>
    </row>
    <row r="178" spans="3:7" s="47" customFormat="1" x14ac:dyDescent="0.2">
      <c r="C178" s="71" t="str">
        <f t="shared" si="3"/>
        <v/>
      </c>
      <c r="D178" s="72" t="str">
        <f>IF(Tabla1[[#This Row],[N° de Cuota]]&gt;$D$13,"",G177*$D$9)</f>
        <v/>
      </c>
      <c r="E178" s="72" t="str">
        <f>IF(Tabla1[[#This Row],[N° de Cuota]]&gt;$D$13,"",F178-D178)</f>
        <v/>
      </c>
      <c r="F178" s="72" t="str">
        <f>IF(Tabla1[[#This Row],[N° de Cuota]]&gt;$D$13,"",PMT($D$9,$D$13,$D$10)*-1)</f>
        <v/>
      </c>
      <c r="G178" s="73">
        <f>IF(Tabla1[[#This Row],[N° de Cuota]]&gt;$D$13,0,G177-E178)</f>
        <v>0</v>
      </c>
    </row>
    <row r="179" spans="3:7" s="47" customFormat="1" x14ac:dyDescent="0.2">
      <c r="C179" s="71" t="str">
        <f t="shared" si="3"/>
        <v/>
      </c>
      <c r="D179" s="72" t="str">
        <f>IF(Tabla1[[#This Row],[N° de Cuota]]&gt;$D$13,"",G178*$D$9)</f>
        <v/>
      </c>
      <c r="E179" s="72" t="str">
        <f>IF(Tabla1[[#This Row],[N° de Cuota]]&gt;$D$13,"",F179-D179)</f>
        <v/>
      </c>
      <c r="F179" s="72" t="str">
        <f>IF(Tabla1[[#This Row],[N° de Cuota]]&gt;$D$13,"",PMT($D$9,$D$13,$D$10)*-1)</f>
        <v/>
      </c>
      <c r="G179" s="73">
        <f>IF(Tabla1[[#This Row],[N° de Cuota]]&gt;$D$13,0,G178-E179)</f>
        <v>0</v>
      </c>
    </row>
    <row r="180" spans="3:7" s="47" customFormat="1" x14ac:dyDescent="0.2">
      <c r="C180" s="71" t="str">
        <f t="shared" si="3"/>
        <v/>
      </c>
      <c r="D180" s="72" t="str">
        <f>IF(Tabla1[[#This Row],[N° de Cuota]]&gt;$D$13,"",G179*$D$9)</f>
        <v/>
      </c>
      <c r="E180" s="72" t="str">
        <f>IF(Tabla1[[#This Row],[N° de Cuota]]&gt;$D$13,"",F180-D180)</f>
        <v/>
      </c>
      <c r="F180" s="72" t="str">
        <f>IF(Tabla1[[#This Row],[N° de Cuota]]&gt;$D$13,"",PMT($D$9,$D$13,$D$10)*-1)</f>
        <v/>
      </c>
      <c r="G180" s="73">
        <f>IF(Tabla1[[#This Row],[N° de Cuota]]&gt;$D$13,0,G179-E180)</f>
        <v>0</v>
      </c>
    </row>
    <row r="181" spans="3:7" s="47" customFormat="1" x14ac:dyDescent="0.2">
      <c r="C181" s="71" t="str">
        <f t="shared" si="3"/>
        <v/>
      </c>
      <c r="D181" s="72" t="str">
        <f>IF(Tabla1[[#This Row],[N° de Cuota]]&gt;$D$13,"",G180*$D$9)</f>
        <v/>
      </c>
      <c r="E181" s="72" t="str">
        <f>IF(Tabla1[[#This Row],[N° de Cuota]]&gt;$D$13,"",F181-D181)</f>
        <v/>
      </c>
      <c r="F181" s="72" t="str">
        <f>IF(Tabla1[[#This Row],[N° de Cuota]]&gt;$D$13,"",PMT($D$9,$D$13,$D$10)*-1)</f>
        <v/>
      </c>
      <c r="G181" s="73">
        <f>IF(Tabla1[[#This Row],[N° de Cuota]]&gt;$D$13,0,G180-E181)</f>
        <v>0</v>
      </c>
    </row>
    <row r="182" spans="3:7" s="47" customFormat="1" x14ac:dyDescent="0.2">
      <c r="C182" s="71" t="str">
        <f t="shared" si="3"/>
        <v/>
      </c>
      <c r="D182" s="72" t="str">
        <f>IF(Tabla1[[#This Row],[N° de Cuota]]&gt;$D$13,"",G181*$D$9)</f>
        <v/>
      </c>
      <c r="E182" s="72" t="str">
        <f>IF(Tabla1[[#This Row],[N° de Cuota]]&gt;$D$13,"",F182-D182)</f>
        <v/>
      </c>
      <c r="F182" s="72" t="str">
        <f>IF(Tabla1[[#This Row],[N° de Cuota]]&gt;$D$13,"",PMT($D$9,$D$13,$D$10)*-1)</f>
        <v/>
      </c>
      <c r="G182" s="73">
        <f>IF(Tabla1[[#This Row],[N° de Cuota]]&gt;$D$13,0,G181-E182)</f>
        <v>0</v>
      </c>
    </row>
    <row r="183" spans="3:7" s="47" customFormat="1" x14ac:dyDescent="0.2">
      <c r="C183" s="71" t="str">
        <f t="shared" si="3"/>
        <v/>
      </c>
      <c r="D183" s="72" t="str">
        <f>IF(Tabla1[[#This Row],[N° de Cuota]]&gt;$D$13,"",G182*$D$9)</f>
        <v/>
      </c>
      <c r="E183" s="72" t="str">
        <f>IF(Tabla1[[#This Row],[N° de Cuota]]&gt;$D$13,"",F183-D183)</f>
        <v/>
      </c>
      <c r="F183" s="72" t="str">
        <f>IF(Tabla1[[#This Row],[N° de Cuota]]&gt;$D$13,"",PMT($D$9,$D$13,$D$10)*-1)</f>
        <v/>
      </c>
      <c r="G183" s="73">
        <f>IF(Tabla1[[#This Row],[N° de Cuota]]&gt;$D$13,0,G182-E183)</f>
        <v>0</v>
      </c>
    </row>
    <row r="184" spans="3:7" s="47" customFormat="1" x14ac:dyDescent="0.2">
      <c r="C184" s="71" t="str">
        <f t="shared" si="3"/>
        <v/>
      </c>
      <c r="D184" s="72" t="str">
        <f>IF(Tabla1[[#This Row],[N° de Cuota]]&gt;$D$13,"",G183*$D$9)</f>
        <v/>
      </c>
      <c r="E184" s="72" t="str">
        <f>IF(Tabla1[[#This Row],[N° de Cuota]]&gt;$D$13,"",F184-D184)</f>
        <v/>
      </c>
      <c r="F184" s="72" t="str">
        <f>IF(Tabla1[[#This Row],[N° de Cuota]]&gt;$D$13,"",PMT($D$9,$D$13,$D$10)*-1)</f>
        <v/>
      </c>
      <c r="G184" s="73">
        <f>IF(Tabla1[[#This Row],[N° de Cuota]]&gt;$D$13,0,G183-E184)</f>
        <v>0</v>
      </c>
    </row>
    <row r="185" spans="3:7" s="47" customFormat="1" x14ac:dyDescent="0.2">
      <c r="C185" s="71" t="str">
        <f t="shared" si="3"/>
        <v/>
      </c>
      <c r="D185" s="72" t="str">
        <f>IF(Tabla1[[#This Row],[N° de Cuota]]&gt;$D$13,"",G184*$D$9)</f>
        <v/>
      </c>
      <c r="E185" s="72" t="str">
        <f>IF(Tabla1[[#This Row],[N° de Cuota]]&gt;$D$13,"",F185-D185)</f>
        <v/>
      </c>
      <c r="F185" s="72" t="str">
        <f>IF(Tabla1[[#This Row],[N° de Cuota]]&gt;$D$13,"",PMT($D$9,$D$13,$D$10)*-1)</f>
        <v/>
      </c>
      <c r="G185" s="73">
        <f>IF(Tabla1[[#This Row],[N° de Cuota]]&gt;$D$13,0,G184-E185)</f>
        <v>0</v>
      </c>
    </row>
    <row r="186" spans="3:7" s="47" customFormat="1" x14ac:dyDescent="0.2">
      <c r="C186" s="71" t="str">
        <f t="shared" si="3"/>
        <v/>
      </c>
      <c r="D186" s="72" t="str">
        <f>IF(Tabla1[[#This Row],[N° de Cuota]]&gt;$D$13,"",G185*$D$9)</f>
        <v/>
      </c>
      <c r="E186" s="72" t="str">
        <f>IF(Tabla1[[#This Row],[N° de Cuota]]&gt;$D$13,"",F186-D186)</f>
        <v/>
      </c>
      <c r="F186" s="72" t="str">
        <f>IF(Tabla1[[#This Row],[N° de Cuota]]&gt;$D$13,"",PMT($D$9,$D$13,$D$10)*-1)</f>
        <v/>
      </c>
      <c r="G186" s="73">
        <f>IF(Tabla1[[#This Row],[N° de Cuota]]&gt;$D$13,0,G185-E186)</f>
        <v>0</v>
      </c>
    </row>
    <row r="187" spans="3:7" s="47" customFormat="1" x14ac:dyDescent="0.2">
      <c r="C187" s="71" t="str">
        <f t="shared" si="3"/>
        <v/>
      </c>
      <c r="D187" s="72" t="str">
        <f>IF(Tabla1[[#This Row],[N° de Cuota]]&gt;$D$13,"",G186*$D$9)</f>
        <v/>
      </c>
      <c r="E187" s="72" t="str">
        <f>IF(Tabla1[[#This Row],[N° de Cuota]]&gt;$D$13,"",F187-D187)</f>
        <v/>
      </c>
      <c r="F187" s="72" t="str">
        <f>IF(Tabla1[[#This Row],[N° de Cuota]]&gt;$D$13,"",PMT($D$9,$D$13,$D$10)*-1)</f>
        <v/>
      </c>
      <c r="G187" s="73">
        <f>IF(Tabla1[[#This Row],[N° de Cuota]]&gt;$D$13,0,G186-E187)</f>
        <v>0</v>
      </c>
    </row>
    <row r="188" spans="3:7" s="47" customFormat="1" x14ac:dyDescent="0.2">
      <c r="C188" s="71" t="str">
        <f t="shared" si="3"/>
        <v/>
      </c>
      <c r="D188" s="72" t="str">
        <f>IF(Tabla1[[#This Row],[N° de Cuota]]&gt;$D$13,"",G187*$D$9)</f>
        <v/>
      </c>
      <c r="E188" s="72" t="str">
        <f>IF(Tabla1[[#This Row],[N° de Cuota]]&gt;$D$13,"",F188-D188)</f>
        <v/>
      </c>
      <c r="F188" s="72" t="str">
        <f>IF(Tabla1[[#This Row],[N° de Cuota]]&gt;$D$13,"",PMT($D$9,$D$13,$D$10)*-1)</f>
        <v/>
      </c>
      <c r="G188" s="73">
        <f>IF(Tabla1[[#This Row],[N° de Cuota]]&gt;$D$13,0,G187-E188)</f>
        <v>0</v>
      </c>
    </row>
    <row r="189" spans="3:7" s="47" customFormat="1" x14ac:dyDescent="0.2">
      <c r="C189" s="71" t="str">
        <f t="shared" si="3"/>
        <v/>
      </c>
      <c r="D189" s="72" t="str">
        <f>IF(Tabla1[[#This Row],[N° de Cuota]]&gt;$D$13,"",G188*$D$9)</f>
        <v/>
      </c>
      <c r="E189" s="72" t="str">
        <f>IF(Tabla1[[#This Row],[N° de Cuota]]&gt;$D$13,"",F189-D189)</f>
        <v/>
      </c>
      <c r="F189" s="72" t="str">
        <f>IF(Tabla1[[#This Row],[N° de Cuota]]&gt;$D$13,"",PMT($D$9,$D$13,$D$10)*-1)</f>
        <v/>
      </c>
      <c r="G189" s="73">
        <f>IF(Tabla1[[#This Row],[N° de Cuota]]&gt;$D$13,0,G188-E189)</f>
        <v>0</v>
      </c>
    </row>
    <row r="190" spans="3:7" s="47" customFormat="1" x14ac:dyDescent="0.2">
      <c r="C190" s="71" t="str">
        <f t="shared" si="3"/>
        <v/>
      </c>
      <c r="D190" s="72" t="str">
        <f>IF(Tabla1[[#This Row],[N° de Cuota]]&gt;$D$13,"",G189*$D$9)</f>
        <v/>
      </c>
      <c r="E190" s="72" t="str">
        <f>IF(Tabla1[[#This Row],[N° de Cuota]]&gt;$D$13,"",F190-D190)</f>
        <v/>
      </c>
      <c r="F190" s="72" t="str">
        <f>IF(Tabla1[[#This Row],[N° de Cuota]]&gt;$D$13,"",PMT($D$9,$D$13,$D$10)*-1)</f>
        <v/>
      </c>
      <c r="G190" s="73">
        <f>IF(Tabla1[[#This Row],[N° de Cuota]]&gt;$D$13,0,G189-E190)</f>
        <v>0</v>
      </c>
    </row>
    <row r="191" spans="3:7" s="47" customFormat="1" x14ac:dyDescent="0.2">
      <c r="C191" s="71" t="str">
        <f t="shared" si="3"/>
        <v/>
      </c>
      <c r="D191" s="72" t="str">
        <f>IF(Tabla1[[#This Row],[N° de Cuota]]&gt;$D$13,"",G190*$D$9)</f>
        <v/>
      </c>
      <c r="E191" s="72" t="str">
        <f>IF(Tabla1[[#This Row],[N° de Cuota]]&gt;$D$13,"",F191-D191)</f>
        <v/>
      </c>
      <c r="F191" s="72" t="str">
        <f>IF(Tabla1[[#This Row],[N° de Cuota]]&gt;$D$13,"",PMT($D$9,$D$13,$D$10)*-1)</f>
        <v/>
      </c>
      <c r="G191" s="73">
        <f>IF(Tabla1[[#This Row],[N° de Cuota]]&gt;$D$13,0,G190-E191)</f>
        <v>0</v>
      </c>
    </row>
    <row r="192" spans="3:7" s="47" customFormat="1" x14ac:dyDescent="0.2">
      <c r="C192" s="71" t="str">
        <f t="shared" si="3"/>
        <v/>
      </c>
      <c r="D192" s="72" t="str">
        <f>IF(Tabla1[[#This Row],[N° de Cuota]]&gt;$D$13,"",G191*$D$9)</f>
        <v/>
      </c>
      <c r="E192" s="72" t="str">
        <f>IF(Tabla1[[#This Row],[N° de Cuota]]&gt;$D$13,"",F192-D192)</f>
        <v/>
      </c>
      <c r="F192" s="72" t="str">
        <f>IF(Tabla1[[#This Row],[N° de Cuota]]&gt;$D$13,"",PMT($D$9,$D$13,$D$10)*-1)</f>
        <v/>
      </c>
      <c r="G192" s="73">
        <f>IF(Tabla1[[#This Row],[N° de Cuota]]&gt;$D$13,0,G191-E192)</f>
        <v>0</v>
      </c>
    </row>
    <row r="193" spans="3:7" s="47" customFormat="1" x14ac:dyDescent="0.2">
      <c r="C193" s="71" t="str">
        <f t="shared" si="3"/>
        <v/>
      </c>
      <c r="D193" s="72" t="str">
        <f>IF(Tabla1[[#This Row],[N° de Cuota]]&gt;$D$13,"",G192*$D$9)</f>
        <v/>
      </c>
      <c r="E193" s="72" t="str">
        <f>IF(Tabla1[[#This Row],[N° de Cuota]]&gt;$D$13,"",F193-D193)</f>
        <v/>
      </c>
      <c r="F193" s="72" t="str">
        <f>IF(Tabla1[[#This Row],[N° de Cuota]]&gt;$D$13,"",PMT($D$9,$D$13,$D$10)*-1)</f>
        <v/>
      </c>
      <c r="G193" s="73">
        <f>IF(Tabla1[[#This Row],[N° de Cuota]]&gt;$D$13,0,G192-E193)</f>
        <v>0</v>
      </c>
    </row>
    <row r="194" spans="3:7" s="47" customFormat="1" x14ac:dyDescent="0.2">
      <c r="C194" s="71" t="str">
        <f t="shared" si="3"/>
        <v/>
      </c>
      <c r="D194" s="72" t="str">
        <f>IF(Tabla1[[#This Row],[N° de Cuota]]&gt;$D$13,"",G193*$D$9)</f>
        <v/>
      </c>
      <c r="E194" s="72" t="str">
        <f>IF(Tabla1[[#This Row],[N° de Cuota]]&gt;$D$13,"",F194-D194)</f>
        <v/>
      </c>
      <c r="F194" s="72" t="str">
        <f>IF(Tabla1[[#This Row],[N° de Cuota]]&gt;$D$13,"",PMT($D$9,$D$13,$D$10)*-1)</f>
        <v/>
      </c>
      <c r="G194" s="73">
        <f>IF(Tabla1[[#This Row],[N° de Cuota]]&gt;$D$13,0,G193-E194)</f>
        <v>0</v>
      </c>
    </row>
    <row r="195" spans="3:7" s="47" customFormat="1" x14ac:dyDescent="0.2">
      <c r="C195" s="71" t="str">
        <f t="shared" si="3"/>
        <v/>
      </c>
      <c r="D195" s="72" t="str">
        <f>IF(Tabla1[[#This Row],[N° de Cuota]]&gt;$D$13,"",G194*$D$9)</f>
        <v/>
      </c>
      <c r="E195" s="72" t="str">
        <f>IF(Tabla1[[#This Row],[N° de Cuota]]&gt;$D$13,"",F195-D195)</f>
        <v/>
      </c>
      <c r="F195" s="72" t="str">
        <f>IF(Tabla1[[#This Row],[N° de Cuota]]&gt;$D$13,"",PMT($D$9,$D$13,$D$10)*-1)</f>
        <v/>
      </c>
      <c r="G195" s="73">
        <f>IF(Tabla1[[#This Row],[N° de Cuota]]&gt;$D$13,0,G194-E195)</f>
        <v>0</v>
      </c>
    </row>
    <row r="196" spans="3:7" s="47" customFormat="1" x14ac:dyDescent="0.2">
      <c r="C196" s="71" t="str">
        <f t="shared" si="3"/>
        <v/>
      </c>
      <c r="D196" s="72" t="str">
        <f>IF(Tabla1[[#This Row],[N° de Cuota]]&gt;$D$13,"",G195*$D$9)</f>
        <v/>
      </c>
      <c r="E196" s="72" t="str">
        <f>IF(Tabla1[[#This Row],[N° de Cuota]]&gt;$D$13,"",F196-D196)</f>
        <v/>
      </c>
      <c r="F196" s="72" t="str">
        <f>IF(Tabla1[[#This Row],[N° de Cuota]]&gt;$D$13,"",PMT($D$9,$D$13,$D$10)*-1)</f>
        <v/>
      </c>
      <c r="G196" s="73">
        <f>IF(Tabla1[[#This Row],[N° de Cuota]]&gt;$D$13,0,G195-E196)</f>
        <v>0</v>
      </c>
    </row>
    <row r="197" spans="3:7" s="47" customFormat="1" x14ac:dyDescent="0.2">
      <c r="C197" s="71" t="str">
        <f t="shared" si="3"/>
        <v/>
      </c>
      <c r="D197" s="72" t="str">
        <f>IF(Tabla1[[#This Row],[N° de Cuota]]&gt;$D$13,"",G196*$D$9)</f>
        <v/>
      </c>
      <c r="E197" s="72" t="str">
        <f>IF(Tabla1[[#This Row],[N° de Cuota]]&gt;$D$13,"",F197-D197)</f>
        <v/>
      </c>
      <c r="F197" s="72" t="str">
        <f>IF(Tabla1[[#This Row],[N° de Cuota]]&gt;$D$13,"",PMT($D$9,$D$13,$D$10)*-1)</f>
        <v/>
      </c>
      <c r="G197" s="73">
        <f>IF(Tabla1[[#This Row],[N° de Cuota]]&gt;$D$13,0,G196-E197)</f>
        <v>0</v>
      </c>
    </row>
    <row r="198" spans="3:7" s="47" customFormat="1" x14ac:dyDescent="0.2">
      <c r="C198" s="71" t="str">
        <f t="shared" si="3"/>
        <v/>
      </c>
      <c r="D198" s="72" t="str">
        <f>IF(Tabla1[[#This Row],[N° de Cuota]]&gt;$D$13,"",G197*$D$9)</f>
        <v/>
      </c>
      <c r="E198" s="72" t="str">
        <f>IF(Tabla1[[#This Row],[N° de Cuota]]&gt;$D$13,"",F198-D198)</f>
        <v/>
      </c>
      <c r="F198" s="72" t="str">
        <f>IF(Tabla1[[#This Row],[N° de Cuota]]&gt;$D$13,"",PMT($D$9,$D$13,$D$10)*-1)</f>
        <v/>
      </c>
      <c r="G198" s="73">
        <f>IF(Tabla1[[#This Row],[N° de Cuota]]&gt;$D$13,0,G197-E198)</f>
        <v>0</v>
      </c>
    </row>
    <row r="199" spans="3:7" s="47" customFormat="1" x14ac:dyDescent="0.2">
      <c r="C199" s="71" t="str">
        <f t="shared" si="3"/>
        <v/>
      </c>
      <c r="D199" s="72" t="str">
        <f>IF(Tabla1[[#This Row],[N° de Cuota]]&gt;$D$13,"",G198*$D$9)</f>
        <v/>
      </c>
      <c r="E199" s="72" t="str">
        <f>IF(Tabla1[[#This Row],[N° de Cuota]]&gt;$D$13,"",F199-D199)</f>
        <v/>
      </c>
      <c r="F199" s="72" t="str">
        <f>IF(Tabla1[[#This Row],[N° de Cuota]]&gt;$D$13,"",PMT($D$9,$D$13,$D$10)*-1)</f>
        <v/>
      </c>
      <c r="G199" s="73">
        <f>IF(Tabla1[[#This Row],[N° de Cuota]]&gt;$D$13,0,G198-E199)</f>
        <v>0</v>
      </c>
    </row>
    <row r="200" spans="3:7" s="47" customFormat="1" x14ac:dyDescent="0.2">
      <c r="C200" s="71" t="str">
        <f t="shared" si="3"/>
        <v/>
      </c>
      <c r="D200" s="72" t="str">
        <f>IF(Tabla1[[#This Row],[N° de Cuota]]&gt;$D$13,"",G199*$D$9)</f>
        <v/>
      </c>
      <c r="E200" s="72" t="str">
        <f>IF(Tabla1[[#This Row],[N° de Cuota]]&gt;$D$13,"",F200-D200)</f>
        <v/>
      </c>
      <c r="F200" s="72" t="str">
        <f>IF(Tabla1[[#This Row],[N° de Cuota]]&gt;$D$13,"",PMT($D$9,$D$13,$D$10)*-1)</f>
        <v/>
      </c>
      <c r="G200" s="73">
        <f>IF(Tabla1[[#This Row],[N° de Cuota]]&gt;$D$13,0,G199-E200)</f>
        <v>0</v>
      </c>
    </row>
    <row r="201" spans="3:7" s="47" customFormat="1" x14ac:dyDescent="0.2">
      <c r="C201" s="71" t="str">
        <f t="shared" si="3"/>
        <v/>
      </c>
      <c r="D201" s="72" t="str">
        <f>IF(Tabla1[[#This Row],[N° de Cuota]]&gt;$D$13,"",G200*$D$9)</f>
        <v/>
      </c>
      <c r="E201" s="72" t="str">
        <f>IF(Tabla1[[#This Row],[N° de Cuota]]&gt;$D$13,"",F201-D201)</f>
        <v/>
      </c>
      <c r="F201" s="72" t="str">
        <f>IF(Tabla1[[#This Row],[N° de Cuota]]&gt;$D$13,"",PMT($D$9,$D$13,$D$10)*-1)</f>
        <v/>
      </c>
      <c r="G201" s="73">
        <f>IF(Tabla1[[#This Row],[N° de Cuota]]&gt;$D$13,0,G200-E201)</f>
        <v>0</v>
      </c>
    </row>
    <row r="202" spans="3:7" s="47" customFormat="1" x14ac:dyDescent="0.2">
      <c r="C202" s="71" t="str">
        <f t="shared" si="3"/>
        <v/>
      </c>
      <c r="D202" s="72" t="str">
        <f>IF(Tabla1[[#This Row],[N° de Cuota]]&gt;$D$13,"",G201*$D$9)</f>
        <v/>
      </c>
      <c r="E202" s="72" t="str">
        <f>IF(Tabla1[[#This Row],[N° de Cuota]]&gt;$D$13,"",F202-D202)</f>
        <v/>
      </c>
      <c r="F202" s="72" t="str">
        <f>IF(Tabla1[[#This Row],[N° de Cuota]]&gt;$D$13,"",PMT($D$9,$D$13,$D$10)*-1)</f>
        <v/>
      </c>
      <c r="G202" s="73">
        <f>IF(Tabla1[[#This Row],[N° de Cuota]]&gt;$D$13,0,G201-E202)</f>
        <v>0</v>
      </c>
    </row>
    <row r="203" spans="3:7" s="47" customFormat="1" x14ac:dyDescent="0.2">
      <c r="C203" s="71" t="str">
        <f t="shared" si="3"/>
        <v/>
      </c>
      <c r="D203" s="72" t="str">
        <f>IF(Tabla1[[#This Row],[N° de Cuota]]&gt;$D$13,"",G202*$D$9)</f>
        <v/>
      </c>
      <c r="E203" s="72" t="str">
        <f>IF(Tabla1[[#This Row],[N° de Cuota]]&gt;$D$13,"",F203-D203)</f>
        <v/>
      </c>
      <c r="F203" s="72" t="str">
        <f>IF(Tabla1[[#This Row],[N° de Cuota]]&gt;$D$13,"",PMT($D$9,$D$13,$D$10)*-1)</f>
        <v/>
      </c>
      <c r="G203" s="73">
        <f>IF(Tabla1[[#This Row],[N° de Cuota]]&gt;$D$13,0,G202-E203)</f>
        <v>0</v>
      </c>
    </row>
    <row r="204" spans="3:7" s="47" customFormat="1" x14ac:dyDescent="0.2">
      <c r="C204" s="71" t="str">
        <f t="shared" si="3"/>
        <v/>
      </c>
      <c r="D204" s="72" t="str">
        <f>IF(Tabla1[[#This Row],[N° de Cuota]]&gt;$D$13,"",G203*$D$9)</f>
        <v/>
      </c>
      <c r="E204" s="72" t="str">
        <f>IF(Tabla1[[#This Row],[N° de Cuota]]&gt;$D$13,"",F204-D204)</f>
        <v/>
      </c>
      <c r="F204" s="72" t="str">
        <f>IF(Tabla1[[#This Row],[N° de Cuota]]&gt;$D$13,"",PMT($D$9,$D$13,$D$10)*-1)</f>
        <v/>
      </c>
      <c r="G204" s="73">
        <f>IF(Tabla1[[#This Row],[N° de Cuota]]&gt;$D$13,0,G203-E204)</f>
        <v>0</v>
      </c>
    </row>
    <row r="205" spans="3:7" s="47" customFormat="1" x14ac:dyDescent="0.2">
      <c r="C205" s="71" t="str">
        <f t="shared" si="3"/>
        <v/>
      </c>
      <c r="D205" s="72" t="str">
        <f>IF(Tabla1[[#This Row],[N° de Cuota]]&gt;$D$13,"",G204*$D$9)</f>
        <v/>
      </c>
      <c r="E205" s="72" t="str">
        <f>IF(Tabla1[[#This Row],[N° de Cuota]]&gt;$D$13,"",F205-D205)</f>
        <v/>
      </c>
      <c r="F205" s="72" t="str">
        <f>IF(Tabla1[[#This Row],[N° de Cuota]]&gt;$D$13,"",PMT($D$9,$D$13,$D$10)*-1)</f>
        <v/>
      </c>
      <c r="G205" s="73">
        <f>IF(Tabla1[[#This Row],[N° de Cuota]]&gt;$D$13,0,G204-E205)</f>
        <v>0</v>
      </c>
    </row>
    <row r="206" spans="3:7" s="47" customFormat="1" x14ac:dyDescent="0.2">
      <c r="C206" s="71" t="str">
        <f t="shared" si="3"/>
        <v/>
      </c>
      <c r="D206" s="72" t="str">
        <f>IF(Tabla1[[#This Row],[N° de Cuota]]&gt;$D$13,"",G205*$D$9)</f>
        <v/>
      </c>
      <c r="E206" s="72" t="str">
        <f>IF(Tabla1[[#This Row],[N° de Cuota]]&gt;$D$13,"",F206-D206)</f>
        <v/>
      </c>
      <c r="F206" s="72" t="str">
        <f>IF(Tabla1[[#This Row],[N° de Cuota]]&gt;$D$13,"",PMT($D$9,$D$13,$D$10)*-1)</f>
        <v/>
      </c>
      <c r="G206" s="73">
        <f>IF(Tabla1[[#This Row],[N° de Cuota]]&gt;$D$13,0,G205-E206)</f>
        <v>0</v>
      </c>
    </row>
    <row r="207" spans="3:7" s="47" customFormat="1" x14ac:dyDescent="0.2">
      <c r="C207" s="71" t="str">
        <f t="shared" si="3"/>
        <v/>
      </c>
      <c r="D207" s="72" t="str">
        <f>IF(Tabla1[[#This Row],[N° de Cuota]]&gt;$D$13,"",G206*$D$9)</f>
        <v/>
      </c>
      <c r="E207" s="72" t="str">
        <f>IF(Tabla1[[#This Row],[N° de Cuota]]&gt;$D$13,"",F207-D207)</f>
        <v/>
      </c>
      <c r="F207" s="72" t="str">
        <f>IF(Tabla1[[#This Row],[N° de Cuota]]&gt;$D$13,"",PMT($D$9,$D$13,$D$10)*-1)</f>
        <v/>
      </c>
      <c r="G207" s="73">
        <f>IF(Tabla1[[#This Row],[N° de Cuota]]&gt;$D$13,0,G206-E207)</f>
        <v>0</v>
      </c>
    </row>
    <row r="208" spans="3:7" s="47" customFormat="1" x14ac:dyDescent="0.2">
      <c r="C208" s="71" t="str">
        <f t="shared" si="3"/>
        <v/>
      </c>
      <c r="D208" s="72" t="str">
        <f>IF(Tabla1[[#This Row],[N° de Cuota]]&gt;$D$13,"",G207*$D$9)</f>
        <v/>
      </c>
      <c r="E208" s="72" t="str">
        <f>IF(Tabla1[[#This Row],[N° de Cuota]]&gt;$D$13,"",F208-D208)</f>
        <v/>
      </c>
      <c r="F208" s="72" t="str">
        <f>IF(Tabla1[[#This Row],[N° de Cuota]]&gt;$D$13,"",PMT($D$9,$D$13,$D$10)*-1)</f>
        <v/>
      </c>
      <c r="G208" s="73">
        <f>IF(Tabla1[[#This Row],[N° de Cuota]]&gt;$D$13,0,G207-E208)</f>
        <v>0</v>
      </c>
    </row>
    <row r="209" spans="3:7" s="47" customFormat="1" x14ac:dyDescent="0.2">
      <c r="C209" s="71" t="str">
        <f t="shared" si="3"/>
        <v/>
      </c>
      <c r="D209" s="72" t="str">
        <f>IF(Tabla1[[#This Row],[N° de Cuota]]&gt;$D$13,"",G208*$D$9)</f>
        <v/>
      </c>
      <c r="E209" s="72" t="str">
        <f>IF(Tabla1[[#This Row],[N° de Cuota]]&gt;$D$13,"",F209-D209)</f>
        <v/>
      </c>
      <c r="F209" s="72" t="str">
        <f>IF(Tabla1[[#This Row],[N° de Cuota]]&gt;$D$13,"",PMT($D$9,$D$13,$D$10)*-1)</f>
        <v/>
      </c>
      <c r="G209" s="73">
        <f>IF(Tabla1[[#This Row],[N° de Cuota]]&gt;$D$13,0,G208-E209)</f>
        <v>0</v>
      </c>
    </row>
    <row r="210" spans="3:7" s="47" customFormat="1" x14ac:dyDescent="0.2">
      <c r="C210" s="71" t="str">
        <f t="shared" si="3"/>
        <v/>
      </c>
      <c r="D210" s="72" t="str">
        <f>IF(Tabla1[[#This Row],[N° de Cuota]]&gt;$D$13,"",G209*$D$9)</f>
        <v/>
      </c>
      <c r="E210" s="72" t="str">
        <f>IF(Tabla1[[#This Row],[N° de Cuota]]&gt;$D$13,"",F210-D210)</f>
        <v/>
      </c>
      <c r="F210" s="72" t="str">
        <f>IF(Tabla1[[#This Row],[N° de Cuota]]&gt;$D$13,"",PMT($D$9,$D$13,$D$10)*-1)</f>
        <v/>
      </c>
      <c r="G210" s="73">
        <f>IF(Tabla1[[#This Row],[N° de Cuota]]&gt;$D$13,0,G209-E210)</f>
        <v>0</v>
      </c>
    </row>
    <row r="211" spans="3:7" s="47" customFormat="1" x14ac:dyDescent="0.2">
      <c r="C211" s="71" t="str">
        <f t="shared" si="3"/>
        <v/>
      </c>
      <c r="D211" s="72" t="str">
        <f>IF(Tabla1[[#This Row],[N° de Cuota]]&gt;$D$13,"",G210*$D$9)</f>
        <v/>
      </c>
      <c r="E211" s="72" t="str">
        <f>IF(Tabla1[[#This Row],[N° de Cuota]]&gt;$D$13,"",F211-D211)</f>
        <v/>
      </c>
      <c r="F211" s="72" t="str">
        <f>IF(Tabla1[[#This Row],[N° de Cuota]]&gt;$D$13,"",PMT($D$9,$D$13,$D$10)*-1)</f>
        <v/>
      </c>
      <c r="G211" s="73">
        <f>IF(Tabla1[[#This Row],[N° de Cuota]]&gt;$D$13,0,G210-E211)</f>
        <v>0</v>
      </c>
    </row>
    <row r="212" spans="3:7" s="47" customFormat="1" x14ac:dyDescent="0.2">
      <c r="C212" s="71" t="str">
        <f t="shared" si="3"/>
        <v/>
      </c>
      <c r="D212" s="72" t="str">
        <f>IF(Tabla1[[#This Row],[N° de Cuota]]&gt;$D$13,"",G211*$D$9)</f>
        <v/>
      </c>
      <c r="E212" s="72" t="str">
        <f>IF(Tabla1[[#This Row],[N° de Cuota]]&gt;$D$13,"",F212-D212)</f>
        <v/>
      </c>
      <c r="F212" s="72" t="str">
        <f>IF(Tabla1[[#This Row],[N° de Cuota]]&gt;$D$13,"",PMT($D$9,$D$13,$D$10)*-1)</f>
        <v/>
      </c>
      <c r="G212" s="73">
        <f>IF(Tabla1[[#This Row],[N° de Cuota]]&gt;$D$13,0,G211-E212)</f>
        <v>0</v>
      </c>
    </row>
    <row r="213" spans="3:7" s="47" customFormat="1" x14ac:dyDescent="0.2">
      <c r="C213" s="71" t="str">
        <f t="shared" si="3"/>
        <v/>
      </c>
      <c r="D213" s="72" t="str">
        <f>IF(Tabla1[[#This Row],[N° de Cuota]]&gt;$D$13,"",G212*$D$9)</f>
        <v/>
      </c>
      <c r="E213" s="72" t="str">
        <f>IF(Tabla1[[#This Row],[N° de Cuota]]&gt;$D$13,"",F213-D213)</f>
        <v/>
      </c>
      <c r="F213" s="72" t="str">
        <f>IF(Tabla1[[#This Row],[N° de Cuota]]&gt;$D$13,"",PMT($D$9,$D$13,$D$10)*-1)</f>
        <v/>
      </c>
      <c r="G213" s="73">
        <f>IF(Tabla1[[#This Row],[N° de Cuota]]&gt;$D$13,0,G212-E213)</f>
        <v>0</v>
      </c>
    </row>
    <row r="214" spans="3:7" s="47" customFormat="1" x14ac:dyDescent="0.2">
      <c r="C214" s="71" t="str">
        <f t="shared" si="3"/>
        <v/>
      </c>
      <c r="D214" s="72" t="str">
        <f>IF(Tabla1[[#This Row],[N° de Cuota]]&gt;$D$13,"",G213*$D$9)</f>
        <v/>
      </c>
      <c r="E214" s="72" t="str">
        <f>IF(Tabla1[[#This Row],[N° de Cuota]]&gt;$D$13,"",F214-D214)</f>
        <v/>
      </c>
      <c r="F214" s="72" t="str">
        <f>IF(Tabla1[[#This Row],[N° de Cuota]]&gt;$D$13,"",PMT($D$9,$D$13,$D$10)*-1)</f>
        <v/>
      </c>
      <c r="G214" s="73">
        <f>IF(Tabla1[[#This Row],[N° de Cuota]]&gt;$D$13,0,G213-E214)</f>
        <v>0</v>
      </c>
    </row>
    <row r="215" spans="3:7" s="47" customFormat="1" x14ac:dyDescent="0.2">
      <c r="C215" s="71" t="str">
        <f t="shared" si="3"/>
        <v/>
      </c>
      <c r="D215" s="72" t="str">
        <f>IF(Tabla1[[#This Row],[N° de Cuota]]&gt;$D$13,"",G214*$D$9)</f>
        <v/>
      </c>
      <c r="E215" s="72" t="str">
        <f>IF(Tabla1[[#This Row],[N° de Cuota]]&gt;$D$13,"",F215-D215)</f>
        <v/>
      </c>
      <c r="F215" s="72" t="str">
        <f>IF(Tabla1[[#This Row],[N° de Cuota]]&gt;$D$13,"",PMT($D$9,$D$13,$D$10)*-1)</f>
        <v/>
      </c>
      <c r="G215" s="73">
        <f>IF(Tabla1[[#This Row],[N° de Cuota]]&gt;$D$13,0,G214-E215)</f>
        <v>0</v>
      </c>
    </row>
    <row r="216" spans="3:7" s="47" customFormat="1" x14ac:dyDescent="0.2">
      <c r="C216" s="71" t="str">
        <f t="shared" si="3"/>
        <v/>
      </c>
      <c r="D216" s="72" t="str">
        <f>IF(Tabla1[[#This Row],[N° de Cuota]]&gt;$D$13,"",G215*$D$9)</f>
        <v/>
      </c>
      <c r="E216" s="72" t="str">
        <f>IF(Tabla1[[#This Row],[N° de Cuota]]&gt;$D$13,"",F216-D216)</f>
        <v/>
      </c>
      <c r="F216" s="72" t="str">
        <f>IF(Tabla1[[#This Row],[N° de Cuota]]&gt;$D$13,"",PMT($D$9,$D$13,$D$10)*-1)</f>
        <v/>
      </c>
      <c r="G216" s="73">
        <f>IF(Tabla1[[#This Row],[N° de Cuota]]&gt;$D$13,0,G215-E216)</f>
        <v>0</v>
      </c>
    </row>
    <row r="217" spans="3:7" s="47" customFormat="1" x14ac:dyDescent="0.2">
      <c r="C217" s="71" t="str">
        <f t="shared" si="3"/>
        <v/>
      </c>
      <c r="D217" s="72" t="str">
        <f>IF(Tabla1[[#This Row],[N° de Cuota]]&gt;$D$13,"",G216*$D$9)</f>
        <v/>
      </c>
      <c r="E217" s="72" t="str">
        <f>IF(Tabla1[[#This Row],[N° de Cuota]]&gt;$D$13,"",F217-D217)</f>
        <v/>
      </c>
      <c r="F217" s="72" t="str">
        <f>IF(Tabla1[[#This Row],[N° de Cuota]]&gt;$D$13,"",PMT($D$9,$D$13,$D$10)*-1)</f>
        <v/>
      </c>
      <c r="G217" s="73">
        <f>IF(Tabla1[[#This Row],[N° de Cuota]]&gt;$D$13,0,G216-E217)</f>
        <v>0</v>
      </c>
    </row>
    <row r="218" spans="3:7" s="47" customFormat="1" x14ac:dyDescent="0.2">
      <c r="C218" s="71" t="str">
        <f t="shared" si="3"/>
        <v/>
      </c>
      <c r="D218" s="72" t="str">
        <f>IF(Tabla1[[#This Row],[N° de Cuota]]&gt;$D$13,"",G217*$D$9)</f>
        <v/>
      </c>
      <c r="E218" s="72" t="str">
        <f>IF(Tabla1[[#This Row],[N° de Cuota]]&gt;$D$13,"",F218-D218)</f>
        <v/>
      </c>
      <c r="F218" s="72" t="str">
        <f>IF(Tabla1[[#This Row],[N° de Cuota]]&gt;$D$13,"",PMT($D$9,$D$13,$D$10)*-1)</f>
        <v/>
      </c>
      <c r="G218" s="73">
        <f>IF(Tabla1[[#This Row],[N° de Cuota]]&gt;$D$13,0,G217-E218)</f>
        <v>0</v>
      </c>
    </row>
    <row r="219" spans="3:7" s="47" customFormat="1" x14ac:dyDescent="0.2">
      <c r="C219" s="71" t="str">
        <f t="shared" si="3"/>
        <v/>
      </c>
      <c r="D219" s="72" t="str">
        <f>IF(Tabla1[[#This Row],[N° de Cuota]]&gt;$D$13,"",G218*$D$9)</f>
        <v/>
      </c>
      <c r="E219" s="72" t="str">
        <f>IF(Tabla1[[#This Row],[N° de Cuota]]&gt;$D$13,"",F219-D219)</f>
        <v/>
      </c>
      <c r="F219" s="72" t="str">
        <f>IF(Tabla1[[#This Row],[N° de Cuota]]&gt;$D$13,"",PMT($D$9,$D$13,$D$10)*-1)</f>
        <v/>
      </c>
      <c r="G219" s="73">
        <f>IF(Tabla1[[#This Row],[N° de Cuota]]&gt;$D$13,0,G218-E219)</f>
        <v>0</v>
      </c>
    </row>
    <row r="220" spans="3:7" s="47" customFormat="1" x14ac:dyDescent="0.2">
      <c r="C220" s="71" t="str">
        <f t="shared" si="3"/>
        <v/>
      </c>
      <c r="D220" s="72" t="str">
        <f>IF(Tabla1[[#This Row],[N° de Cuota]]&gt;$D$13,"",G219*$D$9)</f>
        <v/>
      </c>
      <c r="E220" s="72" t="str">
        <f>IF(Tabla1[[#This Row],[N° de Cuota]]&gt;$D$13,"",F220-D220)</f>
        <v/>
      </c>
      <c r="F220" s="72" t="str">
        <f>IF(Tabla1[[#This Row],[N° de Cuota]]&gt;$D$13,"",PMT($D$9,$D$13,$D$10)*-1)</f>
        <v/>
      </c>
      <c r="G220" s="73">
        <f>IF(Tabla1[[#This Row],[N° de Cuota]]&gt;$D$13,0,G219-E220)</f>
        <v>0</v>
      </c>
    </row>
    <row r="221" spans="3:7" s="47" customFormat="1" x14ac:dyDescent="0.2">
      <c r="C221" s="71" t="str">
        <f t="shared" si="3"/>
        <v/>
      </c>
      <c r="D221" s="72" t="str">
        <f>IF(Tabla1[[#This Row],[N° de Cuota]]&gt;$D$13,"",G220*$D$9)</f>
        <v/>
      </c>
      <c r="E221" s="72" t="str">
        <f>IF(Tabla1[[#This Row],[N° de Cuota]]&gt;$D$13,"",F221-D221)</f>
        <v/>
      </c>
      <c r="F221" s="72" t="str">
        <f>IF(Tabla1[[#This Row],[N° de Cuota]]&gt;$D$13,"",PMT($D$9,$D$13,$D$10)*-1)</f>
        <v/>
      </c>
      <c r="G221" s="73">
        <f>IF(Tabla1[[#This Row],[N° de Cuota]]&gt;$D$13,0,G220-E221)</f>
        <v>0</v>
      </c>
    </row>
    <row r="222" spans="3:7" s="47" customFormat="1" x14ac:dyDescent="0.2">
      <c r="C222" s="71" t="str">
        <f t="shared" si="3"/>
        <v/>
      </c>
      <c r="D222" s="72" t="str">
        <f>IF(Tabla1[[#This Row],[N° de Cuota]]&gt;$D$13,"",G221*$D$9)</f>
        <v/>
      </c>
      <c r="E222" s="72" t="str">
        <f>IF(Tabla1[[#This Row],[N° de Cuota]]&gt;$D$13,"",F222-D222)</f>
        <v/>
      </c>
      <c r="F222" s="72" t="str">
        <f>IF(Tabla1[[#This Row],[N° de Cuota]]&gt;$D$13,"",PMT($D$9,$D$13,$D$10)*-1)</f>
        <v/>
      </c>
      <c r="G222" s="73">
        <f>IF(Tabla1[[#This Row],[N° de Cuota]]&gt;$D$13,0,G221-E222)</f>
        <v>0</v>
      </c>
    </row>
    <row r="223" spans="3:7" s="47" customFormat="1" x14ac:dyDescent="0.2">
      <c r="C223" s="71" t="str">
        <f t="shared" si="3"/>
        <v/>
      </c>
      <c r="D223" s="72" t="str">
        <f>IF(Tabla1[[#This Row],[N° de Cuota]]&gt;$D$13,"",G222*$D$9)</f>
        <v/>
      </c>
      <c r="E223" s="72" t="str">
        <f>IF(Tabla1[[#This Row],[N° de Cuota]]&gt;$D$13,"",F223-D223)</f>
        <v/>
      </c>
      <c r="F223" s="72" t="str">
        <f>IF(Tabla1[[#This Row],[N° de Cuota]]&gt;$D$13,"",PMT($D$9,$D$13,$D$10)*-1)</f>
        <v/>
      </c>
      <c r="G223" s="73">
        <f>IF(Tabla1[[#This Row],[N° de Cuota]]&gt;$D$13,0,G222-E223)</f>
        <v>0</v>
      </c>
    </row>
    <row r="224" spans="3:7" x14ac:dyDescent="0.2">
      <c r="C224" s="71" t="str">
        <f t="shared" si="3"/>
        <v/>
      </c>
      <c r="D224" s="72" t="str">
        <f>IF(Tabla1[[#This Row],[N° de Cuota]]&gt;$D$13,"",G223*$D$9)</f>
        <v/>
      </c>
      <c r="E224" s="72" t="str">
        <f>IF(Tabla1[[#This Row],[N° de Cuota]]&gt;$D$13,"",F224-D224)</f>
        <v/>
      </c>
      <c r="F224" s="72" t="str">
        <f>IF(Tabla1[[#This Row],[N° de Cuota]]&gt;$D$13,"",PMT($D$9,$D$13,$D$10)*-1)</f>
        <v/>
      </c>
      <c r="G224" s="73">
        <f>IF(Tabla1[[#This Row],[N° de Cuota]]&gt;$D$13,0,G223-E224)</f>
        <v>0</v>
      </c>
    </row>
    <row r="225" spans="3:7" x14ac:dyDescent="0.2">
      <c r="C225" s="71" t="str">
        <f t="shared" ref="C225:C288" si="4">IF(C224="","",IF(C224+1&gt;$D$13,"",C224+1))</f>
        <v/>
      </c>
      <c r="D225" s="72" t="str">
        <f>IF(Tabla1[[#This Row],[N° de Cuota]]&gt;$D$13,"",G224*$D$9)</f>
        <v/>
      </c>
      <c r="E225" s="72" t="str">
        <f>IF(Tabla1[[#This Row],[N° de Cuota]]&gt;$D$13,"",F225-D225)</f>
        <v/>
      </c>
      <c r="F225" s="72" t="str">
        <f>IF(Tabla1[[#This Row],[N° de Cuota]]&gt;$D$13,"",PMT($D$9,$D$13,$D$10)*-1)</f>
        <v/>
      </c>
      <c r="G225" s="73">
        <f>IF(Tabla1[[#This Row],[N° de Cuota]]&gt;$D$13,0,G224-E225)</f>
        <v>0</v>
      </c>
    </row>
    <row r="226" spans="3:7" x14ac:dyDescent="0.2">
      <c r="C226" s="71" t="str">
        <f t="shared" si="4"/>
        <v/>
      </c>
      <c r="D226" s="72" t="str">
        <f>IF(Tabla1[[#This Row],[N° de Cuota]]&gt;$D$13,"",G225*$D$9)</f>
        <v/>
      </c>
      <c r="E226" s="72" t="str">
        <f>IF(Tabla1[[#This Row],[N° de Cuota]]&gt;$D$13,"",F226-D226)</f>
        <v/>
      </c>
      <c r="F226" s="72" t="str">
        <f>IF(Tabla1[[#This Row],[N° de Cuota]]&gt;$D$13,"",PMT($D$9,$D$13,$D$10)*-1)</f>
        <v/>
      </c>
      <c r="G226" s="73">
        <f>IF(Tabla1[[#This Row],[N° de Cuota]]&gt;$D$13,0,G225-E226)</f>
        <v>0</v>
      </c>
    </row>
    <row r="227" spans="3:7" x14ac:dyDescent="0.2">
      <c r="C227" s="71" t="str">
        <f t="shared" si="4"/>
        <v/>
      </c>
      <c r="D227" s="72" t="str">
        <f>IF(Tabla1[[#This Row],[N° de Cuota]]&gt;$D$13,"",G226*$D$9)</f>
        <v/>
      </c>
      <c r="E227" s="72" t="str">
        <f>IF(Tabla1[[#This Row],[N° de Cuota]]&gt;$D$13,"",F227-D227)</f>
        <v/>
      </c>
      <c r="F227" s="72" t="str">
        <f>IF(Tabla1[[#This Row],[N° de Cuota]]&gt;$D$13,"",PMT($D$9,$D$13,$D$10)*-1)</f>
        <v/>
      </c>
      <c r="G227" s="73">
        <f>IF(Tabla1[[#This Row],[N° de Cuota]]&gt;$D$13,0,G226-E227)</f>
        <v>0</v>
      </c>
    </row>
    <row r="228" spans="3:7" x14ac:dyDescent="0.2">
      <c r="C228" s="71" t="str">
        <f t="shared" si="4"/>
        <v/>
      </c>
      <c r="D228" s="72" t="str">
        <f>IF(Tabla1[[#This Row],[N° de Cuota]]&gt;$D$13,"",G227*$D$9)</f>
        <v/>
      </c>
      <c r="E228" s="72" t="str">
        <f>IF(Tabla1[[#This Row],[N° de Cuota]]&gt;$D$13,"",F228-D228)</f>
        <v/>
      </c>
      <c r="F228" s="72" t="str">
        <f>IF(Tabla1[[#This Row],[N° de Cuota]]&gt;$D$13,"",PMT($D$9,$D$13,$D$10)*-1)</f>
        <v/>
      </c>
      <c r="G228" s="73">
        <f>IF(Tabla1[[#This Row],[N° de Cuota]]&gt;$D$13,0,G227-E228)</f>
        <v>0</v>
      </c>
    </row>
    <row r="229" spans="3:7" x14ac:dyDescent="0.2">
      <c r="C229" s="71" t="str">
        <f t="shared" si="4"/>
        <v/>
      </c>
      <c r="D229" s="72" t="str">
        <f>IF(Tabla1[[#This Row],[N° de Cuota]]&gt;$D$13,"",G228*$D$9)</f>
        <v/>
      </c>
      <c r="E229" s="72" t="str">
        <f>IF(Tabla1[[#This Row],[N° de Cuota]]&gt;$D$13,"",F229-D229)</f>
        <v/>
      </c>
      <c r="F229" s="72" t="str">
        <f>IF(Tabla1[[#This Row],[N° de Cuota]]&gt;$D$13,"",PMT($D$9,$D$13,$D$10)*-1)</f>
        <v/>
      </c>
      <c r="G229" s="73">
        <f>IF(Tabla1[[#This Row],[N° de Cuota]]&gt;$D$13,0,G228-E229)</f>
        <v>0</v>
      </c>
    </row>
    <row r="230" spans="3:7" x14ac:dyDescent="0.2">
      <c r="C230" s="71" t="str">
        <f t="shared" si="4"/>
        <v/>
      </c>
      <c r="D230" s="72" t="str">
        <f>IF(Tabla1[[#This Row],[N° de Cuota]]&gt;$D$13,"",G229*$D$9)</f>
        <v/>
      </c>
      <c r="E230" s="72" t="str">
        <f>IF(Tabla1[[#This Row],[N° de Cuota]]&gt;$D$13,"",F230-D230)</f>
        <v/>
      </c>
      <c r="F230" s="72" t="str">
        <f>IF(Tabla1[[#This Row],[N° de Cuota]]&gt;$D$13,"",PMT($D$9,$D$13,$D$10)*-1)</f>
        <v/>
      </c>
      <c r="G230" s="73">
        <f>IF(Tabla1[[#This Row],[N° de Cuota]]&gt;$D$13,0,G229-E230)</f>
        <v>0</v>
      </c>
    </row>
    <row r="231" spans="3:7" x14ac:dyDescent="0.2">
      <c r="C231" s="71" t="str">
        <f t="shared" si="4"/>
        <v/>
      </c>
      <c r="D231" s="72" t="str">
        <f>IF(Tabla1[[#This Row],[N° de Cuota]]&gt;$D$13,"",G230*$D$9)</f>
        <v/>
      </c>
      <c r="E231" s="72" t="str">
        <f>IF(Tabla1[[#This Row],[N° de Cuota]]&gt;$D$13,"",F231-D231)</f>
        <v/>
      </c>
      <c r="F231" s="72" t="str">
        <f>IF(Tabla1[[#This Row],[N° de Cuota]]&gt;$D$13,"",PMT($D$9,$D$13,$D$10)*-1)</f>
        <v/>
      </c>
      <c r="G231" s="73">
        <f>IF(Tabla1[[#This Row],[N° de Cuota]]&gt;$D$13,0,G230-E231)</f>
        <v>0</v>
      </c>
    </row>
    <row r="232" spans="3:7" x14ac:dyDescent="0.2">
      <c r="C232" s="71" t="str">
        <f t="shared" si="4"/>
        <v/>
      </c>
      <c r="D232" s="72" t="str">
        <f>IF(Tabla1[[#This Row],[N° de Cuota]]&gt;$D$13,"",G231*$D$9)</f>
        <v/>
      </c>
      <c r="E232" s="72" t="str">
        <f>IF(Tabla1[[#This Row],[N° de Cuota]]&gt;$D$13,"",F232-D232)</f>
        <v/>
      </c>
      <c r="F232" s="72" t="str">
        <f>IF(Tabla1[[#This Row],[N° de Cuota]]&gt;$D$13,"",PMT($D$9,$D$13,$D$10)*-1)</f>
        <v/>
      </c>
      <c r="G232" s="73">
        <f>IF(Tabla1[[#This Row],[N° de Cuota]]&gt;$D$13,0,G231-E232)</f>
        <v>0</v>
      </c>
    </row>
    <row r="233" spans="3:7" x14ac:dyDescent="0.2">
      <c r="C233" s="71" t="str">
        <f t="shared" si="4"/>
        <v/>
      </c>
      <c r="D233" s="72" t="str">
        <f>IF(Tabla1[[#This Row],[N° de Cuota]]&gt;$D$13,"",G232*$D$9)</f>
        <v/>
      </c>
      <c r="E233" s="72" t="str">
        <f>IF(Tabla1[[#This Row],[N° de Cuota]]&gt;$D$13,"",F233-D233)</f>
        <v/>
      </c>
      <c r="F233" s="72" t="str">
        <f>IF(Tabla1[[#This Row],[N° de Cuota]]&gt;$D$13,"",PMT($D$9,$D$13,$D$10)*-1)</f>
        <v/>
      </c>
      <c r="G233" s="73">
        <f>IF(Tabla1[[#This Row],[N° de Cuota]]&gt;$D$13,0,G232-E233)</f>
        <v>0</v>
      </c>
    </row>
    <row r="234" spans="3:7" x14ac:dyDescent="0.2">
      <c r="C234" s="71" t="str">
        <f t="shared" si="4"/>
        <v/>
      </c>
      <c r="D234" s="72" t="str">
        <f>IF(Tabla1[[#This Row],[N° de Cuota]]&gt;$D$13,"",G233*$D$9)</f>
        <v/>
      </c>
      <c r="E234" s="72" t="str">
        <f>IF(Tabla1[[#This Row],[N° de Cuota]]&gt;$D$13,"",F234-D234)</f>
        <v/>
      </c>
      <c r="F234" s="72" t="str">
        <f>IF(Tabla1[[#This Row],[N° de Cuota]]&gt;$D$13,"",PMT($D$9,$D$13,$D$10)*-1)</f>
        <v/>
      </c>
      <c r="G234" s="73">
        <f>IF(Tabla1[[#This Row],[N° de Cuota]]&gt;$D$13,0,G233-E234)</f>
        <v>0</v>
      </c>
    </row>
    <row r="235" spans="3:7" x14ac:dyDescent="0.2">
      <c r="C235" s="71" t="str">
        <f t="shared" si="4"/>
        <v/>
      </c>
      <c r="D235" s="72" t="str">
        <f>IF(Tabla1[[#This Row],[N° de Cuota]]&gt;$D$13,"",G234*$D$9)</f>
        <v/>
      </c>
      <c r="E235" s="72" t="str">
        <f>IF(Tabla1[[#This Row],[N° de Cuota]]&gt;$D$13,"",F235-D235)</f>
        <v/>
      </c>
      <c r="F235" s="72" t="str">
        <f>IF(Tabla1[[#This Row],[N° de Cuota]]&gt;$D$13,"",PMT($D$9,$D$13,$D$10)*-1)</f>
        <v/>
      </c>
      <c r="G235" s="73">
        <f>IF(Tabla1[[#This Row],[N° de Cuota]]&gt;$D$13,0,G234-E235)</f>
        <v>0</v>
      </c>
    </row>
    <row r="236" spans="3:7" x14ac:dyDescent="0.2">
      <c r="C236" s="71" t="str">
        <f t="shared" si="4"/>
        <v/>
      </c>
      <c r="D236" s="72" t="str">
        <f>IF(Tabla1[[#This Row],[N° de Cuota]]&gt;$D$13,"",G235*$D$9)</f>
        <v/>
      </c>
      <c r="E236" s="72" t="str">
        <f>IF(Tabla1[[#This Row],[N° de Cuota]]&gt;$D$13,"",F236-D236)</f>
        <v/>
      </c>
      <c r="F236" s="72" t="str">
        <f>IF(Tabla1[[#This Row],[N° de Cuota]]&gt;$D$13,"",PMT($D$9,$D$13,$D$10)*-1)</f>
        <v/>
      </c>
      <c r="G236" s="73">
        <f>IF(Tabla1[[#This Row],[N° de Cuota]]&gt;$D$13,0,G235-E236)</f>
        <v>0</v>
      </c>
    </row>
    <row r="237" spans="3:7" x14ac:dyDescent="0.2">
      <c r="C237" s="71" t="str">
        <f t="shared" si="4"/>
        <v/>
      </c>
      <c r="D237" s="72" t="str">
        <f>IF(Tabla1[[#This Row],[N° de Cuota]]&gt;$D$13,"",G236*$D$9)</f>
        <v/>
      </c>
      <c r="E237" s="72" t="str">
        <f>IF(Tabla1[[#This Row],[N° de Cuota]]&gt;$D$13,"",F237-D237)</f>
        <v/>
      </c>
      <c r="F237" s="72" t="str">
        <f>IF(Tabla1[[#This Row],[N° de Cuota]]&gt;$D$13,"",PMT($D$9,$D$13,$D$10)*-1)</f>
        <v/>
      </c>
      <c r="G237" s="73">
        <f>IF(Tabla1[[#This Row],[N° de Cuota]]&gt;$D$13,0,G236-E237)</f>
        <v>0</v>
      </c>
    </row>
    <row r="238" spans="3:7" x14ac:dyDescent="0.2">
      <c r="C238" s="71" t="str">
        <f t="shared" si="4"/>
        <v/>
      </c>
      <c r="D238" s="72" t="str">
        <f>IF(Tabla1[[#This Row],[N° de Cuota]]&gt;$D$13,"",G237*$D$9)</f>
        <v/>
      </c>
      <c r="E238" s="72" t="str">
        <f>IF(Tabla1[[#This Row],[N° de Cuota]]&gt;$D$13,"",F238-D238)</f>
        <v/>
      </c>
      <c r="F238" s="72" t="str">
        <f>IF(Tabla1[[#This Row],[N° de Cuota]]&gt;$D$13,"",PMT($D$9,$D$13,$D$10)*-1)</f>
        <v/>
      </c>
      <c r="G238" s="73">
        <f>IF(Tabla1[[#This Row],[N° de Cuota]]&gt;$D$13,0,G237-E238)</f>
        <v>0</v>
      </c>
    </row>
    <row r="239" spans="3:7" x14ac:dyDescent="0.2">
      <c r="C239" s="71" t="str">
        <f t="shared" si="4"/>
        <v/>
      </c>
      <c r="D239" s="72" t="str">
        <f>IF(Tabla1[[#This Row],[N° de Cuota]]&gt;$D$13,"",G238*$D$9)</f>
        <v/>
      </c>
      <c r="E239" s="72" t="str">
        <f>IF(Tabla1[[#This Row],[N° de Cuota]]&gt;$D$13,"",F239-D239)</f>
        <v/>
      </c>
      <c r="F239" s="72" t="str">
        <f>IF(Tabla1[[#This Row],[N° de Cuota]]&gt;$D$13,"",PMT($D$9,$D$13,$D$10)*-1)</f>
        <v/>
      </c>
      <c r="G239" s="73">
        <f>IF(Tabla1[[#This Row],[N° de Cuota]]&gt;$D$13,0,G238-E239)</f>
        <v>0</v>
      </c>
    </row>
    <row r="240" spans="3:7" x14ac:dyDescent="0.2">
      <c r="C240" s="71" t="str">
        <f t="shared" si="4"/>
        <v/>
      </c>
      <c r="D240" s="72" t="str">
        <f>IF(Tabla1[[#This Row],[N° de Cuota]]&gt;$D$13,"",G239*$D$9)</f>
        <v/>
      </c>
      <c r="E240" s="72" t="str">
        <f>IF(Tabla1[[#This Row],[N° de Cuota]]&gt;$D$13,"",F240-D240)</f>
        <v/>
      </c>
      <c r="F240" s="72" t="str">
        <f>IF(Tabla1[[#This Row],[N° de Cuota]]&gt;$D$13,"",PMT($D$9,$D$13,$D$10)*-1)</f>
        <v/>
      </c>
      <c r="G240" s="73">
        <f>IF(Tabla1[[#This Row],[N° de Cuota]]&gt;$D$13,0,G239-E240)</f>
        <v>0</v>
      </c>
    </row>
    <row r="241" spans="3:7" x14ac:dyDescent="0.2">
      <c r="C241" s="71" t="str">
        <f t="shared" si="4"/>
        <v/>
      </c>
      <c r="D241" s="72" t="str">
        <f>IF(Tabla1[[#This Row],[N° de Cuota]]&gt;$D$13,"",G240*$D$9)</f>
        <v/>
      </c>
      <c r="E241" s="72" t="str">
        <f>IF(Tabla1[[#This Row],[N° de Cuota]]&gt;$D$13,"",F241-D241)</f>
        <v/>
      </c>
      <c r="F241" s="72" t="str">
        <f>IF(Tabla1[[#This Row],[N° de Cuota]]&gt;$D$13,"",PMT($D$9,$D$13,$D$10)*-1)</f>
        <v/>
      </c>
      <c r="G241" s="73">
        <f>IF(Tabla1[[#This Row],[N° de Cuota]]&gt;$D$13,0,G240-E241)</f>
        <v>0</v>
      </c>
    </row>
    <row r="242" spans="3:7" x14ac:dyDescent="0.2">
      <c r="C242" s="71" t="str">
        <f t="shared" si="4"/>
        <v/>
      </c>
      <c r="D242" s="72" t="str">
        <f>IF(Tabla1[[#This Row],[N° de Cuota]]&gt;$D$13,"",G241*$D$9)</f>
        <v/>
      </c>
      <c r="E242" s="72" t="str">
        <f>IF(Tabla1[[#This Row],[N° de Cuota]]&gt;$D$13,"",F242-D242)</f>
        <v/>
      </c>
      <c r="F242" s="72" t="str">
        <f>IF(Tabla1[[#This Row],[N° de Cuota]]&gt;$D$13,"",PMT($D$9,$D$13,$D$10)*-1)</f>
        <v/>
      </c>
      <c r="G242" s="73">
        <f>IF(Tabla1[[#This Row],[N° de Cuota]]&gt;$D$13,0,G241-E242)</f>
        <v>0</v>
      </c>
    </row>
    <row r="243" spans="3:7" x14ac:dyDescent="0.2">
      <c r="C243" s="71" t="str">
        <f t="shared" si="4"/>
        <v/>
      </c>
      <c r="D243" s="72" t="str">
        <f>IF(Tabla1[[#This Row],[N° de Cuota]]&gt;$D$13,"",G242*$D$9)</f>
        <v/>
      </c>
      <c r="E243" s="72" t="str">
        <f>IF(Tabla1[[#This Row],[N° de Cuota]]&gt;$D$13,"",F243-D243)</f>
        <v/>
      </c>
      <c r="F243" s="72" t="str">
        <f>IF(Tabla1[[#This Row],[N° de Cuota]]&gt;$D$13,"",PMT($D$9,$D$13,$D$10)*-1)</f>
        <v/>
      </c>
      <c r="G243" s="73">
        <f>IF(Tabla1[[#This Row],[N° de Cuota]]&gt;$D$13,0,G242-E243)</f>
        <v>0</v>
      </c>
    </row>
    <row r="244" spans="3:7" x14ac:dyDescent="0.2">
      <c r="C244" s="71" t="str">
        <f t="shared" si="4"/>
        <v/>
      </c>
      <c r="D244" s="72" t="str">
        <f>IF(Tabla1[[#This Row],[N° de Cuota]]&gt;$D$13,"",G243*$D$9)</f>
        <v/>
      </c>
      <c r="E244" s="72" t="str">
        <f>IF(Tabla1[[#This Row],[N° de Cuota]]&gt;$D$13,"",F244-D244)</f>
        <v/>
      </c>
      <c r="F244" s="72" t="str">
        <f>IF(Tabla1[[#This Row],[N° de Cuota]]&gt;$D$13,"",PMT($D$9,$D$13,$D$10)*-1)</f>
        <v/>
      </c>
      <c r="G244" s="73">
        <f>IF(Tabla1[[#This Row],[N° de Cuota]]&gt;$D$13,0,G243-E244)</f>
        <v>0</v>
      </c>
    </row>
    <row r="245" spans="3:7" x14ac:dyDescent="0.2">
      <c r="C245" s="71" t="str">
        <f t="shared" si="4"/>
        <v/>
      </c>
      <c r="D245" s="72" t="str">
        <f>IF(Tabla1[[#This Row],[N° de Cuota]]&gt;$D$13,"",G244*$D$9)</f>
        <v/>
      </c>
      <c r="E245" s="72" t="str">
        <f>IF(Tabla1[[#This Row],[N° de Cuota]]&gt;$D$13,"",F245-D245)</f>
        <v/>
      </c>
      <c r="F245" s="72" t="str">
        <f>IF(Tabla1[[#This Row],[N° de Cuota]]&gt;$D$13,"",PMT($D$9,$D$13,$D$10)*-1)</f>
        <v/>
      </c>
      <c r="G245" s="73">
        <f>IF(Tabla1[[#This Row],[N° de Cuota]]&gt;$D$13,0,G244-E245)</f>
        <v>0</v>
      </c>
    </row>
    <row r="246" spans="3:7" x14ac:dyDescent="0.2">
      <c r="C246" s="71" t="str">
        <f t="shared" si="4"/>
        <v/>
      </c>
      <c r="D246" s="72" t="str">
        <f>IF(Tabla1[[#This Row],[N° de Cuota]]&gt;$D$13,"",G245*$D$9)</f>
        <v/>
      </c>
      <c r="E246" s="72" t="str">
        <f>IF(Tabla1[[#This Row],[N° de Cuota]]&gt;$D$13,"",F246-D246)</f>
        <v/>
      </c>
      <c r="F246" s="72" t="str">
        <f>IF(Tabla1[[#This Row],[N° de Cuota]]&gt;$D$13,"",PMT($D$9,$D$13,$D$10)*-1)</f>
        <v/>
      </c>
      <c r="G246" s="73">
        <f>IF(Tabla1[[#This Row],[N° de Cuota]]&gt;$D$13,0,G245-E246)</f>
        <v>0</v>
      </c>
    </row>
    <row r="247" spans="3:7" x14ac:dyDescent="0.2">
      <c r="C247" s="71" t="str">
        <f t="shared" si="4"/>
        <v/>
      </c>
      <c r="D247" s="72" t="str">
        <f>IF(Tabla1[[#This Row],[N° de Cuota]]&gt;$D$13,"",G246*$D$9)</f>
        <v/>
      </c>
      <c r="E247" s="72" t="str">
        <f>IF(Tabla1[[#This Row],[N° de Cuota]]&gt;$D$13,"",F247-D247)</f>
        <v/>
      </c>
      <c r="F247" s="72" t="str">
        <f>IF(Tabla1[[#This Row],[N° de Cuota]]&gt;$D$13,"",PMT($D$9,$D$13,$D$10)*-1)</f>
        <v/>
      </c>
      <c r="G247" s="73">
        <f>IF(Tabla1[[#This Row],[N° de Cuota]]&gt;$D$13,0,G246-E247)</f>
        <v>0</v>
      </c>
    </row>
    <row r="248" spans="3:7" x14ac:dyDescent="0.2">
      <c r="C248" s="71" t="str">
        <f t="shared" si="4"/>
        <v/>
      </c>
      <c r="D248" s="72" t="str">
        <f>IF(Tabla1[[#This Row],[N° de Cuota]]&gt;$D$13,"",G247*$D$9)</f>
        <v/>
      </c>
      <c r="E248" s="72" t="str">
        <f>IF(Tabla1[[#This Row],[N° de Cuota]]&gt;$D$13,"",F248-D248)</f>
        <v/>
      </c>
      <c r="F248" s="72" t="str">
        <f>IF(Tabla1[[#This Row],[N° de Cuota]]&gt;$D$13,"",PMT($D$9,$D$13,$D$10)*-1)</f>
        <v/>
      </c>
      <c r="G248" s="73">
        <f>IF(Tabla1[[#This Row],[N° de Cuota]]&gt;$D$13,0,G247-E248)</f>
        <v>0</v>
      </c>
    </row>
    <row r="249" spans="3:7" x14ac:dyDescent="0.2">
      <c r="C249" s="71" t="str">
        <f t="shared" si="4"/>
        <v/>
      </c>
      <c r="D249" s="72" t="str">
        <f>IF(Tabla1[[#This Row],[N° de Cuota]]&gt;$D$13,"",G248*$D$9)</f>
        <v/>
      </c>
      <c r="E249" s="72" t="str">
        <f>IF(Tabla1[[#This Row],[N° de Cuota]]&gt;$D$13,"",F249-D249)</f>
        <v/>
      </c>
      <c r="F249" s="72" t="str">
        <f>IF(Tabla1[[#This Row],[N° de Cuota]]&gt;$D$13,"",PMT($D$9,$D$13,$D$10)*-1)</f>
        <v/>
      </c>
      <c r="G249" s="73">
        <f>IF(Tabla1[[#This Row],[N° de Cuota]]&gt;$D$13,0,G248-E249)</f>
        <v>0</v>
      </c>
    </row>
    <row r="250" spans="3:7" x14ac:dyDescent="0.2">
      <c r="C250" s="71" t="str">
        <f t="shared" si="4"/>
        <v/>
      </c>
      <c r="D250" s="72" t="str">
        <f>IF(Tabla1[[#This Row],[N° de Cuota]]&gt;$D$13,"",G249*$D$9)</f>
        <v/>
      </c>
      <c r="E250" s="72" t="str">
        <f>IF(Tabla1[[#This Row],[N° de Cuota]]&gt;$D$13,"",F250-D250)</f>
        <v/>
      </c>
      <c r="F250" s="72" t="str">
        <f>IF(Tabla1[[#This Row],[N° de Cuota]]&gt;$D$13,"",PMT($D$9,$D$13,$D$10)*-1)</f>
        <v/>
      </c>
      <c r="G250" s="73">
        <f>IF(Tabla1[[#This Row],[N° de Cuota]]&gt;$D$13,0,G249-E250)</f>
        <v>0</v>
      </c>
    </row>
    <row r="251" spans="3:7" x14ac:dyDescent="0.2">
      <c r="C251" s="71" t="str">
        <f t="shared" si="4"/>
        <v/>
      </c>
      <c r="D251" s="72" t="str">
        <f>IF(Tabla1[[#This Row],[N° de Cuota]]&gt;$D$13,"",G250*$D$9)</f>
        <v/>
      </c>
      <c r="E251" s="72" t="str">
        <f>IF(Tabla1[[#This Row],[N° de Cuota]]&gt;$D$13,"",F251-D251)</f>
        <v/>
      </c>
      <c r="F251" s="72" t="str">
        <f>IF(Tabla1[[#This Row],[N° de Cuota]]&gt;$D$13,"",PMT($D$9,$D$13,$D$10)*-1)</f>
        <v/>
      </c>
      <c r="G251" s="73">
        <f>IF(Tabla1[[#This Row],[N° de Cuota]]&gt;$D$13,0,G250-E251)</f>
        <v>0</v>
      </c>
    </row>
    <row r="252" spans="3:7" x14ac:dyDescent="0.2">
      <c r="C252" s="71" t="str">
        <f t="shared" si="4"/>
        <v/>
      </c>
      <c r="D252" s="72" t="str">
        <f>IF(Tabla1[[#This Row],[N° de Cuota]]&gt;$D$13,"",G251*$D$9)</f>
        <v/>
      </c>
      <c r="E252" s="72" t="str">
        <f>IF(Tabla1[[#This Row],[N° de Cuota]]&gt;$D$13,"",F252-D252)</f>
        <v/>
      </c>
      <c r="F252" s="72" t="str">
        <f>IF(Tabla1[[#This Row],[N° de Cuota]]&gt;$D$13,"",PMT($D$9,$D$13,$D$10)*-1)</f>
        <v/>
      </c>
      <c r="G252" s="73">
        <f>IF(Tabla1[[#This Row],[N° de Cuota]]&gt;$D$13,0,G251-E252)</f>
        <v>0</v>
      </c>
    </row>
    <row r="253" spans="3:7" x14ac:dyDescent="0.2">
      <c r="C253" s="71" t="str">
        <f t="shared" si="4"/>
        <v/>
      </c>
      <c r="D253" s="72" t="str">
        <f>IF(Tabla1[[#This Row],[N° de Cuota]]&gt;$D$13,"",G252*$D$9)</f>
        <v/>
      </c>
      <c r="E253" s="72" t="str">
        <f>IF(Tabla1[[#This Row],[N° de Cuota]]&gt;$D$13,"",F253-D253)</f>
        <v/>
      </c>
      <c r="F253" s="72" t="str">
        <f>IF(Tabla1[[#This Row],[N° de Cuota]]&gt;$D$13,"",PMT($D$9,$D$13,$D$10)*-1)</f>
        <v/>
      </c>
      <c r="G253" s="73">
        <f>IF(Tabla1[[#This Row],[N° de Cuota]]&gt;$D$13,0,G252-E253)</f>
        <v>0</v>
      </c>
    </row>
    <row r="254" spans="3:7" x14ac:dyDescent="0.2">
      <c r="C254" s="71" t="str">
        <f t="shared" si="4"/>
        <v/>
      </c>
      <c r="D254" s="72" t="str">
        <f>IF(Tabla1[[#This Row],[N° de Cuota]]&gt;$D$13,"",G253*$D$9)</f>
        <v/>
      </c>
      <c r="E254" s="72" t="str">
        <f>IF(Tabla1[[#This Row],[N° de Cuota]]&gt;$D$13,"",F254-D254)</f>
        <v/>
      </c>
      <c r="F254" s="72" t="str">
        <f>IF(Tabla1[[#This Row],[N° de Cuota]]&gt;$D$13,"",PMT($D$9,$D$13,$D$10)*-1)</f>
        <v/>
      </c>
      <c r="G254" s="73">
        <f>IF(Tabla1[[#This Row],[N° de Cuota]]&gt;$D$13,0,G253-E254)</f>
        <v>0</v>
      </c>
    </row>
    <row r="255" spans="3:7" x14ac:dyDescent="0.2">
      <c r="C255" s="71" t="str">
        <f t="shared" si="4"/>
        <v/>
      </c>
      <c r="D255" s="72" t="str">
        <f>IF(Tabla1[[#This Row],[N° de Cuota]]&gt;$D$13,"",G254*$D$9)</f>
        <v/>
      </c>
      <c r="E255" s="72" t="str">
        <f>IF(Tabla1[[#This Row],[N° de Cuota]]&gt;$D$13,"",F255-D255)</f>
        <v/>
      </c>
      <c r="F255" s="72" t="str">
        <f>IF(Tabla1[[#This Row],[N° de Cuota]]&gt;$D$13,"",PMT($D$9,$D$13,$D$10)*-1)</f>
        <v/>
      </c>
      <c r="G255" s="73">
        <f>IF(Tabla1[[#This Row],[N° de Cuota]]&gt;$D$13,0,G254-E255)</f>
        <v>0</v>
      </c>
    </row>
    <row r="256" spans="3:7" x14ac:dyDescent="0.2">
      <c r="C256" s="71" t="str">
        <f t="shared" si="4"/>
        <v/>
      </c>
      <c r="D256" s="72" t="str">
        <f>IF(Tabla1[[#This Row],[N° de Cuota]]&gt;$D$13,"",G255*$D$9)</f>
        <v/>
      </c>
      <c r="E256" s="72" t="str">
        <f>IF(Tabla1[[#This Row],[N° de Cuota]]&gt;$D$13,"",F256-D256)</f>
        <v/>
      </c>
      <c r="F256" s="72" t="str">
        <f>IF(Tabla1[[#This Row],[N° de Cuota]]&gt;$D$13,"",PMT($D$9,$D$13,$D$10)*-1)</f>
        <v/>
      </c>
      <c r="G256" s="73">
        <f>IF(Tabla1[[#This Row],[N° de Cuota]]&gt;$D$13,0,G255-E256)</f>
        <v>0</v>
      </c>
    </row>
    <row r="257" spans="3:7" x14ac:dyDescent="0.2">
      <c r="C257" s="71" t="str">
        <f t="shared" si="4"/>
        <v/>
      </c>
      <c r="D257" s="72" t="str">
        <f>IF(Tabla1[[#This Row],[N° de Cuota]]&gt;$D$13,"",G256*$D$9)</f>
        <v/>
      </c>
      <c r="E257" s="72" t="str">
        <f>IF(Tabla1[[#This Row],[N° de Cuota]]&gt;$D$13,"",F257-D257)</f>
        <v/>
      </c>
      <c r="F257" s="72" t="str">
        <f>IF(Tabla1[[#This Row],[N° de Cuota]]&gt;$D$13,"",PMT($D$9,$D$13,$D$10)*-1)</f>
        <v/>
      </c>
      <c r="G257" s="73">
        <f>IF(Tabla1[[#This Row],[N° de Cuota]]&gt;$D$13,0,G256-E257)</f>
        <v>0</v>
      </c>
    </row>
    <row r="258" spans="3:7" x14ac:dyDescent="0.2">
      <c r="C258" s="71" t="str">
        <f t="shared" si="4"/>
        <v/>
      </c>
      <c r="D258" s="72" t="str">
        <f>IF(Tabla1[[#This Row],[N° de Cuota]]&gt;$D$13,"",G257*$D$9)</f>
        <v/>
      </c>
      <c r="E258" s="72" t="str">
        <f>IF(Tabla1[[#This Row],[N° de Cuota]]&gt;$D$13,"",F258-D258)</f>
        <v/>
      </c>
      <c r="F258" s="72" t="str">
        <f>IF(Tabla1[[#This Row],[N° de Cuota]]&gt;$D$13,"",PMT($D$9,$D$13,$D$10)*-1)</f>
        <v/>
      </c>
      <c r="G258" s="73">
        <f>IF(Tabla1[[#This Row],[N° de Cuota]]&gt;$D$13,0,G257-E258)</f>
        <v>0</v>
      </c>
    </row>
    <row r="259" spans="3:7" x14ac:dyDescent="0.2">
      <c r="C259" s="71" t="str">
        <f t="shared" si="4"/>
        <v/>
      </c>
      <c r="D259" s="72" t="str">
        <f>IF(Tabla1[[#This Row],[N° de Cuota]]&gt;$D$13,"",G258*$D$9)</f>
        <v/>
      </c>
      <c r="E259" s="72" t="str">
        <f>IF(Tabla1[[#This Row],[N° de Cuota]]&gt;$D$13,"",F259-D259)</f>
        <v/>
      </c>
      <c r="F259" s="72" t="str">
        <f>IF(Tabla1[[#This Row],[N° de Cuota]]&gt;$D$13,"",PMT($D$9,$D$13,$D$10)*-1)</f>
        <v/>
      </c>
      <c r="G259" s="73">
        <f>IF(Tabla1[[#This Row],[N° de Cuota]]&gt;$D$13,0,G258-E259)</f>
        <v>0</v>
      </c>
    </row>
    <row r="260" spans="3:7" x14ac:dyDescent="0.2">
      <c r="C260" s="71" t="str">
        <f t="shared" si="4"/>
        <v/>
      </c>
      <c r="D260" s="72" t="str">
        <f>IF(Tabla1[[#This Row],[N° de Cuota]]&gt;$D$13,"",G259*$D$9)</f>
        <v/>
      </c>
      <c r="E260" s="72" t="str">
        <f>IF(Tabla1[[#This Row],[N° de Cuota]]&gt;$D$13,"",F260-D260)</f>
        <v/>
      </c>
      <c r="F260" s="72" t="str">
        <f>IF(Tabla1[[#This Row],[N° de Cuota]]&gt;$D$13,"",PMT($D$9,$D$13,$D$10)*-1)</f>
        <v/>
      </c>
      <c r="G260" s="73">
        <f>IF(Tabla1[[#This Row],[N° de Cuota]]&gt;$D$13,0,G259-E260)</f>
        <v>0</v>
      </c>
    </row>
    <row r="261" spans="3:7" x14ac:dyDescent="0.2">
      <c r="C261" s="71" t="str">
        <f t="shared" si="4"/>
        <v/>
      </c>
      <c r="D261" s="72" t="str">
        <f>IF(Tabla1[[#This Row],[N° de Cuota]]&gt;$D$13,"",G260*$D$9)</f>
        <v/>
      </c>
      <c r="E261" s="72" t="str">
        <f>IF(Tabla1[[#This Row],[N° de Cuota]]&gt;$D$13,"",F261-D261)</f>
        <v/>
      </c>
      <c r="F261" s="72" t="str">
        <f>IF(Tabla1[[#This Row],[N° de Cuota]]&gt;$D$13,"",PMT($D$9,$D$13,$D$10)*-1)</f>
        <v/>
      </c>
      <c r="G261" s="73">
        <f>IF(Tabla1[[#This Row],[N° de Cuota]]&gt;$D$13,0,G260-E261)</f>
        <v>0</v>
      </c>
    </row>
    <row r="262" spans="3:7" x14ac:dyDescent="0.2">
      <c r="C262" s="71" t="str">
        <f t="shared" si="4"/>
        <v/>
      </c>
      <c r="D262" s="72" t="str">
        <f>IF(Tabla1[[#This Row],[N° de Cuota]]&gt;$D$13,"",G261*$D$9)</f>
        <v/>
      </c>
      <c r="E262" s="72" t="str">
        <f>IF(Tabla1[[#This Row],[N° de Cuota]]&gt;$D$13,"",F262-D262)</f>
        <v/>
      </c>
      <c r="F262" s="72" t="str">
        <f>IF(Tabla1[[#This Row],[N° de Cuota]]&gt;$D$13,"",PMT($D$9,$D$13,$D$10)*-1)</f>
        <v/>
      </c>
      <c r="G262" s="73">
        <f>IF(Tabla1[[#This Row],[N° de Cuota]]&gt;$D$13,0,G261-E262)</f>
        <v>0</v>
      </c>
    </row>
    <row r="263" spans="3:7" x14ac:dyDescent="0.2">
      <c r="C263" s="71" t="str">
        <f t="shared" si="4"/>
        <v/>
      </c>
      <c r="D263" s="72" t="str">
        <f>IF(Tabla1[[#This Row],[N° de Cuota]]&gt;$D$13,"",G262*$D$9)</f>
        <v/>
      </c>
      <c r="E263" s="72" t="str">
        <f>IF(Tabla1[[#This Row],[N° de Cuota]]&gt;$D$13,"",F263-D263)</f>
        <v/>
      </c>
      <c r="F263" s="72" t="str">
        <f>IF(Tabla1[[#This Row],[N° de Cuota]]&gt;$D$13,"",PMT($D$9,$D$13,$D$10)*-1)</f>
        <v/>
      </c>
      <c r="G263" s="73">
        <f>IF(Tabla1[[#This Row],[N° de Cuota]]&gt;$D$13,0,G262-E263)</f>
        <v>0</v>
      </c>
    </row>
    <row r="264" spans="3:7" x14ac:dyDescent="0.2">
      <c r="C264" s="71" t="str">
        <f t="shared" si="4"/>
        <v/>
      </c>
      <c r="D264" s="72" t="str">
        <f>IF(Tabla1[[#This Row],[N° de Cuota]]&gt;$D$13,"",G263*$D$9)</f>
        <v/>
      </c>
      <c r="E264" s="72" t="str">
        <f>IF(Tabla1[[#This Row],[N° de Cuota]]&gt;$D$13,"",F264-D264)</f>
        <v/>
      </c>
      <c r="F264" s="72" t="str">
        <f>IF(Tabla1[[#This Row],[N° de Cuota]]&gt;$D$13,"",PMT($D$9,$D$13,$D$10)*-1)</f>
        <v/>
      </c>
      <c r="G264" s="73">
        <f>IF(Tabla1[[#This Row],[N° de Cuota]]&gt;$D$13,0,G263-E264)</f>
        <v>0</v>
      </c>
    </row>
    <row r="265" spans="3:7" x14ac:dyDescent="0.2">
      <c r="C265" s="71" t="str">
        <f t="shared" si="4"/>
        <v/>
      </c>
      <c r="D265" s="72" t="str">
        <f>IF(Tabla1[[#This Row],[N° de Cuota]]&gt;$D$13,"",G264*$D$9)</f>
        <v/>
      </c>
      <c r="E265" s="72" t="str">
        <f>IF(Tabla1[[#This Row],[N° de Cuota]]&gt;$D$13,"",F265-D265)</f>
        <v/>
      </c>
      <c r="F265" s="72" t="str">
        <f>IF(Tabla1[[#This Row],[N° de Cuota]]&gt;$D$13,"",PMT($D$9,$D$13,$D$10)*-1)</f>
        <v/>
      </c>
      <c r="G265" s="73">
        <f>IF(Tabla1[[#This Row],[N° de Cuota]]&gt;$D$13,0,G264-E265)</f>
        <v>0</v>
      </c>
    </row>
    <row r="266" spans="3:7" x14ac:dyDescent="0.2">
      <c r="C266" s="71" t="str">
        <f t="shared" si="4"/>
        <v/>
      </c>
      <c r="D266" s="72" t="str">
        <f>IF(Tabla1[[#This Row],[N° de Cuota]]&gt;$D$13,"",G265*$D$9)</f>
        <v/>
      </c>
      <c r="E266" s="72" t="str">
        <f>IF(Tabla1[[#This Row],[N° de Cuota]]&gt;$D$13,"",F266-D266)</f>
        <v/>
      </c>
      <c r="F266" s="72" t="str">
        <f>IF(Tabla1[[#This Row],[N° de Cuota]]&gt;$D$13,"",PMT($D$9,$D$13,$D$10)*-1)</f>
        <v/>
      </c>
      <c r="G266" s="73">
        <f>IF(Tabla1[[#This Row],[N° de Cuota]]&gt;$D$13,0,G265-E266)</f>
        <v>0</v>
      </c>
    </row>
    <row r="267" spans="3:7" x14ac:dyDescent="0.2">
      <c r="C267" s="71" t="str">
        <f t="shared" si="4"/>
        <v/>
      </c>
      <c r="D267" s="72" t="str">
        <f>IF(Tabla1[[#This Row],[N° de Cuota]]&gt;$D$13,"",G266*$D$9)</f>
        <v/>
      </c>
      <c r="E267" s="72" t="str">
        <f>IF(Tabla1[[#This Row],[N° de Cuota]]&gt;$D$13,"",F267-D267)</f>
        <v/>
      </c>
      <c r="F267" s="72" t="str">
        <f>IF(Tabla1[[#This Row],[N° de Cuota]]&gt;$D$13,"",PMT($D$9,$D$13,$D$10)*-1)</f>
        <v/>
      </c>
      <c r="G267" s="73">
        <f>IF(Tabla1[[#This Row],[N° de Cuota]]&gt;$D$13,0,G266-E267)</f>
        <v>0</v>
      </c>
    </row>
    <row r="268" spans="3:7" x14ac:dyDescent="0.2">
      <c r="C268" s="71" t="str">
        <f t="shared" si="4"/>
        <v/>
      </c>
      <c r="D268" s="72" t="str">
        <f>IF(Tabla1[[#This Row],[N° de Cuota]]&gt;$D$13,"",G267*$D$9)</f>
        <v/>
      </c>
      <c r="E268" s="72" t="str">
        <f>IF(Tabla1[[#This Row],[N° de Cuota]]&gt;$D$13,"",F268-D268)</f>
        <v/>
      </c>
      <c r="F268" s="72" t="str">
        <f>IF(Tabla1[[#This Row],[N° de Cuota]]&gt;$D$13,"",PMT($D$9,$D$13,$D$10)*-1)</f>
        <v/>
      </c>
      <c r="G268" s="73">
        <f>IF(Tabla1[[#This Row],[N° de Cuota]]&gt;$D$13,0,G267-E268)</f>
        <v>0</v>
      </c>
    </row>
    <row r="269" spans="3:7" x14ac:dyDescent="0.2">
      <c r="C269" s="71" t="str">
        <f t="shared" si="4"/>
        <v/>
      </c>
      <c r="D269" s="72" t="str">
        <f>IF(Tabla1[[#This Row],[N° de Cuota]]&gt;$D$13,"",G268*$D$9)</f>
        <v/>
      </c>
      <c r="E269" s="72" t="str">
        <f>IF(Tabla1[[#This Row],[N° de Cuota]]&gt;$D$13,"",F269-D269)</f>
        <v/>
      </c>
      <c r="F269" s="72" t="str">
        <f>IF(Tabla1[[#This Row],[N° de Cuota]]&gt;$D$13,"",PMT($D$9,$D$13,$D$10)*-1)</f>
        <v/>
      </c>
      <c r="G269" s="73">
        <f>IF(Tabla1[[#This Row],[N° de Cuota]]&gt;$D$13,0,G268-E269)</f>
        <v>0</v>
      </c>
    </row>
    <row r="270" spans="3:7" x14ac:dyDescent="0.2">
      <c r="C270" s="71" t="str">
        <f t="shared" si="4"/>
        <v/>
      </c>
      <c r="D270" s="72" t="str">
        <f>IF(Tabla1[[#This Row],[N° de Cuota]]&gt;$D$13,"",G269*$D$9)</f>
        <v/>
      </c>
      <c r="E270" s="72" t="str">
        <f>IF(Tabla1[[#This Row],[N° de Cuota]]&gt;$D$13,"",F270-D270)</f>
        <v/>
      </c>
      <c r="F270" s="72" t="str">
        <f>IF(Tabla1[[#This Row],[N° de Cuota]]&gt;$D$13,"",PMT($D$9,$D$13,$D$10)*-1)</f>
        <v/>
      </c>
      <c r="G270" s="73">
        <f>IF(Tabla1[[#This Row],[N° de Cuota]]&gt;$D$13,0,G269-E270)</f>
        <v>0</v>
      </c>
    </row>
    <row r="271" spans="3:7" x14ac:dyDescent="0.2">
      <c r="C271" s="71" t="str">
        <f t="shared" si="4"/>
        <v/>
      </c>
      <c r="D271" s="72" t="str">
        <f>IF(Tabla1[[#This Row],[N° de Cuota]]&gt;$D$13,"",G270*$D$9)</f>
        <v/>
      </c>
      <c r="E271" s="72" t="str">
        <f>IF(Tabla1[[#This Row],[N° de Cuota]]&gt;$D$13,"",F271-D271)</f>
        <v/>
      </c>
      <c r="F271" s="72" t="str">
        <f>IF(Tabla1[[#This Row],[N° de Cuota]]&gt;$D$13,"",PMT($D$9,$D$13,$D$10)*-1)</f>
        <v/>
      </c>
      <c r="G271" s="73">
        <f>IF(Tabla1[[#This Row],[N° de Cuota]]&gt;$D$13,0,G270-E271)</f>
        <v>0</v>
      </c>
    </row>
    <row r="272" spans="3:7" x14ac:dyDescent="0.2">
      <c r="C272" s="71" t="str">
        <f t="shared" si="4"/>
        <v/>
      </c>
      <c r="D272" s="72" t="str">
        <f>IF(Tabla1[[#This Row],[N° de Cuota]]&gt;$D$13,"",G271*$D$9)</f>
        <v/>
      </c>
      <c r="E272" s="72" t="str">
        <f>IF(Tabla1[[#This Row],[N° de Cuota]]&gt;$D$13,"",F272-D272)</f>
        <v/>
      </c>
      <c r="F272" s="72" t="str">
        <f>IF(Tabla1[[#This Row],[N° de Cuota]]&gt;$D$13,"",PMT($D$9,$D$13,$D$10)*-1)</f>
        <v/>
      </c>
      <c r="G272" s="73">
        <f>IF(Tabla1[[#This Row],[N° de Cuota]]&gt;$D$13,0,G271-E272)</f>
        <v>0</v>
      </c>
    </row>
    <row r="273" spans="3:7" x14ac:dyDescent="0.2">
      <c r="C273" s="71" t="str">
        <f t="shared" si="4"/>
        <v/>
      </c>
      <c r="D273" s="72" t="str">
        <f>IF(Tabla1[[#This Row],[N° de Cuota]]&gt;$D$13,"",G272*$D$9)</f>
        <v/>
      </c>
      <c r="E273" s="72" t="str">
        <f>IF(Tabla1[[#This Row],[N° de Cuota]]&gt;$D$13,"",F273-D273)</f>
        <v/>
      </c>
      <c r="F273" s="72" t="str">
        <f>IF(Tabla1[[#This Row],[N° de Cuota]]&gt;$D$13,"",PMT($D$9,$D$13,$D$10)*-1)</f>
        <v/>
      </c>
      <c r="G273" s="73">
        <f>IF(Tabla1[[#This Row],[N° de Cuota]]&gt;$D$13,0,G272-E273)</f>
        <v>0</v>
      </c>
    </row>
    <row r="274" spans="3:7" x14ac:dyDescent="0.2">
      <c r="C274" s="71" t="str">
        <f t="shared" si="4"/>
        <v/>
      </c>
      <c r="D274" s="72" t="str">
        <f>IF(Tabla1[[#This Row],[N° de Cuota]]&gt;$D$13,"",G273*$D$9)</f>
        <v/>
      </c>
      <c r="E274" s="72" t="str">
        <f>IF(Tabla1[[#This Row],[N° de Cuota]]&gt;$D$13,"",F274-D274)</f>
        <v/>
      </c>
      <c r="F274" s="72" t="str">
        <f>IF(Tabla1[[#This Row],[N° de Cuota]]&gt;$D$13,"",PMT($D$9,$D$13,$D$10)*-1)</f>
        <v/>
      </c>
      <c r="G274" s="73">
        <f>IF(Tabla1[[#This Row],[N° de Cuota]]&gt;$D$13,0,G273-E274)</f>
        <v>0</v>
      </c>
    </row>
    <row r="275" spans="3:7" x14ac:dyDescent="0.2">
      <c r="C275" s="71" t="str">
        <f t="shared" si="4"/>
        <v/>
      </c>
      <c r="D275" s="72" t="str">
        <f>IF(Tabla1[[#This Row],[N° de Cuota]]&gt;$D$13,"",G274*$D$9)</f>
        <v/>
      </c>
      <c r="E275" s="72" t="str">
        <f>IF(Tabla1[[#This Row],[N° de Cuota]]&gt;$D$13,"",F275-D275)</f>
        <v/>
      </c>
      <c r="F275" s="72" t="str">
        <f>IF(Tabla1[[#This Row],[N° de Cuota]]&gt;$D$13,"",PMT($D$9,$D$13,$D$10)*-1)</f>
        <v/>
      </c>
      <c r="G275" s="73">
        <f>IF(Tabla1[[#This Row],[N° de Cuota]]&gt;$D$13,0,G274-E275)</f>
        <v>0</v>
      </c>
    </row>
    <row r="276" spans="3:7" x14ac:dyDescent="0.2">
      <c r="C276" s="71" t="str">
        <f t="shared" si="4"/>
        <v/>
      </c>
      <c r="D276" s="72" t="str">
        <f>IF(Tabla1[[#This Row],[N° de Cuota]]&gt;$D$13,"",G275*$D$9)</f>
        <v/>
      </c>
      <c r="E276" s="72" t="str">
        <f>IF(Tabla1[[#This Row],[N° de Cuota]]&gt;$D$13,"",F276-D276)</f>
        <v/>
      </c>
      <c r="F276" s="72" t="str">
        <f>IF(Tabla1[[#This Row],[N° de Cuota]]&gt;$D$13,"",PMT($D$9,$D$13,$D$10)*-1)</f>
        <v/>
      </c>
      <c r="G276" s="73">
        <f>IF(Tabla1[[#This Row],[N° de Cuota]]&gt;$D$13,0,G275-E276)</f>
        <v>0</v>
      </c>
    </row>
    <row r="277" spans="3:7" x14ac:dyDescent="0.2">
      <c r="C277" s="71" t="str">
        <f t="shared" si="4"/>
        <v/>
      </c>
      <c r="D277" s="72" t="str">
        <f>IF(Tabla1[[#This Row],[N° de Cuota]]&gt;$D$13,"",G276*$D$9)</f>
        <v/>
      </c>
      <c r="E277" s="72" t="str">
        <f>IF(Tabla1[[#This Row],[N° de Cuota]]&gt;$D$13,"",F277-D277)</f>
        <v/>
      </c>
      <c r="F277" s="72" t="str">
        <f>IF(Tabla1[[#This Row],[N° de Cuota]]&gt;$D$13,"",PMT($D$9,$D$13,$D$10)*-1)</f>
        <v/>
      </c>
      <c r="G277" s="73">
        <f>IF(Tabla1[[#This Row],[N° de Cuota]]&gt;$D$13,0,G276-E277)</f>
        <v>0</v>
      </c>
    </row>
    <row r="278" spans="3:7" x14ac:dyDescent="0.2">
      <c r="C278" s="71" t="str">
        <f t="shared" si="4"/>
        <v/>
      </c>
      <c r="D278" s="72" t="str">
        <f>IF(Tabla1[[#This Row],[N° de Cuota]]&gt;$D$13,"",G277*$D$9)</f>
        <v/>
      </c>
      <c r="E278" s="72" t="str">
        <f>IF(Tabla1[[#This Row],[N° de Cuota]]&gt;$D$13,"",F278-D278)</f>
        <v/>
      </c>
      <c r="F278" s="72" t="str">
        <f>IF(Tabla1[[#This Row],[N° de Cuota]]&gt;$D$13,"",PMT($D$9,$D$13,$D$10)*-1)</f>
        <v/>
      </c>
      <c r="G278" s="73">
        <f>IF(Tabla1[[#This Row],[N° de Cuota]]&gt;$D$13,0,G277-E278)</f>
        <v>0</v>
      </c>
    </row>
    <row r="279" spans="3:7" x14ac:dyDescent="0.2">
      <c r="C279" s="71" t="str">
        <f t="shared" si="4"/>
        <v/>
      </c>
      <c r="D279" s="72" t="str">
        <f>IF(Tabla1[[#This Row],[N° de Cuota]]&gt;$D$13,"",G278*$D$9)</f>
        <v/>
      </c>
      <c r="E279" s="72" t="str">
        <f>IF(Tabla1[[#This Row],[N° de Cuota]]&gt;$D$13,"",F279-D279)</f>
        <v/>
      </c>
      <c r="F279" s="72" t="str">
        <f>IF(Tabla1[[#This Row],[N° de Cuota]]&gt;$D$13,"",PMT($D$9,$D$13,$D$10)*-1)</f>
        <v/>
      </c>
      <c r="G279" s="73">
        <f>IF(Tabla1[[#This Row],[N° de Cuota]]&gt;$D$13,0,G278-E279)</f>
        <v>0</v>
      </c>
    </row>
    <row r="280" spans="3:7" x14ac:dyDescent="0.2">
      <c r="C280" s="71" t="str">
        <f t="shared" si="4"/>
        <v/>
      </c>
      <c r="D280" s="72" t="str">
        <f>IF(Tabla1[[#This Row],[N° de Cuota]]&gt;$D$13,"",G279*$D$9)</f>
        <v/>
      </c>
      <c r="E280" s="72" t="str">
        <f>IF(Tabla1[[#This Row],[N° de Cuota]]&gt;$D$13,"",F280-D280)</f>
        <v/>
      </c>
      <c r="F280" s="72" t="str">
        <f>IF(Tabla1[[#This Row],[N° de Cuota]]&gt;$D$13,"",PMT($D$9,$D$13,$D$10)*-1)</f>
        <v/>
      </c>
      <c r="G280" s="73">
        <f>IF(Tabla1[[#This Row],[N° de Cuota]]&gt;$D$13,0,G279-E280)</f>
        <v>0</v>
      </c>
    </row>
    <row r="281" spans="3:7" x14ac:dyDescent="0.2">
      <c r="C281" s="71" t="str">
        <f t="shared" si="4"/>
        <v/>
      </c>
      <c r="D281" s="72" t="str">
        <f>IF(Tabla1[[#This Row],[N° de Cuota]]&gt;$D$13,"",G280*$D$9)</f>
        <v/>
      </c>
      <c r="E281" s="72" t="str">
        <f>IF(Tabla1[[#This Row],[N° de Cuota]]&gt;$D$13,"",F281-D281)</f>
        <v/>
      </c>
      <c r="F281" s="72" t="str">
        <f>IF(Tabla1[[#This Row],[N° de Cuota]]&gt;$D$13,"",PMT($D$9,$D$13,$D$10)*-1)</f>
        <v/>
      </c>
      <c r="G281" s="73">
        <f>IF(Tabla1[[#This Row],[N° de Cuota]]&gt;$D$13,0,G280-E281)</f>
        <v>0</v>
      </c>
    </row>
    <row r="282" spans="3:7" x14ac:dyDescent="0.2">
      <c r="C282" s="71" t="str">
        <f t="shared" si="4"/>
        <v/>
      </c>
      <c r="D282" s="72" t="str">
        <f>IF(Tabla1[[#This Row],[N° de Cuota]]&gt;$D$13,"",G281*$D$9)</f>
        <v/>
      </c>
      <c r="E282" s="72" t="str">
        <f>IF(Tabla1[[#This Row],[N° de Cuota]]&gt;$D$13,"",F282-D282)</f>
        <v/>
      </c>
      <c r="F282" s="72" t="str">
        <f>IF(Tabla1[[#This Row],[N° de Cuota]]&gt;$D$13,"",PMT($D$9,$D$13,$D$10)*-1)</f>
        <v/>
      </c>
      <c r="G282" s="73">
        <f>IF(Tabla1[[#This Row],[N° de Cuota]]&gt;$D$13,0,G281-E282)</f>
        <v>0</v>
      </c>
    </row>
    <row r="283" spans="3:7" x14ac:dyDescent="0.2">
      <c r="C283" s="71" t="str">
        <f t="shared" si="4"/>
        <v/>
      </c>
      <c r="D283" s="72" t="str">
        <f>IF(Tabla1[[#This Row],[N° de Cuota]]&gt;$D$13,"",G282*$D$9)</f>
        <v/>
      </c>
      <c r="E283" s="72" t="str">
        <f>IF(Tabla1[[#This Row],[N° de Cuota]]&gt;$D$13,"",F283-D283)</f>
        <v/>
      </c>
      <c r="F283" s="72" t="str">
        <f>IF(Tabla1[[#This Row],[N° de Cuota]]&gt;$D$13,"",PMT($D$9,$D$13,$D$10)*-1)</f>
        <v/>
      </c>
      <c r="G283" s="73">
        <f>IF(Tabla1[[#This Row],[N° de Cuota]]&gt;$D$13,0,G282-E283)</f>
        <v>0</v>
      </c>
    </row>
    <row r="284" spans="3:7" x14ac:dyDescent="0.2">
      <c r="C284" s="71" t="str">
        <f t="shared" si="4"/>
        <v/>
      </c>
      <c r="D284" s="72" t="str">
        <f>IF(Tabla1[[#This Row],[N° de Cuota]]&gt;$D$13,"",G283*$D$9)</f>
        <v/>
      </c>
      <c r="E284" s="72" t="str">
        <f>IF(Tabla1[[#This Row],[N° de Cuota]]&gt;$D$13,"",F284-D284)</f>
        <v/>
      </c>
      <c r="F284" s="72" t="str">
        <f>IF(Tabla1[[#This Row],[N° de Cuota]]&gt;$D$13,"",PMT($D$9,$D$13,$D$10)*-1)</f>
        <v/>
      </c>
      <c r="G284" s="73">
        <f>IF(Tabla1[[#This Row],[N° de Cuota]]&gt;$D$13,0,G283-E284)</f>
        <v>0</v>
      </c>
    </row>
    <row r="285" spans="3:7" x14ac:dyDescent="0.2">
      <c r="C285" s="71" t="str">
        <f t="shared" si="4"/>
        <v/>
      </c>
      <c r="D285" s="72" t="str">
        <f>IF(Tabla1[[#This Row],[N° de Cuota]]&gt;$D$13,"",G284*$D$9)</f>
        <v/>
      </c>
      <c r="E285" s="72" t="str">
        <f>IF(Tabla1[[#This Row],[N° de Cuota]]&gt;$D$13,"",F285-D285)</f>
        <v/>
      </c>
      <c r="F285" s="72" t="str">
        <f>IF(Tabla1[[#This Row],[N° de Cuota]]&gt;$D$13,"",PMT($D$9,$D$13,$D$10)*-1)</f>
        <v/>
      </c>
      <c r="G285" s="73">
        <f>IF(Tabla1[[#This Row],[N° de Cuota]]&gt;$D$13,0,G284-E285)</f>
        <v>0</v>
      </c>
    </row>
    <row r="286" spans="3:7" x14ac:dyDescent="0.2">
      <c r="C286" s="71" t="str">
        <f t="shared" si="4"/>
        <v/>
      </c>
      <c r="D286" s="72" t="str">
        <f>IF(Tabla1[[#This Row],[N° de Cuota]]&gt;$D$13,"",G285*$D$9)</f>
        <v/>
      </c>
      <c r="E286" s="72" t="str">
        <f>IF(Tabla1[[#This Row],[N° de Cuota]]&gt;$D$13,"",F286-D286)</f>
        <v/>
      </c>
      <c r="F286" s="72" t="str">
        <f>IF(Tabla1[[#This Row],[N° de Cuota]]&gt;$D$13,"",PMT($D$9,$D$13,$D$10)*-1)</f>
        <v/>
      </c>
      <c r="G286" s="73">
        <f>IF(Tabla1[[#This Row],[N° de Cuota]]&gt;$D$13,0,G285-E286)</f>
        <v>0</v>
      </c>
    </row>
    <row r="287" spans="3:7" x14ac:dyDescent="0.2">
      <c r="C287" s="71" t="str">
        <f t="shared" si="4"/>
        <v/>
      </c>
      <c r="D287" s="72" t="str">
        <f>IF(Tabla1[[#This Row],[N° de Cuota]]&gt;$D$13,"",G286*$D$9)</f>
        <v/>
      </c>
      <c r="E287" s="72" t="str">
        <f>IF(Tabla1[[#This Row],[N° de Cuota]]&gt;$D$13,"",F287-D287)</f>
        <v/>
      </c>
      <c r="F287" s="72" t="str">
        <f>IF(Tabla1[[#This Row],[N° de Cuota]]&gt;$D$13,"",PMT($D$9,$D$13,$D$10)*-1)</f>
        <v/>
      </c>
      <c r="G287" s="73">
        <f>IF(Tabla1[[#This Row],[N° de Cuota]]&gt;$D$13,0,G286-E287)</f>
        <v>0</v>
      </c>
    </row>
    <row r="288" spans="3:7" x14ac:dyDescent="0.2">
      <c r="C288" s="71" t="str">
        <f t="shared" si="4"/>
        <v/>
      </c>
      <c r="D288" s="72" t="str">
        <f>IF(Tabla1[[#This Row],[N° de Cuota]]&gt;$D$13,"",G287*$D$9)</f>
        <v/>
      </c>
      <c r="E288" s="72" t="str">
        <f>IF(Tabla1[[#This Row],[N° de Cuota]]&gt;$D$13,"",F288-D288)</f>
        <v/>
      </c>
      <c r="F288" s="72" t="str">
        <f>IF(Tabla1[[#This Row],[N° de Cuota]]&gt;$D$13,"",PMT($D$9,$D$13,$D$10)*-1)</f>
        <v/>
      </c>
      <c r="G288" s="73">
        <f>IF(Tabla1[[#This Row],[N° de Cuota]]&gt;$D$13,0,G287-E288)</f>
        <v>0</v>
      </c>
    </row>
    <row r="289" spans="3:7" x14ac:dyDescent="0.2">
      <c r="C289" s="71" t="str">
        <f t="shared" ref="C289:C352" si="5">IF(C288="","",IF(C288+1&gt;$D$13,"",C288+1))</f>
        <v/>
      </c>
      <c r="D289" s="72" t="str">
        <f>IF(Tabla1[[#This Row],[N° de Cuota]]&gt;$D$13,"",G288*$D$9)</f>
        <v/>
      </c>
      <c r="E289" s="72" t="str">
        <f>IF(Tabla1[[#This Row],[N° de Cuota]]&gt;$D$13,"",F289-D289)</f>
        <v/>
      </c>
      <c r="F289" s="72" t="str">
        <f>IF(Tabla1[[#This Row],[N° de Cuota]]&gt;$D$13,"",PMT($D$9,$D$13,$D$10)*-1)</f>
        <v/>
      </c>
      <c r="G289" s="73">
        <f>IF(Tabla1[[#This Row],[N° de Cuota]]&gt;$D$13,0,G288-E289)</f>
        <v>0</v>
      </c>
    </row>
    <row r="290" spans="3:7" x14ac:dyDescent="0.2">
      <c r="C290" s="71" t="str">
        <f t="shared" si="5"/>
        <v/>
      </c>
      <c r="D290" s="72" t="str">
        <f>IF(Tabla1[[#This Row],[N° de Cuota]]&gt;$D$13,"",G289*$D$9)</f>
        <v/>
      </c>
      <c r="E290" s="72" t="str">
        <f>IF(Tabla1[[#This Row],[N° de Cuota]]&gt;$D$13,"",F290-D290)</f>
        <v/>
      </c>
      <c r="F290" s="72" t="str">
        <f>IF(Tabla1[[#This Row],[N° de Cuota]]&gt;$D$13,"",PMT($D$9,$D$13,$D$10)*-1)</f>
        <v/>
      </c>
      <c r="G290" s="73">
        <f>IF(Tabla1[[#This Row],[N° de Cuota]]&gt;$D$13,0,G289-E290)</f>
        <v>0</v>
      </c>
    </row>
    <row r="291" spans="3:7" x14ac:dyDescent="0.2">
      <c r="C291" s="71" t="str">
        <f t="shared" si="5"/>
        <v/>
      </c>
      <c r="D291" s="72" t="str">
        <f>IF(Tabla1[[#This Row],[N° de Cuota]]&gt;$D$13,"",G290*$D$9)</f>
        <v/>
      </c>
      <c r="E291" s="72" t="str">
        <f>IF(Tabla1[[#This Row],[N° de Cuota]]&gt;$D$13,"",F291-D291)</f>
        <v/>
      </c>
      <c r="F291" s="72" t="str">
        <f>IF(Tabla1[[#This Row],[N° de Cuota]]&gt;$D$13,"",PMT($D$9,$D$13,$D$10)*-1)</f>
        <v/>
      </c>
      <c r="G291" s="73">
        <f>IF(Tabla1[[#This Row],[N° de Cuota]]&gt;$D$13,0,G290-E291)</f>
        <v>0</v>
      </c>
    </row>
    <row r="292" spans="3:7" x14ac:dyDescent="0.2">
      <c r="C292" s="71" t="str">
        <f t="shared" si="5"/>
        <v/>
      </c>
      <c r="D292" s="72" t="str">
        <f>IF(Tabla1[[#This Row],[N° de Cuota]]&gt;$D$13,"",G291*$D$9)</f>
        <v/>
      </c>
      <c r="E292" s="72" t="str">
        <f>IF(Tabla1[[#This Row],[N° de Cuota]]&gt;$D$13,"",F292-D292)</f>
        <v/>
      </c>
      <c r="F292" s="72" t="str">
        <f>IF(Tabla1[[#This Row],[N° de Cuota]]&gt;$D$13,"",PMT($D$9,$D$13,$D$10)*-1)</f>
        <v/>
      </c>
      <c r="G292" s="73">
        <f>IF(Tabla1[[#This Row],[N° de Cuota]]&gt;$D$13,0,G291-E292)</f>
        <v>0</v>
      </c>
    </row>
    <row r="293" spans="3:7" x14ac:dyDescent="0.2">
      <c r="C293" s="71" t="str">
        <f t="shared" si="5"/>
        <v/>
      </c>
      <c r="D293" s="72" t="str">
        <f>IF(Tabla1[[#This Row],[N° de Cuota]]&gt;$D$13,"",G292*$D$9)</f>
        <v/>
      </c>
      <c r="E293" s="72" t="str">
        <f>IF(Tabla1[[#This Row],[N° de Cuota]]&gt;$D$13,"",F293-D293)</f>
        <v/>
      </c>
      <c r="F293" s="72" t="str">
        <f>IF(Tabla1[[#This Row],[N° de Cuota]]&gt;$D$13,"",PMT($D$9,$D$13,$D$10)*-1)</f>
        <v/>
      </c>
      <c r="G293" s="73">
        <f>IF(Tabla1[[#This Row],[N° de Cuota]]&gt;$D$13,0,G292-E293)</f>
        <v>0</v>
      </c>
    </row>
    <row r="294" spans="3:7" x14ac:dyDescent="0.2">
      <c r="C294" s="71" t="str">
        <f t="shared" si="5"/>
        <v/>
      </c>
      <c r="D294" s="72" t="str">
        <f>IF(Tabla1[[#This Row],[N° de Cuota]]&gt;$D$13,"",G293*$D$9)</f>
        <v/>
      </c>
      <c r="E294" s="72" t="str">
        <f>IF(Tabla1[[#This Row],[N° de Cuota]]&gt;$D$13,"",F294-D294)</f>
        <v/>
      </c>
      <c r="F294" s="72" t="str">
        <f>IF(Tabla1[[#This Row],[N° de Cuota]]&gt;$D$13,"",PMT($D$9,$D$13,$D$10)*-1)</f>
        <v/>
      </c>
      <c r="G294" s="73">
        <f>IF(Tabla1[[#This Row],[N° de Cuota]]&gt;$D$13,0,G293-E294)</f>
        <v>0</v>
      </c>
    </row>
    <row r="295" spans="3:7" x14ac:dyDescent="0.2">
      <c r="C295" s="71" t="str">
        <f t="shared" si="5"/>
        <v/>
      </c>
      <c r="D295" s="72" t="str">
        <f>IF(Tabla1[[#This Row],[N° de Cuota]]&gt;$D$13,"",G294*$D$9)</f>
        <v/>
      </c>
      <c r="E295" s="72" t="str">
        <f>IF(Tabla1[[#This Row],[N° de Cuota]]&gt;$D$13,"",F295-D295)</f>
        <v/>
      </c>
      <c r="F295" s="72" t="str">
        <f>IF(Tabla1[[#This Row],[N° de Cuota]]&gt;$D$13,"",PMT($D$9,$D$13,$D$10)*-1)</f>
        <v/>
      </c>
      <c r="G295" s="73">
        <f>IF(Tabla1[[#This Row],[N° de Cuota]]&gt;$D$13,0,G294-E295)</f>
        <v>0</v>
      </c>
    </row>
    <row r="296" spans="3:7" x14ac:dyDescent="0.2">
      <c r="C296" s="71" t="str">
        <f t="shared" si="5"/>
        <v/>
      </c>
      <c r="D296" s="72" t="str">
        <f>IF(Tabla1[[#This Row],[N° de Cuota]]&gt;$D$13,"",G295*$D$9)</f>
        <v/>
      </c>
      <c r="E296" s="72" t="str">
        <f>IF(Tabla1[[#This Row],[N° de Cuota]]&gt;$D$13,"",F296-D296)</f>
        <v/>
      </c>
      <c r="F296" s="72" t="str">
        <f>IF(Tabla1[[#This Row],[N° de Cuota]]&gt;$D$13,"",PMT($D$9,$D$13,$D$10)*-1)</f>
        <v/>
      </c>
      <c r="G296" s="73">
        <f>IF(Tabla1[[#This Row],[N° de Cuota]]&gt;$D$13,0,G295-E296)</f>
        <v>0</v>
      </c>
    </row>
    <row r="297" spans="3:7" x14ac:dyDescent="0.2">
      <c r="C297" s="71" t="str">
        <f t="shared" si="5"/>
        <v/>
      </c>
      <c r="D297" s="72" t="str">
        <f>IF(Tabla1[[#This Row],[N° de Cuota]]&gt;$D$13,"",G296*$D$9)</f>
        <v/>
      </c>
      <c r="E297" s="72" t="str">
        <f>IF(Tabla1[[#This Row],[N° de Cuota]]&gt;$D$13,"",F297-D297)</f>
        <v/>
      </c>
      <c r="F297" s="72" t="str">
        <f>IF(Tabla1[[#This Row],[N° de Cuota]]&gt;$D$13,"",PMT($D$9,$D$13,$D$10)*-1)</f>
        <v/>
      </c>
      <c r="G297" s="73">
        <f>IF(Tabla1[[#This Row],[N° de Cuota]]&gt;$D$13,0,G296-E297)</f>
        <v>0</v>
      </c>
    </row>
    <row r="298" spans="3:7" x14ac:dyDescent="0.2">
      <c r="C298" s="71" t="str">
        <f t="shared" si="5"/>
        <v/>
      </c>
      <c r="D298" s="72" t="str">
        <f>IF(Tabla1[[#This Row],[N° de Cuota]]&gt;$D$13,"",G297*$D$9)</f>
        <v/>
      </c>
      <c r="E298" s="72" t="str">
        <f>IF(Tabla1[[#This Row],[N° de Cuota]]&gt;$D$13,"",F298-D298)</f>
        <v/>
      </c>
      <c r="F298" s="72" t="str">
        <f>IF(Tabla1[[#This Row],[N° de Cuota]]&gt;$D$13,"",PMT($D$9,$D$13,$D$10)*-1)</f>
        <v/>
      </c>
      <c r="G298" s="73">
        <f>IF(Tabla1[[#This Row],[N° de Cuota]]&gt;$D$13,0,G297-E298)</f>
        <v>0</v>
      </c>
    </row>
    <row r="299" spans="3:7" x14ac:dyDescent="0.2">
      <c r="C299" s="71" t="str">
        <f t="shared" si="5"/>
        <v/>
      </c>
      <c r="D299" s="72" t="str">
        <f>IF(Tabla1[[#This Row],[N° de Cuota]]&gt;$D$13,"",G298*$D$9)</f>
        <v/>
      </c>
      <c r="E299" s="72" t="str">
        <f>IF(Tabla1[[#This Row],[N° de Cuota]]&gt;$D$13,"",F299-D299)</f>
        <v/>
      </c>
      <c r="F299" s="72" t="str">
        <f>IF(Tabla1[[#This Row],[N° de Cuota]]&gt;$D$13,"",PMT($D$9,$D$13,$D$10)*-1)</f>
        <v/>
      </c>
      <c r="G299" s="73">
        <f>IF(Tabla1[[#This Row],[N° de Cuota]]&gt;$D$13,0,G298-E299)</f>
        <v>0</v>
      </c>
    </row>
    <row r="300" spans="3:7" x14ac:dyDescent="0.2">
      <c r="C300" s="71" t="str">
        <f t="shared" si="5"/>
        <v/>
      </c>
      <c r="D300" s="72" t="str">
        <f>IF(Tabla1[[#This Row],[N° de Cuota]]&gt;$D$13,"",G299*$D$9)</f>
        <v/>
      </c>
      <c r="E300" s="72" t="str">
        <f>IF(Tabla1[[#This Row],[N° de Cuota]]&gt;$D$13,"",F300-D300)</f>
        <v/>
      </c>
      <c r="F300" s="72" t="str">
        <f>IF(Tabla1[[#This Row],[N° de Cuota]]&gt;$D$13,"",PMT($D$9,$D$13,$D$10)*-1)</f>
        <v/>
      </c>
      <c r="G300" s="73">
        <f>IF(Tabla1[[#This Row],[N° de Cuota]]&gt;$D$13,0,G299-E300)</f>
        <v>0</v>
      </c>
    </row>
    <row r="301" spans="3:7" x14ac:dyDescent="0.2">
      <c r="C301" s="71" t="str">
        <f t="shared" si="5"/>
        <v/>
      </c>
      <c r="D301" s="72" t="str">
        <f>IF(Tabla1[[#This Row],[N° de Cuota]]&gt;$D$13,"",G300*$D$9)</f>
        <v/>
      </c>
      <c r="E301" s="72" t="str">
        <f>IF(Tabla1[[#This Row],[N° de Cuota]]&gt;$D$13,"",F301-D301)</f>
        <v/>
      </c>
      <c r="F301" s="72" t="str">
        <f>IF(Tabla1[[#This Row],[N° de Cuota]]&gt;$D$13,"",PMT($D$9,$D$13,$D$10)*-1)</f>
        <v/>
      </c>
      <c r="G301" s="73">
        <f>IF(Tabla1[[#This Row],[N° de Cuota]]&gt;$D$13,0,G300-E301)</f>
        <v>0</v>
      </c>
    </row>
    <row r="302" spans="3:7" x14ac:dyDescent="0.2">
      <c r="C302" s="71" t="str">
        <f t="shared" si="5"/>
        <v/>
      </c>
      <c r="D302" s="72" t="str">
        <f>IF(Tabla1[[#This Row],[N° de Cuota]]&gt;$D$13,"",G301*$D$9)</f>
        <v/>
      </c>
      <c r="E302" s="72" t="str">
        <f>IF(Tabla1[[#This Row],[N° de Cuota]]&gt;$D$13,"",F302-D302)</f>
        <v/>
      </c>
      <c r="F302" s="72" t="str">
        <f>IF(Tabla1[[#This Row],[N° de Cuota]]&gt;$D$13,"",PMT($D$9,$D$13,$D$10)*-1)</f>
        <v/>
      </c>
      <c r="G302" s="73">
        <f>IF(Tabla1[[#This Row],[N° de Cuota]]&gt;$D$13,0,G301-E302)</f>
        <v>0</v>
      </c>
    </row>
    <row r="303" spans="3:7" x14ac:dyDescent="0.2">
      <c r="C303" s="71" t="str">
        <f t="shared" si="5"/>
        <v/>
      </c>
      <c r="D303" s="72" t="str">
        <f>IF(Tabla1[[#This Row],[N° de Cuota]]&gt;$D$13,"",G302*$D$9)</f>
        <v/>
      </c>
      <c r="E303" s="72" t="str">
        <f>IF(Tabla1[[#This Row],[N° de Cuota]]&gt;$D$13,"",F303-D303)</f>
        <v/>
      </c>
      <c r="F303" s="72" t="str">
        <f>IF(Tabla1[[#This Row],[N° de Cuota]]&gt;$D$13,"",PMT($D$9,$D$13,$D$10)*-1)</f>
        <v/>
      </c>
      <c r="G303" s="73">
        <f>IF(Tabla1[[#This Row],[N° de Cuota]]&gt;$D$13,0,G302-E303)</f>
        <v>0</v>
      </c>
    </row>
    <row r="304" spans="3:7" x14ac:dyDescent="0.2">
      <c r="C304" s="71" t="str">
        <f t="shared" si="5"/>
        <v/>
      </c>
      <c r="D304" s="72" t="str">
        <f>IF(Tabla1[[#This Row],[N° de Cuota]]&gt;$D$13,"",G303*$D$9)</f>
        <v/>
      </c>
      <c r="E304" s="72" t="str">
        <f>IF(Tabla1[[#This Row],[N° de Cuota]]&gt;$D$13,"",F304-D304)</f>
        <v/>
      </c>
      <c r="F304" s="72" t="str">
        <f>IF(Tabla1[[#This Row],[N° de Cuota]]&gt;$D$13,"",PMT($D$9,$D$13,$D$10)*-1)</f>
        <v/>
      </c>
      <c r="G304" s="73">
        <f>IF(Tabla1[[#This Row],[N° de Cuota]]&gt;$D$13,0,G303-E304)</f>
        <v>0</v>
      </c>
    </row>
    <row r="305" spans="3:7" x14ac:dyDescent="0.2">
      <c r="C305" s="71" t="str">
        <f t="shared" si="5"/>
        <v/>
      </c>
      <c r="D305" s="72" t="str">
        <f>IF(Tabla1[[#This Row],[N° de Cuota]]&gt;$D$13,"",G304*$D$9)</f>
        <v/>
      </c>
      <c r="E305" s="72" t="str">
        <f>IF(Tabla1[[#This Row],[N° de Cuota]]&gt;$D$13,"",F305-D305)</f>
        <v/>
      </c>
      <c r="F305" s="72" t="str">
        <f>IF(Tabla1[[#This Row],[N° de Cuota]]&gt;$D$13,"",PMT($D$9,$D$13,$D$10)*-1)</f>
        <v/>
      </c>
      <c r="G305" s="73">
        <f>IF(Tabla1[[#This Row],[N° de Cuota]]&gt;$D$13,0,G304-E305)</f>
        <v>0</v>
      </c>
    </row>
    <row r="306" spans="3:7" x14ac:dyDescent="0.2">
      <c r="C306" s="71" t="str">
        <f t="shared" si="5"/>
        <v/>
      </c>
      <c r="D306" s="72" t="str">
        <f>IF(Tabla1[[#This Row],[N° de Cuota]]&gt;$D$13,"",G305*$D$9)</f>
        <v/>
      </c>
      <c r="E306" s="72" t="str">
        <f>IF(Tabla1[[#This Row],[N° de Cuota]]&gt;$D$13,"",F306-D306)</f>
        <v/>
      </c>
      <c r="F306" s="72" t="str">
        <f>IF(Tabla1[[#This Row],[N° de Cuota]]&gt;$D$13,"",PMT($D$9,$D$13,$D$10)*-1)</f>
        <v/>
      </c>
      <c r="G306" s="73">
        <f>IF(Tabla1[[#This Row],[N° de Cuota]]&gt;$D$13,0,G305-E306)</f>
        <v>0</v>
      </c>
    </row>
    <row r="307" spans="3:7" x14ac:dyDescent="0.2">
      <c r="C307" s="71" t="str">
        <f t="shared" si="5"/>
        <v/>
      </c>
      <c r="D307" s="72" t="str">
        <f>IF(Tabla1[[#This Row],[N° de Cuota]]&gt;$D$13,"",G306*$D$9)</f>
        <v/>
      </c>
      <c r="E307" s="72" t="str">
        <f>IF(Tabla1[[#This Row],[N° de Cuota]]&gt;$D$13,"",F307-D307)</f>
        <v/>
      </c>
      <c r="F307" s="72" t="str">
        <f>IF(Tabla1[[#This Row],[N° de Cuota]]&gt;$D$13,"",PMT($D$9,$D$13,$D$10)*-1)</f>
        <v/>
      </c>
      <c r="G307" s="73">
        <f>IF(Tabla1[[#This Row],[N° de Cuota]]&gt;$D$13,0,G306-E307)</f>
        <v>0</v>
      </c>
    </row>
    <row r="308" spans="3:7" x14ac:dyDescent="0.2">
      <c r="C308" s="71" t="str">
        <f t="shared" si="5"/>
        <v/>
      </c>
      <c r="D308" s="72" t="str">
        <f>IF(Tabla1[[#This Row],[N° de Cuota]]&gt;$D$13,"",G307*$D$9)</f>
        <v/>
      </c>
      <c r="E308" s="72" t="str">
        <f>IF(Tabla1[[#This Row],[N° de Cuota]]&gt;$D$13,"",F308-D308)</f>
        <v/>
      </c>
      <c r="F308" s="72" t="str">
        <f>IF(Tabla1[[#This Row],[N° de Cuota]]&gt;$D$13,"",PMT($D$9,$D$13,$D$10)*-1)</f>
        <v/>
      </c>
      <c r="G308" s="73">
        <f>IF(Tabla1[[#This Row],[N° de Cuota]]&gt;$D$13,0,G307-E308)</f>
        <v>0</v>
      </c>
    </row>
    <row r="309" spans="3:7" x14ac:dyDescent="0.2">
      <c r="C309" s="71" t="str">
        <f t="shared" si="5"/>
        <v/>
      </c>
      <c r="D309" s="72" t="str">
        <f>IF(Tabla1[[#This Row],[N° de Cuota]]&gt;$D$13,"",G308*$D$9)</f>
        <v/>
      </c>
      <c r="E309" s="72" t="str">
        <f>IF(Tabla1[[#This Row],[N° de Cuota]]&gt;$D$13,"",F309-D309)</f>
        <v/>
      </c>
      <c r="F309" s="72" t="str">
        <f>IF(Tabla1[[#This Row],[N° de Cuota]]&gt;$D$13,"",PMT($D$9,$D$13,$D$10)*-1)</f>
        <v/>
      </c>
      <c r="G309" s="73">
        <f>IF(Tabla1[[#This Row],[N° de Cuota]]&gt;$D$13,0,G308-E309)</f>
        <v>0</v>
      </c>
    </row>
    <row r="310" spans="3:7" x14ac:dyDescent="0.2">
      <c r="C310" s="71" t="str">
        <f t="shared" si="5"/>
        <v/>
      </c>
      <c r="D310" s="72" t="str">
        <f>IF(Tabla1[[#This Row],[N° de Cuota]]&gt;$D$13,"",G309*$D$9)</f>
        <v/>
      </c>
      <c r="E310" s="72" t="str">
        <f>IF(Tabla1[[#This Row],[N° de Cuota]]&gt;$D$13,"",F310-D310)</f>
        <v/>
      </c>
      <c r="F310" s="72" t="str">
        <f>IF(Tabla1[[#This Row],[N° de Cuota]]&gt;$D$13,"",PMT($D$9,$D$13,$D$10)*-1)</f>
        <v/>
      </c>
      <c r="G310" s="73">
        <f>IF(Tabla1[[#This Row],[N° de Cuota]]&gt;$D$13,0,G309-E310)</f>
        <v>0</v>
      </c>
    </row>
    <row r="311" spans="3:7" x14ac:dyDescent="0.2">
      <c r="C311" s="71" t="str">
        <f t="shared" si="5"/>
        <v/>
      </c>
      <c r="D311" s="72" t="str">
        <f>IF(Tabla1[[#This Row],[N° de Cuota]]&gt;$D$13,"",G310*$D$9)</f>
        <v/>
      </c>
      <c r="E311" s="72" t="str">
        <f>IF(Tabla1[[#This Row],[N° de Cuota]]&gt;$D$13,"",F311-D311)</f>
        <v/>
      </c>
      <c r="F311" s="72" t="str">
        <f>IF(Tabla1[[#This Row],[N° de Cuota]]&gt;$D$13,"",PMT($D$9,$D$13,$D$10)*-1)</f>
        <v/>
      </c>
      <c r="G311" s="73">
        <f>IF(Tabla1[[#This Row],[N° de Cuota]]&gt;$D$13,0,G310-E311)</f>
        <v>0</v>
      </c>
    </row>
    <row r="312" spans="3:7" x14ac:dyDescent="0.2">
      <c r="C312" s="71" t="str">
        <f t="shared" si="5"/>
        <v/>
      </c>
      <c r="D312" s="72" t="str">
        <f>IF(Tabla1[[#This Row],[N° de Cuota]]&gt;$D$13,"",G311*$D$9)</f>
        <v/>
      </c>
      <c r="E312" s="72" t="str">
        <f>IF(Tabla1[[#This Row],[N° de Cuota]]&gt;$D$13,"",F312-D312)</f>
        <v/>
      </c>
      <c r="F312" s="72" t="str">
        <f>IF(Tabla1[[#This Row],[N° de Cuota]]&gt;$D$13,"",PMT($D$9,$D$13,$D$10)*-1)</f>
        <v/>
      </c>
      <c r="G312" s="73">
        <f>IF(Tabla1[[#This Row],[N° de Cuota]]&gt;$D$13,0,G311-E312)</f>
        <v>0</v>
      </c>
    </row>
    <row r="313" spans="3:7" x14ac:dyDescent="0.2">
      <c r="C313" s="71" t="str">
        <f t="shared" si="5"/>
        <v/>
      </c>
      <c r="D313" s="72" t="str">
        <f>IF(Tabla1[[#This Row],[N° de Cuota]]&gt;$D$13,"",G312*$D$9)</f>
        <v/>
      </c>
      <c r="E313" s="72" t="str">
        <f>IF(Tabla1[[#This Row],[N° de Cuota]]&gt;$D$13,"",F313-D313)</f>
        <v/>
      </c>
      <c r="F313" s="72" t="str">
        <f>IF(Tabla1[[#This Row],[N° de Cuota]]&gt;$D$13,"",PMT($D$9,$D$13,$D$10)*-1)</f>
        <v/>
      </c>
      <c r="G313" s="73">
        <f>IF(Tabla1[[#This Row],[N° de Cuota]]&gt;$D$13,0,G312-E313)</f>
        <v>0</v>
      </c>
    </row>
    <row r="314" spans="3:7" x14ac:dyDescent="0.2">
      <c r="C314" s="71" t="str">
        <f t="shared" si="5"/>
        <v/>
      </c>
      <c r="D314" s="72" t="str">
        <f>IF(Tabla1[[#This Row],[N° de Cuota]]&gt;$D$13,"",G313*$D$9)</f>
        <v/>
      </c>
      <c r="E314" s="72" t="str">
        <f>IF(Tabla1[[#This Row],[N° de Cuota]]&gt;$D$13,"",F314-D314)</f>
        <v/>
      </c>
      <c r="F314" s="72" t="str">
        <f>IF(Tabla1[[#This Row],[N° de Cuota]]&gt;$D$13,"",PMT($D$9,$D$13,$D$10)*-1)</f>
        <v/>
      </c>
      <c r="G314" s="73">
        <f>IF(Tabla1[[#This Row],[N° de Cuota]]&gt;$D$13,0,G313-E314)</f>
        <v>0</v>
      </c>
    </row>
    <row r="315" spans="3:7" x14ac:dyDescent="0.2">
      <c r="C315" s="71" t="str">
        <f t="shared" si="5"/>
        <v/>
      </c>
      <c r="D315" s="72" t="str">
        <f>IF(Tabla1[[#This Row],[N° de Cuota]]&gt;$D$13,"",G314*$D$9)</f>
        <v/>
      </c>
      <c r="E315" s="72" t="str">
        <f>IF(Tabla1[[#This Row],[N° de Cuota]]&gt;$D$13,"",F315-D315)</f>
        <v/>
      </c>
      <c r="F315" s="72" t="str">
        <f>IF(Tabla1[[#This Row],[N° de Cuota]]&gt;$D$13,"",PMT($D$9,$D$13,$D$10)*-1)</f>
        <v/>
      </c>
      <c r="G315" s="73">
        <f>IF(Tabla1[[#This Row],[N° de Cuota]]&gt;$D$13,0,G314-E315)</f>
        <v>0</v>
      </c>
    </row>
    <row r="316" spans="3:7" x14ac:dyDescent="0.2">
      <c r="C316" s="71" t="str">
        <f t="shared" si="5"/>
        <v/>
      </c>
      <c r="D316" s="72" t="str">
        <f>IF(Tabla1[[#This Row],[N° de Cuota]]&gt;$D$13,"",G315*$D$9)</f>
        <v/>
      </c>
      <c r="E316" s="72" t="str">
        <f>IF(Tabla1[[#This Row],[N° de Cuota]]&gt;$D$13,"",F316-D316)</f>
        <v/>
      </c>
      <c r="F316" s="72" t="str">
        <f>IF(Tabla1[[#This Row],[N° de Cuota]]&gt;$D$13,"",PMT($D$9,$D$13,$D$10)*-1)</f>
        <v/>
      </c>
      <c r="G316" s="73">
        <f>IF(Tabla1[[#This Row],[N° de Cuota]]&gt;$D$13,0,G315-E316)</f>
        <v>0</v>
      </c>
    </row>
    <row r="317" spans="3:7" x14ac:dyDescent="0.2">
      <c r="C317" s="71" t="str">
        <f t="shared" si="5"/>
        <v/>
      </c>
      <c r="D317" s="72" t="str">
        <f>IF(Tabla1[[#This Row],[N° de Cuota]]&gt;$D$13,"",G316*$D$9)</f>
        <v/>
      </c>
      <c r="E317" s="72" t="str">
        <f>IF(Tabla1[[#This Row],[N° de Cuota]]&gt;$D$13,"",F317-D317)</f>
        <v/>
      </c>
      <c r="F317" s="72" t="str">
        <f>IF(Tabla1[[#This Row],[N° de Cuota]]&gt;$D$13,"",PMT($D$9,$D$13,$D$10)*-1)</f>
        <v/>
      </c>
      <c r="G317" s="73">
        <f>IF(Tabla1[[#This Row],[N° de Cuota]]&gt;$D$13,0,G316-E317)</f>
        <v>0</v>
      </c>
    </row>
    <row r="318" spans="3:7" x14ac:dyDescent="0.2">
      <c r="C318" s="71" t="str">
        <f t="shared" si="5"/>
        <v/>
      </c>
      <c r="D318" s="72" t="str">
        <f>IF(Tabla1[[#This Row],[N° de Cuota]]&gt;$D$13,"",G317*$D$9)</f>
        <v/>
      </c>
      <c r="E318" s="72" t="str">
        <f>IF(Tabla1[[#This Row],[N° de Cuota]]&gt;$D$13,"",F318-D318)</f>
        <v/>
      </c>
      <c r="F318" s="72" t="str">
        <f>IF(Tabla1[[#This Row],[N° de Cuota]]&gt;$D$13,"",PMT($D$9,$D$13,$D$10)*-1)</f>
        <v/>
      </c>
      <c r="G318" s="73">
        <f>IF(Tabla1[[#This Row],[N° de Cuota]]&gt;$D$13,0,G317-E318)</f>
        <v>0</v>
      </c>
    </row>
    <row r="319" spans="3:7" x14ac:dyDescent="0.2">
      <c r="C319" s="71" t="str">
        <f t="shared" si="5"/>
        <v/>
      </c>
      <c r="D319" s="72" t="str">
        <f>IF(Tabla1[[#This Row],[N° de Cuota]]&gt;$D$13,"",G318*$D$9)</f>
        <v/>
      </c>
      <c r="E319" s="72" t="str">
        <f>IF(Tabla1[[#This Row],[N° de Cuota]]&gt;$D$13,"",F319-D319)</f>
        <v/>
      </c>
      <c r="F319" s="72" t="str">
        <f>IF(Tabla1[[#This Row],[N° de Cuota]]&gt;$D$13,"",PMT($D$9,$D$13,$D$10)*-1)</f>
        <v/>
      </c>
      <c r="G319" s="73">
        <f>IF(Tabla1[[#This Row],[N° de Cuota]]&gt;$D$13,0,G318-E319)</f>
        <v>0</v>
      </c>
    </row>
    <row r="320" spans="3:7" x14ac:dyDescent="0.2">
      <c r="C320" s="71" t="str">
        <f t="shared" si="5"/>
        <v/>
      </c>
      <c r="D320" s="72" t="str">
        <f>IF(Tabla1[[#This Row],[N° de Cuota]]&gt;$D$13,"",G319*$D$9)</f>
        <v/>
      </c>
      <c r="E320" s="72" t="str">
        <f>IF(Tabla1[[#This Row],[N° de Cuota]]&gt;$D$13,"",F320-D320)</f>
        <v/>
      </c>
      <c r="F320" s="72" t="str">
        <f>IF(Tabla1[[#This Row],[N° de Cuota]]&gt;$D$13,"",PMT($D$9,$D$13,$D$10)*-1)</f>
        <v/>
      </c>
      <c r="G320" s="73">
        <f>IF(Tabla1[[#This Row],[N° de Cuota]]&gt;$D$13,0,G319-E320)</f>
        <v>0</v>
      </c>
    </row>
    <row r="321" spans="3:7" x14ac:dyDescent="0.2">
      <c r="C321" s="71" t="str">
        <f t="shared" si="5"/>
        <v/>
      </c>
      <c r="D321" s="72" t="str">
        <f>IF(Tabla1[[#This Row],[N° de Cuota]]&gt;$D$13,"",G320*$D$9)</f>
        <v/>
      </c>
      <c r="E321" s="72" t="str">
        <f>IF(Tabla1[[#This Row],[N° de Cuota]]&gt;$D$13,"",F321-D321)</f>
        <v/>
      </c>
      <c r="F321" s="72" t="str">
        <f>IF(Tabla1[[#This Row],[N° de Cuota]]&gt;$D$13,"",PMT($D$9,$D$13,$D$10)*-1)</f>
        <v/>
      </c>
      <c r="G321" s="73">
        <f>IF(Tabla1[[#This Row],[N° de Cuota]]&gt;$D$13,0,G320-E321)</f>
        <v>0</v>
      </c>
    </row>
    <row r="322" spans="3:7" x14ac:dyDescent="0.2">
      <c r="C322" s="71" t="str">
        <f t="shared" si="5"/>
        <v/>
      </c>
      <c r="D322" s="72" t="str">
        <f>IF(Tabla1[[#This Row],[N° de Cuota]]&gt;$D$13,"",G321*$D$9)</f>
        <v/>
      </c>
      <c r="E322" s="72" t="str">
        <f>IF(Tabla1[[#This Row],[N° de Cuota]]&gt;$D$13,"",F322-D322)</f>
        <v/>
      </c>
      <c r="F322" s="72" t="str">
        <f>IF(Tabla1[[#This Row],[N° de Cuota]]&gt;$D$13,"",PMT($D$9,$D$13,$D$10)*-1)</f>
        <v/>
      </c>
      <c r="G322" s="73">
        <f>IF(Tabla1[[#This Row],[N° de Cuota]]&gt;$D$13,0,G321-E322)</f>
        <v>0</v>
      </c>
    </row>
    <row r="323" spans="3:7" x14ac:dyDescent="0.2">
      <c r="C323" s="71" t="str">
        <f t="shared" si="5"/>
        <v/>
      </c>
      <c r="D323" s="72" t="str">
        <f>IF(Tabla1[[#This Row],[N° de Cuota]]&gt;$D$13,"",G322*$D$9)</f>
        <v/>
      </c>
      <c r="E323" s="72" t="str">
        <f>IF(Tabla1[[#This Row],[N° de Cuota]]&gt;$D$13,"",F323-D323)</f>
        <v/>
      </c>
      <c r="F323" s="72" t="str">
        <f>IF(Tabla1[[#This Row],[N° de Cuota]]&gt;$D$13,"",PMT($D$9,$D$13,$D$10)*-1)</f>
        <v/>
      </c>
      <c r="G323" s="73">
        <f>IF(Tabla1[[#This Row],[N° de Cuota]]&gt;$D$13,0,G322-E323)</f>
        <v>0</v>
      </c>
    </row>
    <row r="324" spans="3:7" x14ac:dyDescent="0.2">
      <c r="C324" s="71" t="str">
        <f t="shared" si="5"/>
        <v/>
      </c>
      <c r="D324" s="72" t="str">
        <f>IF(Tabla1[[#This Row],[N° de Cuota]]&gt;$D$13,"",G323*$D$9)</f>
        <v/>
      </c>
      <c r="E324" s="72" t="str">
        <f>IF(Tabla1[[#This Row],[N° de Cuota]]&gt;$D$13,"",F324-D324)</f>
        <v/>
      </c>
      <c r="F324" s="72" t="str">
        <f>IF(Tabla1[[#This Row],[N° de Cuota]]&gt;$D$13,"",PMT($D$9,$D$13,$D$10)*-1)</f>
        <v/>
      </c>
      <c r="G324" s="73">
        <f>IF(Tabla1[[#This Row],[N° de Cuota]]&gt;$D$13,0,G323-E324)</f>
        <v>0</v>
      </c>
    </row>
    <row r="325" spans="3:7" x14ac:dyDescent="0.2">
      <c r="C325" s="71" t="str">
        <f t="shared" si="5"/>
        <v/>
      </c>
      <c r="D325" s="72" t="str">
        <f>IF(Tabla1[[#This Row],[N° de Cuota]]&gt;$D$13,"",G324*$D$9)</f>
        <v/>
      </c>
      <c r="E325" s="72" t="str">
        <f>IF(Tabla1[[#This Row],[N° de Cuota]]&gt;$D$13,"",F325-D325)</f>
        <v/>
      </c>
      <c r="F325" s="72" t="str">
        <f>IF(Tabla1[[#This Row],[N° de Cuota]]&gt;$D$13,"",PMT($D$9,$D$13,$D$10)*-1)</f>
        <v/>
      </c>
      <c r="G325" s="73">
        <f>IF(Tabla1[[#This Row],[N° de Cuota]]&gt;$D$13,0,G324-E325)</f>
        <v>0</v>
      </c>
    </row>
    <row r="326" spans="3:7" x14ac:dyDescent="0.2">
      <c r="C326" s="71" t="str">
        <f t="shared" si="5"/>
        <v/>
      </c>
      <c r="D326" s="72" t="str">
        <f>IF(Tabla1[[#This Row],[N° de Cuota]]&gt;$D$13,"",G325*$D$9)</f>
        <v/>
      </c>
      <c r="E326" s="72" t="str">
        <f>IF(Tabla1[[#This Row],[N° de Cuota]]&gt;$D$13,"",F326-D326)</f>
        <v/>
      </c>
      <c r="F326" s="72" t="str">
        <f>IF(Tabla1[[#This Row],[N° de Cuota]]&gt;$D$13,"",PMT($D$9,$D$13,$D$10)*-1)</f>
        <v/>
      </c>
      <c r="G326" s="73">
        <f>IF(Tabla1[[#This Row],[N° de Cuota]]&gt;$D$13,0,G325-E326)</f>
        <v>0</v>
      </c>
    </row>
    <row r="327" spans="3:7" x14ac:dyDescent="0.2">
      <c r="C327" s="71" t="str">
        <f t="shared" si="5"/>
        <v/>
      </c>
      <c r="D327" s="72" t="str">
        <f>IF(Tabla1[[#This Row],[N° de Cuota]]&gt;$D$13,"",G326*$D$9)</f>
        <v/>
      </c>
      <c r="E327" s="72" t="str">
        <f>IF(Tabla1[[#This Row],[N° de Cuota]]&gt;$D$13,"",F327-D327)</f>
        <v/>
      </c>
      <c r="F327" s="72" t="str">
        <f>IF(Tabla1[[#This Row],[N° de Cuota]]&gt;$D$13,"",PMT($D$9,$D$13,$D$10)*-1)</f>
        <v/>
      </c>
      <c r="G327" s="73">
        <f>IF(Tabla1[[#This Row],[N° de Cuota]]&gt;$D$13,0,G326-E327)</f>
        <v>0</v>
      </c>
    </row>
    <row r="328" spans="3:7" x14ac:dyDescent="0.2">
      <c r="C328" s="71" t="str">
        <f t="shared" si="5"/>
        <v/>
      </c>
      <c r="D328" s="72" t="str">
        <f>IF(Tabla1[[#This Row],[N° de Cuota]]&gt;$D$13,"",G327*$D$9)</f>
        <v/>
      </c>
      <c r="E328" s="72" t="str">
        <f>IF(Tabla1[[#This Row],[N° de Cuota]]&gt;$D$13,"",F328-D328)</f>
        <v/>
      </c>
      <c r="F328" s="72" t="str">
        <f>IF(Tabla1[[#This Row],[N° de Cuota]]&gt;$D$13,"",PMT($D$9,$D$13,$D$10)*-1)</f>
        <v/>
      </c>
      <c r="G328" s="73">
        <f>IF(Tabla1[[#This Row],[N° de Cuota]]&gt;$D$13,0,G327-E328)</f>
        <v>0</v>
      </c>
    </row>
    <row r="329" spans="3:7" x14ac:dyDescent="0.2">
      <c r="C329" s="71" t="str">
        <f t="shared" si="5"/>
        <v/>
      </c>
      <c r="D329" s="72" t="str">
        <f>IF(Tabla1[[#This Row],[N° de Cuota]]&gt;$D$13,"",G328*$D$9)</f>
        <v/>
      </c>
      <c r="E329" s="72" t="str">
        <f>IF(Tabla1[[#This Row],[N° de Cuota]]&gt;$D$13,"",F329-D329)</f>
        <v/>
      </c>
      <c r="F329" s="72" t="str">
        <f>IF(Tabla1[[#This Row],[N° de Cuota]]&gt;$D$13,"",PMT($D$9,$D$13,$D$10)*-1)</f>
        <v/>
      </c>
      <c r="G329" s="73">
        <f>IF(Tabla1[[#This Row],[N° de Cuota]]&gt;$D$13,0,G328-E329)</f>
        <v>0</v>
      </c>
    </row>
    <row r="330" spans="3:7" x14ac:dyDescent="0.2">
      <c r="C330" s="71" t="str">
        <f t="shared" si="5"/>
        <v/>
      </c>
      <c r="D330" s="72" t="str">
        <f>IF(Tabla1[[#This Row],[N° de Cuota]]&gt;$D$13,"",G329*$D$9)</f>
        <v/>
      </c>
      <c r="E330" s="72" t="str">
        <f>IF(Tabla1[[#This Row],[N° de Cuota]]&gt;$D$13,"",F330-D330)</f>
        <v/>
      </c>
      <c r="F330" s="72" t="str">
        <f>IF(Tabla1[[#This Row],[N° de Cuota]]&gt;$D$13,"",PMT($D$9,$D$13,$D$10)*-1)</f>
        <v/>
      </c>
      <c r="G330" s="73">
        <f>IF(Tabla1[[#This Row],[N° de Cuota]]&gt;$D$13,0,G329-E330)</f>
        <v>0</v>
      </c>
    </row>
    <row r="331" spans="3:7" x14ac:dyDescent="0.2">
      <c r="C331" s="71" t="str">
        <f t="shared" si="5"/>
        <v/>
      </c>
      <c r="D331" s="72" t="str">
        <f>IF(Tabla1[[#This Row],[N° de Cuota]]&gt;$D$13,"",G330*$D$9)</f>
        <v/>
      </c>
      <c r="E331" s="72" t="str">
        <f>IF(Tabla1[[#This Row],[N° de Cuota]]&gt;$D$13,"",F331-D331)</f>
        <v/>
      </c>
      <c r="F331" s="72" t="str">
        <f>IF(Tabla1[[#This Row],[N° de Cuota]]&gt;$D$13,"",PMT($D$9,$D$13,$D$10)*-1)</f>
        <v/>
      </c>
      <c r="G331" s="73">
        <f>IF(Tabla1[[#This Row],[N° de Cuota]]&gt;$D$13,0,G330-E331)</f>
        <v>0</v>
      </c>
    </row>
    <row r="332" spans="3:7" x14ac:dyDescent="0.2">
      <c r="C332" s="71" t="str">
        <f t="shared" si="5"/>
        <v/>
      </c>
      <c r="D332" s="72" t="str">
        <f>IF(Tabla1[[#This Row],[N° de Cuota]]&gt;$D$13,"",G331*$D$9)</f>
        <v/>
      </c>
      <c r="E332" s="72" t="str">
        <f>IF(Tabla1[[#This Row],[N° de Cuota]]&gt;$D$13,"",F332-D332)</f>
        <v/>
      </c>
      <c r="F332" s="72" t="str">
        <f>IF(Tabla1[[#This Row],[N° de Cuota]]&gt;$D$13,"",PMT($D$9,$D$13,$D$10)*-1)</f>
        <v/>
      </c>
      <c r="G332" s="73">
        <f>IF(Tabla1[[#This Row],[N° de Cuota]]&gt;$D$13,0,G331-E332)</f>
        <v>0</v>
      </c>
    </row>
    <row r="333" spans="3:7" x14ac:dyDescent="0.2">
      <c r="C333" s="71" t="str">
        <f t="shared" si="5"/>
        <v/>
      </c>
      <c r="D333" s="72" t="str">
        <f>IF(Tabla1[[#This Row],[N° de Cuota]]&gt;$D$13,"",G332*$D$9)</f>
        <v/>
      </c>
      <c r="E333" s="72" t="str">
        <f>IF(Tabla1[[#This Row],[N° de Cuota]]&gt;$D$13,"",F333-D333)</f>
        <v/>
      </c>
      <c r="F333" s="72" t="str">
        <f>IF(Tabla1[[#This Row],[N° de Cuota]]&gt;$D$13,"",PMT($D$9,$D$13,$D$10)*-1)</f>
        <v/>
      </c>
      <c r="G333" s="73">
        <f>IF(Tabla1[[#This Row],[N° de Cuota]]&gt;$D$13,0,G332-E333)</f>
        <v>0</v>
      </c>
    </row>
    <row r="334" spans="3:7" x14ac:dyDescent="0.2">
      <c r="C334" s="71" t="str">
        <f t="shared" si="5"/>
        <v/>
      </c>
      <c r="D334" s="72" t="str">
        <f>IF(Tabla1[[#This Row],[N° de Cuota]]&gt;$D$13,"",G333*$D$9)</f>
        <v/>
      </c>
      <c r="E334" s="72" t="str">
        <f>IF(Tabla1[[#This Row],[N° de Cuota]]&gt;$D$13,"",F334-D334)</f>
        <v/>
      </c>
      <c r="F334" s="72" t="str">
        <f>IF(Tabla1[[#This Row],[N° de Cuota]]&gt;$D$13,"",PMT($D$9,$D$13,$D$10)*-1)</f>
        <v/>
      </c>
      <c r="G334" s="73">
        <f>IF(Tabla1[[#This Row],[N° de Cuota]]&gt;$D$13,0,G333-E334)</f>
        <v>0</v>
      </c>
    </row>
    <row r="335" spans="3:7" x14ac:dyDescent="0.2">
      <c r="C335" s="71" t="str">
        <f t="shared" si="5"/>
        <v/>
      </c>
      <c r="D335" s="72" t="str">
        <f>IF(Tabla1[[#This Row],[N° de Cuota]]&gt;$D$13,"",G334*$D$9)</f>
        <v/>
      </c>
      <c r="E335" s="72" t="str">
        <f>IF(Tabla1[[#This Row],[N° de Cuota]]&gt;$D$13,"",F335-D335)</f>
        <v/>
      </c>
      <c r="F335" s="72" t="str">
        <f>IF(Tabla1[[#This Row],[N° de Cuota]]&gt;$D$13,"",PMT($D$9,$D$13,$D$10)*-1)</f>
        <v/>
      </c>
      <c r="G335" s="73">
        <f>IF(Tabla1[[#This Row],[N° de Cuota]]&gt;$D$13,0,G334-E335)</f>
        <v>0</v>
      </c>
    </row>
    <row r="336" spans="3:7" x14ac:dyDescent="0.2">
      <c r="C336" s="71" t="str">
        <f t="shared" si="5"/>
        <v/>
      </c>
      <c r="D336" s="72" t="str">
        <f>IF(Tabla1[[#This Row],[N° de Cuota]]&gt;$D$13,"",G335*$D$9)</f>
        <v/>
      </c>
      <c r="E336" s="72" t="str">
        <f>IF(Tabla1[[#This Row],[N° de Cuota]]&gt;$D$13,"",F336-D336)</f>
        <v/>
      </c>
      <c r="F336" s="72" t="str">
        <f>IF(Tabla1[[#This Row],[N° de Cuota]]&gt;$D$13,"",PMT($D$9,$D$13,$D$10)*-1)</f>
        <v/>
      </c>
      <c r="G336" s="73">
        <f>IF(Tabla1[[#This Row],[N° de Cuota]]&gt;$D$13,0,G335-E336)</f>
        <v>0</v>
      </c>
    </row>
    <row r="337" spans="3:7" x14ac:dyDescent="0.2">
      <c r="C337" s="71" t="str">
        <f t="shared" si="5"/>
        <v/>
      </c>
      <c r="D337" s="72" t="str">
        <f>IF(Tabla1[[#This Row],[N° de Cuota]]&gt;$D$13,"",G336*$D$9)</f>
        <v/>
      </c>
      <c r="E337" s="72" t="str">
        <f>IF(Tabla1[[#This Row],[N° de Cuota]]&gt;$D$13,"",F337-D337)</f>
        <v/>
      </c>
      <c r="F337" s="72" t="str">
        <f>IF(Tabla1[[#This Row],[N° de Cuota]]&gt;$D$13,"",PMT($D$9,$D$13,$D$10)*-1)</f>
        <v/>
      </c>
      <c r="G337" s="73">
        <f>IF(Tabla1[[#This Row],[N° de Cuota]]&gt;$D$13,0,G336-E337)</f>
        <v>0</v>
      </c>
    </row>
    <row r="338" spans="3:7" x14ac:dyDescent="0.2">
      <c r="C338" s="71" t="str">
        <f t="shared" si="5"/>
        <v/>
      </c>
      <c r="D338" s="72" t="str">
        <f>IF(Tabla1[[#This Row],[N° de Cuota]]&gt;$D$13,"",G337*$D$9)</f>
        <v/>
      </c>
      <c r="E338" s="72" t="str">
        <f>IF(Tabla1[[#This Row],[N° de Cuota]]&gt;$D$13,"",F338-D338)</f>
        <v/>
      </c>
      <c r="F338" s="72" t="str">
        <f>IF(Tabla1[[#This Row],[N° de Cuota]]&gt;$D$13,"",PMT($D$9,$D$13,$D$10)*-1)</f>
        <v/>
      </c>
      <c r="G338" s="73">
        <f>IF(Tabla1[[#This Row],[N° de Cuota]]&gt;$D$13,0,G337-E338)</f>
        <v>0</v>
      </c>
    </row>
    <row r="339" spans="3:7" x14ac:dyDescent="0.2">
      <c r="C339" s="71" t="str">
        <f t="shared" si="5"/>
        <v/>
      </c>
      <c r="D339" s="72" t="str">
        <f>IF(Tabla1[[#This Row],[N° de Cuota]]&gt;$D$13,"",G338*$D$9)</f>
        <v/>
      </c>
      <c r="E339" s="72" t="str">
        <f>IF(Tabla1[[#This Row],[N° de Cuota]]&gt;$D$13,"",F339-D339)</f>
        <v/>
      </c>
      <c r="F339" s="72" t="str">
        <f>IF(Tabla1[[#This Row],[N° de Cuota]]&gt;$D$13,"",PMT($D$9,$D$13,$D$10)*-1)</f>
        <v/>
      </c>
      <c r="G339" s="73">
        <f>IF(Tabla1[[#This Row],[N° de Cuota]]&gt;$D$13,0,G338-E339)</f>
        <v>0</v>
      </c>
    </row>
    <row r="340" spans="3:7" x14ac:dyDescent="0.2">
      <c r="C340" s="71" t="str">
        <f t="shared" si="5"/>
        <v/>
      </c>
      <c r="D340" s="72" t="str">
        <f>IF(Tabla1[[#This Row],[N° de Cuota]]&gt;$D$13,"",G339*$D$9)</f>
        <v/>
      </c>
      <c r="E340" s="72" t="str">
        <f>IF(Tabla1[[#This Row],[N° de Cuota]]&gt;$D$13,"",F340-D340)</f>
        <v/>
      </c>
      <c r="F340" s="72" t="str">
        <f>IF(Tabla1[[#This Row],[N° de Cuota]]&gt;$D$13,"",PMT($D$9,$D$13,$D$10)*-1)</f>
        <v/>
      </c>
      <c r="G340" s="73">
        <f>IF(Tabla1[[#This Row],[N° de Cuota]]&gt;$D$13,0,G339-E340)</f>
        <v>0</v>
      </c>
    </row>
    <row r="341" spans="3:7" x14ac:dyDescent="0.2">
      <c r="C341" s="71" t="str">
        <f t="shared" si="5"/>
        <v/>
      </c>
      <c r="D341" s="72" t="str">
        <f>IF(Tabla1[[#This Row],[N° de Cuota]]&gt;$D$13,"",G340*$D$9)</f>
        <v/>
      </c>
      <c r="E341" s="72" t="str">
        <f>IF(Tabla1[[#This Row],[N° de Cuota]]&gt;$D$13,"",F341-D341)</f>
        <v/>
      </c>
      <c r="F341" s="72" t="str">
        <f>IF(Tabla1[[#This Row],[N° de Cuota]]&gt;$D$13,"",PMT($D$9,$D$13,$D$10)*-1)</f>
        <v/>
      </c>
      <c r="G341" s="73">
        <f>IF(Tabla1[[#This Row],[N° de Cuota]]&gt;$D$13,0,G340-E341)</f>
        <v>0</v>
      </c>
    </row>
    <row r="342" spans="3:7" x14ac:dyDescent="0.2">
      <c r="C342" s="71" t="str">
        <f t="shared" si="5"/>
        <v/>
      </c>
      <c r="D342" s="72" t="str">
        <f>IF(Tabla1[[#This Row],[N° de Cuota]]&gt;$D$13,"",G341*$D$9)</f>
        <v/>
      </c>
      <c r="E342" s="72" t="str">
        <f>IF(Tabla1[[#This Row],[N° de Cuota]]&gt;$D$13,"",F342-D342)</f>
        <v/>
      </c>
      <c r="F342" s="72" t="str">
        <f>IF(Tabla1[[#This Row],[N° de Cuota]]&gt;$D$13,"",PMT($D$9,$D$13,$D$10)*-1)</f>
        <v/>
      </c>
      <c r="G342" s="73">
        <f>IF(Tabla1[[#This Row],[N° de Cuota]]&gt;$D$13,0,G341-E342)</f>
        <v>0</v>
      </c>
    </row>
    <row r="343" spans="3:7" x14ac:dyDescent="0.2">
      <c r="C343" s="71" t="str">
        <f t="shared" si="5"/>
        <v/>
      </c>
      <c r="D343" s="72" t="str">
        <f>IF(Tabla1[[#This Row],[N° de Cuota]]&gt;$D$13,"",G342*$D$9)</f>
        <v/>
      </c>
      <c r="E343" s="72" t="str">
        <f>IF(Tabla1[[#This Row],[N° de Cuota]]&gt;$D$13,"",F343-D343)</f>
        <v/>
      </c>
      <c r="F343" s="72" t="str">
        <f>IF(Tabla1[[#This Row],[N° de Cuota]]&gt;$D$13,"",PMT($D$9,$D$13,$D$10)*-1)</f>
        <v/>
      </c>
      <c r="G343" s="73">
        <f>IF(Tabla1[[#This Row],[N° de Cuota]]&gt;$D$13,0,G342-E343)</f>
        <v>0</v>
      </c>
    </row>
    <row r="344" spans="3:7" x14ac:dyDescent="0.2">
      <c r="C344" s="71" t="str">
        <f t="shared" si="5"/>
        <v/>
      </c>
      <c r="D344" s="72" t="str">
        <f>IF(Tabla1[[#This Row],[N° de Cuota]]&gt;$D$13,"",G343*$D$9)</f>
        <v/>
      </c>
      <c r="E344" s="72" t="str">
        <f>IF(Tabla1[[#This Row],[N° de Cuota]]&gt;$D$13,"",F344-D344)</f>
        <v/>
      </c>
      <c r="F344" s="72" t="str">
        <f>IF(Tabla1[[#This Row],[N° de Cuota]]&gt;$D$13,"",PMT($D$9,$D$13,$D$10)*-1)</f>
        <v/>
      </c>
      <c r="G344" s="73">
        <f>IF(Tabla1[[#This Row],[N° de Cuota]]&gt;$D$13,0,G343-E344)</f>
        <v>0</v>
      </c>
    </row>
    <row r="345" spans="3:7" x14ac:dyDescent="0.2">
      <c r="C345" s="71" t="str">
        <f t="shared" si="5"/>
        <v/>
      </c>
      <c r="D345" s="72" t="str">
        <f>IF(Tabla1[[#This Row],[N° de Cuota]]&gt;$D$13,"",G344*$D$9)</f>
        <v/>
      </c>
      <c r="E345" s="72" t="str">
        <f>IF(Tabla1[[#This Row],[N° de Cuota]]&gt;$D$13,"",F345-D345)</f>
        <v/>
      </c>
      <c r="F345" s="72" t="str">
        <f>IF(Tabla1[[#This Row],[N° de Cuota]]&gt;$D$13,"",PMT($D$9,$D$13,$D$10)*-1)</f>
        <v/>
      </c>
      <c r="G345" s="73">
        <f>IF(Tabla1[[#This Row],[N° de Cuota]]&gt;$D$13,0,G344-E345)</f>
        <v>0</v>
      </c>
    </row>
    <row r="346" spans="3:7" x14ac:dyDescent="0.2">
      <c r="C346" s="71" t="str">
        <f t="shared" si="5"/>
        <v/>
      </c>
      <c r="D346" s="72" t="str">
        <f>IF(Tabla1[[#This Row],[N° de Cuota]]&gt;$D$13,"",G345*$D$9)</f>
        <v/>
      </c>
      <c r="E346" s="72" t="str">
        <f>IF(Tabla1[[#This Row],[N° de Cuota]]&gt;$D$13,"",F346-D346)</f>
        <v/>
      </c>
      <c r="F346" s="72" t="str">
        <f>IF(Tabla1[[#This Row],[N° de Cuota]]&gt;$D$13,"",PMT($D$9,$D$13,$D$10)*-1)</f>
        <v/>
      </c>
      <c r="G346" s="73">
        <f>IF(Tabla1[[#This Row],[N° de Cuota]]&gt;$D$13,0,G345-E346)</f>
        <v>0</v>
      </c>
    </row>
    <row r="347" spans="3:7" x14ac:dyDescent="0.2">
      <c r="C347" s="71" t="str">
        <f t="shared" si="5"/>
        <v/>
      </c>
      <c r="D347" s="72" t="str">
        <f>IF(Tabla1[[#This Row],[N° de Cuota]]&gt;$D$13,"",G346*$D$9)</f>
        <v/>
      </c>
      <c r="E347" s="72" t="str">
        <f>IF(Tabla1[[#This Row],[N° de Cuota]]&gt;$D$13,"",F347-D347)</f>
        <v/>
      </c>
      <c r="F347" s="72" t="str">
        <f>IF(Tabla1[[#This Row],[N° de Cuota]]&gt;$D$13,"",PMT($D$9,$D$13,$D$10)*-1)</f>
        <v/>
      </c>
      <c r="G347" s="73">
        <f>IF(Tabla1[[#This Row],[N° de Cuota]]&gt;$D$13,0,G346-E347)</f>
        <v>0</v>
      </c>
    </row>
    <row r="348" spans="3:7" x14ac:dyDescent="0.2">
      <c r="C348" s="71" t="str">
        <f t="shared" si="5"/>
        <v/>
      </c>
      <c r="D348" s="72" t="str">
        <f>IF(Tabla1[[#This Row],[N° de Cuota]]&gt;$D$13,"",G347*$D$9)</f>
        <v/>
      </c>
      <c r="E348" s="72" t="str">
        <f>IF(Tabla1[[#This Row],[N° de Cuota]]&gt;$D$13,"",F348-D348)</f>
        <v/>
      </c>
      <c r="F348" s="72" t="str">
        <f>IF(Tabla1[[#This Row],[N° de Cuota]]&gt;$D$13,"",PMT($D$9,$D$13,$D$10)*-1)</f>
        <v/>
      </c>
      <c r="G348" s="73">
        <f>IF(Tabla1[[#This Row],[N° de Cuota]]&gt;$D$13,0,G347-E348)</f>
        <v>0</v>
      </c>
    </row>
    <row r="349" spans="3:7" x14ac:dyDescent="0.2">
      <c r="C349" s="71" t="str">
        <f t="shared" si="5"/>
        <v/>
      </c>
      <c r="D349" s="72" t="str">
        <f>IF(Tabla1[[#This Row],[N° de Cuota]]&gt;$D$13,"",G348*$D$9)</f>
        <v/>
      </c>
      <c r="E349" s="72" t="str">
        <f>IF(Tabla1[[#This Row],[N° de Cuota]]&gt;$D$13,"",F349-D349)</f>
        <v/>
      </c>
      <c r="F349" s="72" t="str">
        <f>IF(Tabla1[[#This Row],[N° de Cuota]]&gt;$D$13,"",PMT($D$9,$D$13,$D$10)*-1)</f>
        <v/>
      </c>
      <c r="G349" s="73">
        <f>IF(Tabla1[[#This Row],[N° de Cuota]]&gt;$D$13,0,G348-E349)</f>
        <v>0</v>
      </c>
    </row>
    <row r="350" spans="3:7" x14ac:dyDescent="0.2">
      <c r="C350" s="71" t="str">
        <f t="shared" si="5"/>
        <v/>
      </c>
      <c r="D350" s="72" t="str">
        <f>IF(Tabla1[[#This Row],[N° de Cuota]]&gt;$D$13,"",G349*$D$9)</f>
        <v/>
      </c>
      <c r="E350" s="72" t="str">
        <f>IF(Tabla1[[#This Row],[N° de Cuota]]&gt;$D$13,"",F350-D350)</f>
        <v/>
      </c>
      <c r="F350" s="72" t="str">
        <f>IF(Tabla1[[#This Row],[N° de Cuota]]&gt;$D$13,"",PMT($D$9,$D$13,$D$10)*-1)</f>
        <v/>
      </c>
      <c r="G350" s="73">
        <f>IF(Tabla1[[#This Row],[N° de Cuota]]&gt;$D$13,0,G349-E350)</f>
        <v>0</v>
      </c>
    </row>
    <row r="351" spans="3:7" x14ac:dyDescent="0.2">
      <c r="C351" s="71" t="str">
        <f t="shared" si="5"/>
        <v/>
      </c>
      <c r="D351" s="72" t="str">
        <f>IF(Tabla1[[#This Row],[N° de Cuota]]&gt;$D$13,"",G350*$D$9)</f>
        <v/>
      </c>
      <c r="E351" s="72" t="str">
        <f>IF(Tabla1[[#This Row],[N° de Cuota]]&gt;$D$13,"",F351-D351)</f>
        <v/>
      </c>
      <c r="F351" s="72" t="str">
        <f>IF(Tabla1[[#This Row],[N° de Cuota]]&gt;$D$13,"",PMT($D$9,$D$13,$D$10)*-1)</f>
        <v/>
      </c>
      <c r="G351" s="73">
        <f>IF(Tabla1[[#This Row],[N° de Cuota]]&gt;$D$13,0,G350-E351)</f>
        <v>0</v>
      </c>
    </row>
    <row r="352" spans="3:7" x14ac:dyDescent="0.2">
      <c r="C352" s="71" t="str">
        <f t="shared" si="5"/>
        <v/>
      </c>
      <c r="D352" s="72" t="str">
        <f>IF(Tabla1[[#This Row],[N° de Cuota]]&gt;$D$13,"",G351*$D$9)</f>
        <v/>
      </c>
      <c r="E352" s="72" t="str">
        <f>IF(Tabla1[[#This Row],[N° de Cuota]]&gt;$D$13,"",F352-D352)</f>
        <v/>
      </c>
      <c r="F352" s="72" t="str">
        <f>IF(Tabla1[[#This Row],[N° de Cuota]]&gt;$D$13,"",PMT($D$9,$D$13,$D$10)*-1)</f>
        <v/>
      </c>
      <c r="G352" s="73">
        <f>IF(Tabla1[[#This Row],[N° de Cuota]]&gt;$D$13,0,G351-E352)</f>
        <v>0</v>
      </c>
    </row>
    <row r="353" spans="3:7" x14ac:dyDescent="0.2">
      <c r="C353" s="71" t="str">
        <f t="shared" ref="C353:C416" si="6">IF(C352="","",IF(C352+1&gt;$D$13,"",C352+1))</f>
        <v/>
      </c>
      <c r="D353" s="72" t="str">
        <f>IF(Tabla1[[#This Row],[N° de Cuota]]&gt;$D$13,"",G352*$D$9)</f>
        <v/>
      </c>
      <c r="E353" s="72" t="str">
        <f>IF(Tabla1[[#This Row],[N° de Cuota]]&gt;$D$13,"",F353-D353)</f>
        <v/>
      </c>
      <c r="F353" s="72" t="str">
        <f>IF(Tabla1[[#This Row],[N° de Cuota]]&gt;$D$13,"",PMT($D$9,$D$13,$D$10)*-1)</f>
        <v/>
      </c>
      <c r="G353" s="73">
        <f>IF(Tabla1[[#This Row],[N° de Cuota]]&gt;$D$13,0,G352-E353)</f>
        <v>0</v>
      </c>
    </row>
    <row r="354" spans="3:7" x14ac:dyDescent="0.2">
      <c r="C354" s="71" t="str">
        <f t="shared" si="6"/>
        <v/>
      </c>
      <c r="D354" s="72" t="str">
        <f>IF(Tabla1[[#This Row],[N° de Cuota]]&gt;$D$13,"",G353*$D$9)</f>
        <v/>
      </c>
      <c r="E354" s="72" t="str">
        <f>IF(Tabla1[[#This Row],[N° de Cuota]]&gt;$D$13,"",F354-D354)</f>
        <v/>
      </c>
      <c r="F354" s="72" t="str">
        <f>IF(Tabla1[[#This Row],[N° de Cuota]]&gt;$D$13,"",PMT($D$9,$D$13,$D$10)*-1)</f>
        <v/>
      </c>
      <c r="G354" s="73">
        <f>IF(Tabla1[[#This Row],[N° de Cuota]]&gt;$D$13,0,G353-E354)</f>
        <v>0</v>
      </c>
    </row>
    <row r="355" spans="3:7" x14ac:dyDescent="0.2">
      <c r="C355" s="71" t="str">
        <f t="shared" si="6"/>
        <v/>
      </c>
      <c r="D355" s="72" t="str">
        <f>IF(Tabla1[[#This Row],[N° de Cuota]]&gt;$D$13,"",G354*$D$9)</f>
        <v/>
      </c>
      <c r="E355" s="72" t="str">
        <f>IF(Tabla1[[#This Row],[N° de Cuota]]&gt;$D$13,"",F355-D355)</f>
        <v/>
      </c>
      <c r="F355" s="72" t="str">
        <f>IF(Tabla1[[#This Row],[N° de Cuota]]&gt;$D$13,"",PMT($D$9,$D$13,$D$10)*-1)</f>
        <v/>
      </c>
      <c r="G355" s="73">
        <f>IF(Tabla1[[#This Row],[N° de Cuota]]&gt;$D$13,0,G354-E355)</f>
        <v>0</v>
      </c>
    </row>
    <row r="356" spans="3:7" x14ac:dyDescent="0.2">
      <c r="C356" s="71" t="str">
        <f t="shared" si="6"/>
        <v/>
      </c>
      <c r="D356" s="72" t="str">
        <f>IF(Tabla1[[#This Row],[N° de Cuota]]&gt;$D$13,"",G355*$D$9)</f>
        <v/>
      </c>
      <c r="E356" s="72" t="str">
        <f>IF(Tabla1[[#This Row],[N° de Cuota]]&gt;$D$13,"",F356-D356)</f>
        <v/>
      </c>
      <c r="F356" s="72" t="str">
        <f>IF(Tabla1[[#This Row],[N° de Cuota]]&gt;$D$13,"",PMT($D$9,$D$13,$D$10)*-1)</f>
        <v/>
      </c>
      <c r="G356" s="73">
        <f>IF(Tabla1[[#This Row],[N° de Cuota]]&gt;$D$13,0,G355-E356)</f>
        <v>0</v>
      </c>
    </row>
    <row r="357" spans="3:7" x14ac:dyDescent="0.2">
      <c r="C357" s="71" t="str">
        <f t="shared" si="6"/>
        <v/>
      </c>
      <c r="D357" s="72" t="str">
        <f>IF(Tabla1[[#This Row],[N° de Cuota]]&gt;$D$13,"",G356*$D$9)</f>
        <v/>
      </c>
      <c r="E357" s="72" t="str">
        <f>IF(Tabla1[[#This Row],[N° de Cuota]]&gt;$D$13,"",F357-D357)</f>
        <v/>
      </c>
      <c r="F357" s="72" t="str">
        <f>IF(Tabla1[[#This Row],[N° de Cuota]]&gt;$D$13,"",PMT($D$9,$D$13,$D$10)*-1)</f>
        <v/>
      </c>
      <c r="G357" s="73">
        <f>IF(Tabla1[[#This Row],[N° de Cuota]]&gt;$D$13,0,G356-E357)</f>
        <v>0</v>
      </c>
    </row>
    <row r="358" spans="3:7" x14ac:dyDescent="0.2">
      <c r="C358" s="71" t="str">
        <f t="shared" si="6"/>
        <v/>
      </c>
      <c r="D358" s="72" t="str">
        <f>IF(Tabla1[[#This Row],[N° de Cuota]]&gt;$D$13,"",G357*$D$9)</f>
        <v/>
      </c>
      <c r="E358" s="72" t="str">
        <f>IF(Tabla1[[#This Row],[N° de Cuota]]&gt;$D$13,"",F358-D358)</f>
        <v/>
      </c>
      <c r="F358" s="72" t="str">
        <f>IF(Tabla1[[#This Row],[N° de Cuota]]&gt;$D$13,"",PMT($D$9,$D$13,$D$10)*-1)</f>
        <v/>
      </c>
      <c r="G358" s="73">
        <f>IF(Tabla1[[#This Row],[N° de Cuota]]&gt;$D$13,0,G357-E358)</f>
        <v>0</v>
      </c>
    </row>
    <row r="359" spans="3:7" x14ac:dyDescent="0.2">
      <c r="C359" s="71" t="str">
        <f t="shared" si="6"/>
        <v/>
      </c>
      <c r="D359" s="72" t="str">
        <f>IF(Tabla1[[#This Row],[N° de Cuota]]&gt;$D$13,"",G358*$D$9)</f>
        <v/>
      </c>
      <c r="E359" s="72" t="str">
        <f>IF(Tabla1[[#This Row],[N° de Cuota]]&gt;$D$13,"",F359-D359)</f>
        <v/>
      </c>
      <c r="F359" s="72" t="str">
        <f>IF(Tabla1[[#This Row],[N° de Cuota]]&gt;$D$13,"",PMT($D$9,$D$13,$D$10)*-1)</f>
        <v/>
      </c>
      <c r="G359" s="73">
        <f>IF(Tabla1[[#This Row],[N° de Cuota]]&gt;$D$13,0,G358-E359)</f>
        <v>0</v>
      </c>
    </row>
    <row r="360" spans="3:7" x14ac:dyDescent="0.2">
      <c r="C360" s="71" t="str">
        <f t="shared" si="6"/>
        <v/>
      </c>
      <c r="D360" s="72" t="str">
        <f>IF(Tabla1[[#This Row],[N° de Cuota]]&gt;$D$13,"",G359*$D$9)</f>
        <v/>
      </c>
      <c r="E360" s="72" t="str">
        <f>IF(Tabla1[[#This Row],[N° de Cuota]]&gt;$D$13,"",F360-D360)</f>
        <v/>
      </c>
      <c r="F360" s="72" t="str">
        <f>IF(Tabla1[[#This Row],[N° de Cuota]]&gt;$D$13,"",PMT($D$9,$D$13,$D$10)*-1)</f>
        <v/>
      </c>
      <c r="G360" s="73">
        <f>IF(Tabla1[[#This Row],[N° de Cuota]]&gt;$D$13,0,G359-E360)</f>
        <v>0</v>
      </c>
    </row>
    <row r="361" spans="3:7" x14ac:dyDescent="0.2">
      <c r="C361" s="71" t="str">
        <f t="shared" si="6"/>
        <v/>
      </c>
      <c r="D361" s="72" t="str">
        <f>IF(Tabla1[[#This Row],[N° de Cuota]]&gt;$D$13,"",G360*$D$9)</f>
        <v/>
      </c>
      <c r="E361" s="72" t="str">
        <f>IF(Tabla1[[#This Row],[N° de Cuota]]&gt;$D$13,"",F361-D361)</f>
        <v/>
      </c>
      <c r="F361" s="72" t="str">
        <f>IF(Tabla1[[#This Row],[N° de Cuota]]&gt;$D$13,"",PMT($D$9,$D$13,$D$10)*-1)</f>
        <v/>
      </c>
      <c r="G361" s="73">
        <f>IF(Tabla1[[#This Row],[N° de Cuota]]&gt;$D$13,0,G360-E361)</f>
        <v>0</v>
      </c>
    </row>
    <row r="362" spans="3:7" x14ac:dyDescent="0.2">
      <c r="C362" s="71" t="str">
        <f t="shared" si="6"/>
        <v/>
      </c>
      <c r="D362" s="72" t="str">
        <f>IF(Tabla1[[#This Row],[N° de Cuota]]&gt;$D$13,"",G361*$D$9)</f>
        <v/>
      </c>
      <c r="E362" s="72" t="str">
        <f>IF(Tabla1[[#This Row],[N° de Cuota]]&gt;$D$13,"",F362-D362)</f>
        <v/>
      </c>
      <c r="F362" s="72" t="str">
        <f>IF(Tabla1[[#This Row],[N° de Cuota]]&gt;$D$13,"",PMT($D$9,$D$13,$D$10)*-1)</f>
        <v/>
      </c>
      <c r="G362" s="73">
        <f>IF(Tabla1[[#This Row],[N° de Cuota]]&gt;$D$13,0,G361-E362)</f>
        <v>0</v>
      </c>
    </row>
    <row r="363" spans="3:7" x14ac:dyDescent="0.2">
      <c r="C363" s="71" t="str">
        <f t="shared" si="6"/>
        <v/>
      </c>
      <c r="D363" s="72" t="str">
        <f>IF(Tabla1[[#This Row],[N° de Cuota]]&gt;$D$13,"",G362*$D$9)</f>
        <v/>
      </c>
      <c r="E363" s="72" t="str">
        <f>IF(Tabla1[[#This Row],[N° de Cuota]]&gt;$D$13,"",F363-D363)</f>
        <v/>
      </c>
      <c r="F363" s="72" t="str">
        <f>IF(Tabla1[[#This Row],[N° de Cuota]]&gt;$D$13,"",PMT($D$9,$D$13,$D$10)*-1)</f>
        <v/>
      </c>
      <c r="G363" s="73">
        <f>IF(Tabla1[[#This Row],[N° de Cuota]]&gt;$D$13,0,G362-E363)</f>
        <v>0</v>
      </c>
    </row>
    <row r="364" spans="3:7" x14ac:dyDescent="0.2">
      <c r="C364" s="71" t="str">
        <f t="shared" si="6"/>
        <v/>
      </c>
      <c r="D364" s="72" t="str">
        <f>IF(Tabla1[[#This Row],[N° de Cuota]]&gt;$D$13,"",G363*$D$9)</f>
        <v/>
      </c>
      <c r="E364" s="72" t="str">
        <f>IF(Tabla1[[#This Row],[N° de Cuota]]&gt;$D$13,"",F364-D364)</f>
        <v/>
      </c>
      <c r="F364" s="72" t="str">
        <f>IF(Tabla1[[#This Row],[N° de Cuota]]&gt;$D$13,"",PMT($D$9,$D$13,$D$10)*-1)</f>
        <v/>
      </c>
      <c r="G364" s="73">
        <f>IF(Tabla1[[#This Row],[N° de Cuota]]&gt;$D$13,0,G363-E364)</f>
        <v>0</v>
      </c>
    </row>
    <row r="365" spans="3:7" x14ac:dyDescent="0.2">
      <c r="C365" s="71" t="str">
        <f t="shared" si="6"/>
        <v/>
      </c>
      <c r="D365" s="72" t="str">
        <f>IF(Tabla1[[#This Row],[N° de Cuota]]&gt;$D$13,"",G364*$D$9)</f>
        <v/>
      </c>
      <c r="E365" s="72" t="str">
        <f>IF(Tabla1[[#This Row],[N° de Cuota]]&gt;$D$13,"",F365-D365)</f>
        <v/>
      </c>
      <c r="F365" s="72" t="str">
        <f>IF(Tabla1[[#This Row],[N° de Cuota]]&gt;$D$13,"",PMT($D$9,$D$13,$D$10)*-1)</f>
        <v/>
      </c>
      <c r="G365" s="73">
        <f>IF(Tabla1[[#This Row],[N° de Cuota]]&gt;$D$13,0,G364-E365)</f>
        <v>0</v>
      </c>
    </row>
    <row r="366" spans="3:7" x14ac:dyDescent="0.2">
      <c r="C366" s="71" t="str">
        <f t="shared" si="6"/>
        <v/>
      </c>
      <c r="D366" s="72" t="str">
        <f>IF(Tabla1[[#This Row],[N° de Cuota]]&gt;$D$13,"",G365*$D$9)</f>
        <v/>
      </c>
      <c r="E366" s="72" t="str">
        <f>IF(Tabla1[[#This Row],[N° de Cuota]]&gt;$D$13,"",F366-D366)</f>
        <v/>
      </c>
      <c r="F366" s="72" t="str">
        <f>IF(Tabla1[[#This Row],[N° de Cuota]]&gt;$D$13,"",PMT($D$9,$D$13,$D$10)*-1)</f>
        <v/>
      </c>
      <c r="G366" s="73">
        <f>IF(Tabla1[[#This Row],[N° de Cuota]]&gt;$D$13,0,G365-E366)</f>
        <v>0</v>
      </c>
    </row>
    <row r="367" spans="3:7" x14ac:dyDescent="0.2">
      <c r="C367" s="71" t="str">
        <f t="shared" si="6"/>
        <v/>
      </c>
      <c r="D367" s="72" t="str">
        <f>IF(Tabla1[[#This Row],[N° de Cuota]]&gt;$D$13,"",G366*$D$9)</f>
        <v/>
      </c>
      <c r="E367" s="72" t="str">
        <f>IF(Tabla1[[#This Row],[N° de Cuota]]&gt;$D$13,"",F367-D367)</f>
        <v/>
      </c>
      <c r="F367" s="72" t="str">
        <f>IF(Tabla1[[#This Row],[N° de Cuota]]&gt;$D$13,"",PMT($D$9,$D$13,$D$10)*-1)</f>
        <v/>
      </c>
      <c r="G367" s="73">
        <f>IF(Tabla1[[#This Row],[N° de Cuota]]&gt;$D$13,0,G366-E367)</f>
        <v>0</v>
      </c>
    </row>
    <row r="368" spans="3:7" x14ac:dyDescent="0.2">
      <c r="C368" s="71" t="str">
        <f t="shared" si="6"/>
        <v/>
      </c>
      <c r="D368" s="72" t="str">
        <f>IF(Tabla1[[#This Row],[N° de Cuota]]&gt;$D$13,"",G367*$D$9)</f>
        <v/>
      </c>
      <c r="E368" s="72" t="str">
        <f>IF(Tabla1[[#This Row],[N° de Cuota]]&gt;$D$13,"",F368-D368)</f>
        <v/>
      </c>
      <c r="F368" s="72" t="str">
        <f>IF(Tabla1[[#This Row],[N° de Cuota]]&gt;$D$13,"",PMT($D$9,$D$13,$D$10)*-1)</f>
        <v/>
      </c>
      <c r="G368" s="73">
        <f>IF(Tabla1[[#This Row],[N° de Cuota]]&gt;$D$13,0,G367-E368)</f>
        <v>0</v>
      </c>
    </row>
    <row r="369" spans="2:7" x14ac:dyDescent="0.2">
      <c r="C369" s="71" t="str">
        <f t="shared" si="6"/>
        <v/>
      </c>
      <c r="D369" s="72" t="str">
        <f>IF(Tabla1[[#This Row],[N° de Cuota]]&gt;$D$13,"",G368*$D$9)</f>
        <v/>
      </c>
      <c r="E369" s="72" t="str">
        <f>IF(Tabla1[[#This Row],[N° de Cuota]]&gt;$D$13,"",F369-D369)</f>
        <v/>
      </c>
      <c r="F369" s="72" t="str">
        <f>IF(Tabla1[[#This Row],[N° de Cuota]]&gt;$D$13,"",PMT($D$9,$D$13,$D$10)*-1)</f>
        <v/>
      </c>
      <c r="G369" s="73">
        <f>IF(Tabla1[[#This Row],[N° de Cuota]]&gt;$D$13,0,G368-E369)</f>
        <v>0</v>
      </c>
    </row>
    <row r="370" spans="2:7" x14ac:dyDescent="0.2">
      <c r="C370" s="71" t="str">
        <f t="shared" si="6"/>
        <v/>
      </c>
      <c r="D370" s="72" t="str">
        <f>IF(Tabla1[[#This Row],[N° de Cuota]]&gt;$D$13,"",G369*$D$9)</f>
        <v/>
      </c>
      <c r="E370" s="72" t="str">
        <f>IF(Tabla1[[#This Row],[N° de Cuota]]&gt;$D$13,"",F370-D370)</f>
        <v/>
      </c>
      <c r="F370" s="72" t="str">
        <f>IF(Tabla1[[#This Row],[N° de Cuota]]&gt;$D$13,"",PMT($D$9,$D$13,$D$10)*-1)</f>
        <v/>
      </c>
      <c r="G370" s="73">
        <f>IF(Tabla1[[#This Row],[N° de Cuota]]&gt;$D$13,0,G369-E370)</f>
        <v>0</v>
      </c>
    </row>
    <row r="371" spans="2:7" x14ac:dyDescent="0.2">
      <c r="C371" s="71" t="str">
        <f t="shared" si="6"/>
        <v/>
      </c>
      <c r="D371" s="72" t="str">
        <f>IF(Tabla1[[#This Row],[N° de Cuota]]&gt;$D$13,"",G370*$D$9)</f>
        <v/>
      </c>
      <c r="E371" s="72" t="str">
        <f>IF(Tabla1[[#This Row],[N° de Cuota]]&gt;$D$13,"",F371-D371)</f>
        <v/>
      </c>
      <c r="F371" s="72" t="str">
        <f>IF(Tabla1[[#This Row],[N° de Cuota]]&gt;$D$13,"",PMT($D$9,$D$13,$D$10)*-1)</f>
        <v/>
      </c>
      <c r="G371" s="73">
        <f>IF(Tabla1[[#This Row],[N° de Cuota]]&gt;$D$13,0,G370-E371)</f>
        <v>0</v>
      </c>
    </row>
    <row r="372" spans="2:7" x14ac:dyDescent="0.2">
      <c r="C372" s="71" t="str">
        <f t="shared" si="6"/>
        <v/>
      </c>
      <c r="D372" s="72" t="str">
        <f>IF(Tabla1[[#This Row],[N° de Cuota]]&gt;$D$13,"",G371*$D$9)</f>
        <v/>
      </c>
      <c r="E372" s="72" t="str">
        <f>IF(Tabla1[[#This Row],[N° de Cuota]]&gt;$D$13,"",F372-D372)</f>
        <v/>
      </c>
      <c r="F372" s="72" t="str">
        <f>IF(Tabla1[[#This Row],[N° de Cuota]]&gt;$D$13,"",PMT($D$9,$D$13,$D$10)*-1)</f>
        <v/>
      </c>
      <c r="G372" s="73">
        <f>IF(Tabla1[[#This Row],[N° de Cuota]]&gt;$D$13,0,G371-E372)</f>
        <v>0</v>
      </c>
    </row>
    <row r="373" spans="2:7" x14ac:dyDescent="0.2">
      <c r="C373" s="71" t="str">
        <f t="shared" si="6"/>
        <v/>
      </c>
      <c r="D373" s="72" t="str">
        <f>IF(Tabla1[[#This Row],[N° de Cuota]]&gt;$D$13,"",G372*$D$9)</f>
        <v/>
      </c>
      <c r="E373" s="72" t="str">
        <f>IF(Tabla1[[#This Row],[N° de Cuota]]&gt;$D$13,"",F373-D373)</f>
        <v/>
      </c>
      <c r="F373" s="72" t="str">
        <f>IF(Tabla1[[#This Row],[N° de Cuota]]&gt;$D$13,"",PMT($D$9,$D$13,$D$10)*-1)</f>
        <v/>
      </c>
      <c r="G373" s="73">
        <f>IF(Tabla1[[#This Row],[N° de Cuota]]&gt;$D$13,0,G372-E373)</f>
        <v>0</v>
      </c>
    </row>
    <row r="374" spans="2:7" x14ac:dyDescent="0.2">
      <c r="C374" s="71" t="str">
        <f t="shared" si="6"/>
        <v/>
      </c>
      <c r="D374" s="72" t="str">
        <f>IF(Tabla1[[#This Row],[N° de Cuota]]&gt;$D$13,"",G373*$D$9)</f>
        <v/>
      </c>
      <c r="E374" s="72" t="str">
        <f>IF(Tabla1[[#This Row],[N° de Cuota]]&gt;$D$13,"",F374-D374)</f>
        <v/>
      </c>
      <c r="F374" s="72" t="str">
        <f>IF(Tabla1[[#This Row],[N° de Cuota]]&gt;$D$13,"",PMT($D$9,$D$13,$D$10)*-1)</f>
        <v/>
      </c>
      <c r="G374" s="73">
        <f>IF(Tabla1[[#This Row],[N° de Cuota]]&gt;$D$13,0,G373-E374)</f>
        <v>0</v>
      </c>
    </row>
    <row r="375" spans="2:7" x14ac:dyDescent="0.2">
      <c r="C375" s="71" t="str">
        <f t="shared" si="6"/>
        <v/>
      </c>
      <c r="D375" s="72" t="str">
        <f>IF(Tabla1[[#This Row],[N° de Cuota]]&gt;$D$13,"",G374*$D$9)</f>
        <v/>
      </c>
      <c r="E375" s="72" t="str">
        <f>IF(Tabla1[[#This Row],[N° de Cuota]]&gt;$D$13,"",F375-D375)</f>
        <v/>
      </c>
      <c r="F375" s="72" t="str">
        <f>IF(Tabla1[[#This Row],[N° de Cuota]]&gt;$D$13,"",PMT($D$9,$D$13,$D$10)*-1)</f>
        <v/>
      </c>
      <c r="G375" s="73">
        <f>IF(Tabla1[[#This Row],[N° de Cuota]]&gt;$D$13,0,G374-E375)</f>
        <v>0</v>
      </c>
    </row>
    <row r="376" spans="2:7" x14ac:dyDescent="0.2">
      <c r="C376" s="71" t="str">
        <f t="shared" si="6"/>
        <v/>
      </c>
      <c r="D376" s="72" t="str">
        <f>IF(Tabla1[[#This Row],[N° de Cuota]]&gt;$D$13,"",G375*$D$9)</f>
        <v/>
      </c>
      <c r="E376" s="72" t="str">
        <f>IF(Tabla1[[#This Row],[N° de Cuota]]&gt;$D$13,"",F376-D376)</f>
        <v/>
      </c>
      <c r="F376" s="72" t="str">
        <f>IF(Tabla1[[#This Row],[N° de Cuota]]&gt;$D$13,"",PMT($D$9,$D$13,$D$10)*-1)</f>
        <v/>
      </c>
      <c r="G376" s="73">
        <f>IF(Tabla1[[#This Row],[N° de Cuota]]&gt;$D$13,0,G375-E376)</f>
        <v>0</v>
      </c>
    </row>
    <row r="377" spans="2:7" x14ac:dyDescent="0.2">
      <c r="C377" s="71" t="str">
        <f t="shared" si="6"/>
        <v/>
      </c>
      <c r="D377" s="72" t="str">
        <f>IF(Tabla1[[#This Row],[N° de Cuota]]&gt;$D$13,"",G376*$D$9)</f>
        <v/>
      </c>
      <c r="E377" s="72" t="str">
        <f>IF(Tabla1[[#This Row],[N° de Cuota]]&gt;$D$13,"",F377-D377)</f>
        <v/>
      </c>
      <c r="F377" s="72" t="str">
        <f>IF(Tabla1[[#This Row],[N° de Cuota]]&gt;$D$13,"",PMT($D$9,$D$13,$D$10)*-1)</f>
        <v/>
      </c>
      <c r="G377" s="73">
        <f>IF(Tabla1[[#This Row],[N° de Cuota]]&gt;$D$13,0,G376-E377)</f>
        <v>0</v>
      </c>
    </row>
    <row r="378" spans="2:7" x14ac:dyDescent="0.2">
      <c r="C378" s="71" t="str">
        <f t="shared" si="6"/>
        <v/>
      </c>
      <c r="D378" s="72" t="str">
        <f>IF(Tabla1[[#This Row],[N° de Cuota]]&gt;$D$13,"",G377*$D$9)</f>
        <v/>
      </c>
      <c r="E378" s="72" t="str">
        <f>IF(Tabla1[[#This Row],[N° de Cuota]]&gt;$D$13,"",F378-D378)</f>
        <v/>
      </c>
      <c r="F378" s="72" t="str">
        <f>IF(Tabla1[[#This Row],[N° de Cuota]]&gt;$D$13,"",PMT($D$9,$D$13,$D$10)*-1)</f>
        <v/>
      </c>
      <c r="G378" s="73">
        <f>IF(Tabla1[[#This Row],[N° de Cuota]]&gt;$D$13,0,G377-E378)</f>
        <v>0</v>
      </c>
    </row>
    <row r="379" spans="2:7" x14ac:dyDescent="0.2">
      <c r="C379" s="71" t="str">
        <f t="shared" si="6"/>
        <v/>
      </c>
      <c r="D379" s="72" t="str">
        <f>IF(Tabla1[[#This Row],[N° de Cuota]]&gt;$D$13,"",G378*$D$9)</f>
        <v/>
      </c>
      <c r="E379" s="72" t="str">
        <f>IF(Tabla1[[#This Row],[N° de Cuota]]&gt;$D$13,"",F379-D379)</f>
        <v/>
      </c>
      <c r="F379" s="72" t="str">
        <f>IF(Tabla1[[#This Row],[N° de Cuota]]&gt;$D$13,"",PMT($D$9,$D$13,$D$10)*-1)</f>
        <v/>
      </c>
      <c r="G379" s="73">
        <f>IF(Tabla1[[#This Row],[N° de Cuota]]&gt;$D$13,0,G378-E379)</f>
        <v>0</v>
      </c>
    </row>
    <row r="380" spans="2:7" x14ac:dyDescent="0.2">
      <c r="C380" s="71" t="str">
        <f t="shared" si="6"/>
        <v/>
      </c>
      <c r="D380" s="72" t="str">
        <f>IF(Tabla1[[#This Row],[N° de Cuota]]&gt;$D$13,"",G379*$D$9)</f>
        <v/>
      </c>
      <c r="E380" s="72" t="str">
        <f>IF(Tabla1[[#This Row],[N° de Cuota]]&gt;$D$13,"",F380-D380)</f>
        <v/>
      </c>
      <c r="F380" s="72" t="str">
        <f>IF(Tabla1[[#This Row],[N° de Cuota]]&gt;$D$13,"",PMT($D$9,$D$13,$D$10)*-1)</f>
        <v/>
      </c>
      <c r="G380" s="73">
        <f>IF(Tabla1[[#This Row],[N° de Cuota]]&gt;$D$13,0,G379-E380)</f>
        <v>0</v>
      </c>
    </row>
    <row r="381" spans="2:7" s="49" customFormat="1" x14ac:dyDescent="0.2">
      <c r="B381" s="48" t="s">
        <v>5</v>
      </c>
      <c r="C381" s="71" t="str">
        <f t="shared" si="6"/>
        <v/>
      </c>
      <c r="D381" s="72" t="str">
        <f>IF(Tabla1[[#This Row],[N° de Cuota]]&gt;$D$13,"",G380*$D$9)</f>
        <v/>
      </c>
      <c r="E381" s="72" t="str">
        <f>IF(Tabla1[[#This Row],[N° de Cuota]]&gt;$D$13,"",F381-D381)</f>
        <v/>
      </c>
      <c r="F381" s="72" t="str">
        <f>IF(Tabla1[[#This Row],[N° de Cuota]]&gt;$D$13,"",PMT($D$9,$D$13,$D$10)*-1)</f>
        <v/>
      </c>
      <c r="G381" s="73" t="str">
        <f>IF(Tabla1[[#This Row],[N° de Cuota]]&gt;$D$13,"",G380-E381)</f>
        <v/>
      </c>
    </row>
    <row r="382" spans="2:7" x14ac:dyDescent="0.2">
      <c r="C382" s="71" t="str">
        <f t="shared" si="6"/>
        <v/>
      </c>
      <c r="D382" s="72" t="str">
        <f>IF(Tabla1[[#This Row],[N° de Cuota]]&gt;$D$13,"",G381*$D$9)</f>
        <v/>
      </c>
      <c r="E382" s="72" t="str">
        <f>IF(Tabla1[[#This Row],[N° de Cuota]]&gt;$D$13,"",F382-D382)</f>
        <v/>
      </c>
      <c r="F382" s="72" t="str">
        <f>IF(Tabla1[[#This Row],[N° de Cuota]]&gt;$D$13,"",PMT($D$9,$D$13,$D$10)*-1)</f>
        <v/>
      </c>
      <c r="G382" s="73" t="str">
        <f>IF(Tabla1[[#This Row],[N° de Cuota]]&gt;$D$13,"",G381-E382)</f>
        <v/>
      </c>
    </row>
    <row r="383" spans="2:7" x14ac:dyDescent="0.2">
      <c r="C383" s="71" t="str">
        <f t="shared" si="6"/>
        <v/>
      </c>
      <c r="D383" s="72" t="str">
        <f>IF(Tabla1[[#This Row],[N° de Cuota]]&gt;$D$13,"",G382*$D$9)</f>
        <v/>
      </c>
      <c r="E383" s="72" t="str">
        <f>IF(Tabla1[[#This Row],[N° de Cuota]]&gt;$D$13,"",F383-D383)</f>
        <v/>
      </c>
      <c r="F383" s="72" t="str">
        <f>IF(Tabla1[[#This Row],[N° de Cuota]]&gt;$D$13,"",PMT($D$9,$D$13,$D$10)*-1)</f>
        <v/>
      </c>
      <c r="G383" s="73" t="str">
        <f>IF(Tabla1[[#This Row],[N° de Cuota]]&gt;$D$13,"",G382-E383)</f>
        <v/>
      </c>
    </row>
    <row r="384" spans="2:7" x14ac:dyDescent="0.2">
      <c r="C384" s="71" t="str">
        <f t="shared" si="6"/>
        <v/>
      </c>
      <c r="D384" s="72" t="str">
        <f>IF(Tabla1[[#This Row],[N° de Cuota]]&gt;$D$13,"",G383*$D$9)</f>
        <v/>
      </c>
      <c r="E384" s="72" t="str">
        <f>IF(Tabla1[[#This Row],[N° de Cuota]]&gt;$D$13,"",F384-D384)</f>
        <v/>
      </c>
      <c r="F384" s="72" t="str">
        <f>IF(Tabla1[[#This Row],[N° de Cuota]]&gt;$D$13,"",PMT($D$9,$D$13,$D$10)*-1)</f>
        <v/>
      </c>
      <c r="G384" s="73" t="str">
        <f>IF(Tabla1[[#This Row],[N° de Cuota]]&gt;$D$13,"",G383-E384)</f>
        <v/>
      </c>
    </row>
    <row r="385" spans="3:7" x14ac:dyDescent="0.2">
      <c r="C385" s="71" t="str">
        <f t="shared" si="6"/>
        <v/>
      </c>
      <c r="D385" s="72" t="str">
        <f>IF(Tabla1[[#This Row],[N° de Cuota]]&gt;$D$13,"",G384*$D$9)</f>
        <v/>
      </c>
      <c r="E385" s="72" t="str">
        <f>IF(Tabla1[[#This Row],[N° de Cuota]]&gt;$D$13,"",F385-D385)</f>
        <v/>
      </c>
      <c r="F385" s="72" t="str">
        <f>IF(Tabla1[[#This Row],[N° de Cuota]]&gt;$D$13,"",PMT($D$9,$D$13,$D$10)*-1)</f>
        <v/>
      </c>
      <c r="G385" s="73" t="str">
        <f>IF(Tabla1[[#This Row],[N° de Cuota]]&gt;$D$13,"",G384-E385)</f>
        <v/>
      </c>
    </row>
    <row r="386" spans="3:7" x14ac:dyDescent="0.2">
      <c r="C386" s="71" t="str">
        <f t="shared" si="6"/>
        <v/>
      </c>
      <c r="D386" s="72" t="str">
        <f>IF(Tabla1[[#This Row],[N° de Cuota]]&gt;$D$13,"",G385*$D$9)</f>
        <v/>
      </c>
      <c r="E386" s="72" t="str">
        <f>IF(Tabla1[[#This Row],[N° de Cuota]]&gt;$D$13,"",F386-D386)</f>
        <v/>
      </c>
      <c r="F386" s="72" t="str">
        <f>IF(Tabla1[[#This Row],[N° de Cuota]]&gt;$D$13,"",PMT($D$9,$D$13,$D$10)*-1)</f>
        <v/>
      </c>
      <c r="G386" s="73" t="str">
        <f>IF(Tabla1[[#This Row],[N° de Cuota]]&gt;$D$13,"",G385-E386)</f>
        <v/>
      </c>
    </row>
    <row r="387" spans="3:7" x14ac:dyDescent="0.2">
      <c r="C387" s="71" t="str">
        <f t="shared" si="6"/>
        <v/>
      </c>
      <c r="D387" s="72" t="str">
        <f>IF(Tabla1[[#This Row],[N° de Cuota]]&gt;$D$13,"",G386*$D$9)</f>
        <v/>
      </c>
      <c r="E387" s="72" t="str">
        <f>IF(Tabla1[[#This Row],[N° de Cuota]]&gt;$D$13,"",F387-D387)</f>
        <v/>
      </c>
      <c r="F387" s="72" t="str">
        <f>IF(Tabla1[[#This Row],[N° de Cuota]]&gt;$D$13,"",PMT($D$9,$D$13,$D$10)*-1)</f>
        <v/>
      </c>
      <c r="G387" s="73" t="str">
        <f>IF(Tabla1[[#This Row],[N° de Cuota]]&gt;$D$13,"",G386-E387)</f>
        <v/>
      </c>
    </row>
    <row r="388" spans="3:7" x14ac:dyDescent="0.2">
      <c r="C388" s="71" t="str">
        <f t="shared" si="6"/>
        <v/>
      </c>
      <c r="D388" s="72" t="str">
        <f>IF(Tabla1[[#This Row],[N° de Cuota]]&gt;$D$13,"",G387*$D$9)</f>
        <v/>
      </c>
      <c r="E388" s="72" t="str">
        <f>IF(Tabla1[[#This Row],[N° de Cuota]]&gt;$D$13,"",F388-D388)</f>
        <v/>
      </c>
      <c r="F388" s="72" t="str">
        <f>IF(Tabla1[[#This Row],[N° de Cuota]]&gt;$D$13,"",PMT($D$9,$D$13,$D$10)*-1)</f>
        <v/>
      </c>
      <c r="G388" s="73" t="str">
        <f>IF(Tabla1[[#This Row],[N° de Cuota]]&gt;$D$13,"",G387-E388)</f>
        <v/>
      </c>
    </row>
    <row r="389" spans="3:7" x14ac:dyDescent="0.2">
      <c r="C389" s="71" t="str">
        <f t="shared" si="6"/>
        <v/>
      </c>
      <c r="D389" s="72" t="str">
        <f>IF(Tabla1[[#This Row],[N° de Cuota]]&gt;$D$13,"",G388*$D$9)</f>
        <v/>
      </c>
      <c r="E389" s="72" t="str">
        <f>IF(Tabla1[[#This Row],[N° de Cuota]]&gt;$D$13,"",F389-D389)</f>
        <v/>
      </c>
      <c r="F389" s="72" t="str">
        <f>IF(Tabla1[[#This Row],[N° de Cuota]]&gt;$D$13,"",PMT($D$9,$D$13,$D$10)*-1)</f>
        <v/>
      </c>
      <c r="G389" s="73" t="str">
        <f>IF(Tabla1[[#This Row],[N° de Cuota]]&gt;$D$13,"",G388-E389)</f>
        <v/>
      </c>
    </row>
    <row r="390" spans="3:7" x14ac:dyDescent="0.2">
      <c r="C390" s="71" t="str">
        <f t="shared" si="6"/>
        <v/>
      </c>
      <c r="D390" s="72" t="str">
        <f>IF(Tabla1[[#This Row],[N° de Cuota]]&gt;$D$13,"",G389*$D$9)</f>
        <v/>
      </c>
      <c r="E390" s="72" t="str">
        <f>IF(Tabla1[[#This Row],[N° de Cuota]]&gt;$D$13,"",F390-D390)</f>
        <v/>
      </c>
      <c r="F390" s="72" t="str">
        <f>IF(Tabla1[[#This Row],[N° de Cuota]]&gt;$D$13,"",PMT($D$9,$D$13,$D$10)*-1)</f>
        <v/>
      </c>
      <c r="G390" s="73" t="str">
        <f>IF(Tabla1[[#This Row],[N° de Cuota]]&gt;$D$13,"",G389-E390)</f>
        <v/>
      </c>
    </row>
    <row r="391" spans="3:7" x14ac:dyDescent="0.2">
      <c r="C391" s="71" t="str">
        <f t="shared" si="6"/>
        <v/>
      </c>
      <c r="D391" s="72" t="str">
        <f>IF(Tabla1[[#This Row],[N° de Cuota]]&gt;$D$13,"",G390*$D$9)</f>
        <v/>
      </c>
      <c r="E391" s="72" t="str">
        <f>IF(Tabla1[[#This Row],[N° de Cuota]]&gt;$D$13,"",F391-D391)</f>
        <v/>
      </c>
      <c r="F391" s="72" t="str">
        <f>IF(Tabla1[[#This Row],[N° de Cuota]]&gt;$D$13,"",PMT($D$9,$D$13,$D$10)*-1)</f>
        <v/>
      </c>
      <c r="G391" s="73" t="str">
        <f>IF(Tabla1[[#This Row],[N° de Cuota]]&gt;$D$13,"",G390-E391)</f>
        <v/>
      </c>
    </row>
    <row r="392" spans="3:7" x14ac:dyDescent="0.2">
      <c r="C392" s="71" t="str">
        <f t="shared" si="6"/>
        <v/>
      </c>
      <c r="D392" s="72" t="str">
        <f>IF(Tabla1[[#This Row],[N° de Cuota]]&gt;$D$13,"",G391*$D$9)</f>
        <v/>
      </c>
      <c r="E392" s="72" t="str">
        <f>IF(Tabla1[[#This Row],[N° de Cuota]]&gt;$D$13,"",F392-D392)</f>
        <v/>
      </c>
      <c r="F392" s="72" t="str">
        <f>IF(Tabla1[[#This Row],[N° de Cuota]]&gt;$D$13,"",PMT($D$9,$D$13,$D$10)*-1)</f>
        <v/>
      </c>
      <c r="G392" s="73" t="str">
        <f>IF(Tabla1[[#This Row],[N° de Cuota]]&gt;$D$13,"",G391-E392)</f>
        <v/>
      </c>
    </row>
    <row r="393" spans="3:7" x14ac:dyDescent="0.2">
      <c r="C393" s="71" t="str">
        <f t="shared" si="6"/>
        <v/>
      </c>
      <c r="D393" s="72" t="str">
        <f>IF(Tabla1[[#This Row],[N° de Cuota]]&gt;$D$13,"",G392*$D$9)</f>
        <v/>
      </c>
      <c r="E393" s="72" t="str">
        <f>IF(Tabla1[[#This Row],[N° de Cuota]]&gt;$D$13,"",F393-D393)</f>
        <v/>
      </c>
      <c r="F393" s="72" t="str">
        <f>IF(Tabla1[[#This Row],[N° de Cuota]]&gt;$D$13,"",PMT($D$9,$D$13,$D$10)*-1)</f>
        <v/>
      </c>
      <c r="G393" s="73" t="str">
        <f>IF(Tabla1[[#This Row],[N° de Cuota]]&gt;$D$13,"",G392-E393)</f>
        <v/>
      </c>
    </row>
    <row r="394" spans="3:7" x14ac:dyDescent="0.2">
      <c r="C394" s="71" t="str">
        <f t="shared" si="6"/>
        <v/>
      </c>
      <c r="D394" s="72" t="str">
        <f>IF(Tabla1[[#This Row],[N° de Cuota]]&gt;$D$13,"",G393*$D$9)</f>
        <v/>
      </c>
      <c r="E394" s="72" t="str">
        <f>IF(Tabla1[[#This Row],[N° de Cuota]]&gt;$D$13,"",F394-D394)</f>
        <v/>
      </c>
      <c r="F394" s="72" t="str">
        <f>IF(Tabla1[[#This Row],[N° de Cuota]]&gt;$D$13,"",PMT($D$9,$D$13,$D$10)*-1)</f>
        <v/>
      </c>
      <c r="G394" s="73" t="str">
        <f>IF(Tabla1[[#This Row],[N° de Cuota]]&gt;$D$13,"",G393-E394)</f>
        <v/>
      </c>
    </row>
    <row r="395" spans="3:7" x14ac:dyDescent="0.2">
      <c r="C395" s="71" t="str">
        <f t="shared" si="6"/>
        <v/>
      </c>
      <c r="D395" s="72" t="str">
        <f>IF(Tabla1[[#This Row],[N° de Cuota]]&gt;$D$13,"",G394*$D$9)</f>
        <v/>
      </c>
      <c r="E395" s="72" t="str">
        <f>IF(Tabla1[[#This Row],[N° de Cuota]]&gt;$D$13,"",F395-D395)</f>
        <v/>
      </c>
      <c r="F395" s="72" t="str">
        <f>IF(Tabla1[[#This Row],[N° de Cuota]]&gt;$D$13,"",PMT($D$9,$D$13,$D$10)*-1)</f>
        <v/>
      </c>
      <c r="G395" s="73" t="str">
        <f>IF(Tabla1[[#This Row],[N° de Cuota]]&gt;$D$13,"",G394-E395)</f>
        <v/>
      </c>
    </row>
    <row r="396" spans="3:7" x14ac:dyDescent="0.2">
      <c r="C396" s="71" t="str">
        <f t="shared" si="6"/>
        <v/>
      </c>
      <c r="D396" s="72" t="str">
        <f>IF(Tabla1[[#This Row],[N° de Cuota]]&gt;$D$13,"",G395*$D$9)</f>
        <v/>
      </c>
      <c r="E396" s="72" t="str">
        <f>IF(Tabla1[[#This Row],[N° de Cuota]]&gt;$D$13,"",F396-D396)</f>
        <v/>
      </c>
      <c r="F396" s="72" t="str">
        <f>IF(Tabla1[[#This Row],[N° de Cuota]]&gt;$D$13,"",PMT($D$9,$D$13,$D$10)*-1)</f>
        <v/>
      </c>
      <c r="G396" s="73" t="str">
        <f>IF(Tabla1[[#This Row],[N° de Cuota]]&gt;$D$13,"",G395-E396)</f>
        <v/>
      </c>
    </row>
    <row r="397" spans="3:7" x14ac:dyDescent="0.2">
      <c r="C397" s="71" t="str">
        <f t="shared" si="6"/>
        <v/>
      </c>
      <c r="D397" s="72" t="str">
        <f>IF(Tabla1[[#This Row],[N° de Cuota]]&gt;$D$13,"",G396*$D$9)</f>
        <v/>
      </c>
      <c r="E397" s="72" t="str">
        <f>IF(Tabla1[[#This Row],[N° de Cuota]]&gt;$D$13,"",F397-D397)</f>
        <v/>
      </c>
      <c r="F397" s="72" t="str">
        <f>IF(Tabla1[[#This Row],[N° de Cuota]]&gt;$D$13,"",PMT($D$9,$D$13,$D$10)*-1)</f>
        <v/>
      </c>
      <c r="G397" s="73" t="str">
        <f>IF(Tabla1[[#This Row],[N° de Cuota]]&gt;$D$13,"",G396-E397)</f>
        <v/>
      </c>
    </row>
    <row r="398" spans="3:7" x14ac:dyDescent="0.2">
      <c r="C398" s="71" t="str">
        <f t="shared" si="6"/>
        <v/>
      </c>
      <c r="D398" s="72" t="str">
        <f>IF(Tabla1[[#This Row],[N° de Cuota]]&gt;$D$13,"",G397*$D$9)</f>
        <v/>
      </c>
      <c r="E398" s="72" t="str">
        <f>IF(Tabla1[[#This Row],[N° de Cuota]]&gt;$D$13,"",F398-D398)</f>
        <v/>
      </c>
      <c r="F398" s="72" t="str">
        <f>IF(Tabla1[[#This Row],[N° de Cuota]]&gt;$D$13,"",PMT($D$9,$D$13,$D$10)*-1)</f>
        <v/>
      </c>
      <c r="G398" s="73" t="str">
        <f>IF(Tabla1[[#This Row],[N° de Cuota]]&gt;$D$13,"",G397-E398)</f>
        <v/>
      </c>
    </row>
    <row r="399" spans="3:7" x14ac:dyDescent="0.2">
      <c r="C399" s="71" t="str">
        <f t="shared" si="6"/>
        <v/>
      </c>
      <c r="D399" s="72" t="str">
        <f>IF(Tabla1[[#This Row],[N° de Cuota]]&gt;$D$13,"",G398*$D$9)</f>
        <v/>
      </c>
      <c r="E399" s="72" t="str">
        <f>IF(Tabla1[[#This Row],[N° de Cuota]]&gt;$D$13,"",F399-D399)</f>
        <v/>
      </c>
      <c r="F399" s="72" t="str">
        <f>IF(Tabla1[[#This Row],[N° de Cuota]]&gt;$D$13,"",PMT($D$9,$D$13,$D$10)*-1)</f>
        <v/>
      </c>
      <c r="G399" s="73" t="str">
        <f>IF(Tabla1[[#This Row],[N° de Cuota]]&gt;$D$13,"",G398-E399)</f>
        <v/>
      </c>
    </row>
    <row r="400" spans="3:7" x14ac:dyDescent="0.2">
      <c r="C400" s="71" t="str">
        <f t="shared" si="6"/>
        <v/>
      </c>
      <c r="D400" s="72" t="str">
        <f>IF(Tabla1[[#This Row],[N° de Cuota]]&gt;$D$13,"",G399*$D$9)</f>
        <v/>
      </c>
      <c r="E400" s="72" t="str">
        <f>IF(Tabla1[[#This Row],[N° de Cuota]]&gt;$D$13,"",F400-D400)</f>
        <v/>
      </c>
      <c r="F400" s="72" t="str">
        <f>IF(Tabla1[[#This Row],[N° de Cuota]]&gt;$D$13,"",PMT($D$9,$D$13,$D$10)*-1)</f>
        <v/>
      </c>
      <c r="G400" s="73" t="str">
        <f>IF(Tabla1[[#This Row],[N° de Cuota]]&gt;$D$13,"",G399-E400)</f>
        <v/>
      </c>
    </row>
    <row r="401" spans="3:7" x14ac:dyDescent="0.2">
      <c r="C401" s="71" t="str">
        <f t="shared" si="6"/>
        <v/>
      </c>
      <c r="D401" s="72" t="str">
        <f>IF(Tabla1[[#This Row],[N° de Cuota]]&gt;$D$13,"",G400*$D$9)</f>
        <v/>
      </c>
      <c r="E401" s="72" t="str">
        <f>IF(Tabla1[[#This Row],[N° de Cuota]]&gt;$D$13,"",F401-D401)</f>
        <v/>
      </c>
      <c r="F401" s="72" t="str">
        <f>IF(Tabla1[[#This Row],[N° de Cuota]]&gt;$D$13,"",PMT($D$9,$D$13,$D$10)*-1)</f>
        <v/>
      </c>
      <c r="G401" s="73" t="str">
        <f>IF(Tabla1[[#This Row],[N° de Cuota]]&gt;$D$13,"",G400-E401)</f>
        <v/>
      </c>
    </row>
    <row r="402" spans="3:7" x14ac:dyDescent="0.2">
      <c r="C402" s="71" t="str">
        <f t="shared" si="6"/>
        <v/>
      </c>
      <c r="D402" s="72" t="str">
        <f>IF(Tabla1[[#This Row],[N° de Cuota]]&gt;$D$13,"",G401*$D$9)</f>
        <v/>
      </c>
      <c r="E402" s="72" t="str">
        <f>IF(Tabla1[[#This Row],[N° de Cuota]]&gt;$D$13,"",F402-D402)</f>
        <v/>
      </c>
      <c r="F402" s="72" t="str">
        <f>IF(Tabla1[[#This Row],[N° de Cuota]]&gt;$D$13,"",PMT($D$9,$D$13,$D$10)*-1)</f>
        <v/>
      </c>
      <c r="G402" s="73" t="str">
        <f>IF(Tabla1[[#This Row],[N° de Cuota]]&gt;$D$13,"",G401-E402)</f>
        <v/>
      </c>
    </row>
    <row r="403" spans="3:7" x14ac:dyDescent="0.2">
      <c r="C403" s="71" t="str">
        <f t="shared" si="6"/>
        <v/>
      </c>
      <c r="D403" s="72" t="str">
        <f>IF(Tabla1[[#This Row],[N° de Cuota]]&gt;$D$13,"",G402*$D$9)</f>
        <v/>
      </c>
      <c r="E403" s="72" t="str">
        <f>IF(Tabla1[[#This Row],[N° de Cuota]]&gt;$D$13,"",F403-D403)</f>
        <v/>
      </c>
      <c r="F403" s="72" t="str">
        <f>IF(Tabla1[[#This Row],[N° de Cuota]]&gt;$D$13,"",PMT($D$9,$D$13,$D$10)*-1)</f>
        <v/>
      </c>
      <c r="G403" s="73" t="str">
        <f>IF(Tabla1[[#This Row],[N° de Cuota]]&gt;$D$13,"",G402-E403)</f>
        <v/>
      </c>
    </row>
    <row r="404" spans="3:7" x14ac:dyDescent="0.2">
      <c r="C404" s="71" t="str">
        <f t="shared" si="6"/>
        <v/>
      </c>
      <c r="D404" s="72" t="str">
        <f>IF(Tabla1[[#This Row],[N° de Cuota]]&gt;$D$13,"",G403*$D$9)</f>
        <v/>
      </c>
      <c r="E404" s="72" t="str">
        <f>IF(Tabla1[[#This Row],[N° de Cuota]]&gt;$D$13,"",F404-D404)</f>
        <v/>
      </c>
      <c r="F404" s="72" t="str">
        <f>IF(Tabla1[[#This Row],[N° de Cuota]]&gt;$D$13,"",PMT($D$9,$D$13,$D$10)*-1)</f>
        <v/>
      </c>
      <c r="G404" s="73" t="str">
        <f>IF(Tabla1[[#This Row],[N° de Cuota]]&gt;$D$13,"",G403-E404)</f>
        <v/>
      </c>
    </row>
    <row r="405" spans="3:7" x14ac:dyDescent="0.2">
      <c r="C405" s="71" t="str">
        <f t="shared" si="6"/>
        <v/>
      </c>
      <c r="D405" s="72" t="str">
        <f>IF(Tabla1[[#This Row],[N° de Cuota]]&gt;$D$13,"",G404*$D$9)</f>
        <v/>
      </c>
      <c r="E405" s="72" t="str">
        <f>IF(Tabla1[[#This Row],[N° de Cuota]]&gt;$D$13,"",F405-D405)</f>
        <v/>
      </c>
      <c r="F405" s="72" t="str">
        <f>IF(Tabla1[[#This Row],[N° de Cuota]]&gt;$D$13,"",PMT($D$9,$D$13,$D$10)*-1)</f>
        <v/>
      </c>
      <c r="G405" s="73" t="str">
        <f>IF(Tabla1[[#This Row],[N° de Cuota]]&gt;$D$13,"",G404-E405)</f>
        <v/>
      </c>
    </row>
    <row r="406" spans="3:7" x14ac:dyDescent="0.2">
      <c r="C406" s="71" t="str">
        <f t="shared" si="6"/>
        <v/>
      </c>
      <c r="D406" s="72" t="str">
        <f>IF(Tabla1[[#This Row],[N° de Cuota]]&gt;$D$13,"",G405*$D$9)</f>
        <v/>
      </c>
      <c r="E406" s="72" t="str">
        <f>IF(Tabla1[[#This Row],[N° de Cuota]]&gt;$D$13,"",F406-D406)</f>
        <v/>
      </c>
      <c r="F406" s="72" t="str">
        <f>IF(Tabla1[[#This Row],[N° de Cuota]]&gt;$D$13,"",PMT($D$9,$D$13,$D$10)*-1)</f>
        <v/>
      </c>
      <c r="G406" s="73" t="str">
        <f>IF(Tabla1[[#This Row],[N° de Cuota]]&gt;$D$13,"",G405-E406)</f>
        <v/>
      </c>
    </row>
    <row r="407" spans="3:7" x14ac:dyDescent="0.2">
      <c r="C407" s="71" t="str">
        <f t="shared" si="6"/>
        <v/>
      </c>
      <c r="D407" s="72" t="str">
        <f>IF(Tabla1[[#This Row],[N° de Cuota]]&gt;$D$13,"",G406*$D$9)</f>
        <v/>
      </c>
      <c r="E407" s="72" t="str">
        <f>IF(Tabla1[[#This Row],[N° de Cuota]]&gt;$D$13,"",F407-D407)</f>
        <v/>
      </c>
      <c r="F407" s="72" t="str">
        <f>IF(Tabla1[[#This Row],[N° de Cuota]]&gt;$D$13,"",PMT($D$9,$D$13,$D$10)*-1)</f>
        <v/>
      </c>
      <c r="G407" s="73" t="str">
        <f>IF(Tabla1[[#This Row],[N° de Cuota]]&gt;$D$13,"",G406-E407)</f>
        <v/>
      </c>
    </row>
    <row r="408" spans="3:7" x14ac:dyDescent="0.2">
      <c r="C408" s="71" t="str">
        <f t="shared" si="6"/>
        <v/>
      </c>
      <c r="D408" s="72" t="str">
        <f>IF(Tabla1[[#This Row],[N° de Cuota]]&gt;$D$13,"",G407*$D$9)</f>
        <v/>
      </c>
      <c r="E408" s="72" t="str">
        <f>IF(Tabla1[[#This Row],[N° de Cuota]]&gt;$D$13,"",F408-D408)</f>
        <v/>
      </c>
      <c r="F408" s="72" t="str">
        <f>IF(Tabla1[[#This Row],[N° de Cuota]]&gt;$D$13,"",PMT($D$9,$D$13,$D$10)*-1)</f>
        <v/>
      </c>
      <c r="G408" s="73" t="str">
        <f>IF(Tabla1[[#This Row],[N° de Cuota]]&gt;$D$13,"",G407-E408)</f>
        <v/>
      </c>
    </row>
    <row r="409" spans="3:7" x14ac:dyDescent="0.2">
      <c r="C409" s="71" t="str">
        <f t="shared" si="6"/>
        <v/>
      </c>
      <c r="D409" s="72" t="str">
        <f>IF(Tabla1[[#This Row],[N° de Cuota]]&gt;$D$13,"",G408*$D$9)</f>
        <v/>
      </c>
      <c r="E409" s="72" t="str">
        <f>IF(Tabla1[[#This Row],[N° de Cuota]]&gt;$D$13,"",F409-D409)</f>
        <v/>
      </c>
      <c r="F409" s="72" t="str">
        <f>IF(Tabla1[[#This Row],[N° de Cuota]]&gt;$D$13,"",PMT($D$9,$D$13,$D$10)*-1)</f>
        <v/>
      </c>
      <c r="G409" s="73" t="str">
        <f>IF(Tabla1[[#This Row],[N° de Cuota]]&gt;$D$13,"",G408-E409)</f>
        <v/>
      </c>
    </row>
    <row r="410" spans="3:7" x14ac:dyDescent="0.2">
      <c r="C410" s="71" t="str">
        <f t="shared" si="6"/>
        <v/>
      </c>
      <c r="D410" s="72" t="str">
        <f>IF(Tabla1[[#This Row],[N° de Cuota]]&gt;$D$13,"",G409*$D$9)</f>
        <v/>
      </c>
      <c r="E410" s="72" t="str">
        <f>IF(Tabla1[[#This Row],[N° de Cuota]]&gt;$D$13,"",F410-D410)</f>
        <v/>
      </c>
      <c r="F410" s="72" t="str">
        <f>IF(Tabla1[[#This Row],[N° de Cuota]]&gt;$D$13,"",PMT($D$9,$D$13,$D$10)*-1)</f>
        <v/>
      </c>
      <c r="G410" s="73" t="str">
        <f>IF(Tabla1[[#This Row],[N° de Cuota]]&gt;$D$13,"",G409-E410)</f>
        <v/>
      </c>
    </row>
    <row r="411" spans="3:7" x14ac:dyDescent="0.2">
      <c r="C411" s="71" t="str">
        <f t="shared" si="6"/>
        <v/>
      </c>
      <c r="D411" s="72" t="str">
        <f>IF(Tabla1[[#This Row],[N° de Cuota]]&gt;$D$13,"",G410*$D$9)</f>
        <v/>
      </c>
      <c r="E411" s="72" t="str">
        <f>IF(Tabla1[[#This Row],[N° de Cuota]]&gt;$D$13,"",F411-D411)</f>
        <v/>
      </c>
      <c r="F411" s="72" t="str">
        <f>IF(Tabla1[[#This Row],[N° de Cuota]]&gt;$D$13,"",PMT($D$9,$D$13,$D$10)*-1)</f>
        <v/>
      </c>
      <c r="G411" s="73" t="str">
        <f>IF(Tabla1[[#This Row],[N° de Cuota]]&gt;$D$13,"",G410-E411)</f>
        <v/>
      </c>
    </row>
    <row r="412" spans="3:7" x14ac:dyDescent="0.2">
      <c r="C412" s="71" t="str">
        <f t="shared" si="6"/>
        <v/>
      </c>
      <c r="D412" s="72" t="str">
        <f>IF(Tabla1[[#This Row],[N° de Cuota]]&gt;$D$13,"",G411*$D$9)</f>
        <v/>
      </c>
      <c r="E412" s="72" t="str">
        <f>IF(Tabla1[[#This Row],[N° de Cuota]]&gt;$D$13,"",F412-D412)</f>
        <v/>
      </c>
      <c r="F412" s="72" t="str">
        <f>IF(Tabla1[[#This Row],[N° de Cuota]]&gt;$D$13,"",PMT($D$9,$D$13,$D$10)*-1)</f>
        <v/>
      </c>
      <c r="G412" s="73" t="str">
        <f>IF(Tabla1[[#This Row],[N° de Cuota]]&gt;$D$13,"",G411-E412)</f>
        <v/>
      </c>
    </row>
    <row r="413" spans="3:7" x14ac:dyDescent="0.2">
      <c r="C413" s="71" t="str">
        <f t="shared" si="6"/>
        <v/>
      </c>
      <c r="D413" s="72" t="str">
        <f>IF(Tabla1[[#This Row],[N° de Cuota]]&gt;$D$13,"",G412*$D$9)</f>
        <v/>
      </c>
      <c r="E413" s="72" t="str">
        <f>IF(Tabla1[[#This Row],[N° de Cuota]]&gt;$D$13,"",F413-D413)</f>
        <v/>
      </c>
      <c r="F413" s="72" t="str">
        <f>IF(Tabla1[[#This Row],[N° de Cuota]]&gt;$D$13,"",PMT($D$9,$D$13,$D$10)*-1)</f>
        <v/>
      </c>
      <c r="G413" s="73" t="str">
        <f>IF(Tabla1[[#This Row],[N° de Cuota]]&gt;$D$13,"",G412-E413)</f>
        <v/>
      </c>
    </row>
    <row r="414" spans="3:7" x14ac:dyDescent="0.2">
      <c r="C414" s="71" t="str">
        <f t="shared" si="6"/>
        <v/>
      </c>
      <c r="D414" s="72" t="str">
        <f>IF(Tabla1[[#This Row],[N° de Cuota]]&gt;$D$13,"",G413*$D$9)</f>
        <v/>
      </c>
      <c r="E414" s="72" t="str">
        <f>IF(Tabla1[[#This Row],[N° de Cuota]]&gt;$D$13,"",F414-D414)</f>
        <v/>
      </c>
      <c r="F414" s="72" t="str">
        <f>IF(Tabla1[[#This Row],[N° de Cuota]]&gt;$D$13,"",PMT($D$9,$D$13,$D$10)*-1)</f>
        <v/>
      </c>
      <c r="G414" s="73" t="str">
        <f>IF(Tabla1[[#This Row],[N° de Cuota]]&gt;$D$13,"",G413-E414)</f>
        <v/>
      </c>
    </row>
    <row r="415" spans="3:7" x14ac:dyDescent="0.2">
      <c r="C415" s="71" t="str">
        <f t="shared" si="6"/>
        <v/>
      </c>
      <c r="D415" s="72" t="str">
        <f>IF(Tabla1[[#This Row],[N° de Cuota]]&gt;$D$13,"",G414*$D$9)</f>
        <v/>
      </c>
      <c r="E415" s="72" t="str">
        <f>IF(Tabla1[[#This Row],[N° de Cuota]]&gt;$D$13,"",F415-D415)</f>
        <v/>
      </c>
      <c r="F415" s="72" t="str">
        <f>IF(Tabla1[[#This Row],[N° de Cuota]]&gt;$D$13,"",PMT($D$9,$D$13,$D$10)*-1)</f>
        <v/>
      </c>
      <c r="G415" s="73" t="str">
        <f>IF(Tabla1[[#This Row],[N° de Cuota]]&gt;$D$13,"",G414-E415)</f>
        <v/>
      </c>
    </row>
    <row r="416" spans="3:7" x14ac:dyDescent="0.2">
      <c r="C416" s="71" t="str">
        <f t="shared" si="6"/>
        <v/>
      </c>
      <c r="D416" s="72" t="str">
        <f>IF(Tabla1[[#This Row],[N° de Cuota]]&gt;$D$13,"",G415*$D$9)</f>
        <v/>
      </c>
      <c r="E416" s="72" t="str">
        <f>IF(Tabla1[[#This Row],[N° de Cuota]]&gt;$D$13,"",F416-D416)</f>
        <v/>
      </c>
      <c r="F416" s="72" t="str">
        <f>IF(Tabla1[[#This Row],[N° de Cuota]]&gt;$D$13,"",PMT($D$9,$D$13,$D$10)*-1)</f>
        <v/>
      </c>
      <c r="G416" s="73" t="str">
        <f>IF(Tabla1[[#This Row],[N° de Cuota]]&gt;$D$13,"",G415-E416)</f>
        <v/>
      </c>
    </row>
    <row r="417" spans="3:7" x14ac:dyDescent="0.2">
      <c r="C417" s="71" t="str">
        <f t="shared" ref="C417:C480" si="7">IF(C416="","",IF(C416+1&gt;$D$13,"",C416+1))</f>
        <v/>
      </c>
      <c r="D417" s="72" t="str">
        <f>IF(Tabla1[[#This Row],[N° de Cuota]]&gt;$D$13,"",G416*$D$9)</f>
        <v/>
      </c>
      <c r="E417" s="72" t="str">
        <f>IF(Tabla1[[#This Row],[N° de Cuota]]&gt;$D$13,"",F417-D417)</f>
        <v/>
      </c>
      <c r="F417" s="72" t="str">
        <f>IF(Tabla1[[#This Row],[N° de Cuota]]&gt;$D$13,"",PMT($D$9,$D$13,$D$10)*-1)</f>
        <v/>
      </c>
      <c r="G417" s="73" t="str">
        <f>IF(Tabla1[[#This Row],[N° de Cuota]]&gt;$D$13,"",G416-E417)</f>
        <v/>
      </c>
    </row>
    <row r="418" spans="3:7" x14ac:dyDescent="0.2">
      <c r="C418" s="71" t="str">
        <f t="shared" si="7"/>
        <v/>
      </c>
      <c r="D418" s="72" t="str">
        <f>IF(Tabla1[[#This Row],[N° de Cuota]]&gt;$D$13,"",G417*$D$9)</f>
        <v/>
      </c>
      <c r="E418" s="72" t="str">
        <f>IF(Tabla1[[#This Row],[N° de Cuota]]&gt;$D$13,"",F418-D418)</f>
        <v/>
      </c>
      <c r="F418" s="72" t="str">
        <f>IF(Tabla1[[#This Row],[N° de Cuota]]&gt;$D$13,"",PMT($D$9,$D$13,$D$10)*-1)</f>
        <v/>
      </c>
      <c r="G418" s="73" t="str">
        <f>IF(Tabla1[[#This Row],[N° de Cuota]]&gt;$D$13,"",G417-E418)</f>
        <v/>
      </c>
    </row>
    <row r="419" spans="3:7" x14ac:dyDescent="0.2">
      <c r="C419" s="71" t="str">
        <f t="shared" si="7"/>
        <v/>
      </c>
      <c r="D419" s="72" t="str">
        <f>IF(Tabla1[[#This Row],[N° de Cuota]]&gt;$D$13,"",G418*$D$9)</f>
        <v/>
      </c>
      <c r="E419" s="72" t="str">
        <f>IF(Tabla1[[#This Row],[N° de Cuota]]&gt;$D$13,"",F419-D419)</f>
        <v/>
      </c>
      <c r="F419" s="72" t="str">
        <f>IF(Tabla1[[#This Row],[N° de Cuota]]&gt;$D$13,"",PMT($D$9,$D$13,$D$10)*-1)</f>
        <v/>
      </c>
      <c r="G419" s="73" t="str">
        <f>IF(Tabla1[[#This Row],[N° de Cuota]]&gt;$D$13,"",G418-E419)</f>
        <v/>
      </c>
    </row>
    <row r="420" spans="3:7" x14ac:dyDescent="0.2">
      <c r="C420" s="71" t="str">
        <f t="shared" si="7"/>
        <v/>
      </c>
      <c r="D420" s="72" t="str">
        <f>IF(Tabla1[[#This Row],[N° de Cuota]]&gt;$D$13,"",G419*$D$9)</f>
        <v/>
      </c>
      <c r="E420" s="72" t="str">
        <f>IF(Tabla1[[#This Row],[N° de Cuota]]&gt;$D$13,"",F420-D420)</f>
        <v/>
      </c>
      <c r="F420" s="72" t="str">
        <f>IF(Tabla1[[#This Row],[N° de Cuota]]&gt;$D$13,"",PMT($D$9,$D$13,$D$10)*-1)</f>
        <v/>
      </c>
      <c r="G420" s="73" t="str">
        <f>IF(Tabla1[[#This Row],[N° de Cuota]]&gt;$D$13,"",G419-E420)</f>
        <v/>
      </c>
    </row>
    <row r="421" spans="3:7" x14ac:dyDescent="0.2">
      <c r="C421" s="71" t="str">
        <f t="shared" si="7"/>
        <v/>
      </c>
      <c r="D421" s="72" t="str">
        <f>IF(Tabla1[[#This Row],[N° de Cuota]]&gt;$D$13,"",G420*$D$9)</f>
        <v/>
      </c>
      <c r="E421" s="72" t="str">
        <f>IF(Tabla1[[#This Row],[N° de Cuota]]&gt;$D$13,"",F421-D421)</f>
        <v/>
      </c>
      <c r="F421" s="72" t="str">
        <f>IF(Tabla1[[#This Row],[N° de Cuota]]&gt;$D$13,"",PMT($D$9,$D$13,$D$10)*-1)</f>
        <v/>
      </c>
      <c r="G421" s="73" t="str">
        <f>IF(Tabla1[[#This Row],[N° de Cuota]]&gt;$D$13,"",G420-E421)</f>
        <v/>
      </c>
    </row>
    <row r="422" spans="3:7" x14ac:dyDescent="0.2">
      <c r="C422" s="71" t="str">
        <f t="shared" si="7"/>
        <v/>
      </c>
      <c r="D422" s="72" t="str">
        <f>IF(Tabla1[[#This Row],[N° de Cuota]]&gt;$D$13,"",G421*$D$9)</f>
        <v/>
      </c>
      <c r="E422" s="72" t="str">
        <f>IF(Tabla1[[#This Row],[N° de Cuota]]&gt;$D$13,"",F422-D422)</f>
        <v/>
      </c>
      <c r="F422" s="72" t="str">
        <f>IF(Tabla1[[#This Row],[N° de Cuota]]&gt;$D$13,"",PMT($D$9,$D$13,$D$10)*-1)</f>
        <v/>
      </c>
      <c r="G422" s="73" t="str">
        <f>IF(Tabla1[[#This Row],[N° de Cuota]]&gt;$D$13,"",G421-E422)</f>
        <v/>
      </c>
    </row>
    <row r="423" spans="3:7" x14ac:dyDescent="0.2">
      <c r="C423" s="71" t="str">
        <f t="shared" si="7"/>
        <v/>
      </c>
      <c r="D423" s="72" t="str">
        <f>IF(Tabla1[[#This Row],[N° de Cuota]]&gt;$D$13,"",G422*$D$9)</f>
        <v/>
      </c>
      <c r="E423" s="72" t="str">
        <f>IF(Tabla1[[#This Row],[N° de Cuota]]&gt;$D$13,"",F423-D423)</f>
        <v/>
      </c>
      <c r="F423" s="72" t="str">
        <f>IF(Tabla1[[#This Row],[N° de Cuota]]&gt;$D$13,"",PMT($D$9,$D$13,$D$10)*-1)</f>
        <v/>
      </c>
      <c r="G423" s="73" t="str">
        <f>IF(Tabla1[[#This Row],[N° de Cuota]]&gt;$D$13,"",G422-E423)</f>
        <v/>
      </c>
    </row>
    <row r="424" spans="3:7" x14ac:dyDescent="0.2">
      <c r="C424" s="71" t="str">
        <f t="shared" si="7"/>
        <v/>
      </c>
      <c r="D424" s="72" t="str">
        <f>IF(Tabla1[[#This Row],[N° de Cuota]]&gt;$D$13,"",G423*$D$9)</f>
        <v/>
      </c>
      <c r="E424" s="72" t="str">
        <f>IF(Tabla1[[#This Row],[N° de Cuota]]&gt;$D$13,"",F424-D424)</f>
        <v/>
      </c>
      <c r="F424" s="72" t="str">
        <f>IF(Tabla1[[#This Row],[N° de Cuota]]&gt;$D$13,"",PMT($D$9,$D$13,$D$10)*-1)</f>
        <v/>
      </c>
      <c r="G424" s="73" t="str">
        <f>IF(Tabla1[[#This Row],[N° de Cuota]]&gt;$D$13,"",G423-E424)</f>
        <v/>
      </c>
    </row>
    <row r="425" spans="3:7" x14ac:dyDescent="0.2">
      <c r="C425" s="71" t="str">
        <f t="shared" si="7"/>
        <v/>
      </c>
      <c r="D425" s="72" t="str">
        <f>IF(Tabla1[[#This Row],[N° de Cuota]]&gt;$D$13,"",G424*$D$9)</f>
        <v/>
      </c>
      <c r="E425" s="72" t="str">
        <f>IF(Tabla1[[#This Row],[N° de Cuota]]&gt;$D$13,"",F425-D425)</f>
        <v/>
      </c>
      <c r="F425" s="72" t="str">
        <f>IF(Tabla1[[#This Row],[N° de Cuota]]&gt;$D$13,"",PMT($D$9,$D$13,$D$10)*-1)</f>
        <v/>
      </c>
      <c r="G425" s="73" t="str">
        <f>IF(Tabla1[[#This Row],[N° de Cuota]]&gt;$D$13,"",G424-E425)</f>
        <v/>
      </c>
    </row>
    <row r="426" spans="3:7" x14ac:dyDescent="0.2">
      <c r="C426" s="71" t="str">
        <f t="shared" si="7"/>
        <v/>
      </c>
      <c r="D426" s="72" t="str">
        <f>IF(Tabla1[[#This Row],[N° de Cuota]]&gt;$D$13,"",G425*$D$9)</f>
        <v/>
      </c>
      <c r="E426" s="72" t="str">
        <f>IF(Tabla1[[#This Row],[N° de Cuota]]&gt;$D$13,"",F426-D426)</f>
        <v/>
      </c>
      <c r="F426" s="72" t="str">
        <f>IF(Tabla1[[#This Row],[N° de Cuota]]&gt;$D$13,"",PMT($D$9,$D$13,$D$10)*-1)</f>
        <v/>
      </c>
      <c r="G426" s="73" t="str">
        <f>IF(Tabla1[[#This Row],[N° de Cuota]]&gt;$D$13,"",G425-E426)</f>
        <v/>
      </c>
    </row>
    <row r="427" spans="3:7" x14ac:dyDescent="0.2">
      <c r="C427" s="71" t="str">
        <f t="shared" si="7"/>
        <v/>
      </c>
      <c r="D427" s="72" t="str">
        <f>IF(Tabla1[[#This Row],[N° de Cuota]]&gt;$D$13,"",G426*$D$9)</f>
        <v/>
      </c>
      <c r="E427" s="72" t="str">
        <f>IF(Tabla1[[#This Row],[N° de Cuota]]&gt;$D$13,"",F427-D427)</f>
        <v/>
      </c>
      <c r="F427" s="72" t="str">
        <f>IF(Tabla1[[#This Row],[N° de Cuota]]&gt;$D$13,"",PMT($D$9,$D$13,$D$10)*-1)</f>
        <v/>
      </c>
      <c r="G427" s="73" t="str">
        <f>IF(Tabla1[[#This Row],[N° de Cuota]]&gt;$D$13,"",G426-E427)</f>
        <v/>
      </c>
    </row>
    <row r="428" spans="3:7" x14ac:dyDescent="0.2">
      <c r="C428" s="71" t="str">
        <f t="shared" si="7"/>
        <v/>
      </c>
      <c r="D428" s="72" t="str">
        <f>IF(Tabla1[[#This Row],[N° de Cuota]]&gt;$D$13,"",G427*$D$9)</f>
        <v/>
      </c>
      <c r="E428" s="72" t="str">
        <f>IF(Tabla1[[#This Row],[N° de Cuota]]&gt;$D$13,"",F428-D428)</f>
        <v/>
      </c>
      <c r="F428" s="72" t="str">
        <f>IF(Tabla1[[#This Row],[N° de Cuota]]&gt;$D$13,"",PMT($D$9,$D$13,$D$10)*-1)</f>
        <v/>
      </c>
      <c r="G428" s="73" t="str">
        <f>IF(Tabla1[[#This Row],[N° de Cuota]]&gt;$D$13,"",G427-E428)</f>
        <v/>
      </c>
    </row>
    <row r="429" spans="3:7" x14ac:dyDescent="0.2">
      <c r="C429" s="71" t="str">
        <f t="shared" si="7"/>
        <v/>
      </c>
      <c r="D429" s="72" t="str">
        <f>IF(Tabla1[[#This Row],[N° de Cuota]]&gt;$D$13,"",G428*$D$9)</f>
        <v/>
      </c>
      <c r="E429" s="72" t="str">
        <f>IF(Tabla1[[#This Row],[N° de Cuota]]&gt;$D$13,"",F429-D429)</f>
        <v/>
      </c>
      <c r="F429" s="72" t="str">
        <f>IF(Tabla1[[#This Row],[N° de Cuota]]&gt;$D$13,"",PMT($D$9,$D$13,$D$10)*-1)</f>
        <v/>
      </c>
      <c r="G429" s="73" t="str">
        <f>IF(Tabla1[[#This Row],[N° de Cuota]]&gt;$D$13,"",G428-E429)</f>
        <v/>
      </c>
    </row>
    <row r="430" spans="3:7" x14ac:dyDescent="0.2">
      <c r="C430" s="71" t="str">
        <f t="shared" si="7"/>
        <v/>
      </c>
      <c r="D430" s="72" t="str">
        <f>IF(Tabla1[[#This Row],[N° de Cuota]]&gt;$D$13,"",G429*$D$9)</f>
        <v/>
      </c>
      <c r="E430" s="72" t="str">
        <f>IF(Tabla1[[#This Row],[N° de Cuota]]&gt;$D$13,"",F430-D430)</f>
        <v/>
      </c>
      <c r="F430" s="72" t="str">
        <f>IF(Tabla1[[#This Row],[N° de Cuota]]&gt;$D$13,"",PMT($D$9,$D$13,$D$10)*-1)</f>
        <v/>
      </c>
      <c r="G430" s="73" t="str">
        <f>IF(Tabla1[[#This Row],[N° de Cuota]]&gt;$D$13,"",G429-E430)</f>
        <v/>
      </c>
    </row>
    <row r="431" spans="3:7" x14ac:dyDescent="0.2">
      <c r="C431" s="71" t="str">
        <f t="shared" si="7"/>
        <v/>
      </c>
      <c r="D431" s="72" t="str">
        <f>IF(Tabla1[[#This Row],[N° de Cuota]]&gt;$D$13,"",G430*$D$9)</f>
        <v/>
      </c>
      <c r="E431" s="72" t="str">
        <f>IF(Tabla1[[#This Row],[N° de Cuota]]&gt;$D$13,"",F431-D431)</f>
        <v/>
      </c>
      <c r="F431" s="72" t="str">
        <f>IF(Tabla1[[#This Row],[N° de Cuota]]&gt;$D$13,"",PMT($D$9,$D$13,$D$10)*-1)</f>
        <v/>
      </c>
      <c r="G431" s="73" t="str">
        <f>IF(Tabla1[[#This Row],[N° de Cuota]]&gt;$D$13,"",G430-E431)</f>
        <v/>
      </c>
    </row>
    <row r="432" spans="3:7" x14ac:dyDescent="0.2">
      <c r="C432" s="71" t="str">
        <f t="shared" si="7"/>
        <v/>
      </c>
      <c r="D432" s="72" t="str">
        <f>IF(Tabla1[[#This Row],[N° de Cuota]]&gt;$D$13,"",G431*$D$9)</f>
        <v/>
      </c>
      <c r="E432" s="72" t="str">
        <f>IF(Tabla1[[#This Row],[N° de Cuota]]&gt;$D$13,"",F432-D432)</f>
        <v/>
      </c>
      <c r="F432" s="72" t="str">
        <f>IF(Tabla1[[#This Row],[N° de Cuota]]&gt;$D$13,"",PMT($D$9,$D$13,$D$10)*-1)</f>
        <v/>
      </c>
      <c r="G432" s="73" t="str">
        <f>IF(Tabla1[[#This Row],[N° de Cuota]]&gt;$D$13,"",G431-E432)</f>
        <v/>
      </c>
    </row>
    <row r="433" spans="3:7" x14ac:dyDescent="0.2">
      <c r="C433" s="71" t="str">
        <f t="shared" si="7"/>
        <v/>
      </c>
      <c r="D433" s="72" t="str">
        <f>IF(Tabla1[[#This Row],[N° de Cuota]]&gt;$D$13,"",G432*$D$9)</f>
        <v/>
      </c>
      <c r="E433" s="72" t="str">
        <f>IF(Tabla1[[#This Row],[N° de Cuota]]&gt;$D$13,"",F433-D433)</f>
        <v/>
      </c>
      <c r="F433" s="72" t="str">
        <f>IF(Tabla1[[#This Row],[N° de Cuota]]&gt;$D$13,"",PMT($D$9,$D$13,$D$10)*-1)</f>
        <v/>
      </c>
      <c r="G433" s="73" t="str">
        <f>IF(Tabla1[[#This Row],[N° de Cuota]]&gt;$D$13,"",G432-E433)</f>
        <v/>
      </c>
    </row>
    <row r="434" spans="3:7" x14ac:dyDescent="0.2">
      <c r="C434" s="71" t="str">
        <f t="shared" si="7"/>
        <v/>
      </c>
      <c r="D434" s="72" t="str">
        <f>IF(Tabla1[[#This Row],[N° de Cuota]]&gt;$D$13,"",G433*$D$9)</f>
        <v/>
      </c>
      <c r="E434" s="72" t="str">
        <f>IF(Tabla1[[#This Row],[N° de Cuota]]&gt;$D$13,"",F434-D434)</f>
        <v/>
      </c>
      <c r="F434" s="72" t="str">
        <f>IF(Tabla1[[#This Row],[N° de Cuota]]&gt;$D$13,"",PMT($D$9,$D$13,$D$10)*-1)</f>
        <v/>
      </c>
      <c r="G434" s="73" t="str">
        <f>IF(Tabla1[[#This Row],[N° de Cuota]]&gt;$D$13,"",G433-E434)</f>
        <v/>
      </c>
    </row>
    <row r="435" spans="3:7" x14ac:dyDescent="0.2">
      <c r="C435" s="71" t="str">
        <f t="shared" si="7"/>
        <v/>
      </c>
      <c r="D435" s="72" t="str">
        <f>IF(Tabla1[[#This Row],[N° de Cuota]]&gt;$D$13,"",G434*$D$9)</f>
        <v/>
      </c>
      <c r="E435" s="72" t="str">
        <f>IF(Tabla1[[#This Row],[N° de Cuota]]&gt;$D$13,"",F435-D435)</f>
        <v/>
      </c>
      <c r="F435" s="72" t="str">
        <f>IF(Tabla1[[#This Row],[N° de Cuota]]&gt;$D$13,"",PMT($D$9,$D$13,$D$10)*-1)</f>
        <v/>
      </c>
      <c r="G435" s="73" t="str">
        <f>IF(Tabla1[[#This Row],[N° de Cuota]]&gt;$D$13,"",G434-E435)</f>
        <v/>
      </c>
    </row>
    <row r="436" spans="3:7" x14ac:dyDescent="0.2">
      <c r="C436" s="71" t="str">
        <f t="shared" si="7"/>
        <v/>
      </c>
      <c r="D436" s="72" t="str">
        <f>IF(Tabla1[[#This Row],[N° de Cuota]]&gt;$D$13,"",G435*$D$9)</f>
        <v/>
      </c>
      <c r="E436" s="72" t="str">
        <f>IF(Tabla1[[#This Row],[N° de Cuota]]&gt;$D$13,"",F436-D436)</f>
        <v/>
      </c>
      <c r="F436" s="72" t="str">
        <f>IF(Tabla1[[#This Row],[N° de Cuota]]&gt;$D$13,"",PMT($D$9,$D$13,$D$10)*-1)</f>
        <v/>
      </c>
      <c r="G436" s="73" t="str">
        <f>IF(Tabla1[[#This Row],[N° de Cuota]]&gt;$D$13,"",G435-E436)</f>
        <v/>
      </c>
    </row>
    <row r="437" spans="3:7" x14ac:dyDescent="0.2">
      <c r="C437" s="71" t="str">
        <f t="shared" si="7"/>
        <v/>
      </c>
      <c r="D437" s="72" t="str">
        <f>IF(Tabla1[[#This Row],[N° de Cuota]]&gt;$D$13,"",G436*$D$9)</f>
        <v/>
      </c>
      <c r="E437" s="72" t="str">
        <f>IF(Tabla1[[#This Row],[N° de Cuota]]&gt;$D$13,"",F437-D437)</f>
        <v/>
      </c>
      <c r="F437" s="72" t="str">
        <f>IF(Tabla1[[#This Row],[N° de Cuota]]&gt;$D$13,"",PMT($D$9,$D$13,$D$10)*-1)</f>
        <v/>
      </c>
      <c r="G437" s="73" t="str">
        <f>IF(Tabla1[[#This Row],[N° de Cuota]]&gt;$D$13,"",G436-E437)</f>
        <v/>
      </c>
    </row>
    <row r="438" spans="3:7" x14ac:dyDescent="0.2">
      <c r="C438" s="71" t="str">
        <f t="shared" si="7"/>
        <v/>
      </c>
      <c r="D438" s="72" t="str">
        <f>IF(Tabla1[[#This Row],[N° de Cuota]]&gt;$D$13,"",G437*$D$9)</f>
        <v/>
      </c>
      <c r="E438" s="72" t="str">
        <f>IF(Tabla1[[#This Row],[N° de Cuota]]&gt;$D$13,"",F438-D438)</f>
        <v/>
      </c>
      <c r="F438" s="72" t="str">
        <f>IF(Tabla1[[#This Row],[N° de Cuota]]&gt;$D$13,"",PMT($D$9,$D$13,$D$10)*-1)</f>
        <v/>
      </c>
      <c r="G438" s="73" t="str">
        <f>IF(Tabla1[[#This Row],[N° de Cuota]]&gt;$D$13,"",G437-E438)</f>
        <v/>
      </c>
    </row>
    <row r="439" spans="3:7" x14ac:dyDescent="0.2">
      <c r="C439" s="71" t="str">
        <f t="shared" si="7"/>
        <v/>
      </c>
      <c r="D439" s="72" t="str">
        <f>IF(Tabla1[[#This Row],[N° de Cuota]]&gt;$D$13,"",G438*$D$9)</f>
        <v/>
      </c>
      <c r="E439" s="72" t="str">
        <f>IF(Tabla1[[#This Row],[N° de Cuota]]&gt;$D$13,"",F439-D439)</f>
        <v/>
      </c>
      <c r="F439" s="72" t="str">
        <f>IF(Tabla1[[#This Row],[N° de Cuota]]&gt;$D$13,"",PMT($D$9,$D$13,$D$10)*-1)</f>
        <v/>
      </c>
      <c r="G439" s="73" t="str">
        <f>IF(Tabla1[[#This Row],[N° de Cuota]]&gt;$D$13,"",G438-E439)</f>
        <v/>
      </c>
    </row>
    <row r="440" spans="3:7" x14ac:dyDescent="0.2">
      <c r="C440" s="71" t="str">
        <f t="shared" si="7"/>
        <v/>
      </c>
      <c r="D440" s="72" t="str">
        <f>IF(Tabla1[[#This Row],[N° de Cuota]]&gt;$D$13,"",G439*$D$9)</f>
        <v/>
      </c>
      <c r="E440" s="72" t="str">
        <f>IF(Tabla1[[#This Row],[N° de Cuota]]&gt;$D$13,"",F440-D440)</f>
        <v/>
      </c>
      <c r="F440" s="72" t="str">
        <f>IF(Tabla1[[#This Row],[N° de Cuota]]&gt;$D$13,"",PMT($D$9,$D$13,$D$10)*-1)</f>
        <v/>
      </c>
      <c r="G440" s="73" t="str">
        <f>IF(Tabla1[[#This Row],[N° de Cuota]]&gt;$D$13,"",G439-E440)</f>
        <v/>
      </c>
    </row>
    <row r="441" spans="3:7" x14ac:dyDescent="0.2">
      <c r="C441" s="71" t="str">
        <f t="shared" si="7"/>
        <v/>
      </c>
      <c r="D441" s="72" t="str">
        <f>IF(Tabla1[[#This Row],[N° de Cuota]]&gt;$D$13,"",G440*$D$9)</f>
        <v/>
      </c>
      <c r="E441" s="72" t="str">
        <f>IF(Tabla1[[#This Row],[N° de Cuota]]&gt;$D$13,"",F441-D441)</f>
        <v/>
      </c>
      <c r="F441" s="72" t="str">
        <f>IF(Tabla1[[#This Row],[N° de Cuota]]&gt;$D$13,"",PMT($D$9,$D$13,$D$10)*-1)</f>
        <v/>
      </c>
      <c r="G441" s="73" t="str">
        <f>IF(Tabla1[[#This Row],[N° de Cuota]]&gt;$D$13,"",G440-E441)</f>
        <v/>
      </c>
    </row>
    <row r="442" spans="3:7" x14ac:dyDescent="0.2">
      <c r="C442" s="71" t="str">
        <f t="shared" si="7"/>
        <v/>
      </c>
      <c r="D442" s="72" t="str">
        <f>IF(Tabla1[[#This Row],[N° de Cuota]]&gt;$D$13,"",G441*$D$9)</f>
        <v/>
      </c>
      <c r="E442" s="72" t="str">
        <f>IF(Tabla1[[#This Row],[N° de Cuota]]&gt;$D$13,"",F442-D442)</f>
        <v/>
      </c>
      <c r="F442" s="72" t="str">
        <f>IF(Tabla1[[#This Row],[N° de Cuota]]&gt;$D$13,"",PMT($D$9,$D$13,$D$10)*-1)</f>
        <v/>
      </c>
      <c r="G442" s="73" t="str">
        <f>IF(Tabla1[[#This Row],[N° de Cuota]]&gt;$D$13,"",G441-E442)</f>
        <v/>
      </c>
    </row>
    <row r="443" spans="3:7" x14ac:dyDescent="0.2">
      <c r="C443" s="71" t="str">
        <f t="shared" si="7"/>
        <v/>
      </c>
      <c r="D443" s="72" t="str">
        <f>IF(Tabla1[[#This Row],[N° de Cuota]]&gt;$D$13,"",G442*$D$9)</f>
        <v/>
      </c>
      <c r="E443" s="72" t="str">
        <f>IF(Tabla1[[#This Row],[N° de Cuota]]&gt;$D$13,"",F443-D443)</f>
        <v/>
      </c>
      <c r="F443" s="72" t="str">
        <f>IF(Tabla1[[#This Row],[N° de Cuota]]&gt;$D$13,"",PMT($D$9,$D$13,$D$10)*-1)</f>
        <v/>
      </c>
      <c r="G443" s="73" t="str">
        <f>IF(Tabla1[[#This Row],[N° de Cuota]]&gt;$D$13,"",G442-E443)</f>
        <v/>
      </c>
    </row>
    <row r="444" spans="3:7" x14ac:dyDescent="0.2">
      <c r="C444" s="71" t="str">
        <f t="shared" si="7"/>
        <v/>
      </c>
      <c r="D444" s="72" t="str">
        <f>IF(Tabla1[[#This Row],[N° de Cuota]]&gt;$D$13,"",G443*$D$9)</f>
        <v/>
      </c>
      <c r="E444" s="72" t="str">
        <f>IF(Tabla1[[#This Row],[N° de Cuota]]&gt;$D$13,"",F444-D444)</f>
        <v/>
      </c>
      <c r="F444" s="72" t="str">
        <f>IF(Tabla1[[#This Row],[N° de Cuota]]&gt;$D$13,"",PMT($D$9,$D$13,$D$10)*-1)</f>
        <v/>
      </c>
      <c r="G444" s="73" t="str">
        <f>IF(Tabla1[[#This Row],[N° de Cuota]]&gt;$D$13,"",G443-E444)</f>
        <v/>
      </c>
    </row>
    <row r="445" spans="3:7" x14ac:dyDescent="0.2">
      <c r="C445" s="71" t="str">
        <f t="shared" si="7"/>
        <v/>
      </c>
      <c r="D445" s="72" t="str">
        <f>IF(Tabla1[[#This Row],[N° de Cuota]]&gt;$D$13,"",G444*$D$9)</f>
        <v/>
      </c>
      <c r="E445" s="72" t="str">
        <f>IF(Tabla1[[#This Row],[N° de Cuota]]&gt;$D$13,"",F445-D445)</f>
        <v/>
      </c>
      <c r="F445" s="72" t="str">
        <f>IF(Tabla1[[#This Row],[N° de Cuota]]&gt;$D$13,"",PMT($D$9,$D$13,$D$10)*-1)</f>
        <v/>
      </c>
      <c r="G445" s="73" t="str">
        <f>IF(Tabla1[[#This Row],[N° de Cuota]]&gt;$D$13,"",G444-E445)</f>
        <v/>
      </c>
    </row>
    <row r="446" spans="3:7" x14ac:dyDescent="0.2">
      <c r="C446" s="71" t="str">
        <f t="shared" si="7"/>
        <v/>
      </c>
      <c r="D446" s="72" t="str">
        <f>IF(Tabla1[[#This Row],[N° de Cuota]]&gt;$D$13,"",G445*$D$9)</f>
        <v/>
      </c>
      <c r="E446" s="72" t="str">
        <f>IF(Tabla1[[#This Row],[N° de Cuota]]&gt;$D$13,"",F446-D446)</f>
        <v/>
      </c>
      <c r="F446" s="72" t="str">
        <f>IF(Tabla1[[#This Row],[N° de Cuota]]&gt;$D$13,"",PMT($D$9,$D$13,$D$10)*-1)</f>
        <v/>
      </c>
      <c r="G446" s="73" t="str">
        <f>IF(Tabla1[[#This Row],[N° de Cuota]]&gt;$D$13,"",G445-E446)</f>
        <v/>
      </c>
    </row>
    <row r="447" spans="3:7" x14ac:dyDescent="0.2">
      <c r="C447" s="71" t="str">
        <f t="shared" si="7"/>
        <v/>
      </c>
      <c r="D447" s="72" t="str">
        <f>IF(Tabla1[[#This Row],[N° de Cuota]]&gt;$D$13,"",G446*$D$9)</f>
        <v/>
      </c>
      <c r="E447" s="72" t="str">
        <f>IF(Tabla1[[#This Row],[N° de Cuota]]&gt;$D$13,"",F447-D447)</f>
        <v/>
      </c>
      <c r="F447" s="72" t="str">
        <f>IF(Tabla1[[#This Row],[N° de Cuota]]&gt;$D$13,"",PMT($D$9,$D$13,$D$10)*-1)</f>
        <v/>
      </c>
      <c r="G447" s="73" t="str">
        <f>IF(Tabla1[[#This Row],[N° de Cuota]]&gt;$D$13,"",G446-E447)</f>
        <v/>
      </c>
    </row>
    <row r="448" spans="3:7" x14ac:dyDescent="0.2">
      <c r="C448" s="71" t="str">
        <f t="shared" si="7"/>
        <v/>
      </c>
      <c r="D448" s="72" t="str">
        <f>IF(Tabla1[[#This Row],[N° de Cuota]]&gt;$D$13,"",G447*$D$9)</f>
        <v/>
      </c>
      <c r="E448" s="72" t="str">
        <f>IF(Tabla1[[#This Row],[N° de Cuota]]&gt;$D$13,"",F448-D448)</f>
        <v/>
      </c>
      <c r="F448" s="72" t="str">
        <f>IF(Tabla1[[#This Row],[N° de Cuota]]&gt;$D$13,"",PMT($D$9,$D$13,$D$10)*-1)</f>
        <v/>
      </c>
      <c r="G448" s="73" t="str">
        <f>IF(Tabla1[[#This Row],[N° de Cuota]]&gt;$D$13,"",G447-E448)</f>
        <v/>
      </c>
    </row>
    <row r="449" spans="3:7" x14ac:dyDescent="0.2">
      <c r="C449" s="71" t="str">
        <f t="shared" si="7"/>
        <v/>
      </c>
      <c r="D449" s="72" t="str">
        <f>IF(Tabla1[[#This Row],[N° de Cuota]]&gt;$D$13,"",G448*$D$9)</f>
        <v/>
      </c>
      <c r="E449" s="72" t="str">
        <f>IF(Tabla1[[#This Row],[N° de Cuota]]&gt;$D$13,"",F449-D449)</f>
        <v/>
      </c>
      <c r="F449" s="72" t="str">
        <f>IF(Tabla1[[#This Row],[N° de Cuota]]&gt;$D$13,"",PMT($D$9,$D$13,$D$10)*-1)</f>
        <v/>
      </c>
      <c r="G449" s="73" t="str">
        <f>IF(Tabla1[[#This Row],[N° de Cuota]]&gt;$D$13,"",G448-E449)</f>
        <v/>
      </c>
    </row>
    <row r="450" spans="3:7" x14ac:dyDescent="0.2">
      <c r="C450" s="71" t="str">
        <f t="shared" si="7"/>
        <v/>
      </c>
      <c r="D450" s="72" t="str">
        <f>IF(Tabla1[[#This Row],[N° de Cuota]]&gt;$D$13,"",G449*$D$9)</f>
        <v/>
      </c>
      <c r="E450" s="72" t="str">
        <f>IF(Tabla1[[#This Row],[N° de Cuota]]&gt;$D$13,"",F450-D450)</f>
        <v/>
      </c>
      <c r="F450" s="72" t="str">
        <f>IF(Tabla1[[#This Row],[N° de Cuota]]&gt;$D$13,"",PMT($D$9,$D$13,$D$10)*-1)</f>
        <v/>
      </c>
      <c r="G450" s="73" t="str">
        <f>IF(Tabla1[[#This Row],[N° de Cuota]]&gt;$D$13,"",G449-E450)</f>
        <v/>
      </c>
    </row>
    <row r="451" spans="3:7" x14ac:dyDescent="0.2">
      <c r="C451" s="71" t="str">
        <f t="shared" si="7"/>
        <v/>
      </c>
      <c r="D451" s="72" t="str">
        <f>IF(Tabla1[[#This Row],[N° de Cuota]]&gt;$D$13,"",G450*$D$9)</f>
        <v/>
      </c>
      <c r="E451" s="72" t="str">
        <f>IF(Tabla1[[#This Row],[N° de Cuota]]&gt;$D$13,"",F451-D451)</f>
        <v/>
      </c>
      <c r="F451" s="72" t="str">
        <f>IF(Tabla1[[#This Row],[N° de Cuota]]&gt;$D$13,"",PMT($D$9,$D$13,$D$10)*-1)</f>
        <v/>
      </c>
      <c r="G451" s="73" t="str">
        <f>IF(Tabla1[[#This Row],[N° de Cuota]]&gt;$D$13,"",G450-E451)</f>
        <v/>
      </c>
    </row>
    <row r="452" spans="3:7" x14ac:dyDescent="0.2">
      <c r="C452" s="71" t="str">
        <f t="shared" si="7"/>
        <v/>
      </c>
      <c r="D452" s="72" t="str">
        <f>IF(Tabla1[[#This Row],[N° de Cuota]]&gt;$D$13,"",G451*$D$9)</f>
        <v/>
      </c>
      <c r="E452" s="72" t="str">
        <f>IF(Tabla1[[#This Row],[N° de Cuota]]&gt;$D$13,"",F452-D452)</f>
        <v/>
      </c>
      <c r="F452" s="72" t="str">
        <f>IF(Tabla1[[#This Row],[N° de Cuota]]&gt;$D$13,"",PMT($D$9,$D$13,$D$10)*-1)</f>
        <v/>
      </c>
      <c r="G452" s="73" t="str">
        <f>IF(Tabla1[[#This Row],[N° de Cuota]]&gt;$D$13,"",G451-E452)</f>
        <v/>
      </c>
    </row>
    <row r="453" spans="3:7" x14ac:dyDescent="0.2">
      <c r="C453" s="71" t="str">
        <f t="shared" si="7"/>
        <v/>
      </c>
      <c r="D453" s="72" t="str">
        <f>IF(Tabla1[[#This Row],[N° de Cuota]]&gt;$D$13,"",G452*$D$9)</f>
        <v/>
      </c>
      <c r="E453" s="72" t="str">
        <f>IF(Tabla1[[#This Row],[N° de Cuota]]&gt;$D$13,"",F453-D453)</f>
        <v/>
      </c>
      <c r="F453" s="72" t="str">
        <f>IF(Tabla1[[#This Row],[N° de Cuota]]&gt;$D$13,"",PMT($D$9,$D$13,$D$10)*-1)</f>
        <v/>
      </c>
      <c r="G453" s="73" t="str">
        <f>IF(Tabla1[[#This Row],[N° de Cuota]]&gt;$D$13,"",G452-E453)</f>
        <v/>
      </c>
    </row>
    <row r="454" spans="3:7" x14ac:dyDescent="0.2">
      <c r="C454" s="71" t="str">
        <f t="shared" si="7"/>
        <v/>
      </c>
      <c r="D454" s="72" t="str">
        <f>IF(Tabla1[[#This Row],[N° de Cuota]]&gt;$D$13,"",G453*$D$9)</f>
        <v/>
      </c>
      <c r="E454" s="72" t="str">
        <f>IF(Tabla1[[#This Row],[N° de Cuota]]&gt;$D$13,"",F454-D454)</f>
        <v/>
      </c>
      <c r="F454" s="72" t="str">
        <f>IF(Tabla1[[#This Row],[N° de Cuota]]&gt;$D$13,"",PMT($D$9,$D$13,$D$10)*-1)</f>
        <v/>
      </c>
      <c r="G454" s="73" t="str">
        <f>IF(Tabla1[[#This Row],[N° de Cuota]]&gt;$D$13,"",G453-E454)</f>
        <v/>
      </c>
    </row>
    <row r="455" spans="3:7" x14ac:dyDescent="0.2">
      <c r="C455" s="71" t="str">
        <f t="shared" si="7"/>
        <v/>
      </c>
      <c r="D455" s="72" t="str">
        <f>IF(Tabla1[[#This Row],[N° de Cuota]]&gt;$D$13,"",G454*$D$9)</f>
        <v/>
      </c>
      <c r="E455" s="72" t="str">
        <f>IF(Tabla1[[#This Row],[N° de Cuota]]&gt;$D$13,"",F455-D455)</f>
        <v/>
      </c>
      <c r="F455" s="72" t="str">
        <f>IF(Tabla1[[#This Row],[N° de Cuota]]&gt;$D$13,"",PMT($D$9,$D$13,$D$10)*-1)</f>
        <v/>
      </c>
      <c r="G455" s="73" t="str">
        <f>IF(Tabla1[[#This Row],[N° de Cuota]]&gt;$D$13,"",G454-E455)</f>
        <v/>
      </c>
    </row>
    <row r="456" spans="3:7" x14ac:dyDescent="0.2">
      <c r="C456" s="71" t="str">
        <f t="shared" si="7"/>
        <v/>
      </c>
      <c r="D456" s="72" t="str">
        <f>IF(Tabla1[[#This Row],[N° de Cuota]]&gt;$D$13,"",G455*$D$9)</f>
        <v/>
      </c>
      <c r="E456" s="72" t="str">
        <f>IF(Tabla1[[#This Row],[N° de Cuota]]&gt;$D$13,"",F456-D456)</f>
        <v/>
      </c>
      <c r="F456" s="72" t="str">
        <f>IF(Tabla1[[#This Row],[N° de Cuota]]&gt;$D$13,"",PMT($D$9,$D$13,$D$10)*-1)</f>
        <v/>
      </c>
      <c r="G456" s="73" t="str">
        <f>IF(Tabla1[[#This Row],[N° de Cuota]]&gt;$D$13,"",G455-E456)</f>
        <v/>
      </c>
    </row>
    <row r="457" spans="3:7" x14ac:dyDescent="0.2">
      <c r="C457" s="71" t="str">
        <f t="shared" si="7"/>
        <v/>
      </c>
      <c r="D457" s="72" t="str">
        <f>IF(Tabla1[[#This Row],[N° de Cuota]]&gt;$D$13,"",G456*$D$9)</f>
        <v/>
      </c>
      <c r="E457" s="72" t="str">
        <f>IF(Tabla1[[#This Row],[N° de Cuota]]&gt;$D$13,"",F457-D457)</f>
        <v/>
      </c>
      <c r="F457" s="72" t="str">
        <f>IF(Tabla1[[#This Row],[N° de Cuota]]&gt;$D$13,"",PMT($D$9,$D$13,$D$10)*-1)</f>
        <v/>
      </c>
      <c r="G457" s="73" t="str">
        <f>IF(Tabla1[[#This Row],[N° de Cuota]]&gt;$D$13,"",G456-E457)</f>
        <v/>
      </c>
    </row>
    <row r="458" spans="3:7" x14ac:dyDescent="0.2">
      <c r="C458" s="71" t="str">
        <f t="shared" si="7"/>
        <v/>
      </c>
      <c r="D458" s="72" t="str">
        <f>IF(Tabla1[[#This Row],[N° de Cuota]]&gt;$D$13,"",G457*$D$9)</f>
        <v/>
      </c>
      <c r="E458" s="72" t="str">
        <f>IF(Tabla1[[#This Row],[N° de Cuota]]&gt;$D$13,"",F458-D458)</f>
        <v/>
      </c>
      <c r="F458" s="72" t="str">
        <f>IF(Tabla1[[#This Row],[N° de Cuota]]&gt;$D$13,"",PMT($D$9,$D$13,$D$10)*-1)</f>
        <v/>
      </c>
      <c r="G458" s="73" t="str">
        <f>IF(Tabla1[[#This Row],[N° de Cuota]]&gt;$D$13,"",G457-E458)</f>
        <v/>
      </c>
    </row>
    <row r="459" spans="3:7" x14ac:dyDescent="0.2">
      <c r="C459" s="71" t="str">
        <f t="shared" si="7"/>
        <v/>
      </c>
      <c r="D459" s="72" t="str">
        <f>IF(Tabla1[[#This Row],[N° de Cuota]]&gt;$D$13,"",G458*$D$9)</f>
        <v/>
      </c>
      <c r="E459" s="72" t="str">
        <f>IF(Tabla1[[#This Row],[N° de Cuota]]&gt;$D$13,"",F459-D459)</f>
        <v/>
      </c>
      <c r="F459" s="72" t="str">
        <f>IF(Tabla1[[#This Row],[N° de Cuota]]&gt;$D$13,"",PMT($D$9,$D$13,$D$10)*-1)</f>
        <v/>
      </c>
      <c r="G459" s="73" t="str">
        <f>IF(Tabla1[[#This Row],[N° de Cuota]]&gt;$D$13,"",G458-E459)</f>
        <v/>
      </c>
    </row>
    <row r="460" spans="3:7" x14ac:dyDescent="0.2">
      <c r="C460" s="71" t="str">
        <f t="shared" si="7"/>
        <v/>
      </c>
      <c r="D460" s="72" t="str">
        <f>IF(Tabla1[[#This Row],[N° de Cuota]]&gt;$D$13,"",G459*$D$9)</f>
        <v/>
      </c>
      <c r="E460" s="72" t="str">
        <f>IF(Tabla1[[#This Row],[N° de Cuota]]&gt;$D$13,"",F460-D460)</f>
        <v/>
      </c>
      <c r="F460" s="72" t="str">
        <f>IF(Tabla1[[#This Row],[N° de Cuota]]&gt;$D$13,"",PMT($D$9,$D$13,$D$10)*-1)</f>
        <v/>
      </c>
      <c r="G460" s="73" t="str">
        <f>IF(Tabla1[[#This Row],[N° de Cuota]]&gt;$D$13,"",G459-E460)</f>
        <v/>
      </c>
    </row>
    <row r="461" spans="3:7" x14ac:dyDescent="0.2">
      <c r="C461" s="71" t="str">
        <f t="shared" si="7"/>
        <v/>
      </c>
      <c r="D461" s="72" t="str">
        <f>IF(Tabla1[[#This Row],[N° de Cuota]]&gt;$D$13,"",G460*$D$9)</f>
        <v/>
      </c>
      <c r="E461" s="72" t="str">
        <f>IF(Tabla1[[#This Row],[N° de Cuota]]&gt;$D$13,"",F461-D461)</f>
        <v/>
      </c>
      <c r="F461" s="72" t="str">
        <f>IF(Tabla1[[#This Row],[N° de Cuota]]&gt;$D$13,"",PMT($D$9,$D$13,$D$10)*-1)</f>
        <v/>
      </c>
      <c r="G461" s="73" t="str">
        <f>IF(Tabla1[[#This Row],[N° de Cuota]]&gt;$D$13,"",G460-E461)</f>
        <v/>
      </c>
    </row>
    <row r="462" spans="3:7" x14ac:dyDescent="0.2">
      <c r="C462" s="71" t="str">
        <f t="shared" si="7"/>
        <v/>
      </c>
      <c r="D462" s="72" t="str">
        <f>IF(Tabla1[[#This Row],[N° de Cuota]]&gt;$D$13,"",G461*$D$9)</f>
        <v/>
      </c>
      <c r="E462" s="72" t="str">
        <f>IF(Tabla1[[#This Row],[N° de Cuota]]&gt;$D$13,"",F462-D462)</f>
        <v/>
      </c>
      <c r="F462" s="72" t="str">
        <f>IF(Tabla1[[#This Row],[N° de Cuota]]&gt;$D$13,"",PMT($D$9,$D$13,$D$10)*-1)</f>
        <v/>
      </c>
      <c r="G462" s="73" t="str">
        <f>IF(Tabla1[[#This Row],[N° de Cuota]]&gt;$D$13,"",G461-E462)</f>
        <v/>
      </c>
    </row>
    <row r="463" spans="3:7" x14ac:dyDescent="0.2">
      <c r="C463" s="71" t="str">
        <f t="shared" si="7"/>
        <v/>
      </c>
      <c r="D463" s="72" t="str">
        <f>IF(Tabla1[[#This Row],[N° de Cuota]]&gt;$D$13,"",G462*$D$9)</f>
        <v/>
      </c>
      <c r="E463" s="72" t="str">
        <f>IF(Tabla1[[#This Row],[N° de Cuota]]&gt;$D$13,"",F463-D463)</f>
        <v/>
      </c>
      <c r="F463" s="72" t="str">
        <f>IF(Tabla1[[#This Row],[N° de Cuota]]&gt;$D$13,"",PMT($D$9,$D$13,$D$10)*-1)</f>
        <v/>
      </c>
      <c r="G463" s="73" t="str">
        <f>IF(Tabla1[[#This Row],[N° de Cuota]]&gt;$D$13,"",G462-E463)</f>
        <v/>
      </c>
    </row>
    <row r="464" spans="3:7" x14ac:dyDescent="0.2">
      <c r="C464" s="71" t="str">
        <f t="shared" si="7"/>
        <v/>
      </c>
      <c r="D464" s="72" t="str">
        <f>IF(Tabla1[[#This Row],[N° de Cuota]]&gt;$D$13,"",G463*$D$9)</f>
        <v/>
      </c>
      <c r="E464" s="72" t="str">
        <f>IF(Tabla1[[#This Row],[N° de Cuota]]&gt;$D$13,"",F464-D464)</f>
        <v/>
      </c>
      <c r="F464" s="72" t="str">
        <f>IF(Tabla1[[#This Row],[N° de Cuota]]&gt;$D$13,"",PMT($D$9,$D$13,$D$10)*-1)</f>
        <v/>
      </c>
      <c r="G464" s="73" t="str">
        <f>IF(Tabla1[[#This Row],[N° de Cuota]]&gt;$D$13,"",G463-E464)</f>
        <v/>
      </c>
    </row>
    <row r="465" spans="3:7" x14ac:dyDescent="0.2">
      <c r="C465" s="71" t="str">
        <f t="shared" si="7"/>
        <v/>
      </c>
      <c r="D465" s="72" t="str">
        <f>IF(Tabla1[[#This Row],[N° de Cuota]]&gt;$D$13,"",G464*$D$9)</f>
        <v/>
      </c>
      <c r="E465" s="72" t="str">
        <f>IF(Tabla1[[#This Row],[N° de Cuota]]&gt;$D$13,"",F465-D465)</f>
        <v/>
      </c>
      <c r="F465" s="72" t="str">
        <f>IF(Tabla1[[#This Row],[N° de Cuota]]&gt;$D$13,"",PMT($D$9,$D$13,$D$10)*-1)</f>
        <v/>
      </c>
      <c r="G465" s="73" t="str">
        <f>IF(Tabla1[[#This Row],[N° de Cuota]]&gt;$D$13,"",G464-E465)</f>
        <v/>
      </c>
    </row>
    <row r="466" spans="3:7" x14ac:dyDescent="0.2">
      <c r="C466" s="71" t="str">
        <f t="shared" si="7"/>
        <v/>
      </c>
      <c r="D466" s="72" t="str">
        <f>IF(Tabla1[[#This Row],[N° de Cuota]]&gt;$D$13,"",G465*$D$9)</f>
        <v/>
      </c>
      <c r="E466" s="72" t="str">
        <f>IF(Tabla1[[#This Row],[N° de Cuota]]&gt;$D$13,"",F466-D466)</f>
        <v/>
      </c>
      <c r="F466" s="72" t="str">
        <f>IF(Tabla1[[#This Row],[N° de Cuota]]&gt;$D$13,"",PMT($D$9,$D$13,$D$10)*-1)</f>
        <v/>
      </c>
      <c r="G466" s="73" t="str">
        <f>IF(Tabla1[[#This Row],[N° de Cuota]]&gt;$D$13,"",G465-E466)</f>
        <v/>
      </c>
    </row>
    <row r="467" spans="3:7" x14ac:dyDescent="0.2">
      <c r="C467" s="71" t="str">
        <f t="shared" si="7"/>
        <v/>
      </c>
      <c r="D467" s="72" t="str">
        <f>IF(Tabla1[[#This Row],[N° de Cuota]]&gt;$D$13,"",G466*$D$9)</f>
        <v/>
      </c>
      <c r="E467" s="72" t="str">
        <f>IF(Tabla1[[#This Row],[N° de Cuota]]&gt;$D$13,"",F467-D467)</f>
        <v/>
      </c>
      <c r="F467" s="72" t="str">
        <f>IF(Tabla1[[#This Row],[N° de Cuota]]&gt;$D$13,"",PMT($D$9,$D$13,$D$10)*-1)</f>
        <v/>
      </c>
      <c r="G467" s="73" t="str">
        <f>IF(Tabla1[[#This Row],[N° de Cuota]]&gt;$D$13,"",G466-E467)</f>
        <v/>
      </c>
    </row>
    <row r="468" spans="3:7" x14ac:dyDescent="0.2">
      <c r="C468" s="71" t="str">
        <f t="shared" si="7"/>
        <v/>
      </c>
      <c r="D468" s="72" t="str">
        <f>IF(Tabla1[[#This Row],[N° de Cuota]]&gt;$D$13,"",G467*$D$9)</f>
        <v/>
      </c>
      <c r="E468" s="72" t="str">
        <f>IF(Tabla1[[#This Row],[N° de Cuota]]&gt;$D$13,"",F468-D468)</f>
        <v/>
      </c>
      <c r="F468" s="72" t="str">
        <f>IF(Tabla1[[#This Row],[N° de Cuota]]&gt;$D$13,"",PMT($D$9,$D$13,$D$10)*-1)</f>
        <v/>
      </c>
      <c r="G468" s="73" t="str">
        <f>IF(Tabla1[[#This Row],[N° de Cuota]]&gt;$D$13,"",G467-E468)</f>
        <v/>
      </c>
    </row>
    <row r="469" spans="3:7" x14ac:dyDescent="0.2">
      <c r="C469" s="71" t="str">
        <f t="shared" si="7"/>
        <v/>
      </c>
      <c r="D469" s="72" t="str">
        <f>IF(Tabla1[[#This Row],[N° de Cuota]]&gt;$D$13,"",G468*$D$9)</f>
        <v/>
      </c>
      <c r="E469" s="72" t="str">
        <f>IF(Tabla1[[#This Row],[N° de Cuota]]&gt;$D$13,"",F469-D469)</f>
        <v/>
      </c>
      <c r="F469" s="72" t="str">
        <f>IF(Tabla1[[#This Row],[N° de Cuota]]&gt;$D$13,"",PMT($D$9,$D$13,$D$10)*-1)</f>
        <v/>
      </c>
      <c r="G469" s="73" t="str">
        <f>IF(Tabla1[[#This Row],[N° de Cuota]]&gt;$D$13,"",G468-E469)</f>
        <v/>
      </c>
    </row>
    <row r="470" spans="3:7" x14ac:dyDescent="0.2">
      <c r="C470" s="71" t="str">
        <f t="shared" si="7"/>
        <v/>
      </c>
      <c r="D470" s="72" t="str">
        <f>IF(Tabla1[[#This Row],[N° de Cuota]]&gt;$D$13,"",G469*$D$9)</f>
        <v/>
      </c>
      <c r="E470" s="72" t="str">
        <f>IF(Tabla1[[#This Row],[N° de Cuota]]&gt;$D$13,"",F470-D470)</f>
        <v/>
      </c>
      <c r="F470" s="72" t="str">
        <f>IF(Tabla1[[#This Row],[N° de Cuota]]&gt;$D$13,"",PMT($D$9,$D$13,$D$10)*-1)</f>
        <v/>
      </c>
      <c r="G470" s="73" t="str">
        <f>IF(Tabla1[[#This Row],[N° de Cuota]]&gt;$D$13,"",G469-E470)</f>
        <v/>
      </c>
    </row>
    <row r="471" spans="3:7" x14ac:dyDescent="0.2">
      <c r="C471" s="71" t="str">
        <f t="shared" si="7"/>
        <v/>
      </c>
      <c r="D471" s="72" t="str">
        <f>IF(Tabla1[[#This Row],[N° de Cuota]]&gt;$D$13,"",G470*$D$9)</f>
        <v/>
      </c>
      <c r="E471" s="72" t="str">
        <f>IF(Tabla1[[#This Row],[N° de Cuota]]&gt;$D$13,"",F471-D471)</f>
        <v/>
      </c>
      <c r="F471" s="72" t="str">
        <f>IF(Tabla1[[#This Row],[N° de Cuota]]&gt;$D$13,"",PMT($D$9,$D$13,$D$10)*-1)</f>
        <v/>
      </c>
      <c r="G471" s="73" t="str">
        <f>IF(Tabla1[[#This Row],[N° de Cuota]]&gt;$D$13,"",G470-E471)</f>
        <v/>
      </c>
    </row>
    <row r="472" spans="3:7" x14ac:dyDescent="0.2">
      <c r="C472" s="71" t="str">
        <f t="shared" si="7"/>
        <v/>
      </c>
      <c r="D472" s="72" t="str">
        <f>IF(Tabla1[[#This Row],[N° de Cuota]]&gt;$D$13,"",G471*$D$9)</f>
        <v/>
      </c>
      <c r="E472" s="72" t="str">
        <f>IF(Tabla1[[#This Row],[N° de Cuota]]&gt;$D$13,"",F472-D472)</f>
        <v/>
      </c>
      <c r="F472" s="72" t="str">
        <f>IF(Tabla1[[#This Row],[N° de Cuota]]&gt;$D$13,"",PMT($D$9,$D$13,$D$10)*-1)</f>
        <v/>
      </c>
      <c r="G472" s="73" t="str">
        <f>IF(Tabla1[[#This Row],[N° de Cuota]]&gt;$D$13,"",G471-E472)</f>
        <v/>
      </c>
    </row>
    <row r="473" spans="3:7" x14ac:dyDescent="0.2">
      <c r="C473" s="71" t="str">
        <f t="shared" si="7"/>
        <v/>
      </c>
      <c r="D473" s="72" t="str">
        <f>IF(Tabla1[[#This Row],[N° de Cuota]]&gt;$D$13,"",G472*$D$9)</f>
        <v/>
      </c>
      <c r="E473" s="72" t="str">
        <f>IF(Tabla1[[#This Row],[N° de Cuota]]&gt;$D$13,"",F473-D473)</f>
        <v/>
      </c>
      <c r="F473" s="72" t="str">
        <f>IF(Tabla1[[#This Row],[N° de Cuota]]&gt;$D$13,"",PMT($D$9,$D$13,$D$10)*-1)</f>
        <v/>
      </c>
      <c r="G473" s="73" t="str">
        <f>IF(Tabla1[[#This Row],[N° de Cuota]]&gt;$D$13,"",G472-E473)</f>
        <v/>
      </c>
    </row>
    <row r="474" spans="3:7" x14ac:dyDescent="0.2">
      <c r="C474" s="71" t="str">
        <f t="shared" si="7"/>
        <v/>
      </c>
      <c r="D474" s="72" t="str">
        <f>IF(Tabla1[[#This Row],[N° de Cuota]]&gt;$D$13,"",G473*$D$9)</f>
        <v/>
      </c>
      <c r="E474" s="72" t="str">
        <f>IF(Tabla1[[#This Row],[N° de Cuota]]&gt;$D$13,"",F474-D474)</f>
        <v/>
      </c>
      <c r="F474" s="72" t="str">
        <f>IF(Tabla1[[#This Row],[N° de Cuota]]&gt;$D$13,"",PMT($D$9,$D$13,$D$10)*-1)</f>
        <v/>
      </c>
      <c r="G474" s="73" t="str">
        <f>IF(Tabla1[[#This Row],[N° de Cuota]]&gt;$D$13,"",G473-E474)</f>
        <v/>
      </c>
    </row>
    <row r="475" spans="3:7" x14ac:dyDescent="0.2">
      <c r="C475" s="71" t="str">
        <f t="shared" si="7"/>
        <v/>
      </c>
      <c r="D475" s="72" t="str">
        <f>IF(Tabla1[[#This Row],[N° de Cuota]]&gt;$D$13,"",G474*$D$9)</f>
        <v/>
      </c>
      <c r="E475" s="72" t="str">
        <f>IF(Tabla1[[#This Row],[N° de Cuota]]&gt;$D$13,"",F475-D475)</f>
        <v/>
      </c>
      <c r="F475" s="72" t="str">
        <f>IF(Tabla1[[#This Row],[N° de Cuota]]&gt;$D$13,"",PMT($D$9,$D$13,$D$10)*-1)</f>
        <v/>
      </c>
      <c r="G475" s="73" t="str">
        <f>IF(Tabla1[[#This Row],[N° de Cuota]]&gt;$D$13,"",G474-E475)</f>
        <v/>
      </c>
    </row>
    <row r="476" spans="3:7" x14ac:dyDescent="0.2">
      <c r="C476" s="71" t="str">
        <f t="shared" si="7"/>
        <v/>
      </c>
      <c r="D476" s="72" t="str">
        <f>IF(Tabla1[[#This Row],[N° de Cuota]]&gt;$D$13,"",G475*$D$9)</f>
        <v/>
      </c>
      <c r="E476" s="72" t="str">
        <f>IF(Tabla1[[#This Row],[N° de Cuota]]&gt;$D$13,"",F476-D476)</f>
        <v/>
      </c>
      <c r="F476" s="72" t="str">
        <f>IF(Tabla1[[#This Row],[N° de Cuota]]&gt;$D$13,"",PMT($D$9,$D$13,$D$10)*-1)</f>
        <v/>
      </c>
      <c r="G476" s="73" t="str">
        <f>IF(Tabla1[[#This Row],[N° de Cuota]]&gt;$D$13,"",G475-E476)</f>
        <v/>
      </c>
    </row>
    <row r="477" spans="3:7" x14ac:dyDescent="0.2">
      <c r="C477" s="71" t="str">
        <f t="shared" si="7"/>
        <v/>
      </c>
      <c r="D477" s="72" t="str">
        <f>IF(Tabla1[[#This Row],[N° de Cuota]]&gt;$D$13,"",G476*$D$9)</f>
        <v/>
      </c>
      <c r="E477" s="72" t="str">
        <f>IF(Tabla1[[#This Row],[N° de Cuota]]&gt;$D$13,"",F477-D477)</f>
        <v/>
      </c>
      <c r="F477" s="72" t="str">
        <f>IF(Tabla1[[#This Row],[N° de Cuota]]&gt;$D$13,"",PMT($D$9,$D$13,$D$10)*-1)</f>
        <v/>
      </c>
      <c r="G477" s="73" t="str">
        <f>IF(Tabla1[[#This Row],[N° de Cuota]]&gt;$D$13,"",G476-E477)</f>
        <v/>
      </c>
    </row>
    <row r="478" spans="3:7" x14ac:dyDescent="0.2">
      <c r="C478" s="71" t="str">
        <f t="shared" si="7"/>
        <v/>
      </c>
      <c r="D478" s="72" t="str">
        <f>IF(Tabla1[[#This Row],[N° de Cuota]]&gt;$D$13,"",G477*$D$9)</f>
        <v/>
      </c>
      <c r="E478" s="72" t="str">
        <f>IF(Tabla1[[#This Row],[N° de Cuota]]&gt;$D$13,"",F478-D478)</f>
        <v/>
      </c>
      <c r="F478" s="72" t="str">
        <f>IF(Tabla1[[#This Row],[N° de Cuota]]&gt;$D$13,"",PMT($D$9,$D$13,$D$10)*-1)</f>
        <v/>
      </c>
      <c r="G478" s="73" t="str">
        <f>IF(Tabla1[[#This Row],[N° de Cuota]]&gt;$D$13,"",G477-E478)</f>
        <v/>
      </c>
    </row>
    <row r="479" spans="3:7" x14ac:dyDescent="0.2">
      <c r="C479" s="71" t="str">
        <f t="shared" si="7"/>
        <v/>
      </c>
      <c r="D479" s="72" t="str">
        <f>IF(Tabla1[[#This Row],[N° de Cuota]]&gt;$D$13,"",G478*$D$9)</f>
        <v/>
      </c>
      <c r="E479" s="72" t="str">
        <f>IF(Tabla1[[#This Row],[N° de Cuota]]&gt;$D$13,"",F479-D479)</f>
        <v/>
      </c>
      <c r="F479" s="72" t="str">
        <f>IF(Tabla1[[#This Row],[N° de Cuota]]&gt;$D$13,"",PMT($D$9,$D$13,$D$10)*-1)</f>
        <v/>
      </c>
      <c r="G479" s="73" t="str">
        <f>IF(Tabla1[[#This Row],[N° de Cuota]]&gt;$D$13,"",G478-E479)</f>
        <v/>
      </c>
    </row>
    <row r="480" spans="3:7" x14ac:dyDescent="0.2">
      <c r="C480" s="71" t="str">
        <f t="shared" si="7"/>
        <v/>
      </c>
      <c r="D480" s="72" t="str">
        <f>IF(Tabla1[[#This Row],[N° de Cuota]]&gt;$D$13,"",G479*$D$9)</f>
        <v/>
      </c>
      <c r="E480" s="72" t="str">
        <f>IF(Tabla1[[#This Row],[N° de Cuota]]&gt;$D$13,"",F480-D480)</f>
        <v/>
      </c>
      <c r="F480" s="72" t="str">
        <f>IF(Tabla1[[#This Row],[N° de Cuota]]&gt;$D$13,"",PMT($D$9,$D$13,$D$10)*-1)</f>
        <v/>
      </c>
      <c r="G480" s="73" t="str">
        <f>IF(Tabla1[[#This Row],[N° de Cuota]]&gt;$D$13,"",G479-E480)</f>
        <v/>
      </c>
    </row>
    <row r="481" spans="3:7" x14ac:dyDescent="0.2">
      <c r="C481" s="71" t="str">
        <f t="shared" ref="C481:C544" si="8">IF(C480="","",IF(C480+1&gt;$D$13,"",C480+1))</f>
        <v/>
      </c>
      <c r="D481" s="72" t="str">
        <f>IF(Tabla1[[#This Row],[N° de Cuota]]&gt;$D$13,"",G480*$D$9)</f>
        <v/>
      </c>
      <c r="E481" s="72" t="str">
        <f>IF(Tabla1[[#This Row],[N° de Cuota]]&gt;$D$13,"",F481-D481)</f>
        <v/>
      </c>
      <c r="F481" s="72" t="str">
        <f>IF(Tabla1[[#This Row],[N° de Cuota]]&gt;$D$13,"",PMT($D$9,$D$13,$D$10)*-1)</f>
        <v/>
      </c>
      <c r="G481" s="73" t="str">
        <f>IF(Tabla1[[#This Row],[N° de Cuota]]&gt;$D$13,"",G480-E481)</f>
        <v/>
      </c>
    </row>
    <row r="482" spans="3:7" x14ac:dyDescent="0.2">
      <c r="C482" s="71" t="str">
        <f t="shared" si="8"/>
        <v/>
      </c>
      <c r="D482" s="72" t="str">
        <f>IF(Tabla1[[#This Row],[N° de Cuota]]&gt;$D$13,"",G481*$D$9)</f>
        <v/>
      </c>
      <c r="E482" s="72" t="str">
        <f>IF(Tabla1[[#This Row],[N° de Cuota]]&gt;$D$13,"",F482-D482)</f>
        <v/>
      </c>
      <c r="F482" s="72" t="str">
        <f>IF(Tabla1[[#This Row],[N° de Cuota]]&gt;$D$13,"",PMT($D$9,$D$13,$D$10)*-1)</f>
        <v/>
      </c>
      <c r="G482" s="73" t="str">
        <f>IF(Tabla1[[#This Row],[N° de Cuota]]&gt;$D$13,"",G481-E482)</f>
        <v/>
      </c>
    </row>
    <row r="483" spans="3:7" x14ac:dyDescent="0.2">
      <c r="C483" s="71" t="str">
        <f t="shared" si="8"/>
        <v/>
      </c>
      <c r="D483" s="72" t="str">
        <f>IF(Tabla1[[#This Row],[N° de Cuota]]&gt;$D$13,"",G482*$D$9)</f>
        <v/>
      </c>
      <c r="E483" s="72" t="str">
        <f>IF(Tabla1[[#This Row],[N° de Cuota]]&gt;$D$13,"",F483-D483)</f>
        <v/>
      </c>
      <c r="F483" s="72" t="str">
        <f>IF(Tabla1[[#This Row],[N° de Cuota]]&gt;$D$13,"",PMT($D$9,$D$13,$D$10)*-1)</f>
        <v/>
      </c>
      <c r="G483" s="73" t="str">
        <f>IF(Tabla1[[#This Row],[N° de Cuota]]&gt;$D$13,"",G482-E483)</f>
        <v/>
      </c>
    </row>
    <row r="484" spans="3:7" x14ac:dyDescent="0.2">
      <c r="C484" s="71" t="str">
        <f t="shared" si="8"/>
        <v/>
      </c>
      <c r="D484" s="72" t="str">
        <f>IF(Tabla1[[#This Row],[N° de Cuota]]&gt;$D$13,"",G483*$D$9)</f>
        <v/>
      </c>
      <c r="E484" s="72" t="str">
        <f>IF(Tabla1[[#This Row],[N° de Cuota]]&gt;$D$13,"",F484-D484)</f>
        <v/>
      </c>
      <c r="F484" s="72" t="str">
        <f>IF(Tabla1[[#This Row],[N° de Cuota]]&gt;$D$13,"",PMT($D$9,$D$13,$D$10)*-1)</f>
        <v/>
      </c>
      <c r="G484" s="73" t="str">
        <f>IF(Tabla1[[#This Row],[N° de Cuota]]&gt;$D$13,"",G483-E484)</f>
        <v/>
      </c>
    </row>
    <row r="485" spans="3:7" x14ac:dyDescent="0.2">
      <c r="C485" s="71" t="str">
        <f t="shared" si="8"/>
        <v/>
      </c>
      <c r="D485" s="72" t="str">
        <f>IF(Tabla1[[#This Row],[N° de Cuota]]&gt;$D$13,"",G484*$D$9)</f>
        <v/>
      </c>
      <c r="E485" s="72" t="str">
        <f>IF(Tabla1[[#This Row],[N° de Cuota]]&gt;$D$13,"",F485-D485)</f>
        <v/>
      </c>
      <c r="F485" s="72" t="str">
        <f>IF(Tabla1[[#This Row],[N° de Cuota]]&gt;$D$13,"",PMT($D$9,$D$13,$D$10)*-1)</f>
        <v/>
      </c>
      <c r="G485" s="73" t="str">
        <f>IF(Tabla1[[#This Row],[N° de Cuota]]&gt;$D$13,"",G484-E485)</f>
        <v/>
      </c>
    </row>
    <row r="486" spans="3:7" x14ac:dyDescent="0.2">
      <c r="C486" s="71" t="str">
        <f t="shared" si="8"/>
        <v/>
      </c>
      <c r="D486" s="72" t="str">
        <f>IF(Tabla1[[#This Row],[N° de Cuota]]&gt;$D$13,"",G485*$D$9)</f>
        <v/>
      </c>
      <c r="E486" s="72" t="str">
        <f>IF(Tabla1[[#This Row],[N° de Cuota]]&gt;$D$13,"",F486-D486)</f>
        <v/>
      </c>
      <c r="F486" s="72" t="str">
        <f>IF(Tabla1[[#This Row],[N° de Cuota]]&gt;$D$13,"",PMT($D$9,$D$13,$D$10)*-1)</f>
        <v/>
      </c>
      <c r="G486" s="73" t="str">
        <f>IF(Tabla1[[#This Row],[N° de Cuota]]&gt;$D$13,"",G485-E486)</f>
        <v/>
      </c>
    </row>
    <row r="487" spans="3:7" x14ac:dyDescent="0.2">
      <c r="C487" s="71" t="str">
        <f t="shared" si="8"/>
        <v/>
      </c>
      <c r="D487" s="72" t="str">
        <f>IF(Tabla1[[#This Row],[N° de Cuota]]&gt;$D$13,"",G486*$D$9)</f>
        <v/>
      </c>
      <c r="E487" s="72" t="str">
        <f>IF(Tabla1[[#This Row],[N° de Cuota]]&gt;$D$13,"",F487-D487)</f>
        <v/>
      </c>
      <c r="F487" s="72" t="str">
        <f>IF(Tabla1[[#This Row],[N° de Cuota]]&gt;$D$13,"",PMT($D$9,$D$13,$D$10)*-1)</f>
        <v/>
      </c>
      <c r="G487" s="73" t="str">
        <f>IF(Tabla1[[#This Row],[N° de Cuota]]&gt;$D$13,"",G486-E487)</f>
        <v/>
      </c>
    </row>
    <row r="488" spans="3:7" x14ac:dyDescent="0.2">
      <c r="C488" s="71" t="str">
        <f t="shared" si="8"/>
        <v/>
      </c>
      <c r="D488" s="72" t="str">
        <f>IF(Tabla1[[#This Row],[N° de Cuota]]&gt;$D$13,"",G487*$D$9)</f>
        <v/>
      </c>
      <c r="E488" s="72" t="str">
        <f>IF(Tabla1[[#This Row],[N° de Cuota]]&gt;$D$13,"",F488-D488)</f>
        <v/>
      </c>
      <c r="F488" s="72" t="str">
        <f>IF(Tabla1[[#This Row],[N° de Cuota]]&gt;$D$13,"",PMT($D$9,$D$13,$D$10)*-1)</f>
        <v/>
      </c>
      <c r="G488" s="73" t="str">
        <f>IF(Tabla1[[#This Row],[N° de Cuota]]&gt;$D$13,"",G487-E488)</f>
        <v/>
      </c>
    </row>
    <row r="489" spans="3:7" x14ac:dyDescent="0.2">
      <c r="C489" s="71" t="str">
        <f t="shared" si="8"/>
        <v/>
      </c>
      <c r="D489" s="72" t="str">
        <f>IF(Tabla1[[#This Row],[N° de Cuota]]&gt;$D$13,"",G488*$D$9)</f>
        <v/>
      </c>
      <c r="E489" s="72" t="str">
        <f>IF(Tabla1[[#This Row],[N° de Cuota]]&gt;$D$13,"",F489-D489)</f>
        <v/>
      </c>
      <c r="F489" s="72" t="str">
        <f>IF(Tabla1[[#This Row],[N° de Cuota]]&gt;$D$13,"",PMT($D$9,$D$13,$D$10)*-1)</f>
        <v/>
      </c>
      <c r="G489" s="73" t="str">
        <f>IF(Tabla1[[#This Row],[N° de Cuota]]&gt;$D$13,"",G488-E489)</f>
        <v/>
      </c>
    </row>
    <row r="490" spans="3:7" x14ac:dyDescent="0.2">
      <c r="C490" s="71" t="str">
        <f t="shared" si="8"/>
        <v/>
      </c>
      <c r="D490" s="72" t="str">
        <f>IF(Tabla1[[#This Row],[N° de Cuota]]&gt;$D$13,"",G489*$D$9)</f>
        <v/>
      </c>
      <c r="E490" s="72" t="str">
        <f>IF(Tabla1[[#This Row],[N° de Cuota]]&gt;$D$13,"",F490-D490)</f>
        <v/>
      </c>
      <c r="F490" s="72" t="str">
        <f>IF(Tabla1[[#This Row],[N° de Cuota]]&gt;$D$13,"",PMT($D$9,$D$13,$D$10)*-1)</f>
        <v/>
      </c>
      <c r="G490" s="73" t="str">
        <f>IF(Tabla1[[#This Row],[N° de Cuota]]&gt;$D$13,"",G489-E490)</f>
        <v/>
      </c>
    </row>
    <row r="491" spans="3:7" x14ac:dyDescent="0.2">
      <c r="C491" s="71" t="str">
        <f t="shared" si="8"/>
        <v/>
      </c>
      <c r="D491" s="72" t="str">
        <f>IF(Tabla1[[#This Row],[N° de Cuota]]&gt;$D$13,"",G490*$D$9)</f>
        <v/>
      </c>
      <c r="E491" s="72" t="str">
        <f>IF(Tabla1[[#This Row],[N° de Cuota]]&gt;$D$13,"",F491-D491)</f>
        <v/>
      </c>
      <c r="F491" s="72" t="str">
        <f>IF(Tabla1[[#This Row],[N° de Cuota]]&gt;$D$13,"",PMT($D$9,$D$13,$D$10)*-1)</f>
        <v/>
      </c>
      <c r="G491" s="73" t="str">
        <f>IF(Tabla1[[#This Row],[N° de Cuota]]&gt;$D$13,"",G490-E491)</f>
        <v/>
      </c>
    </row>
    <row r="492" spans="3:7" x14ac:dyDescent="0.2">
      <c r="C492" s="71" t="str">
        <f t="shared" si="8"/>
        <v/>
      </c>
      <c r="D492" s="72" t="str">
        <f>IF(Tabla1[[#This Row],[N° de Cuota]]&gt;$D$13,"",G491*$D$9)</f>
        <v/>
      </c>
      <c r="E492" s="72" t="str">
        <f>IF(Tabla1[[#This Row],[N° de Cuota]]&gt;$D$13,"",F492-D492)</f>
        <v/>
      </c>
      <c r="F492" s="72" t="str">
        <f>IF(Tabla1[[#This Row],[N° de Cuota]]&gt;$D$13,"",PMT($D$9,$D$13,$D$10)*-1)</f>
        <v/>
      </c>
      <c r="G492" s="73" t="str">
        <f>IF(Tabla1[[#This Row],[N° de Cuota]]&gt;$D$13,"",G491-E492)</f>
        <v/>
      </c>
    </row>
    <row r="493" spans="3:7" x14ac:dyDescent="0.2">
      <c r="C493" s="71" t="str">
        <f t="shared" si="8"/>
        <v/>
      </c>
      <c r="D493" s="72" t="str">
        <f>IF(Tabla1[[#This Row],[N° de Cuota]]&gt;$D$13,"",G492*$D$9)</f>
        <v/>
      </c>
      <c r="E493" s="72" t="str">
        <f>IF(Tabla1[[#This Row],[N° de Cuota]]&gt;$D$13,"",F493-D493)</f>
        <v/>
      </c>
      <c r="F493" s="72" t="str">
        <f>IF(Tabla1[[#This Row],[N° de Cuota]]&gt;$D$13,"",PMT($D$9,$D$13,$D$10)*-1)</f>
        <v/>
      </c>
      <c r="G493" s="73" t="str">
        <f>IF(Tabla1[[#This Row],[N° de Cuota]]&gt;$D$13,"",G492-E493)</f>
        <v/>
      </c>
    </row>
    <row r="494" spans="3:7" x14ac:dyDescent="0.2">
      <c r="C494" s="71" t="str">
        <f t="shared" si="8"/>
        <v/>
      </c>
      <c r="D494" s="72" t="str">
        <f>IF(Tabla1[[#This Row],[N° de Cuota]]&gt;$D$13,"",G493*$D$9)</f>
        <v/>
      </c>
      <c r="E494" s="72" t="str">
        <f>IF(Tabla1[[#This Row],[N° de Cuota]]&gt;$D$13,"",F494-D494)</f>
        <v/>
      </c>
      <c r="F494" s="72" t="str">
        <f>IF(Tabla1[[#This Row],[N° de Cuota]]&gt;$D$13,"",PMT($D$9,$D$13,$D$10)*-1)</f>
        <v/>
      </c>
      <c r="G494" s="73" t="str">
        <f>IF(Tabla1[[#This Row],[N° de Cuota]]&gt;$D$13,"",G493-E494)</f>
        <v/>
      </c>
    </row>
    <row r="495" spans="3:7" x14ac:dyDescent="0.2">
      <c r="C495" s="71" t="str">
        <f t="shared" si="8"/>
        <v/>
      </c>
      <c r="D495" s="72" t="str">
        <f>IF(Tabla1[[#This Row],[N° de Cuota]]&gt;$D$13,"",G494*$D$9)</f>
        <v/>
      </c>
      <c r="E495" s="72" t="str">
        <f>IF(Tabla1[[#This Row],[N° de Cuota]]&gt;$D$13,"",F495-D495)</f>
        <v/>
      </c>
      <c r="F495" s="72" t="str">
        <f>IF(Tabla1[[#This Row],[N° de Cuota]]&gt;$D$13,"",PMT($D$9,$D$13,$D$10)*-1)</f>
        <v/>
      </c>
      <c r="G495" s="73" t="str">
        <f>IF(Tabla1[[#This Row],[N° de Cuota]]&gt;$D$13,"",G494-E495)</f>
        <v/>
      </c>
    </row>
    <row r="496" spans="3:7" x14ac:dyDescent="0.2">
      <c r="C496" s="71" t="str">
        <f t="shared" si="8"/>
        <v/>
      </c>
      <c r="D496" s="72" t="str">
        <f>IF(Tabla1[[#This Row],[N° de Cuota]]&gt;$D$13,"",G495*$D$9)</f>
        <v/>
      </c>
      <c r="E496" s="72" t="str">
        <f>IF(Tabla1[[#This Row],[N° de Cuota]]&gt;$D$13,"",F496-D496)</f>
        <v/>
      </c>
      <c r="F496" s="72" t="str">
        <f>IF(Tabla1[[#This Row],[N° de Cuota]]&gt;$D$13,"",PMT($D$9,$D$13,$D$10)*-1)</f>
        <v/>
      </c>
      <c r="G496" s="73" t="str">
        <f>IF(Tabla1[[#This Row],[N° de Cuota]]&gt;$D$13,"",G495-E496)</f>
        <v/>
      </c>
    </row>
    <row r="497" spans="3:7" x14ac:dyDescent="0.2">
      <c r="C497" s="71" t="str">
        <f t="shared" si="8"/>
        <v/>
      </c>
      <c r="D497" s="72" t="str">
        <f>IF(Tabla1[[#This Row],[N° de Cuota]]&gt;$D$13,"",G496*$D$9)</f>
        <v/>
      </c>
      <c r="E497" s="72" t="str">
        <f>IF(Tabla1[[#This Row],[N° de Cuota]]&gt;$D$13,"",F497-D497)</f>
        <v/>
      </c>
      <c r="F497" s="72" t="str">
        <f>IF(Tabla1[[#This Row],[N° de Cuota]]&gt;$D$13,"",PMT($D$9,$D$13,$D$10)*-1)</f>
        <v/>
      </c>
      <c r="G497" s="73" t="str">
        <f>IF(Tabla1[[#This Row],[N° de Cuota]]&gt;$D$13,"",G496-E497)</f>
        <v/>
      </c>
    </row>
    <row r="498" spans="3:7" x14ac:dyDescent="0.2">
      <c r="C498" s="71" t="str">
        <f t="shared" si="8"/>
        <v/>
      </c>
      <c r="D498" s="72" t="str">
        <f>IF(Tabla1[[#This Row],[N° de Cuota]]&gt;$D$13,"",G497*$D$9)</f>
        <v/>
      </c>
      <c r="E498" s="72" t="str">
        <f>IF(Tabla1[[#This Row],[N° de Cuota]]&gt;$D$13,"",F498-D498)</f>
        <v/>
      </c>
      <c r="F498" s="72" t="str">
        <f>IF(Tabla1[[#This Row],[N° de Cuota]]&gt;$D$13,"",PMT($D$9,$D$13,$D$10)*-1)</f>
        <v/>
      </c>
      <c r="G498" s="73" t="str">
        <f>IF(Tabla1[[#This Row],[N° de Cuota]]&gt;$D$13,"",G497-E498)</f>
        <v/>
      </c>
    </row>
    <row r="499" spans="3:7" x14ac:dyDescent="0.2">
      <c r="C499" s="71" t="str">
        <f t="shared" si="8"/>
        <v/>
      </c>
      <c r="D499" s="72" t="str">
        <f>IF(Tabla1[[#This Row],[N° de Cuota]]&gt;$D$13,"",G498*$D$9)</f>
        <v/>
      </c>
      <c r="E499" s="72" t="str">
        <f>IF(Tabla1[[#This Row],[N° de Cuota]]&gt;$D$13,"",F499-D499)</f>
        <v/>
      </c>
      <c r="F499" s="72" t="str">
        <f>IF(Tabla1[[#This Row],[N° de Cuota]]&gt;$D$13,"",PMT($D$9,$D$13,$D$10)*-1)</f>
        <v/>
      </c>
      <c r="G499" s="73" t="str">
        <f>IF(Tabla1[[#This Row],[N° de Cuota]]&gt;$D$13,"",G498-E499)</f>
        <v/>
      </c>
    </row>
    <row r="500" spans="3:7" x14ac:dyDescent="0.2">
      <c r="C500" s="71" t="str">
        <f t="shared" si="8"/>
        <v/>
      </c>
      <c r="D500" s="72" t="str">
        <f>IF(Tabla1[[#This Row],[N° de Cuota]]&gt;$D$13,"",G499*$D$9)</f>
        <v/>
      </c>
      <c r="E500" s="72" t="str">
        <f>IF(Tabla1[[#This Row],[N° de Cuota]]&gt;$D$13,"",F500-D500)</f>
        <v/>
      </c>
      <c r="F500" s="72" t="str">
        <f>IF(Tabla1[[#This Row],[N° de Cuota]]&gt;$D$13,"",PMT($D$9,$D$13,$D$10)*-1)</f>
        <v/>
      </c>
      <c r="G500" s="73" t="str">
        <f>IF(Tabla1[[#This Row],[N° de Cuota]]&gt;$D$13,"",G499-E500)</f>
        <v/>
      </c>
    </row>
    <row r="501" spans="3:7" x14ac:dyDescent="0.2">
      <c r="C501" s="71" t="str">
        <f t="shared" si="8"/>
        <v/>
      </c>
      <c r="D501" s="72" t="str">
        <f>IF(Tabla1[[#This Row],[N° de Cuota]]&gt;$D$13,"",G500*$D$9)</f>
        <v/>
      </c>
      <c r="E501" s="72" t="str">
        <f>IF(Tabla1[[#This Row],[N° de Cuota]]&gt;$D$13,"",F501-D501)</f>
        <v/>
      </c>
      <c r="F501" s="72" t="str">
        <f>IF(Tabla1[[#This Row],[N° de Cuota]]&gt;$D$13,"",PMT($D$9,$D$13,$D$10)*-1)</f>
        <v/>
      </c>
      <c r="G501" s="73" t="str">
        <f>IF(Tabla1[[#This Row],[N° de Cuota]]&gt;$D$13,"",G500-E501)</f>
        <v/>
      </c>
    </row>
    <row r="502" spans="3:7" x14ac:dyDescent="0.2">
      <c r="C502" s="71" t="str">
        <f t="shared" si="8"/>
        <v/>
      </c>
      <c r="D502" s="72" t="str">
        <f>IF(Tabla1[[#This Row],[N° de Cuota]]&gt;$D$13,"",G501*$D$9)</f>
        <v/>
      </c>
      <c r="E502" s="72" t="str">
        <f>IF(Tabla1[[#This Row],[N° de Cuota]]&gt;$D$13,"",F502-D502)</f>
        <v/>
      </c>
      <c r="F502" s="72" t="str">
        <f>IF(Tabla1[[#This Row],[N° de Cuota]]&gt;$D$13,"",PMT($D$9,$D$13,$D$10)*-1)</f>
        <v/>
      </c>
      <c r="G502" s="73" t="str">
        <f>IF(Tabla1[[#This Row],[N° de Cuota]]&gt;$D$13,"",G501-E502)</f>
        <v/>
      </c>
    </row>
    <row r="503" spans="3:7" x14ac:dyDescent="0.2">
      <c r="C503" s="71" t="str">
        <f t="shared" si="8"/>
        <v/>
      </c>
      <c r="D503" s="72" t="str">
        <f>IF(Tabla1[[#This Row],[N° de Cuota]]&gt;$D$13,"",G502*$D$9)</f>
        <v/>
      </c>
      <c r="E503" s="72" t="str">
        <f>IF(Tabla1[[#This Row],[N° de Cuota]]&gt;$D$13,"",F503-D503)</f>
        <v/>
      </c>
      <c r="F503" s="72" t="str">
        <f>IF(Tabla1[[#This Row],[N° de Cuota]]&gt;$D$13,"",PMT($D$9,$D$13,$D$10)*-1)</f>
        <v/>
      </c>
      <c r="G503" s="73" t="str">
        <f>IF(Tabla1[[#This Row],[N° de Cuota]]&gt;$D$13,"",G502-E503)</f>
        <v/>
      </c>
    </row>
    <row r="504" spans="3:7" x14ac:dyDescent="0.2">
      <c r="C504" s="71" t="str">
        <f t="shared" si="8"/>
        <v/>
      </c>
      <c r="D504" s="72" t="str">
        <f>IF(Tabla1[[#This Row],[N° de Cuota]]&gt;$D$13,"",G503*$D$9)</f>
        <v/>
      </c>
      <c r="E504" s="72" t="str">
        <f>IF(Tabla1[[#This Row],[N° de Cuota]]&gt;$D$13,"",F504-D504)</f>
        <v/>
      </c>
      <c r="F504" s="72" t="str">
        <f>IF(Tabla1[[#This Row],[N° de Cuota]]&gt;$D$13,"",PMT($D$9,$D$13,$D$10)*-1)</f>
        <v/>
      </c>
      <c r="G504" s="73" t="str">
        <f>IF(Tabla1[[#This Row],[N° de Cuota]]&gt;$D$13,"",G503-E504)</f>
        <v/>
      </c>
    </row>
    <row r="505" spans="3:7" x14ac:dyDescent="0.2">
      <c r="C505" s="71" t="str">
        <f t="shared" si="8"/>
        <v/>
      </c>
      <c r="D505" s="72" t="str">
        <f>IF(Tabla1[[#This Row],[N° de Cuota]]&gt;$D$13,"",G504*$D$9)</f>
        <v/>
      </c>
      <c r="E505" s="72" t="str">
        <f>IF(Tabla1[[#This Row],[N° de Cuota]]&gt;$D$13,"",F505-D505)</f>
        <v/>
      </c>
      <c r="F505" s="72" t="str">
        <f>IF(Tabla1[[#This Row],[N° de Cuota]]&gt;$D$13,"",PMT($D$9,$D$13,$D$10)*-1)</f>
        <v/>
      </c>
      <c r="G505" s="73" t="str">
        <f>IF(Tabla1[[#This Row],[N° de Cuota]]&gt;$D$13,"",G504-E505)</f>
        <v/>
      </c>
    </row>
    <row r="506" spans="3:7" x14ac:dyDescent="0.2">
      <c r="C506" s="71" t="str">
        <f t="shared" si="8"/>
        <v/>
      </c>
      <c r="D506" s="72" t="str">
        <f>IF(Tabla1[[#This Row],[N° de Cuota]]&gt;$D$13,"",G505*$D$9)</f>
        <v/>
      </c>
      <c r="E506" s="72" t="str">
        <f>IF(Tabla1[[#This Row],[N° de Cuota]]&gt;$D$13,"",F506-D506)</f>
        <v/>
      </c>
      <c r="F506" s="72" t="str">
        <f>IF(Tabla1[[#This Row],[N° de Cuota]]&gt;$D$13,"",PMT($D$9,$D$13,$D$10)*-1)</f>
        <v/>
      </c>
      <c r="G506" s="73" t="str">
        <f>IF(Tabla1[[#This Row],[N° de Cuota]]&gt;$D$13,"",G505-E506)</f>
        <v/>
      </c>
    </row>
    <row r="507" spans="3:7" x14ac:dyDescent="0.2">
      <c r="C507" s="71" t="str">
        <f t="shared" si="8"/>
        <v/>
      </c>
      <c r="D507" s="72" t="str">
        <f>IF(Tabla1[[#This Row],[N° de Cuota]]&gt;$D$13,"",G506*$D$9)</f>
        <v/>
      </c>
      <c r="E507" s="72" t="str">
        <f>IF(Tabla1[[#This Row],[N° de Cuota]]&gt;$D$13,"",F507-D507)</f>
        <v/>
      </c>
      <c r="F507" s="72" t="str">
        <f>IF(Tabla1[[#This Row],[N° de Cuota]]&gt;$D$13,"",PMT($D$9,$D$13,$D$10)*-1)</f>
        <v/>
      </c>
      <c r="G507" s="73" t="str">
        <f>IF(Tabla1[[#This Row],[N° de Cuota]]&gt;$D$13,"",G506-E507)</f>
        <v/>
      </c>
    </row>
    <row r="508" spans="3:7" x14ac:dyDescent="0.2">
      <c r="C508" s="71" t="str">
        <f t="shared" si="8"/>
        <v/>
      </c>
      <c r="D508" s="72" t="str">
        <f>IF(Tabla1[[#This Row],[N° de Cuota]]&gt;$D$13,"",G507*$D$9)</f>
        <v/>
      </c>
      <c r="E508" s="72" t="str">
        <f>IF(Tabla1[[#This Row],[N° de Cuota]]&gt;$D$13,"",F508-D508)</f>
        <v/>
      </c>
      <c r="F508" s="72" t="str">
        <f>IF(Tabla1[[#This Row],[N° de Cuota]]&gt;$D$13,"",PMT($D$9,$D$13,$D$10)*-1)</f>
        <v/>
      </c>
      <c r="G508" s="73" t="str">
        <f>IF(Tabla1[[#This Row],[N° de Cuota]]&gt;$D$13,"",G507-E508)</f>
        <v/>
      </c>
    </row>
    <row r="509" spans="3:7" x14ac:dyDescent="0.2">
      <c r="C509" s="71" t="str">
        <f t="shared" si="8"/>
        <v/>
      </c>
      <c r="D509" s="72" t="str">
        <f>IF(Tabla1[[#This Row],[N° de Cuota]]&gt;$D$13,"",G508*$D$9)</f>
        <v/>
      </c>
      <c r="E509" s="72" t="str">
        <f>IF(Tabla1[[#This Row],[N° de Cuota]]&gt;$D$13,"",F509-D509)</f>
        <v/>
      </c>
      <c r="F509" s="72" t="str">
        <f>IF(Tabla1[[#This Row],[N° de Cuota]]&gt;$D$13,"",PMT($D$9,$D$13,$D$10)*-1)</f>
        <v/>
      </c>
      <c r="G509" s="73" t="str">
        <f>IF(Tabla1[[#This Row],[N° de Cuota]]&gt;$D$13,"",G508-E509)</f>
        <v/>
      </c>
    </row>
    <row r="510" spans="3:7" x14ac:dyDescent="0.2">
      <c r="C510" s="71" t="str">
        <f t="shared" si="8"/>
        <v/>
      </c>
      <c r="D510" s="72" t="str">
        <f>IF(Tabla1[[#This Row],[N° de Cuota]]&gt;$D$13,"",G509*$D$9)</f>
        <v/>
      </c>
      <c r="E510" s="72" t="str">
        <f>IF(Tabla1[[#This Row],[N° de Cuota]]&gt;$D$13,"",F510-D510)</f>
        <v/>
      </c>
      <c r="F510" s="72" t="str">
        <f>IF(Tabla1[[#This Row],[N° de Cuota]]&gt;$D$13,"",PMT($D$9,$D$13,$D$10)*-1)</f>
        <v/>
      </c>
      <c r="G510" s="73" t="str">
        <f>IF(Tabla1[[#This Row],[N° de Cuota]]&gt;$D$13,"",G509-E510)</f>
        <v/>
      </c>
    </row>
    <row r="511" spans="3:7" x14ac:dyDescent="0.2">
      <c r="C511" s="71" t="str">
        <f t="shared" si="8"/>
        <v/>
      </c>
      <c r="D511" s="72" t="str">
        <f>IF(Tabla1[[#This Row],[N° de Cuota]]&gt;$D$13,"",G510*$D$9)</f>
        <v/>
      </c>
      <c r="E511" s="72" t="str">
        <f>IF(Tabla1[[#This Row],[N° de Cuota]]&gt;$D$13,"",F511-D511)</f>
        <v/>
      </c>
      <c r="F511" s="72" t="str">
        <f>IF(Tabla1[[#This Row],[N° de Cuota]]&gt;$D$13,"",PMT($D$9,$D$13,$D$10)*-1)</f>
        <v/>
      </c>
      <c r="G511" s="73" t="str">
        <f>IF(Tabla1[[#This Row],[N° de Cuota]]&gt;$D$13,"",G510-E511)</f>
        <v/>
      </c>
    </row>
    <row r="512" spans="3:7" x14ac:dyDescent="0.2">
      <c r="C512" s="71" t="str">
        <f t="shared" si="8"/>
        <v/>
      </c>
      <c r="D512" s="72" t="str">
        <f>IF(Tabla1[[#This Row],[N° de Cuota]]&gt;$D$13,"",G511*$D$9)</f>
        <v/>
      </c>
      <c r="E512" s="72" t="str">
        <f>IF(Tabla1[[#This Row],[N° de Cuota]]&gt;$D$13,"",F512-D512)</f>
        <v/>
      </c>
      <c r="F512" s="72" t="str">
        <f>IF(Tabla1[[#This Row],[N° de Cuota]]&gt;$D$13,"",PMT($D$9,$D$13,$D$10)*-1)</f>
        <v/>
      </c>
      <c r="G512" s="73" t="str">
        <f>IF(Tabla1[[#This Row],[N° de Cuota]]&gt;$D$13,"",G511-E512)</f>
        <v/>
      </c>
    </row>
    <row r="513" spans="3:7" x14ac:dyDescent="0.2">
      <c r="C513" s="71" t="str">
        <f t="shared" si="8"/>
        <v/>
      </c>
      <c r="D513" s="72" t="str">
        <f>IF(Tabla1[[#This Row],[N° de Cuota]]&gt;$D$13,"",G512*$D$9)</f>
        <v/>
      </c>
      <c r="E513" s="72" t="str">
        <f>IF(Tabla1[[#This Row],[N° de Cuota]]&gt;$D$13,"",F513-D513)</f>
        <v/>
      </c>
      <c r="F513" s="72" t="str">
        <f>IF(Tabla1[[#This Row],[N° de Cuota]]&gt;$D$13,"",PMT($D$9,$D$13,$D$10)*-1)</f>
        <v/>
      </c>
      <c r="G513" s="73" t="str">
        <f>IF(Tabla1[[#This Row],[N° de Cuota]]&gt;$D$13,"",G512-E513)</f>
        <v/>
      </c>
    </row>
    <row r="514" spans="3:7" x14ac:dyDescent="0.2">
      <c r="C514" s="71" t="str">
        <f t="shared" si="8"/>
        <v/>
      </c>
      <c r="D514" s="72" t="str">
        <f>IF(Tabla1[[#This Row],[N° de Cuota]]&gt;$D$13,"",G513*$D$9)</f>
        <v/>
      </c>
      <c r="E514" s="72" t="str">
        <f>IF(Tabla1[[#This Row],[N° de Cuota]]&gt;$D$13,"",F514-D514)</f>
        <v/>
      </c>
      <c r="F514" s="72" t="str">
        <f>IF(Tabla1[[#This Row],[N° de Cuota]]&gt;$D$13,"",PMT($D$9,$D$13,$D$10)*-1)</f>
        <v/>
      </c>
      <c r="G514" s="73" t="str">
        <f>IF(Tabla1[[#This Row],[N° de Cuota]]&gt;$D$13,"",G513-E514)</f>
        <v/>
      </c>
    </row>
    <row r="515" spans="3:7" x14ac:dyDescent="0.2">
      <c r="C515" s="71" t="str">
        <f t="shared" si="8"/>
        <v/>
      </c>
      <c r="D515" s="72" t="str">
        <f>IF(Tabla1[[#This Row],[N° de Cuota]]&gt;$D$13,"",G514*$D$9)</f>
        <v/>
      </c>
      <c r="E515" s="72" t="str">
        <f>IF(Tabla1[[#This Row],[N° de Cuota]]&gt;$D$13,"",F515-D515)</f>
        <v/>
      </c>
      <c r="F515" s="72" t="str">
        <f>IF(Tabla1[[#This Row],[N° de Cuota]]&gt;$D$13,"",PMT($D$9,$D$13,$D$10)*-1)</f>
        <v/>
      </c>
      <c r="G515" s="73" t="str">
        <f>IF(Tabla1[[#This Row],[N° de Cuota]]&gt;$D$13,"",G514-E515)</f>
        <v/>
      </c>
    </row>
    <row r="516" spans="3:7" x14ac:dyDescent="0.2">
      <c r="C516" s="71" t="str">
        <f t="shared" si="8"/>
        <v/>
      </c>
      <c r="D516" s="72" t="str">
        <f>IF(Tabla1[[#This Row],[N° de Cuota]]&gt;$D$13,"",G515*$D$9)</f>
        <v/>
      </c>
      <c r="E516" s="72" t="str">
        <f>IF(Tabla1[[#This Row],[N° de Cuota]]&gt;$D$13,"",F516-D516)</f>
        <v/>
      </c>
      <c r="F516" s="72" t="str">
        <f>IF(Tabla1[[#This Row],[N° de Cuota]]&gt;$D$13,"",PMT($D$9,$D$13,$D$10)*-1)</f>
        <v/>
      </c>
      <c r="G516" s="73" t="str">
        <f>IF(Tabla1[[#This Row],[N° de Cuota]]&gt;$D$13,"",G515-E516)</f>
        <v/>
      </c>
    </row>
    <row r="517" spans="3:7" x14ac:dyDescent="0.2">
      <c r="C517" s="71" t="str">
        <f t="shared" si="8"/>
        <v/>
      </c>
      <c r="D517" s="72" t="str">
        <f>IF(Tabla1[[#This Row],[N° de Cuota]]&gt;$D$13,"",G516*$D$9)</f>
        <v/>
      </c>
      <c r="E517" s="72" t="str">
        <f>IF(Tabla1[[#This Row],[N° de Cuota]]&gt;$D$13,"",F517-D517)</f>
        <v/>
      </c>
      <c r="F517" s="72" t="str">
        <f>IF(Tabla1[[#This Row],[N° de Cuota]]&gt;$D$13,"",PMT($D$9,$D$13,$D$10)*-1)</f>
        <v/>
      </c>
      <c r="G517" s="73" t="str">
        <f>IF(Tabla1[[#This Row],[N° de Cuota]]&gt;$D$13,"",G516-E517)</f>
        <v/>
      </c>
    </row>
    <row r="518" spans="3:7" x14ac:dyDescent="0.2">
      <c r="C518" s="71" t="str">
        <f t="shared" si="8"/>
        <v/>
      </c>
      <c r="D518" s="72" t="str">
        <f>IF(Tabla1[[#This Row],[N° de Cuota]]&gt;$D$13,"",G517*$D$9)</f>
        <v/>
      </c>
      <c r="E518" s="72" t="str">
        <f>IF(Tabla1[[#This Row],[N° de Cuota]]&gt;$D$13,"",F518-D518)</f>
        <v/>
      </c>
      <c r="F518" s="72" t="str">
        <f>IF(Tabla1[[#This Row],[N° de Cuota]]&gt;$D$13,"",PMT($D$9,$D$13,$D$10)*-1)</f>
        <v/>
      </c>
      <c r="G518" s="73" t="str">
        <f>IF(Tabla1[[#This Row],[N° de Cuota]]&gt;$D$13,"",G517-E518)</f>
        <v/>
      </c>
    </row>
    <row r="519" spans="3:7" x14ac:dyDescent="0.2">
      <c r="C519" s="71" t="str">
        <f t="shared" si="8"/>
        <v/>
      </c>
      <c r="D519" s="72" t="str">
        <f>IF(Tabla1[[#This Row],[N° de Cuota]]&gt;$D$13,"",G518*$D$9)</f>
        <v/>
      </c>
      <c r="E519" s="72" t="str">
        <f>IF(Tabla1[[#This Row],[N° de Cuota]]&gt;$D$13,"",F519-D519)</f>
        <v/>
      </c>
      <c r="F519" s="72" t="str">
        <f>IF(Tabla1[[#This Row],[N° de Cuota]]&gt;$D$13,"",PMT($D$9,$D$13,$D$10)*-1)</f>
        <v/>
      </c>
      <c r="G519" s="73" t="str">
        <f>IF(Tabla1[[#This Row],[N° de Cuota]]&gt;$D$13,"",G518-E519)</f>
        <v/>
      </c>
    </row>
    <row r="520" spans="3:7" x14ac:dyDescent="0.2">
      <c r="C520" s="71" t="str">
        <f t="shared" si="8"/>
        <v/>
      </c>
      <c r="D520" s="72" t="str">
        <f>IF(Tabla1[[#This Row],[N° de Cuota]]&gt;$D$13,"",G519*$D$9)</f>
        <v/>
      </c>
      <c r="E520" s="72" t="str">
        <f>IF(Tabla1[[#This Row],[N° de Cuota]]&gt;$D$13,"",F520-D520)</f>
        <v/>
      </c>
      <c r="F520" s="72" t="str">
        <f>IF(Tabla1[[#This Row],[N° de Cuota]]&gt;$D$13,"",PMT($D$9,$D$13,$D$10)*-1)</f>
        <v/>
      </c>
      <c r="G520" s="73" t="str">
        <f>IF(Tabla1[[#This Row],[N° de Cuota]]&gt;$D$13,"",G519-E520)</f>
        <v/>
      </c>
    </row>
    <row r="521" spans="3:7" x14ac:dyDescent="0.2">
      <c r="C521" s="71" t="str">
        <f t="shared" si="8"/>
        <v/>
      </c>
      <c r="D521" s="72" t="str">
        <f>IF(Tabla1[[#This Row],[N° de Cuota]]&gt;$D$13,"",G520*$D$9)</f>
        <v/>
      </c>
      <c r="E521" s="72" t="str">
        <f>IF(Tabla1[[#This Row],[N° de Cuota]]&gt;$D$13,"",F521-D521)</f>
        <v/>
      </c>
      <c r="F521" s="72" t="str">
        <f>IF(Tabla1[[#This Row],[N° de Cuota]]&gt;$D$13,"",PMT($D$9,$D$13,$D$10)*-1)</f>
        <v/>
      </c>
      <c r="G521" s="73" t="str">
        <f>IF(Tabla1[[#This Row],[N° de Cuota]]&gt;$D$13,"",G520-E521)</f>
        <v/>
      </c>
    </row>
    <row r="522" spans="3:7" x14ac:dyDescent="0.2">
      <c r="C522" s="71" t="str">
        <f t="shared" si="8"/>
        <v/>
      </c>
      <c r="D522" s="72" t="str">
        <f>IF(Tabla1[[#This Row],[N° de Cuota]]&gt;$D$13,"",G521*$D$9)</f>
        <v/>
      </c>
      <c r="E522" s="72" t="str">
        <f>IF(Tabla1[[#This Row],[N° de Cuota]]&gt;$D$13,"",F522-D522)</f>
        <v/>
      </c>
      <c r="F522" s="72" t="str">
        <f>IF(Tabla1[[#This Row],[N° de Cuota]]&gt;$D$13,"",PMT($D$9,$D$13,$D$10)*-1)</f>
        <v/>
      </c>
      <c r="G522" s="73" t="str">
        <f>IF(Tabla1[[#This Row],[N° de Cuota]]&gt;$D$13,"",G521-E522)</f>
        <v/>
      </c>
    </row>
    <row r="523" spans="3:7" x14ac:dyDescent="0.2">
      <c r="C523" s="71" t="str">
        <f t="shared" si="8"/>
        <v/>
      </c>
      <c r="D523" s="72" t="str">
        <f>IF(Tabla1[[#This Row],[N° de Cuota]]&gt;$D$13,"",G522*$D$9)</f>
        <v/>
      </c>
      <c r="E523" s="72" t="str">
        <f>IF(Tabla1[[#This Row],[N° de Cuota]]&gt;$D$13,"",F523-D523)</f>
        <v/>
      </c>
      <c r="F523" s="72" t="str">
        <f>IF(Tabla1[[#This Row],[N° de Cuota]]&gt;$D$13,"",PMT($D$9,$D$13,$D$10)*-1)</f>
        <v/>
      </c>
      <c r="G523" s="73" t="str">
        <f>IF(Tabla1[[#This Row],[N° de Cuota]]&gt;$D$13,"",G522-E523)</f>
        <v/>
      </c>
    </row>
    <row r="524" spans="3:7" x14ac:dyDescent="0.2">
      <c r="C524" s="71" t="str">
        <f t="shared" si="8"/>
        <v/>
      </c>
      <c r="D524" s="72" t="str">
        <f>IF(Tabla1[[#This Row],[N° de Cuota]]&gt;$D$13,"",G523*$D$9)</f>
        <v/>
      </c>
      <c r="E524" s="72" t="str">
        <f>IF(Tabla1[[#This Row],[N° de Cuota]]&gt;$D$13,"",F524-D524)</f>
        <v/>
      </c>
      <c r="F524" s="72" t="str">
        <f>IF(Tabla1[[#This Row],[N° de Cuota]]&gt;$D$13,"",PMT($D$9,$D$13,$D$10)*-1)</f>
        <v/>
      </c>
      <c r="G524" s="73" t="str">
        <f>IF(Tabla1[[#This Row],[N° de Cuota]]&gt;$D$13,"",G523-E524)</f>
        <v/>
      </c>
    </row>
    <row r="525" spans="3:7" x14ac:dyDescent="0.2">
      <c r="C525" s="71" t="str">
        <f t="shared" si="8"/>
        <v/>
      </c>
      <c r="D525" s="72" t="str">
        <f>IF(Tabla1[[#This Row],[N° de Cuota]]&gt;$D$13,"",G524*$D$9)</f>
        <v/>
      </c>
      <c r="E525" s="72" t="str">
        <f>IF(Tabla1[[#This Row],[N° de Cuota]]&gt;$D$13,"",F525-D525)</f>
        <v/>
      </c>
      <c r="F525" s="72" t="str">
        <f>IF(Tabla1[[#This Row],[N° de Cuota]]&gt;$D$13,"",PMT($D$9,$D$13,$D$10)*-1)</f>
        <v/>
      </c>
      <c r="G525" s="73" t="str">
        <f>IF(Tabla1[[#This Row],[N° de Cuota]]&gt;$D$13,"",G524-E525)</f>
        <v/>
      </c>
    </row>
    <row r="526" spans="3:7" x14ac:dyDescent="0.2">
      <c r="C526" s="71" t="str">
        <f t="shared" si="8"/>
        <v/>
      </c>
      <c r="D526" s="72" t="str">
        <f>IF(Tabla1[[#This Row],[N° de Cuota]]&gt;$D$13,"",G525*$D$9)</f>
        <v/>
      </c>
      <c r="E526" s="72" t="str">
        <f>IF(Tabla1[[#This Row],[N° de Cuota]]&gt;$D$13,"",F526-D526)</f>
        <v/>
      </c>
      <c r="F526" s="72" t="str">
        <f>IF(Tabla1[[#This Row],[N° de Cuota]]&gt;$D$13,"",PMT($D$9,$D$13,$D$10)*-1)</f>
        <v/>
      </c>
      <c r="G526" s="73" t="str">
        <f>IF(Tabla1[[#This Row],[N° de Cuota]]&gt;$D$13,"",G525-E526)</f>
        <v/>
      </c>
    </row>
    <row r="527" spans="3:7" x14ac:dyDescent="0.2">
      <c r="C527" s="71" t="str">
        <f t="shared" si="8"/>
        <v/>
      </c>
      <c r="D527" s="72" t="str">
        <f>IF(Tabla1[[#This Row],[N° de Cuota]]&gt;$D$13,"",G526*$D$9)</f>
        <v/>
      </c>
      <c r="E527" s="72" t="str">
        <f>IF(Tabla1[[#This Row],[N° de Cuota]]&gt;$D$13,"",F527-D527)</f>
        <v/>
      </c>
      <c r="F527" s="72" t="str">
        <f>IF(Tabla1[[#This Row],[N° de Cuota]]&gt;$D$13,"",PMT($D$9,$D$13,$D$10)*-1)</f>
        <v/>
      </c>
      <c r="G527" s="73" t="str">
        <f>IF(Tabla1[[#This Row],[N° de Cuota]]&gt;$D$13,"",G526-E527)</f>
        <v/>
      </c>
    </row>
    <row r="528" spans="3:7" x14ac:dyDescent="0.2">
      <c r="C528" s="71" t="str">
        <f t="shared" si="8"/>
        <v/>
      </c>
      <c r="D528" s="72" t="str">
        <f>IF(Tabla1[[#This Row],[N° de Cuota]]&gt;$D$13,"",G527*$D$9)</f>
        <v/>
      </c>
      <c r="E528" s="72" t="str">
        <f>IF(Tabla1[[#This Row],[N° de Cuota]]&gt;$D$13,"",F528-D528)</f>
        <v/>
      </c>
      <c r="F528" s="72" t="str">
        <f>IF(Tabla1[[#This Row],[N° de Cuota]]&gt;$D$13,"",PMT($D$9,$D$13,$D$10)*-1)</f>
        <v/>
      </c>
      <c r="G528" s="73" t="str">
        <f>IF(Tabla1[[#This Row],[N° de Cuota]]&gt;$D$13,"",G527-E528)</f>
        <v/>
      </c>
    </row>
    <row r="529" spans="3:7" x14ac:dyDescent="0.2">
      <c r="C529" s="71" t="str">
        <f t="shared" si="8"/>
        <v/>
      </c>
      <c r="D529" s="72" t="str">
        <f>IF(Tabla1[[#This Row],[N° de Cuota]]&gt;$D$13,"",G528*$D$9)</f>
        <v/>
      </c>
      <c r="E529" s="72" t="str">
        <f>IF(Tabla1[[#This Row],[N° de Cuota]]&gt;$D$13,"",F529-D529)</f>
        <v/>
      </c>
      <c r="F529" s="72" t="str">
        <f>IF(Tabla1[[#This Row],[N° de Cuota]]&gt;$D$13,"",PMT($D$9,$D$13,$D$10)*-1)</f>
        <v/>
      </c>
      <c r="G529" s="73" t="str">
        <f>IF(Tabla1[[#This Row],[N° de Cuota]]&gt;$D$13,"",G528-E529)</f>
        <v/>
      </c>
    </row>
    <row r="530" spans="3:7" x14ac:dyDescent="0.2">
      <c r="C530" s="71" t="str">
        <f t="shared" si="8"/>
        <v/>
      </c>
      <c r="D530" s="72" t="str">
        <f>IF(Tabla1[[#This Row],[N° de Cuota]]&gt;$D$13,"",G529*$D$9)</f>
        <v/>
      </c>
      <c r="E530" s="72" t="str">
        <f>IF(Tabla1[[#This Row],[N° de Cuota]]&gt;$D$13,"",F530-D530)</f>
        <v/>
      </c>
      <c r="F530" s="72" t="str">
        <f>IF(Tabla1[[#This Row],[N° de Cuota]]&gt;$D$13,"",PMT($D$9,$D$13,$D$10)*-1)</f>
        <v/>
      </c>
      <c r="G530" s="73" t="str">
        <f>IF(Tabla1[[#This Row],[N° de Cuota]]&gt;$D$13,"",G529-E530)</f>
        <v/>
      </c>
    </row>
    <row r="531" spans="3:7" x14ac:dyDescent="0.2">
      <c r="C531" s="71" t="str">
        <f t="shared" si="8"/>
        <v/>
      </c>
      <c r="D531" s="72" t="str">
        <f>IF(Tabla1[[#This Row],[N° de Cuota]]&gt;$D$13,"",G530*$D$9)</f>
        <v/>
      </c>
      <c r="E531" s="72" t="str">
        <f>IF(Tabla1[[#This Row],[N° de Cuota]]&gt;$D$13,"",F531-D531)</f>
        <v/>
      </c>
      <c r="F531" s="72" t="str">
        <f>IF(Tabla1[[#This Row],[N° de Cuota]]&gt;$D$13,"",PMT($D$9,$D$13,$D$10)*-1)</f>
        <v/>
      </c>
      <c r="G531" s="73" t="str">
        <f>IF(Tabla1[[#This Row],[N° de Cuota]]&gt;$D$13,"",G530-E531)</f>
        <v/>
      </c>
    </row>
    <row r="532" spans="3:7" x14ac:dyDescent="0.2">
      <c r="C532" s="71" t="str">
        <f t="shared" si="8"/>
        <v/>
      </c>
      <c r="D532" s="72" t="str">
        <f>IF(Tabla1[[#This Row],[N° de Cuota]]&gt;$D$13,"",G531*$D$9)</f>
        <v/>
      </c>
      <c r="E532" s="72" t="str">
        <f>IF(Tabla1[[#This Row],[N° de Cuota]]&gt;$D$13,"",F532-D532)</f>
        <v/>
      </c>
      <c r="F532" s="72" t="str">
        <f>IF(Tabla1[[#This Row],[N° de Cuota]]&gt;$D$13,"",PMT($D$9,$D$13,$D$10)*-1)</f>
        <v/>
      </c>
      <c r="G532" s="73" t="str">
        <f>IF(Tabla1[[#This Row],[N° de Cuota]]&gt;$D$13,"",G531-E532)</f>
        <v/>
      </c>
    </row>
    <row r="533" spans="3:7" x14ac:dyDescent="0.2">
      <c r="C533" s="71" t="str">
        <f t="shared" si="8"/>
        <v/>
      </c>
      <c r="D533" s="72" t="str">
        <f>IF(Tabla1[[#This Row],[N° de Cuota]]&gt;$D$13,"",G532*$D$9)</f>
        <v/>
      </c>
      <c r="E533" s="72" t="str">
        <f>IF(Tabla1[[#This Row],[N° de Cuota]]&gt;$D$13,"",F533-D533)</f>
        <v/>
      </c>
      <c r="F533" s="72" t="str">
        <f>IF(Tabla1[[#This Row],[N° de Cuota]]&gt;$D$13,"",PMT($D$9,$D$13,$D$10)*-1)</f>
        <v/>
      </c>
      <c r="G533" s="73" t="str">
        <f>IF(Tabla1[[#This Row],[N° de Cuota]]&gt;$D$13,"",G532-E533)</f>
        <v/>
      </c>
    </row>
    <row r="534" spans="3:7" x14ac:dyDescent="0.2">
      <c r="C534" s="71" t="str">
        <f t="shared" si="8"/>
        <v/>
      </c>
      <c r="D534" s="72" t="str">
        <f>IF(Tabla1[[#This Row],[N° de Cuota]]&gt;$D$13,"",G533*$D$9)</f>
        <v/>
      </c>
      <c r="E534" s="72" t="str">
        <f>IF(Tabla1[[#This Row],[N° de Cuota]]&gt;$D$13,"",F534-D534)</f>
        <v/>
      </c>
      <c r="F534" s="72" t="str">
        <f>IF(Tabla1[[#This Row],[N° de Cuota]]&gt;$D$13,"",PMT($D$9,$D$13,$D$10)*-1)</f>
        <v/>
      </c>
      <c r="G534" s="73" t="str">
        <f>IF(Tabla1[[#This Row],[N° de Cuota]]&gt;$D$13,"",G533-E534)</f>
        <v/>
      </c>
    </row>
    <row r="535" spans="3:7" x14ac:dyDescent="0.2">
      <c r="C535" s="71" t="str">
        <f t="shared" si="8"/>
        <v/>
      </c>
      <c r="D535" s="72" t="str">
        <f>IF(Tabla1[[#This Row],[N° de Cuota]]&gt;$D$13,"",G534*$D$9)</f>
        <v/>
      </c>
      <c r="E535" s="72" t="str">
        <f>IF(Tabla1[[#This Row],[N° de Cuota]]&gt;$D$13,"",F535-D535)</f>
        <v/>
      </c>
      <c r="F535" s="72" t="str">
        <f>IF(Tabla1[[#This Row],[N° de Cuota]]&gt;$D$13,"",PMT($D$9,$D$13,$D$10)*-1)</f>
        <v/>
      </c>
      <c r="G535" s="73" t="str">
        <f>IF(Tabla1[[#This Row],[N° de Cuota]]&gt;$D$13,"",G534-E535)</f>
        <v/>
      </c>
    </row>
    <row r="536" spans="3:7" x14ac:dyDescent="0.2">
      <c r="C536" s="71" t="str">
        <f t="shared" si="8"/>
        <v/>
      </c>
      <c r="D536" s="72" t="str">
        <f>IF(Tabla1[[#This Row],[N° de Cuota]]&gt;$D$13,"",G535*$D$9)</f>
        <v/>
      </c>
      <c r="E536" s="72" t="str">
        <f>IF(Tabla1[[#This Row],[N° de Cuota]]&gt;$D$13,"",F536-D536)</f>
        <v/>
      </c>
      <c r="F536" s="72" t="str">
        <f>IF(Tabla1[[#This Row],[N° de Cuota]]&gt;$D$13,"",PMT($D$9,$D$13,$D$10)*-1)</f>
        <v/>
      </c>
      <c r="G536" s="73" t="str">
        <f>IF(Tabla1[[#This Row],[N° de Cuota]]&gt;$D$13,"",G535-E536)</f>
        <v/>
      </c>
    </row>
    <row r="537" spans="3:7" x14ac:dyDescent="0.2">
      <c r="C537" s="71" t="str">
        <f t="shared" si="8"/>
        <v/>
      </c>
      <c r="D537" s="72" t="str">
        <f>IF(Tabla1[[#This Row],[N° de Cuota]]&gt;$D$13,"",G536*$D$9)</f>
        <v/>
      </c>
      <c r="E537" s="72" t="str">
        <f>IF(Tabla1[[#This Row],[N° de Cuota]]&gt;$D$13,"",F537-D537)</f>
        <v/>
      </c>
      <c r="F537" s="72" t="str">
        <f>IF(Tabla1[[#This Row],[N° de Cuota]]&gt;$D$13,"",PMT($D$9,$D$13,$D$10)*-1)</f>
        <v/>
      </c>
      <c r="G537" s="73" t="str">
        <f>IF(Tabla1[[#This Row],[N° de Cuota]]&gt;$D$13,"",G536-E537)</f>
        <v/>
      </c>
    </row>
    <row r="538" spans="3:7" x14ac:dyDescent="0.2">
      <c r="C538" s="71" t="str">
        <f t="shared" si="8"/>
        <v/>
      </c>
      <c r="D538" s="72" t="str">
        <f>IF(Tabla1[[#This Row],[N° de Cuota]]&gt;$D$13,"",G537*$D$9)</f>
        <v/>
      </c>
      <c r="E538" s="72" t="str">
        <f>IF(Tabla1[[#This Row],[N° de Cuota]]&gt;$D$13,"",F538-D538)</f>
        <v/>
      </c>
      <c r="F538" s="72" t="str">
        <f>IF(Tabla1[[#This Row],[N° de Cuota]]&gt;$D$13,"",PMT($D$9,$D$13,$D$10)*-1)</f>
        <v/>
      </c>
      <c r="G538" s="73" t="str">
        <f>IF(Tabla1[[#This Row],[N° de Cuota]]&gt;$D$13,"",G537-E538)</f>
        <v/>
      </c>
    </row>
    <row r="539" spans="3:7" x14ac:dyDescent="0.2">
      <c r="C539" s="71" t="str">
        <f t="shared" si="8"/>
        <v/>
      </c>
      <c r="D539" s="72" t="str">
        <f>IF(Tabla1[[#This Row],[N° de Cuota]]&gt;$D$13,"",G538*$D$9)</f>
        <v/>
      </c>
      <c r="E539" s="72" t="str">
        <f>IF(Tabla1[[#This Row],[N° de Cuota]]&gt;$D$13,"",F539-D539)</f>
        <v/>
      </c>
      <c r="F539" s="72" t="str">
        <f>IF(Tabla1[[#This Row],[N° de Cuota]]&gt;$D$13,"",PMT($D$9,$D$13,$D$10)*-1)</f>
        <v/>
      </c>
      <c r="G539" s="73" t="str">
        <f>IF(Tabla1[[#This Row],[N° de Cuota]]&gt;$D$13,"",G538-E539)</f>
        <v/>
      </c>
    </row>
    <row r="540" spans="3:7" x14ac:dyDescent="0.2">
      <c r="C540" s="71" t="str">
        <f t="shared" si="8"/>
        <v/>
      </c>
      <c r="D540" s="72" t="str">
        <f>IF(Tabla1[[#This Row],[N° de Cuota]]&gt;$D$13,"",G539*$D$9)</f>
        <v/>
      </c>
      <c r="E540" s="72" t="str">
        <f>IF(Tabla1[[#This Row],[N° de Cuota]]&gt;$D$13,"",F540-D540)</f>
        <v/>
      </c>
      <c r="F540" s="72" t="str">
        <f>IF(Tabla1[[#This Row],[N° de Cuota]]&gt;$D$13,"",PMT($D$9,$D$13,$D$10)*-1)</f>
        <v/>
      </c>
      <c r="G540" s="73" t="str">
        <f>IF(Tabla1[[#This Row],[N° de Cuota]]&gt;$D$13,"",G539-E540)</f>
        <v/>
      </c>
    </row>
    <row r="541" spans="3:7" x14ac:dyDescent="0.2">
      <c r="C541" s="71" t="str">
        <f t="shared" si="8"/>
        <v/>
      </c>
      <c r="D541" s="72" t="str">
        <f>IF(Tabla1[[#This Row],[N° de Cuota]]&gt;$D$13,"",G540*$D$9)</f>
        <v/>
      </c>
      <c r="E541" s="72" t="str">
        <f>IF(Tabla1[[#This Row],[N° de Cuota]]&gt;$D$13,"",F541-D541)</f>
        <v/>
      </c>
      <c r="F541" s="72" t="str">
        <f>IF(Tabla1[[#This Row],[N° de Cuota]]&gt;$D$13,"",PMT($D$9,$D$13,$D$10)*-1)</f>
        <v/>
      </c>
      <c r="G541" s="73" t="str">
        <f>IF(Tabla1[[#This Row],[N° de Cuota]]&gt;$D$13,"",G540-E541)</f>
        <v/>
      </c>
    </row>
    <row r="542" spans="3:7" x14ac:dyDescent="0.2">
      <c r="C542" s="71" t="str">
        <f t="shared" si="8"/>
        <v/>
      </c>
      <c r="D542" s="72" t="str">
        <f>IF(Tabla1[[#This Row],[N° de Cuota]]&gt;$D$13,"",G541*$D$9)</f>
        <v/>
      </c>
      <c r="E542" s="72" t="str">
        <f>IF(Tabla1[[#This Row],[N° de Cuota]]&gt;$D$13,"",F542-D542)</f>
        <v/>
      </c>
      <c r="F542" s="72" t="str">
        <f>IF(Tabla1[[#This Row],[N° de Cuota]]&gt;$D$13,"",PMT($D$9,$D$13,$D$10)*-1)</f>
        <v/>
      </c>
      <c r="G542" s="73" t="str">
        <f>IF(Tabla1[[#This Row],[N° de Cuota]]&gt;$D$13,"",G541-E542)</f>
        <v/>
      </c>
    </row>
    <row r="543" spans="3:7" x14ac:dyDescent="0.2">
      <c r="C543" s="71" t="str">
        <f t="shared" si="8"/>
        <v/>
      </c>
      <c r="D543" s="72" t="str">
        <f>IF(Tabla1[[#This Row],[N° de Cuota]]&gt;$D$13,"",G542*$D$9)</f>
        <v/>
      </c>
      <c r="E543" s="72" t="str">
        <f>IF(Tabla1[[#This Row],[N° de Cuota]]&gt;$D$13,"",F543-D543)</f>
        <v/>
      </c>
      <c r="F543" s="72" t="str">
        <f>IF(Tabla1[[#This Row],[N° de Cuota]]&gt;$D$13,"",PMT($D$9,$D$13,$D$10)*-1)</f>
        <v/>
      </c>
      <c r="G543" s="73" t="str">
        <f>IF(Tabla1[[#This Row],[N° de Cuota]]&gt;$D$13,"",G542-E543)</f>
        <v/>
      </c>
    </row>
    <row r="544" spans="3:7" x14ac:dyDescent="0.2">
      <c r="C544" s="71" t="str">
        <f t="shared" si="8"/>
        <v/>
      </c>
      <c r="D544" s="72" t="str">
        <f>IF(Tabla1[[#This Row],[N° de Cuota]]&gt;$D$13,"",G543*$D$9)</f>
        <v/>
      </c>
      <c r="E544" s="72" t="str">
        <f>IF(Tabla1[[#This Row],[N° de Cuota]]&gt;$D$13,"",F544-D544)</f>
        <v/>
      </c>
      <c r="F544" s="72" t="str">
        <f>IF(Tabla1[[#This Row],[N° de Cuota]]&gt;$D$13,"",PMT($D$9,$D$13,$D$10)*-1)</f>
        <v/>
      </c>
      <c r="G544" s="73" t="str">
        <f>IF(Tabla1[[#This Row],[N° de Cuota]]&gt;$D$13,"",G543-E544)</f>
        <v/>
      </c>
    </row>
    <row r="545" spans="3:7" x14ac:dyDescent="0.2">
      <c r="C545" s="71" t="str">
        <f t="shared" ref="C545:C608" si="9">IF(C544="","",IF(C544+1&gt;$D$13,"",C544+1))</f>
        <v/>
      </c>
      <c r="D545" s="72" t="str">
        <f>IF(Tabla1[[#This Row],[N° de Cuota]]&gt;$D$13,"",G544*$D$9)</f>
        <v/>
      </c>
      <c r="E545" s="72" t="str">
        <f>IF(Tabla1[[#This Row],[N° de Cuota]]&gt;$D$13,"",F545-D545)</f>
        <v/>
      </c>
      <c r="F545" s="72" t="str">
        <f>IF(Tabla1[[#This Row],[N° de Cuota]]&gt;$D$13,"",PMT($D$9,$D$13,$D$10)*-1)</f>
        <v/>
      </c>
      <c r="G545" s="73" t="str">
        <f>IF(Tabla1[[#This Row],[N° de Cuota]]&gt;$D$13,"",G544-E545)</f>
        <v/>
      </c>
    </row>
    <row r="546" spans="3:7" x14ac:dyDescent="0.2">
      <c r="C546" s="71" t="str">
        <f t="shared" si="9"/>
        <v/>
      </c>
      <c r="D546" s="72" t="str">
        <f>IF(Tabla1[[#This Row],[N° de Cuota]]&gt;$D$13,"",G545*$D$9)</f>
        <v/>
      </c>
      <c r="E546" s="72" t="str">
        <f>IF(Tabla1[[#This Row],[N° de Cuota]]&gt;$D$13,"",F546-D546)</f>
        <v/>
      </c>
      <c r="F546" s="72" t="str">
        <f>IF(Tabla1[[#This Row],[N° de Cuota]]&gt;$D$13,"",PMT($D$9,$D$13,$D$10)*-1)</f>
        <v/>
      </c>
      <c r="G546" s="73" t="str">
        <f>IF(Tabla1[[#This Row],[N° de Cuota]]&gt;$D$13,"",G545-E546)</f>
        <v/>
      </c>
    </row>
    <row r="547" spans="3:7" x14ac:dyDescent="0.2">
      <c r="C547" s="71" t="str">
        <f t="shared" si="9"/>
        <v/>
      </c>
      <c r="D547" s="72" t="str">
        <f>IF(Tabla1[[#This Row],[N° de Cuota]]&gt;$D$13,"",G546*$D$9)</f>
        <v/>
      </c>
      <c r="E547" s="72" t="str">
        <f>IF(Tabla1[[#This Row],[N° de Cuota]]&gt;$D$13,"",F547-D547)</f>
        <v/>
      </c>
      <c r="F547" s="72" t="str">
        <f>IF(Tabla1[[#This Row],[N° de Cuota]]&gt;$D$13,"",PMT($D$9,$D$13,$D$10)*-1)</f>
        <v/>
      </c>
      <c r="G547" s="73" t="str">
        <f>IF(Tabla1[[#This Row],[N° de Cuota]]&gt;$D$13,"",G546-E547)</f>
        <v/>
      </c>
    </row>
    <row r="548" spans="3:7" x14ac:dyDescent="0.2">
      <c r="C548" s="71" t="str">
        <f t="shared" si="9"/>
        <v/>
      </c>
      <c r="D548" s="72" t="str">
        <f>IF(Tabla1[[#This Row],[N° de Cuota]]&gt;$D$13,"",G547*$D$9)</f>
        <v/>
      </c>
      <c r="E548" s="72" t="str">
        <f>IF(Tabla1[[#This Row],[N° de Cuota]]&gt;$D$13,"",F548-D548)</f>
        <v/>
      </c>
      <c r="F548" s="72" t="str">
        <f>IF(Tabla1[[#This Row],[N° de Cuota]]&gt;$D$13,"",PMT($D$9,$D$13,$D$10)*-1)</f>
        <v/>
      </c>
      <c r="G548" s="73" t="str">
        <f>IF(Tabla1[[#This Row],[N° de Cuota]]&gt;$D$13,"",G547-E548)</f>
        <v/>
      </c>
    </row>
    <row r="549" spans="3:7" x14ac:dyDescent="0.2">
      <c r="C549" s="71" t="str">
        <f t="shared" si="9"/>
        <v/>
      </c>
      <c r="D549" s="72" t="str">
        <f>IF(Tabla1[[#This Row],[N° de Cuota]]&gt;$D$13,"",G548*$D$9)</f>
        <v/>
      </c>
      <c r="E549" s="72" t="str">
        <f>IF(Tabla1[[#This Row],[N° de Cuota]]&gt;$D$13,"",F549-D549)</f>
        <v/>
      </c>
      <c r="F549" s="72" t="str">
        <f>IF(Tabla1[[#This Row],[N° de Cuota]]&gt;$D$13,"",PMT($D$9,$D$13,$D$10)*-1)</f>
        <v/>
      </c>
      <c r="G549" s="73" t="str">
        <f>IF(Tabla1[[#This Row],[N° de Cuota]]&gt;$D$13,"",G548-E549)</f>
        <v/>
      </c>
    </row>
    <row r="550" spans="3:7" x14ac:dyDescent="0.2">
      <c r="C550" s="71" t="str">
        <f t="shared" si="9"/>
        <v/>
      </c>
      <c r="D550" s="72" t="str">
        <f>IF(Tabla1[[#This Row],[N° de Cuota]]&gt;$D$13,"",G549*$D$9)</f>
        <v/>
      </c>
      <c r="E550" s="72" t="str">
        <f>IF(Tabla1[[#This Row],[N° de Cuota]]&gt;$D$13,"",F550-D550)</f>
        <v/>
      </c>
      <c r="F550" s="72" t="str">
        <f>IF(Tabla1[[#This Row],[N° de Cuota]]&gt;$D$13,"",PMT($D$9,$D$13,$D$10)*-1)</f>
        <v/>
      </c>
      <c r="G550" s="73" t="str">
        <f>IF(Tabla1[[#This Row],[N° de Cuota]]&gt;$D$13,"",G549-E550)</f>
        <v/>
      </c>
    </row>
    <row r="551" spans="3:7" x14ac:dyDescent="0.2">
      <c r="C551" s="71" t="str">
        <f t="shared" si="9"/>
        <v/>
      </c>
      <c r="D551" s="72" t="str">
        <f>IF(Tabla1[[#This Row],[N° de Cuota]]&gt;$D$13,"",G550*$D$9)</f>
        <v/>
      </c>
      <c r="E551" s="72" t="str">
        <f>IF(Tabla1[[#This Row],[N° de Cuota]]&gt;$D$13,"",F551-D551)</f>
        <v/>
      </c>
      <c r="F551" s="72" t="str">
        <f>IF(Tabla1[[#This Row],[N° de Cuota]]&gt;$D$13,"",PMT($D$9,$D$13,$D$10)*-1)</f>
        <v/>
      </c>
      <c r="G551" s="73" t="str">
        <f>IF(Tabla1[[#This Row],[N° de Cuota]]&gt;$D$13,"",G550-E551)</f>
        <v/>
      </c>
    </row>
    <row r="552" spans="3:7" x14ac:dyDescent="0.2">
      <c r="C552" s="71" t="str">
        <f t="shared" si="9"/>
        <v/>
      </c>
      <c r="D552" s="72" t="str">
        <f>IF(Tabla1[[#This Row],[N° de Cuota]]&gt;$D$13,"",G551*$D$9)</f>
        <v/>
      </c>
      <c r="E552" s="72" t="str">
        <f>IF(Tabla1[[#This Row],[N° de Cuota]]&gt;$D$13,"",F552-D552)</f>
        <v/>
      </c>
      <c r="F552" s="72" t="str">
        <f>IF(Tabla1[[#This Row],[N° de Cuota]]&gt;$D$13,"",PMT($D$9,$D$13,$D$10)*-1)</f>
        <v/>
      </c>
      <c r="G552" s="73" t="str">
        <f>IF(Tabla1[[#This Row],[N° de Cuota]]&gt;$D$13,"",G551-E552)</f>
        <v/>
      </c>
    </row>
    <row r="553" spans="3:7" x14ac:dyDescent="0.2">
      <c r="C553" s="71" t="str">
        <f t="shared" si="9"/>
        <v/>
      </c>
      <c r="D553" s="72" t="str">
        <f>IF(Tabla1[[#This Row],[N° de Cuota]]&gt;$D$13,"",G552*$D$9)</f>
        <v/>
      </c>
      <c r="E553" s="72" t="str">
        <f>IF(Tabla1[[#This Row],[N° de Cuota]]&gt;$D$13,"",F553-D553)</f>
        <v/>
      </c>
      <c r="F553" s="72" t="str">
        <f>IF(Tabla1[[#This Row],[N° de Cuota]]&gt;$D$13,"",PMT($D$9,$D$13,$D$10)*-1)</f>
        <v/>
      </c>
      <c r="G553" s="73" t="str">
        <f>IF(Tabla1[[#This Row],[N° de Cuota]]&gt;$D$13,"",G552-E553)</f>
        <v/>
      </c>
    </row>
    <row r="554" spans="3:7" x14ac:dyDescent="0.2">
      <c r="C554" s="71" t="str">
        <f t="shared" si="9"/>
        <v/>
      </c>
      <c r="D554" s="72" t="str">
        <f>IF(Tabla1[[#This Row],[N° de Cuota]]&gt;$D$13,"",G553*$D$9)</f>
        <v/>
      </c>
      <c r="E554" s="72" t="str">
        <f>IF(Tabla1[[#This Row],[N° de Cuota]]&gt;$D$13,"",F554-D554)</f>
        <v/>
      </c>
      <c r="F554" s="72" t="str">
        <f>IF(Tabla1[[#This Row],[N° de Cuota]]&gt;$D$13,"",PMT($D$9,$D$13,$D$10)*-1)</f>
        <v/>
      </c>
      <c r="G554" s="73" t="str">
        <f>IF(Tabla1[[#This Row],[N° de Cuota]]&gt;$D$13,"",G553-E554)</f>
        <v/>
      </c>
    </row>
    <row r="555" spans="3:7" x14ac:dyDescent="0.2">
      <c r="C555" s="71" t="str">
        <f t="shared" si="9"/>
        <v/>
      </c>
      <c r="D555" s="72" t="str">
        <f>IF(Tabla1[[#This Row],[N° de Cuota]]&gt;$D$13,"",G554*$D$9)</f>
        <v/>
      </c>
      <c r="E555" s="72" t="str">
        <f>IF(Tabla1[[#This Row],[N° de Cuota]]&gt;$D$13,"",F555-D555)</f>
        <v/>
      </c>
      <c r="F555" s="72" t="str">
        <f>IF(Tabla1[[#This Row],[N° de Cuota]]&gt;$D$13,"",PMT($D$9,$D$13,$D$10)*-1)</f>
        <v/>
      </c>
      <c r="G555" s="73" t="str">
        <f>IF(Tabla1[[#This Row],[N° de Cuota]]&gt;$D$13,"",G554-E555)</f>
        <v/>
      </c>
    </row>
    <row r="556" spans="3:7" x14ac:dyDescent="0.2">
      <c r="C556" s="71" t="str">
        <f t="shared" si="9"/>
        <v/>
      </c>
      <c r="D556" s="72" t="str">
        <f>IF(Tabla1[[#This Row],[N° de Cuota]]&gt;$D$13,"",G555*$D$9)</f>
        <v/>
      </c>
      <c r="E556" s="72" t="str">
        <f>IF(Tabla1[[#This Row],[N° de Cuota]]&gt;$D$13,"",F556-D556)</f>
        <v/>
      </c>
      <c r="F556" s="72" t="str">
        <f>IF(Tabla1[[#This Row],[N° de Cuota]]&gt;$D$13,"",PMT($D$9,$D$13,$D$10)*-1)</f>
        <v/>
      </c>
      <c r="G556" s="73" t="str">
        <f>IF(Tabla1[[#This Row],[N° de Cuota]]&gt;$D$13,"",G555-E556)</f>
        <v/>
      </c>
    </row>
    <row r="557" spans="3:7" x14ac:dyDescent="0.2">
      <c r="C557" s="71" t="str">
        <f t="shared" si="9"/>
        <v/>
      </c>
      <c r="D557" s="72" t="str">
        <f>IF(Tabla1[[#This Row],[N° de Cuota]]&gt;$D$13,"",G556*$D$9)</f>
        <v/>
      </c>
      <c r="E557" s="72" t="str">
        <f>IF(Tabla1[[#This Row],[N° de Cuota]]&gt;$D$13,"",F557-D557)</f>
        <v/>
      </c>
      <c r="F557" s="72" t="str">
        <f>IF(Tabla1[[#This Row],[N° de Cuota]]&gt;$D$13,"",PMT($D$9,$D$13,$D$10)*-1)</f>
        <v/>
      </c>
      <c r="G557" s="73" t="str">
        <f>IF(Tabla1[[#This Row],[N° de Cuota]]&gt;$D$13,"",G556-E557)</f>
        <v/>
      </c>
    </row>
    <row r="558" spans="3:7" x14ac:dyDescent="0.2">
      <c r="C558" s="71" t="str">
        <f t="shared" si="9"/>
        <v/>
      </c>
      <c r="D558" s="72" t="str">
        <f>IF(Tabla1[[#This Row],[N° de Cuota]]&gt;$D$13,"",G557*$D$9)</f>
        <v/>
      </c>
      <c r="E558" s="72" t="str">
        <f>IF(Tabla1[[#This Row],[N° de Cuota]]&gt;$D$13,"",F558-D558)</f>
        <v/>
      </c>
      <c r="F558" s="72" t="str">
        <f>IF(Tabla1[[#This Row],[N° de Cuota]]&gt;$D$13,"",PMT($D$9,$D$13,$D$10)*-1)</f>
        <v/>
      </c>
      <c r="G558" s="73" t="str">
        <f>IF(Tabla1[[#This Row],[N° de Cuota]]&gt;$D$13,"",G557-E558)</f>
        <v/>
      </c>
    </row>
    <row r="559" spans="3:7" x14ac:dyDescent="0.2">
      <c r="C559" s="71" t="str">
        <f t="shared" si="9"/>
        <v/>
      </c>
      <c r="D559" s="72" t="str">
        <f>IF(Tabla1[[#This Row],[N° de Cuota]]&gt;$D$13,"",G558*$D$9)</f>
        <v/>
      </c>
      <c r="E559" s="72" t="str">
        <f>IF(Tabla1[[#This Row],[N° de Cuota]]&gt;$D$13,"",F559-D559)</f>
        <v/>
      </c>
      <c r="F559" s="72" t="str">
        <f>IF(Tabla1[[#This Row],[N° de Cuota]]&gt;$D$13,"",PMT($D$9,$D$13,$D$10)*-1)</f>
        <v/>
      </c>
      <c r="G559" s="73" t="str">
        <f>IF(Tabla1[[#This Row],[N° de Cuota]]&gt;$D$13,"",G558-E559)</f>
        <v/>
      </c>
    </row>
    <row r="560" spans="3:7" x14ac:dyDescent="0.2">
      <c r="C560" s="71" t="str">
        <f t="shared" si="9"/>
        <v/>
      </c>
      <c r="D560" s="72" t="str">
        <f>IF(Tabla1[[#This Row],[N° de Cuota]]&gt;$D$13,"",G559*$D$9)</f>
        <v/>
      </c>
      <c r="E560" s="72" t="str">
        <f>IF(Tabla1[[#This Row],[N° de Cuota]]&gt;$D$13,"",F560-D560)</f>
        <v/>
      </c>
      <c r="F560" s="72" t="str">
        <f>IF(Tabla1[[#This Row],[N° de Cuota]]&gt;$D$13,"",PMT($D$9,$D$13,$D$10)*-1)</f>
        <v/>
      </c>
      <c r="G560" s="73" t="str">
        <f>IF(Tabla1[[#This Row],[N° de Cuota]]&gt;$D$13,"",G559-E560)</f>
        <v/>
      </c>
    </row>
    <row r="561" spans="3:7" x14ac:dyDescent="0.2">
      <c r="C561" s="71" t="str">
        <f t="shared" si="9"/>
        <v/>
      </c>
      <c r="D561" s="72" t="str">
        <f>IF(Tabla1[[#This Row],[N° de Cuota]]&gt;$D$13,"",G560*$D$9)</f>
        <v/>
      </c>
      <c r="E561" s="72" t="str">
        <f>IF(Tabla1[[#This Row],[N° de Cuota]]&gt;$D$13,"",F561-D561)</f>
        <v/>
      </c>
      <c r="F561" s="72" t="str">
        <f>IF(Tabla1[[#This Row],[N° de Cuota]]&gt;$D$13,"",PMT($D$9,$D$13,$D$10)*-1)</f>
        <v/>
      </c>
      <c r="G561" s="73" t="str">
        <f>IF(Tabla1[[#This Row],[N° de Cuota]]&gt;$D$13,"",G560-E561)</f>
        <v/>
      </c>
    </row>
    <row r="562" spans="3:7" x14ac:dyDescent="0.2">
      <c r="C562" s="71" t="str">
        <f t="shared" si="9"/>
        <v/>
      </c>
      <c r="D562" s="72" t="str">
        <f>IF(Tabla1[[#This Row],[N° de Cuota]]&gt;$D$13,"",G561*$D$9)</f>
        <v/>
      </c>
      <c r="E562" s="72" t="str">
        <f>IF(Tabla1[[#This Row],[N° de Cuota]]&gt;$D$13,"",F562-D562)</f>
        <v/>
      </c>
      <c r="F562" s="72" t="str">
        <f>IF(Tabla1[[#This Row],[N° de Cuota]]&gt;$D$13,"",PMT($D$9,$D$13,$D$10)*-1)</f>
        <v/>
      </c>
      <c r="G562" s="73" t="str">
        <f>IF(Tabla1[[#This Row],[N° de Cuota]]&gt;$D$13,"",G561-E562)</f>
        <v/>
      </c>
    </row>
    <row r="563" spans="3:7" x14ac:dyDescent="0.2">
      <c r="C563" s="71" t="str">
        <f t="shared" si="9"/>
        <v/>
      </c>
      <c r="D563" s="72" t="str">
        <f>IF(Tabla1[[#This Row],[N° de Cuota]]&gt;$D$13,"",G562*$D$9)</f>
        <v/>
      </c>
      <c r="E563" s="72" t="str">
        <f>IF(Tabla1[[#This Row],[N° de Cuota]]&gt;$D$13,"",F563-D563)</f>
        <v/>
      </c>
      <c r="F563" s="72" t="str">
        <f>IF(Tabla1[[#This Row],[N° de Cuota]]&gt;$D$13,"",PMT($D$9,$D$13,$D$10)*-1)</f>
        <v/>
      </c>
      <c r="G563" s="73" t="str">
        <f>IF(Tabla1[[#This Row],[N° de Cuota]]&gt;$D$13,"",G562-E563)</f>
        <v/>
      </c>
    </row>
    <row r="564" spans="3:7" x14ac:dyDescent="0.2">
      <c r="C564" s="71" t="str">
        <f t="shared" si="9"/>
        <v/>
      </c>
      <c r="D564" s="72" t="str">
        <f>IF(Tabla1[[#This Row],[N° de Cuota]]&gt;$D$13,"",G563*$D$9)</f>
        <v/>
      </c>
      <c r="E564" s="72" t="str">
        <f>IF(Tabla1[[#This Row],[N° de Cuota]]&gt;$D$13,"",F564-D564)</f>
        <v/>
      </c>
      <c r="F564" s="72" t="str">
        <f>IF(Tabla1[[#This Row],[N° de Cuota]]&gt;$D$13,"",PMT($D$9,$D$13,$D$10)*-1)</f>
        <v/>
      </c>
      <c r="G564" s="73" t="str">
        <f>IF(Tabla1[[#This Row],[N° de Cuota]]&gt;$D$13,"",G563-E564)</f>
        <v/>
      </c>
    </row>
    <row r="565" spans="3:7" x14ac:dyDescent="0.2">
      <c r="C565" s="71" t="str">
        <f t="shared" si="9"/>
        <v/>
      </c>
      <c r="D565" s="72" t="str">
        <f>IF(Tabla1[[#This Row],[N° de Cuota]]&gt;$D$13,"",G564*$D$9)</f>
        <v/>
      </c>
      <c r="E565" s="72" t="str">
        <f>IF(Tabla1[[#This Row],[N° de Cuota]]&gt;$D$13,"",F565-D565)</f>
        <v/>
      </c>
      <c r="F565" s="72" t="str">
        <f>IF(Tabla1[[#This Row],[N° de Cuota]]&gt;$D$13,"",PMT($D$9,$D$13,$D$10)*-1)</f>
        <v/>
      </c>
      <c r="G565" s="73" t="str">
        <f>IF(Tabla1[[#This Row],[N° de Cuota]]&gt;$D$13,"",G564-E565)</f>
        <v/>
      </c>
    </row>
    <row r="566" spans="3:7" x14ac:dyDescent="0.2">
      <c r="C566" s="71" t="str">
        <f t="shared" si="9"/>
        <v/>
      </c>
      <c r="D566" s="72" t="str">
        <f>IF(Tabla1[[#This Row],[N° de Cuota]]&gt;$D$13,"",G565*$D$9)</f>
        <v/>
      </c>
      <c r="E566" s="72" t="str">
        <f>IF(Tabla1[[#This Row],[N° de Cuota]]&gt;$D$13,"",F566-D566)</f>
        <v/>
      </c>
      <c r="F566" s="72" t="str">
        <f>IF(Tabla1[[#This Row],[N° de Cuota]]&gt;$D$13,"",PMT($D$9,$D$13,$D$10)*-1)</f>
        <v/>
      </c>
      <c r="G566" s="73" t="str">
        <f>IF(Tabla1[[#This Row],[N° de Cuota]]&gt;$D$13,"",G565-E566)</f>
        <v/>
      </c>
    </row>
    <row r="567" spans="3:7" x14ac:dyDescent="0.2">
      <c r="C567" s="71" t="str">
        <f t="shared" si="9"/>
        <v/>
      </c>
      <c r="D567" s="72" t="str">
        <f>IF(Tabla1[[#This Row],[N° de Cuota]]&gt;$D$13,"",G566*$D$9)</f>
        <v/>
      </c>
      <c r="E567" s="72" t="str">
        <f>IF(Tabla1[[#This Row],[N° de Cuota]]&gt;$D$13,"",F567-D567)</f>
        <v/>
      </c>
      <c r="F567" s="72" t="str">
        <f>IF(Tabla1[[#This Row],[N° de Cuota]]&gt;$D$13,"",PMT($D$9,$D$13,$D$10)*-1)</f>
        <v/>
      </c>
      <c r="G567" s="73" t="str">
        <f>IF(Tabla1[[#This Row],[N° de Cuota]]&gt;$D$13,"",G566-E567)</f>
        <v/>
      </c>
    </row>
    <row r="568" spans="3:7" x14ac:dyDescent="0.2">
      <c r="C568" s="71" t="str">
        <f t="shared" si="9"/>
        <v/>
      </c>
      <c r="D568" s="72" t="str">
        <f>IF(Tabla1[[#This Row],[N° de Cuota]]&gt;$D$13,"",G567*$D$9)</f>
        <v/>
      </c>
      <c r="E568" s="72" t="str">
        <f>IF(Tabla1[[#This Row],[N° de Cuota]]&gt;$D$13,"",F568-D568)</f>
        <v/>
      </c>
      <c r="F568" s="72" t="str">
        <f>IF(Tabla1[[#This Row],[N° de Cuota]]&gt;$D$13,"",PMT($D$9,$D$13,$D$10)*-1)</f>
        <v/>
      </c>
      <c r="G568" s="73" t="str">
        <f>IF(Tabla1[[#This Row],[N° de Cuota]]&gt;$D$13,"",G567-E568)</f>
        <v/>
      </c>
    </row>
    <row r="569" spans="3:7" x14ac:dyDescent="0.2">
      <c r="C569" s="71" t="str">
        <f t="shared" si="9"/>
        <v/>
      </c>
      <c r="D569" s="72" t="str">
        <f>IF(Tabla1[[#This Row],[N° de Cuota]]&gt;$D$13,"",G568*$D$9)</f>
        <v/>
      </c>
      <c r="E569" s="72" t="str">
        <f>IF(Tabla1[[#This Row],[N° de Cuota]]&gt;$D$13,"",F569-D569)</f>
        <v/>
      </c>
      <c r="F569" s="72" t="str">
        <f>IF(Tabla1[[#This Row],[N° de Cuota]]&gt;$D$13,"",PMT($D$9,$D$13,$D$10)*-1)</f>
        <v/>
      </c>
      <c r="G569" s="73" t="str">
        <f>IF(Tabla1[[#This Row],[N° de Cuota]]&gt;$D$13,"",G568-E569)</f>
        <v/>
      </c>
    </row>
    <row r="570" spans="3:7" x14ac:dyDescent="0.2">
      <c r="C570" s="71" t="str">
        <f t="shared" si="9"/>
        <v/>
      </c>
      <c r="D570" s="72" t="str">
        <f>IF(Tabla1[[#This Row],[N° de Cuota]]&gt;$D$13,"",G569*$D$9)</f>
        <v/>
      </c>
      <c r="E570" s="72" t="str">
        <f>IF(Tabla1[[#This Row],[N° de Cuota]]&gt;$D$13,"",F570-D570)</f>
        <v/>
      </c>
      <c r="F570" s="72" t="str">
        <f>IF(Tabla1[[#This Row],[N° de Cuota]]&gt;$D$13,"",PMT($D$9,$D$13,$D$10)*-1)</f>
        <v/>
      </c>
      <c r="G570" s="73" t="str">
        <f>IF(Tabla1[[#This Row],[N° de Cuota]]&gt;$D$13,"",G569-E570)</f>
        <v/>
      </c>
    </row>
    <row r="571" spans="3:7" x14ac:dyDescent="0.2">
      <c r="C571" s="71" t="str">
        <f t="shared" si="9"/>
        <v/>
      </c>
      <c r="D571" s="72" t="str">
        <f>IF(Tabla1[[#This Row],[N° de Cuota]]&gt;$D$13,"",G570*$D$9)</f>
        <v/>
      </c>
      <c r="E571" s="72" t="str">
        <f>IF(Tabla1[[#This Row],[N° de Cuota]]&gt;$D$13,"",F571-D571)</f>
        <v/>
      </c>
      <c r="F571" s="72" t="str">
        <f>IF(Tabla1[[#This Row],[N° de Cuota]]&gt;$D$13,"",PMT($D$9,$D$13,$D$10)*-1)</f>
        <v/>
      </c>
      <c r="G571" s="73" t="str">
        <f>IF(Tabla1[[#This Row],[N° de Cuota]]&gt;$D$13,"",G570-E571)</f>
        <v/>
      </c>
    </row>
    <row r="572" spans="3:7" x14ac:dyDescent="0.2">
      <c r="C572" s="71" t="str">
        <f t="shared" si="9"/>
        <v/>
      </c>
      <c r="D572" s="72" t="str">
        <f>IF(Tabla1[[#This Row],[N° de Cuota]]&gt;$D$13,"",G571*$D$9)</f>
        <v/>
      </c>
      <c r="E572" s="72" t="str">
        <f>IF(Tabla1[[#This Row],[N° de Cuota]]&gt;$D$13,"",F572-D572)</f>
        <v/>
      </c>
      <c r="F572" s="72" t="str">
        <f>IF(Tabla1[[#This Row],[N° de Cuota]]&gt;$D$13,"",PMT($D$9,$D$13,$D$10)*-1)</f>
        <v/>
      </c>
      <c r="G572" s="73" t="str">
        <f>IF(Tabla1[[#This Row],[N° de Cuota]]&gt;$D$13,"",G571-E572)</f>
        <v/>
      </c>
    </row>
    <row r="573" spans="3:7" x14ac:dyDescent="0.2">
      <c r="C573" s="71" t="str">
        <f t="shared" si="9"/>
        <v/>
      </c>
      <c r="D573" s="72" t="str">
        <f>IF(Tabla1[[#This Row],[N° de Cuota]]&gt;$D$13,"",G572*$D$9)</f>
        <v/>
      </c>
      <c r="E573" s="72" t="str">
        <f>IF(Tabla1[[#This Row],[N° de Cuota]]&gt;$D$13,"",F573-D573)</f>
        <v/>
      </c>
      <c r="F573" s="72" t="str">
        <f>IF(Tabla1[[#This Row],[N° de Cuota]]&gt;$D$13,"",PMT($D$9,$D$13,$D$10)*-1)</f>
        <v/>
      </c>
      <c r="G573" s="73" t="str">
        <f>IF(Tabla1[[#This Row],[N° de Cuota]]&gt;$D$13,"",G572-E573)</f>
        <v/>
      </c>
    </row>
    <row r="574" spans="3:7" x14ac:dyDescent="0.2">
      <c r="C574" s="71" t="str">
        <f t="shared" si="9"/>
        <v/>
      </c>
      <c r="D574" s="72" t="str">
        <f>IF(Tabla1[[#This Row],[N° de Cuota]]&gt;$D$13,"",G573*$D$9)</f>
        <v/>
      </c>
      <c r="E574" s="72" t="str">
        <f>IF(Tabla1[[#This Row],[N° de Cuota]]&gt;$D$13,"",F574-D574)</f>
        <v/>
      </c>
      <c r="F574" s="72" t="str">
        <f>IF(Tabla1[[#This Row],[N° de Cuota]]&gt;$D$13,"",PMT($D$9,$D$13,$D$10)*-1)</f>
        <v/>
      </c>
      <c r="G574" s="73" t="str">
        <f>IF(Tabla1[[#This Row],[N° de Cuota]]&gt;$D$13,"",G573-E574)</f>
        <v/>
      </c>
    </row>
    <row r="575" spans="3:7" x14ac:dyDescent="0.2">
      <c r="C575" s="71" t="str">
        <f t="shared" si="9"/>
        <v/>
      </c>
      <c r="D575" s="72" t="str">
        <f>IF(Tabla1[[#This Row],[N° de Cuota]]&gt;$D$13,"",G574*$D$9)</f>
        <v/>
      </c>
      <c r="E575" s="72" t="str">
        <f>IF(Tabla1[[#This Row],[N° de Cuota]]&gt;$D$13,"",F575-D575)</f>
        <v/>
      </c>
      <c r="F575" s="72" t="str">
        <f>IF(Tabla1[[#This Row],[N° de Cuota]]&gt;$D$13,"",PMT($D$9,$D$13,$D$10)*-1)</f>
        <v/>
      </c>
      <c r="G575" s="73" t="str">
        <f>IF(Tabla1[[#This Row],[N° de Cuota]]&gt;$D$13,"",G574-E575)</f>
        <v/>
      </c>
    </row>
    <row r="576" spans="3:7" x14ac:dyDescent="0.2">
      <c r="C576" s="71" t="str">
        <f t="shared" si="9"/>
        <v/>
      </c>
      <c r="D576" s="72" t="str">
        <f>IF(Tabla1[[#This Row],[N° de Cuota]]&gt;$D$13,"",G575*$D$9)</f>
        <v/>
      </c>
      <c r="E576" s="72" t="str">
        <f>IF(Tabla1[[#This Row],[N° de Cuota]]&gt;$D$13,"",F576-D576)</f>
        <v/>
      </c>
      <c r="F576" s="72" t="str">
        <f>IF(Tabla1[[#This Row],[N° de Cuota]]&gt;$D$13,"",PMT($D$9,$D$13,$D$10)*-1)</f>
        <v/>
      </c>
      <c r="G576" s="73" t="str">
        <f>IF(Tabla1[[#This Row],[N° de Cuota]]&gt;$D$13,"",G575-E576)</f>
        <v/>
      </c>
    </row>
    <row r="577" spans="3:7" x14ac:dyDescent="0.2">
      <c r="C577" s="71" t="str">
        <f t="shared" si="9"/>
        <v/>
      </c>
      <c r="D577" s="72" t="str">
        <f>IF(Tabla1[[#This Row],[N° de Cuota]]&gt;$D$13,"",G576*$D$9)</f>
        <v/>
      </c>
      <c r="E577" s="72" t="str">
        <f>IF(Tabla1[[#This Row],[N° de Cuota]]&gt;$D$13,"",F577-D577)</f>
        <v/>
      </c>
      <c r="F577" s="72" t="str">
        <f>IF(Tabla1[[#This Row],[N° de Cuota]]&gt;$D$13,"",PMT($D$9,$D$13,$D$10)*-1)</f>
        <v/>
      </c>
      <c r="G577" s="73" t="str">
        <f>IF(Tabla1[[#This Row],[N° de Cuota]]&gt;$D$13,"",G576-E577)</f>
        <v/>
      </c>
    </row>
    <row r="578" spans="3:7" x14ac:dyDescent="0.2">
      <c r="C578" s="71" t="str">
        <f t="shared" si="9"/>
        <v/>
      </c>
      <c r="D578" s="72" t="str">
        <f>IF(Tabla1[[#This Row],[N° de Cuota]]&gt;$D$13,"",G577*$D$9)</f>
        <v/>
      </c>
      <c r="E578" s="72" t="str">
        <f>IF(Tabla1[[#This Row],[N° de Cuota]]&gt;$D$13,"",F578-D578)</f>
        <v/>
      </c>
      <c r="F578" s="72" t="str">
        <f>IF(Tabla1[[#This Row],[N° de Cuota]]&gt;$D$13,"",PMT($D$9,$D$13,$D$10)*-1)</f>
        <v/>
      </c>
      <c r="G578" s="73" t="str">
        <f>IF(Tabla1[[#This Row],[N° de Cuota]]&gt;$D$13,"",G577-E578)</f>
        <v/>
      </c>
    </row>
    <row r="579" spans="3:7" x14ac:dyDescent="0.2">
      <c r="C579" s="71" t="str">
        <f t="shared" si="9"/>
        <v/>
      </c>
      <c r="D579" s="72" t="str">
        <f>IF(Tabla1[[#This Row],[N° de Cuota]]&gt;$D$13,"",G578*$D$9)</f>
        <v/>
      </c>
      <c r="E579" s="72" t="str">
        <f>IF(Tabla1[[#This Row],[N° de Cuota]]&gt;$D$13,"",F579-D579)</f>
        <v/>
      </c>
      <c r="F579" s="72" t="str">
        <f>IF(Tabla1[[#This Row],[N° de Cuota]]&gt;$D$13,"",PMT($D$9,$D$13,$D$10)*-1)</f>
        <v/>
      </c>
      <c r="G579" s="73" t="str">
        <f>IF(Tabla1[[#This Row],[N° de Cuota]]&gt;$D$13,"",G578-E579)</f>
        <v/>
      </c>
    </row>
    <row r="580" spans="3:7" x14ac:dyDescent="0.2">
      <c r="C580" s="71" t="str">
        <f t="shared" si="9"/>
        <v/>
      </c>
      <c r="D580" s="72" t="str">
        <f>IF(Tabla1[[#This Row],[N° de Cuota]]&gt;$D$13,"",G579*$D$9)</f>
        <v/>
      </c>
      <c r="E580" s="72" t="str">
        <f>IF(Tabla1[[#This Row],[N° de Cuota]]&gt;$D$13,"",F580-D580)</f>
        <v/>
      </c>
      <c r="F580" s="72" t="str">
        <f>IF(Tabla1[[#This Row],[N° de Cuota]]&gt;$D$13,"",PMT($D$9,$D$13,$D$10)*-1)</f>
        <v/>
      </c>
      <c r="G580" s="73" t="str">
        <f>IF(Tabla1[[#This Row],[N° de Cuota]]&gt;$D$13,"",G579-E580)</f>
        <v/>
      </c>
    </row>
    <row r="581" spans="3:7" x14ac:dyDescent="0.2">
      <c r="C581" s="71" t="str">
        <f t="shared" si="9"/>
        <v/>
      </c>
      <c r="D581" s="72" t="str">
        <f>IF(Tabla1[[#This Row],[N° de Cuota]]&gt;$D$13,"",G580*$D$9)</f>
        <v/>
      </c>
      <c r="E581" s="72" t="str">
        <f>IF(Tabla1[[#This Row],[N° de Cuota]]&gt;$D$13,"",F581-D581)</f>
        <v/>
      </c>
      <c r="F581" s="72" t="str">
        <f>IF(Tabla1[[#This Row],[N° de Cuota]]&gt;$D$13,"",PMT($D$9,$D$13,$D$10)*-1)</f>
        <v/>
      </c>
      <c r="G581" s="73" t="str">
        <f>IF(Tabla1[[#This Row],[N° de Cuota]]&gt;$D$13,"",G580-E581)</f>
        <v/>
      </c>
    </row>
    <row r="582" spans="3:7" x14ac:dyDescent="0.2">
      <c r="C582" s="71" t="str">
        <f t="shared" si="9"/>
        <v/>
      </c>
      <c r="D582" s="72" t="str">
        <f>IF(Tabla1[[#This Row],[N° de Cuota]]&gt;$D$13,"",G581*$D$9)</f>
        <v/>
      </c>
      <c r="E582" s="72" t="str">
        <f>IF(Tabla1[[#This Row],[N° de Cuota]]&gt;$D$13,"",F582-D582)</f>
        <v/>
      </c>
      <c r="F582" s="72" t="str">
        <f>IF(Tabla1[[#This Row],[N° de Cuota]]&gt;$D$13,"",PMT($D$9,$D$13,$D$10)*-1)</f>
        <v/>
      </c>
      <c r="G582" s="73" t="str">
        <f>IF(Tabla1[[#This Row],[N° de Cuota]]&gt;$D$13,"",G581-E582)</f>
        <v/>
      </c>
    </row>
    <row r="583" spans="3:7" x14ac:dyDescent="0.2">
      <c r="C583" s="71" t="str">
        <f t="shared" si="9"/>
        <v/>
      </c>
      <c r="D583" s="72" t="str">
        <f>IF(Tabla1[[#This Row],[N° de Cuota]]&gt;$D$13,"",G582*$D$9)</f>
        <v/>
      </c>
      <c r="E583" s="72" t="str">
        <f>IF(Tabla1[[#This Row],[N° de Cuota]]&gt;$D$13,"",F583-D583)</f>
        <v/>
      </c>
      <c r="F583" s="72" t="str">
        <f>IF(Tabla1[[#This Row],[N° de Cuota]]&gt;$D$13,"",PMT($D$9,$D$13,$D$10)*-1)</f>
        <v/>
      </c>
      <c r="G583" s="73" t="str">
        <f>IF(Tabla1[[#This Row],[N° de Cuota]]&gt;$D$13,"",G582-E583)</f>
        <v/>
      </c>
    </row>
    <row r="584" spans="3:7" x14ac:dyDescent="0.2">
      <c r="C584" s="71" t="str">
        <f t="shared" si="9"/>
        <v/>
      </c>
      <c r="D584" s="72" t="str">
        <f>IF(Tabla1[[#This Row],[N° de Cuota]]&gt;$D$13,"",G583*$D$9)</f>
        <v/>
      </c>
      <c r="E584" s="72" t="str">
        <f>IF(Tabla1[[#This Row],[N° de Cuota]]&gt;$D$13,"",F584-D584)</f>
        <v/>
      </c>
      <c r="F584" s="72" t="str">
        <f>IF(Tabla1[[#This Row],[N° de Cuota]]&gt;$D$13,"",PMT($D$9,$D$13,$D$10)*-1)</f>
        <v/>
      </c>
      <c r="G584" s="73" t="str">
        <f>IF(Tabla1[[#This Row],[N° de Cuota]]&gt;$D$13,"",G583-E584)</f>
        <v/>
      </c>
    </row>
    <row r="585" spans="3:7" x14ac:dyDescent="0.2">
      <c r="C585" s="71" t="str">
        <f t="shared" si="9"/>
        <v/>
      </c>
      <c r="D585" s="72" t="str">
        <f>IF(Tabla1[[#This Row],[N° de Cuota]]&gt;$D$13,"",G584*$D$9)</f>
        <v/>
      </c>
      <c r="E585" s="72" t="str">
        <f>IF(Tabla1[[#This Row],[N° de Cuota]]&gt;$D$13,"",F585-D585)</f>
        <v/>
      </c>
      <c r="F585" s="72" t="str">
        <f>IF(Tabla1[[#This Row],[N° de Cuota]]&gt;$D$13,"",PMT($D$9,$D$13,$D$10)*-1)</f>
        <v/>
      </c>
      <c r="G585" s="73" t="str">
        <f>IF(Tabla1[[#This Row],[N° de Cuota]]&gt;$D$13,"",G584-E585)</f>
        <v/>
      </c>
    </row>
    <row r="586" spans="3:7" x14ac:dyDescent="0.2">
      <c r="C586" s="71" t="str">
        <f t="shared" si="9"/>
        <v/>
      </c>
      <c r="D586" s="72" t="str">
        <f>IF(Tabla1[[#This Row],[N° de Cuota]]&gt;$D$13,"",G585*$D$9)</f>
        <v/>
      </c>
      <c r="E586" s="72" t="str">
        <f>IF(Tabla1[[#This Row],[N° de Cuota]]&gt;$D$13,"",F586-D586)</f>
        <v/>
      </c>
      <c r="F586" s="72" t="str">
        <f>IF(Tabla1[[#This Row],[N° de Cuota]]&gt;$D$13,"",PMT($D$9,$D$13,$D$10)*-1)</f>
        <v/>
      </c>
      <c r="G586" s="73" t="str">
        <f>IF(Tabla1[[#This Row],[N° de Cuota]]&gt;$D$13,"",G585-E586)</f>
        <v/>
      </c>
    </row>
    <row r="587" spans="3:7" x14ac:dyDescent="0.2">
      <c r="C587" s="71" t="str">
        <f t="shared" si="9"/>
        <v/>
      </c>
      <c r="D587" s="72" t="str">
        <f>IF(Tabla1[[#This Row],[N° de Cuota]]&gt;$D$13,"",G586*$D$9)</f>
        <v/>
      </c>
      <c r="E587" s="72" t="str">
        <f>IF(Tabla1[[#This Row],[N° de Cuota]]&gt;$D$13,"",F587-D587)</f>
        <v/>
      </c>
      <c r="F587" s="72" t="str">
        <f>IF(Tabla1[[#This Row],[N° de Cuota]]&gt;$D$13,"",PMT($D$9,$D$13,$D$10)*-1)</f>
        <v/>
      </c>
      <c r="G587" s="73" t="str">
        <f>IF(Tabla1[[#This Row],[N° de Cuota]]&gt;$D$13,"",G586-E587)</f>
        <v/>
      </c>
    </row>
    <row r="588" spans="3:7" x14ac:dyDescent="0.2">
      <c r="C588" s="71" t="str">
        <f t="shared" si="9"/>
        <v/>
      </c>
      <c r="D588" s="72" t="str">
        <f>IF(Tabla1[[#This Row],[N° de Cuota]]&gt;$D$13,"",G587*$D$9)</f>
        <v/>
      </c>
      <c r="E588" s="72" t="str">
        <f>IF(Tabla1[[#This Row],[N° de Cuota]]&gt;$D$13,"",F588-D588)</f>
        <v/>
      </c>
      <c r="F588" s="72" t="str">
        <f>IF(Tabla1[[#This Row],[N° de Cuota]]&gt;$D$13,"",PMT($D$9,$D$13,$D$10)*-1)</f>
        <v/>
      </c>
      <c r="G588" s="73" t="str">
        <f>IF(Tabla1[[#This Row],[N° de Cuota]]&gt;$D$13,"",G587-E588)</f>
        <v/>
      </c>
    </row>
    <row r="589" spans="3:7" x14ac:dyDescent="0.2">
      <c r="C589" s="71" t="str">
        <f t="shared" si="9"/>
        <v/>
      </c>
      <c r="D589" s="72" t="str">
        <f>IF(Tabla1[[#This Row],[N° de Cuota]]&gt;$D$13,"",G588*$D$9)</f>
        <v/>
      </c>
      <c r="E589" s="72" t="str">
        <f>IF(Tabla1[[#This Row],[N° de Cuota]]&gt;$D$13,"",F589-D589)</f>
        <v/>
      </c>
      <c r="F589" s="72" t="str">
        <f>IF(Tabla1[[#This Row],[N° de Cuota]]&gt;$D$13,"",PMT($D$9,$D$13,$D$10)*-1)</f>
        <v/>
      </c>
      <c r="G589" s="73" t="str">
        <f>IF(Tabla1[[#This Row],[N° de Cuota]]&gt;$D$13,"",G588-E589)</f>
        <v/>
      </c>
    </row>
    <row r="590" spans="3:7" x14ac:dyDescent="0.2">
      <c r="C590" s="71" t="str">
        <f t="shared" si="9"/>
        <v/>
      </c>
      <c r="D590" s="72" t="str">
        <f>IF(Tabla1[[#This Row],[N° de Cuota]]&gt;$D$13,"",G589*$D$9)</f>
        <v/>
      </c>
      <c r="E590" s="72" t="str">
        <f>IF(Tabla1[[#This Row],[N° de Cuota]]&gt;$D$13,"",F590-D590)</f>
        <v/>
      </c>
      <c r="F590" s="72" t="str">
        <f>IF(Tabla1[[#This Row],[N° de Cuota]]&gt;$D$13,"",PMT($D$9,$D$13,$D$10)*-1)</f>
        <v/>
      </c>
      <c r="G590" s="73" t="str">
        <f>IF(Tabla1[[#This Row],[N° de Cuota]]&gt;$D$13,"",G589-E590)</f>
        <v/>
      </c>
    </row>
    <row r="591" spans="3:7" x14ac:dyDescent="0.2">
      <c r="C591" s="71" t="str">
        <f t="shared" si="9"/>
        <v/>
      </c>
      <c r="D591" s="72" t="str">
        <f>IF(Tabla1[[#This Row],[N° de Cuota]]&gt;$D$13,"",G590*$D$9)</f>
        <v/>
      </c>
      <c r="E591" s="72" t="str">
        <f>IF(Tabla1[[#This Row],[N° de Cuota]]&gt;$D$13,"",F591-D591)</f>
        <v/>
      </c>
      <c r="F591" s="72" t="str">
        <f>IF(Tabla1[[#This Row],[N° de Cuota]]&gt;$D$13,"",PMT($D$9,$D$13,$D$10)*-1)</f>
        <v/>
      </c>
      <c r="G591" s="73" t="str">
        <f>IF(Tabla1[[#This Row],[N° de Cuota]]&gt;$D$13,"",G590-E591)</f>
        <v/>
      </c>
    </row>
    <row r="592" spans="3:7" x14ac:dyDescent="0.2">
      <c r="C592" s="71" t="str">
        <f t="shared" si="9"/>
        <v/>
      </c>
      <c r="D592" s="72" t="str">
        <f>IF(Tabla1[[#This Row],[N° de Cuota]]&gt;$D$13,"",G591*$D$9)</f>
        <v/>
      </c>
      <c r="E592" s="72" t="str">
        <f>IF(Tabla1[[#This Row],[N° de Cuota]]&gt;$D$13,"",F592-D592)</f>
        <v/>
      </c>
      <c r="F592" s="72" t="str">
        <f>IF(Tabla1[[#This Row],[N° de Cuota]]&gt;$D$13,"",PMT($D$9,$D$13,$D$10)*-1)</f>
        <v/>
      </c>
      <c r="G592" s="73" t="str">
        <f>IF(Tabla1[[#This Row],[N° de Cuota]]&gt;$D$13,"",G591-E592)</f>
        <v/>
      </c>
    </row>
    <row r="593" spans="3:7" x14ac:dyDescent="0.2">
      <c r="C593" s="71" t="str">
        <f t="shared" si="9"/>
        <v/>
      </c>
      <c r="D593" s="72" t="str">
        <f>IF(Tabla1[[#This Row],[N° de Cuota]]&gt;$D$13,"",G592*$D$9)</f>
        <v/>
      </c>
      <c r="E593" s="72" t="str">
        <f>IF(Tabla1[[#This Row],[N° de Cuota]]&gt;$D$13,"",F593-D593)</f>
        <v/>
      </c>
      <c r="F593" s="72" t="str">
        <f>IF(Tabla1[[#This Row],[N° de Cuota]]&gt;$D$13,"",PMT($D$9,$D$13,$D$10)*-1)</f>
        <v/>
      </c>
      <c r="G593" s="73" t="str">
        <f>IF(Tabla1[[#This Row],[N° de Cuota]]&gt;$D$13,"",G592-E593)</f>
        <v/>
      </c>
    </row>
    <row r="594" spans="3:7" x14ac:dyDescent="0.2">
      <c r="C594" s="71" t="str">
        <f t="shared" si="9"/>
        <v/>
      </c>
      <c r="D594" s="72" t="str">
        <f>IF(Tabla1[[#This Row],[N° de Cuota]]&gt;$D$13,"",G593*$D$9)</f>
        <v/>
      </c>
      <c r="E594" s="72" t="str">
        <f>IF(Tabla1[[#This Row],[N° de Cuota]]&gt;$D$13,"",F594-D594)</f>
        <v/>
      </c>
      <c r="F594" s="72" t="str">
        <f>IF(Tabla1[[#This Row],[N° de Cuota]]&gt;$D$13,"",PMT($D$9,$D$13,$D$10)*-1)</f>
        <v/>
      </c>
      <c r="G594" s="73" t="str">
        <f>IF(Tabla1[[#This Row],[N° de Cuota]]&gt;$D$13,"",G593-E594)</f>
        <v/>
      </c>
    </row>
    <row r="595" spans="3:7" x14ac:dyDescent="0.2">
      <c r="C595" s="71" t="str">
        <f t="shared" si="9"/>
        <v/>
      </c>
      <c r="D595" s="72" t="str">
        <f>IF(Tabla1[[#This Row],[N° de Cuota]]&gt;$D$13,"",G594*$D$9)</f>
        <v/>
      </c>
      <c r="E595" s="72" t="str">
        <f>IF(Tabla1[[#This Row],[N° de Cuota]]&gt;$D$13,"",F595-D595)</f>
        <v/>
      </c>
      <c r="F595" s="72" t="str">
        <f>IF(Tabla1[[#This Row],[N° de Cuota]]&gt;$D$13,"",PMT($D$9,$D$13,$D$10)*-1)</f>
        <v/>
      </c>
      <c r="G595" s="73" t="str">
        <f>IF(Tabla1[[#This Row],[N° de Cuota]]&gt;$D$13,"",G594-E595)</f>
        <v/>
      </c>
    </row>
    <row r="596" spans="3:7" x14ac:dyDescent="0.2">
      <c r="C596" s="71" t="str">
        <f t="shared" si="9"/>
        <v/>
      </c>
      <c r="D596" s="72" t="str">
        <f>IF(Tabla1[[#This Row],[N° de Cuota]]&gt;$D$13,"",G595*$D$9)</f>
        <v/>
      </c>
      <c r="E596" s="72" t="str">
        <f>IF(Tabla1[[#This Row],[N° de Cuota]]&gt;$D$13,"",F596-D596)</f>
        <v/>
      </c>
      <c r="F596" s="72" t="str">
        <f>IF(Tabla1[[#This Row],[N° de Cuota]]&gt;$D$13,"",PMT($D$9,$D$13,$D$10)*-1)</f>
        <v/>
      </c>
      <c r="G596" s="73" t="str">
        <f>IF(Tabla1[[#This Row],[N° de Cuota]]&gt;$D$13,"",G595-E596)</f>
        <v/>
      </c>
    </row>
    <row r="597" spans="3:7" x14ac:dyDescent="0.2">
      <c r="C597" s="71" t="str">
        <f t="shared" si="9"/>
        <v/>
      </c>
      <c r="D597" s="72" t="str">
        <f>IF(Tabla1[[#This Row],[N° de Cuota]]&gt;$D$13,"",G596*$D$9)</f>
        <v/>
      </c>
      <c r="E597" s="72" t="str">
        <f>IF(Tabla1[[#This Row],[N° de Cuota]]&gt;$D$13,"",F597-D597)</f>
        <v/>
      </c>
      <c r="F597" s="72" t="str">
        <f>IF(Tabla1[[#This Row],[N° de Cuota]]&gt;$D$13,"",PMT($D$9,$D$13,$D$10)*-1)</f>
        <v/>
      </c>
      <c r="G597" s="73" t="str">
        <f>IF(Tabla1[[#This Row],[N° de Cuota]]&gt;$D$13,"",G596-E597)</f>
        <v/>
      </c>
    </row>
    <row r="598" spans="3:7" x14ac:dyDescent="0.2">
      <c r="C598" s="71" t="str">
        <f t="shared" si="9"/>
        <v/>
      </c>
      <c r="D598" s="72" t="str">
        <f>IF(Tabla1[[#This Row],[N° de Cuota]]&gt;$D$13,"",G597*$D$9)</f>
        <v/>
      </c>
      <c r="E598" s="72" t="str">
        <f>IF(Tabla1[[#This Row],[N° de Cuota]]&gt;$D$13,"",F598-D598)</f>
        <v/>
      </c>
      <c r="F598" s="72" t="str">
        <f>IF(Tabla1[[#This Row],[N° de Cuota]]&gt;$D$13,"",PMT($D$9,$D$13,$D$10)*-1)</f>
        <v/>
      </c>
      <c r="G598" s="73" t="str">
        <f>IF(Tabla1[[#This Row],[N° de Cuota]]&gt;$D$13,"",G597-E598)</f>
        <v/>
      </c>
    </row>
    <row r="599" spans="3:7" x14ac:dyDescent="0.2">
      <c r="C599" s="71" t="str">
        <f t="shared" si="9"/>
        <v/>
      </c>
      <c r="D599" s="72" t="str">
        <f>IF(Tabla1[[#This Row],[N° de Cuota]]&gt;$D$13,"",G598*$D$9)</f>
        <v/>
      </c>
      <c r="E599" s="72" t="str">
        <f>IF(Tabla1[[#This Row],[N° de Cuota]]&gt;$D$13,"",F599-D599)</f>
        <v/>
      </c>
      <c r="F599" s="72" t="str">
        <f>IF(Tabla1[[#This Row],[N° de Cuota]]&gt;$D$13,"",PMT($D$9,$D$13,$D$10)*-1)</f>
        <v/>
      </c>
      <c r="G599" s="73" t="str">
        <f>IF(Tabla1[[#This Row],[N° de Cuota]]&gt;$D$13,"",G598-E599)</f>
        <v/>
      </c>
    </row>
    <row r="600" spans="3:7" x14ac:dyDescent="0.2">
      <c r="C600" s="71" t="str">
        <f t="shared" si="9"/>
        <v/>
      </c>
      <c r="D600" s="72" t="str">
        <f>IF(Tabla1[[#This Row],[N° de Cuota]]&gt;$D$13,"",G599*$D$9)</f>
        <v/>
      </c>
      <c r="E600" s="72" t="str">
        <f>IF(Tabla1[[#This Row],[N° de Cuota]]&gt;$D$13,"",F600-D600)</f>
        <v/>
      </c>
      <c r="F600" s="72" t="str">
        <f>IF(Tabla1[[#This Row],[N° de Cuota]]&gt;$D$13,"",PMT($D$9,$D$13,$D$10)*-1)</f>
        <v/>
      </c>
      <c r="G600" s="73" t="str">
        <f>IF(Tabla1[[#This Row],[N° de Cuota]]&gt;$D$13,"",G599-E600)</f>
        <v/>
      </c>
    </row>
    <row r="601" spans="3:7" x14ac:dyDescent="0.2">
      <c r="C601" s="71" t="str">
        <f t="shared" si="9"/>
        <v/>
      </c>
      <c r="D601" s="72" t="str">
        <f>IF(Tabla1[[#This Row],[N° de Cuota]]&gt;$D$13,"",G600*$D$9)</f>
        <v/>
      </c>
      <c r="E601" s="72" t="str">
        <f>IF(Tabla1[[#This Row],[N° de Cuota]]&gt;$D$13,"",F601-D601)</f>
        <v/>
      </c>
      <c r="F601" s="72" t="str">
        <f>IF(Tabla1[[#This Row],[N° de Cuota]]&gt;$D$13,"",PMT($D$9,$D$13,$D$10)*-1)</f>
        <v/>
      </c>
      <c r="G601" s="73" t="str">
        <f>IF(Tabla1[[#This Row],[N° de Cuota]]&gt;$D$13,"",G600-E601)</f>
        <v/>
      </c>
    </row>
    <row r="602" spans="3:7" x14ac:dyDescent="0.2">
      <c r="C602" s="71" t="str">
        <f t="shared" si="9"/>
        <v/>
      </c>
      <c r="D602" s="72" t="str">
        <f>IF(Tabla1[[#This Row],[N° de Cuota]]&gt;$D$13,"",G601*$D$9)</f>
        <v/>
      </c>
      <c r="E602" s="72" t="str">
        <f>IF(Tabla1[[#This Row],[N° de Cuota]]&gt;$D$13,"",F602-D602)</f>
        <v/>
      </c>
      <c r="F602" s="72" t="str">
        <f>IF(Tabla1[[#This Row],[N° de Cuota]]&gt;$D$13,"",PMT($D$9,$D$13,$D$10)*-1)</f>
        <v/>
      </c>
      <c r="G602" s="73" t="str">
        <f>IF(Tabla1[[#This Row],[N° de Cuota]]&gt;$D$13,"",G601-E602)</f>
        <v/>
      </c>
    </row>
    <row r="603" spans="3:7" x14ac:dyDescent="0.2">
      <c r="C603" s="71" t="str">
        <f t="shared" si="9"/>
        <v/>
      </c>
      <c r="D603" s="72" t="str">
        <f>IF(Tabla1[[#This Row],[N° de Cuota]]&gt;$D$13,"",G602*$D$9)</f>
        <v/>
      </c>
      <c r="E603" s="72" t="str">
        <f>IF(Tabla1[[#This Row],[N° de Cuota]]&gt;$D$13,"",F603-D603)</f>
        <v/>
      </c>
      <c r="F603" s="72" t="str">
        <f>IF(Tabla1[[#This Row],[N° de Cuota]]&gt;$D$13,"",PMT($D$9,$D$13,$D$10)*-1)</f>
        <v/>
      </c>
      <c r="G603" s="73" t="str">
        <f>IF(Tabla1[[#This Row],[N° de Cuota]]&gt;$D$13,"",G602-E603)</f>
        <v/>
      </c>
    </row>
    <row r="604" spans="3:7" x14ac:dyDescent="0.2">
      <c r="C604" s="71" t="str">
        <f t="shared" si="9"/>
        <v/>
      </c>
      <c r="D604" s="72" t="str">
        <f>IF(Tabla1[[#This Row],[N° de Cuota]]&gt;$D$13,"",G603*$D$9)</f>
        <v/>
      </c>
      <c r="E604" s="72" t="str">
        <f>IF(Tabla1[[#This Row],[N° de Cuota]]&gt;$D$13,"",F604-D604)</f>
        <v/>
      </c>
      <c r="F604" s="72" t="str">
        <f>IF(Tabla1[[#This Row],[N° de Cuota]]&gt;$D$13,"",PMT($D$9,$D$13,$D$10)*-1)</f>
        <v/>
      </c>
      <c r="G604" s="73" t="str">
        <f>IF(Tabla1[[#This Row],[N° de Cuota]]&gt;$D$13,"",G603-E604)</f>
        <v/>
      </c>
    </row>
    <row r="605" spans="3:7" x14ac:dyDescent="0.2">
      <c r="C605" s="71" t="str">
        <f t="shared" si="9"/>
        <v/>
      </c>
      <c r="D605" s="72" t="str">
        <f>IF(Tabla1[[#This Row],[N° de Cuota]]&gt;$D$13,"",G604*$D$9)</f>
        <v/>
      </c>
      <c r="E605" s="72" t="str">
        <f>IF(Tabla1[[#This Row],[N° de Cuota]]&gt;$D$13,"",F605-D605)</f>
        <v/>
      </c>
      <c r="F605" s="72" t="str">
        <f>IF(Tabla1[[#This Row],[N° de Cuota]]&gt;$D$13,"",PMT($D$9,$D$13,$D$10)*-1)</f>
        <v/>
      </c>
      <c r="G605" s="73" t="str">
        <f>IF(Tabla1[[#This Row],[N° de Cuota]]&gt;$D$13,"",G604-E605)</f>
        <v/>
      </c>
    </row>
    <row r="606" spans="3:7" x14ac:dyDescent="0.2">
      <c r="C606" s="71" t="str">
        <f t="shared" si="9"/>
        <v/>
      </c>
      <c r="D606" s="72" t="str">
        <f>IF(Tabla1[[#This Row],[N° de Cuota]]&gt;$D$13,"",G605*$D$9)</f>
        <v/>
      </c>
      <c r="E606" s="72" t="str">
        <f>IF(Tabla1[[#This Row],[N° de Cuota]]&gt;$D$13,"",F606-D606)</f>
        <v/>
      </c>
      <c r="F606" s="72" t="str">
        <f>IF(Tabla1[[#This Row],[N° de Cuota]]&gt;$D$13,"",PMT($D$9,$D$13,$D$10)*-1)</f>
        <v/>
      </c>
      <c r="G606" s="73" t="str">
        <f>IF(Tabla1[[#This Row],[N° de Cuota]]&gt;$D$13,"",G605-E606)</f>
        <v/>
      </c>
    </row>
    <row r="607" spans="3:7" x14ac:dyDescent="0.2">
      <c r="C607" s="71" t="str">
        <f t="shared" si="9"/>
        <v/>
      </c>
      <c r="D607" s="72" t="str">
        <f>IF(Tabla1[[#This Row],[N° de Cuota]]&gt;$D$13,"",G606*$D$9)</f>
        <v/>
      </c>
      <c r="E607" s="72" t="str">
        <f>IF(Tabla1[[#This Row],[N° de Cuota]]&gt;$D$13,"",F607-D607)</f>
        <v/>
      </c>
      <c r="F607" s="72" t="str">
        <f>IF(Tabla1[[#This Row],[N° de Cuota]]&gt;$D$13,"",PMT($D$9,$D$13,$D$10)*-1)</f>
        <v/>
      </c>
      <c r="G607" s="73" t="str">
        <f>IF(Tabla1[[#This Row],[N° de Cuota]]&gt;$D$13,"",G606-E607)</f>
        <v/>
      </c>
    </row>
    <row r="608" spans="3:7" x14ac:dyDescent="0.2">
      <c r="C608" s="71" t="str">
        <f t="shared" si="9"/>
        <v/>
      </c>
      <c r="D608" s="72" t="str">
        <f>IF(Tabla1[[#This Row],[N° de Cuota]]&gt;$D$13,"",G607*$D$9)</f>
        <v/>
      </c>
      <c r="E608" s="72" t="str">
        <f>IF(Tabla1[[#This Row],[N° de Cuota]]&gt;$D$13,"",F608-D608)</f>
        <v/>
      </c>
      <c r="F608" s="72" t="str">
        <f>IF(Tabla1[[#This Row],[N° de Cuota]]&gt;$D$13,"",PMT($D$9,$D$13,$D$10)*-1)</f>
        <v/>
      </c>
      <c r="G608" s="73" t="str">
        <f>IF(Tabla1[[#This Row],[N° de Cuota]]&gt;$D$13,"",G607-E608)</f>
        <v/>
      </c>
    </row>
    <row r="609" spans="3:7" x14ac:dyDescent="0.2">
      <c r="C609" s="71" t="str">
        <f t="shared" ref="C609:C672" si="10">IF(C608="","",IF(C608+1&gt;$D$13,"",C608+1))</f>
        <v/>
      </c>
      <c r="D609" s="72" t="str">
        <f>IF(Tabla1[[#This Row],[N° de Cuota]]&gt;$D$13,"",G608*$D$9)</f>
        <v/>
      </c>
      <c r="E609" s="72" t="str">
        <f>IF(Tabla1[[#This Row],[N° de Cuota]]&gt;$D$13,"",F609-D609)</f>
        <v/>
      </c>
      <c r="F609" s="72" t="str">
        <f>IF(Tabla1[[#This Row],[N° de Cuota]]&gt;$D$13,"",PMT($D$9,$D$13,$D$10)*-1)</f>
        <v/>
      </c>
      <c r="G609" s="73" t="str">
        <f>IF(Tabla1[[#This Row],[N° de Cuota]]&gt;$D$13,"",G608-E609)</f>
        <v/>
      </c>
    </row>
    <row r="610" spans="3:7" x14ac:dyDescent="0.2">
      <c r="C610" s="71" t="str">
        <f t="shared" si="10"/>
        <v/>
      </c>
      <c r="D610" s="72" t="str">
        <f>IF(Tabla1[[#This Row],[N° de Cuota]]&gt;$D$13,"",G609*$D$9)</f>
        <v/>
      </c>
      <c r="E610" s="72" t="str">
        <f>IF(Tabla1[[#This Row],[N° de Cuota]]&gt;$D$13,"",F610-D610)</f>
        <v/>
      </c>
      <c r="F610" s="72" t="str">
        <f>IF(Tabla1[[#This Row],[N° de Cuota]]&gt;$D$13,"",PMT($D$9,$D$13,$D$10)*-1)</f>
        <v/>
      </c>
      <c r="G610" s="73" t="str">
        <f>IF(Tabla1[[#This Row],[N° de Cuota]]&gt;$D$13,"",G609-E610)</f>
        <v/>
      </c>
    </row>
    <row r="611" spans="3:7" x14ac:dyDescent="0.2">
      <c r="C611" s="71" t="str">
        <f t="shared" si="10"/>
        <v/>
      </c>
      <c r="D611" s="72" t="str">
        <f>IF(Tabla1[[#This Row],[N° de Cuota]]&gt;$D$13,"",G610*$D$9)</f>
        <v/>
      </c>
      <c r="E611" s="72" t="str">
        <f>IF(Tabla1[[#This Row],[N° de Cuota]]&gt;$D$13,"",F611-D611)</f>
        <v/>
      </c>
      <c r="F611" s="72" t="str">
        <f>IF(Tabla1[[#This Row],[N° de Cuota]]&gt;$D$13,"",PMT($D$9,$D$13,$D$10)*-1)</f>
        <v/>
      </c>
      <c r="G611" s="73" t="str">
        <f>IF(Tabla1[[#This Row],[N° de Cuota]]&gt;$D$13,"",G610-E611)</f>
        <v/>
      </c>
    </row>
    <row r="612" spans="3:7" x14ac:dyDescent="0.2">
      <c r="C612" s="71" t="str">
        <f t="shared" si="10"/>
        <v/>
      </c>
      <c r="D612" s="72" t="str">
        <f>IF(Tabla1[[#This Row],[N° de Cuota]]&gt;$D$13,"",G611*$D$9)</f>
        <v/>
      </c>
      <c r="E612" s="72" t="str">
        <f>IF(Tabla1[[#This Row],[N° de Cuota]]&gt;$D$13,"",F612-D612)</f>
        <v/>
      </c>
      <c r="F612" s="72" t="str">
        <f>IF(Tabla1[[#This Row],[N° de Cuota]]&gt;$D$13,"",PMT($D$9,$D$13,$D$10)*-1)</f>
        <v/>
      </c>
      <c r="G612" s="73" t="str">
        <f>IF(Tabla1[[#This Row],[N° de Cuota]]&gt;$D$13,"",G611-E612)</f>
        <v/>
      </c>
    </row>
    <row r="613" spans="3:7" x14ac:dyDescent="0.2">
      <c r="C613" s="71" t="str">
        <f t="shared" si="10"/>
        <v/>
      </c>
      <c r="D613" s="72" t="str">
        <f>IF(Tabla1[[#This Row],[N° de Cuota]]&gt;$D$13,"",G612*$D$9)</f>
        <v/>
      </c>
      <c r="E613" s="72" t="str">
        <f>IF(Tabla1[[#This Row],[N° de Cuota]]&gt;$D$13,"",F613-D613)</f>
        <v/>
      </c>
      <c r="F613" s="72" t="str">
        <f>IF(Tabla1[[#This Row],[N° de Cuota]]&gt;$D$13,"",PMT($D$9,$D$13,$D$10)*-1)</f>
        <v/>
      </c>
      <c r="G613" s="73" t="str">
        <f>IF(Tabla1[[#This Row],[N° de Cuota]]&gt;$D$13,"",G612-E613)</f>
        <v/>
      </c>
    </row>
    <row r="614" spans="3:7" x14ac:dyDescent="0.2">
      <c r="C614" s="71" t="str">
        <f t="shared" si="10"/>
        <v/>
      </c>
      <c r="D614" s="72" t="str">
        <f>IF(Tabla1[[#This Row],[N° de Cuota]]&gt;$D$13,"",G613*$D$9)</f>
        <v/>
      </c>
      <c r="E614" s="72" t="str">
        <f>IF(Tabla1[[#This Row],[N° de Cuota]]&gt;$D$13,"",F614-D614)</f>
        <v/>
      </c>
      <c r="F614" s="72" t="str">
        <f>IF(Tabla1[[#This Row],[N° de Cuota]]&gt;$D$13,"",PMT($D$9,$D$13,$D$10)*-1)</f>
        <v/>
      </c>
      <c r="G614" s="73" t="str">
        <f>IF(Tabla1[[#This Row],[N° de Cuota]]&gt;$D$13,"",G613-E614)</f>
        <v/>
      </c>
    </row>
    <row r="615" spans="3:7" x14ac:dyDescent="0.2">
      <c r="C615" s="71" t="str">
        <f t="shared" si="10"/>
        <v/>
      </c>
      <c r="D615" s="72" t="str">
        <f>IF(Tabla1[[#This Row],[N° de Cuota]]&gt;$D$13,"",G614*$D$9)</f>
        <v/>
      </c>
      <c r="E615" s="72" t="str">
        <f>IF(Tabla1[[#This Row],[N° de Cuota]]&gt;$D$13,"",F615-D615)</f>
        <v/>
      </c>
      <c r="F615" s="72" t="str">
        <f>IF(Tabla1[[#This Row],[N° de Cuota]]&gt;$D$13,"",PMT($D$9,$D$13,$D$10)*-1)</f>
        <v/>
      </c>
      <c r="G615" s="73" t="str">
        <f>IF(Tabla1[[#This Row],[N° de Cuota]]&gt;$D$13,"",G614-E615)</f>
        <v/>
      </c>
    </row>
    <row r="616" spans="3:7" x14ac:dyDescent="0.2">
      <c r="C616" s="71" t="str">
        <f t="shared" si="10"/>
        <v/>
      </c>
      <c r="D616" s="72" t="str">
        <f>IF(Tabla1[[#This Row],[N° de Cuota]]&gt;$D$13,"",G615*$D$9)</f>
        <v/>
      </c>
      <c r="E616" s="72" t="str">
        <f>IF(Tabla1[[#This Row],[N° de Cuota]]&gt;$D$13,"",F616-D616)</f>
        <v/>
      </c>
      <c r="F616" s="72" t="str">
        <f>IF(Tabla1[[#This Row],[N° de Cuota]]&gt;$D$13,"",PMT($D$9,$D$13,$D$10)*-1)</f>
        <v/>
      </c>
      <c r="G616" s="73" t="str">
        <f>IF(Tabla1[[#This Row],[N° de Cuota]]&gt;$D$13,"",G615-E616)</f>
        <v/>
      </c>
    </row>
    <row r="617" spans="3:7" x14ac:dyDescent="0.2">
      <c r="C617" s="71" t="str">
        <f t="shared" si="10"/>
        <v/>
      </c>
      <c r="D617" s="72" t="str">
        <f>IF(Tabla1[[#This Row],[N° de Cuota]]&gt;$D$13,"",G616*$D$9)</f>
        <v/>
      </c>
      <c r="E617" s="72" t="str">
        <f>IF(Tabla1[[#This Row],[N° de Cuota]]&gt;$D$13,"",F617-D617)</f>
        <v/>
      </c>
      <c r="F617" s="72" t="str">
        <f>IF(Tabla1[[#This Row],[N° de Cuota]]&gt;$D$13,"",PMT($D$9,$D$13,$D$10)*-1)</f>
        <v/>
      </c>
      <c r="G617" s="73" t="str">
        <f>IF(Tabla1[[#This Row],[N° de Cuota]]&gt;$D$13,"",G616-E617)</f>
        <v/>
      </c>
    </row>
    <row r="618" spans="3:7" x14ac:dyDescent="0.2">
      <c r="C618" s="71" t="str">
        <f t="shared" si="10"/>
        <v/>
      </c>
      <c r="D618" s="72" t="str">
        <f>IF(Tabla1[[#This Row],[N° de Cuota]]&gt;$D$13,"",G617*$D$9)</f>
        <v/>
      </c>
      <c r="E618" s="72" t="str">
        <f>IF(Tabla1[[#This Row],[N° de Cuota]]&gt;$D$13,"",F618-D618)</f>
        <v/>
      </c>
      <c r="F618" s="72" t="str">
        <f>IF(Tabla1[[#This Row],[N° de Cuota]]&gt;$D$13,"",PMT($D$9,$D$13,$D$10)*-1)</f>
        <v/>
      </c>
      <c r="G618" s="73" t="str">
        <f>IF(Tabla1[[#This Row],[N° de Cuota]]&gt;$D$13,"",G617-E618)</f>
        <v/>
      </c>
    </row>
    <row r="619" spans="3:7" x14ac:dyDescent="0.2">
      <c r="C619" s="71" t="str">
        <f t="shared" si="10"/>
        <v/>
      </c>
      <c r="D619" s="72" t="str">
        <f>IF(Tabla1[[#This Row],[N° de Cuota]]&gt;$D$13,"",G618*$D$9)</f>
        <v/>
      </c>
      <c r="E619" s="72" t="str">
        <f>IF(Tabla1[[#This Row],[N° de Cuota]]&gt;$D$13,"",F619-D619)</f>
        <v/>
      </c>
      <c r="F619" s="72" t="str">
        <f>IF(Tabla1[[#This Row],[N° de Cuota]]&gt;$D$13,"",PMT($D$9,$D$13,$D$10)*-1)</f>
        <v/>
      </c>
      <c r="G619" s="73" t="str">
        <f>IF(Tabla1[[#This Row],[N° de Cuota]]&gt;$D$13,"",G618-E619)</f>
        <v/>
      </c>
    </row>
    <row r="620" spans="3:7" x14ac:dyDescent="0.2">
      <c r="C620" s="71" t="str">
        <f t="shared" si="10"/>
        <v/>
      </c>
      <c r="D620" s="72" t="str">
        <f>IF(Tabla1[[#This Row],[N° de Cuota]]&gt;$D$13,"",G619*$D$9)</f>
        <v/>
      </c>
      <c r="E620" s="72" t="str">
        <f>IF(Tabla1[[#This Row],[N° de Cuota]]&gt;$D$13,"",F620-D620)</f>
        <v/>
      </c>
      <c r="F620" s="72" t="str">
        <f>IF(Tabla1[[#This Row],[N° de Cuota]]&gt;$D$13,"",PMT($D$9,$D$13,$D$10)*-1)</f>
        <v/>
      </c>
      <c r="G620" s="73" t="str">
        <f>IF(Tabla1[[#This Row],[N° de Cuota]]&gt;$D$13,"",G619-E620)</f>
        <v/>
      </c>
    </row>
    <row r="621" spans="3:7" x14ac:dyDescent="0.2">
      <c r="C621" s="71" t="str">
        <f t="shared" si="10"/>
        <v/>
      </c>
      <c r="D621" s="72" t="str">
        <f>IF(Tabla1[[#This Row],[N° de Cuota]]&gt;$D$13,"",G620*$D$9)</f>
        <v/>
      </c>
      <c r="E621" s="72" t="str">
        <f>IF(Tabla1[[#This Row],[N° de Cuota]]&gt;$D$13,"",F621-D621)</f>
        <v/>
      </c>
      <c r="F621" s="72" t="str">
        <f>IF(Tabla1[[#This Row],[N° de Cuota]]&gt;$D$13,"",PMT($D$9,$D$13,$D$10)*-1)</f>
        <v/>
      </c>
      <c r="G621" s="73" t="str">
        <f>IF(Tabla1[[#This Row],[N° de Cuota]]&gt;$D$13,"",G620-E621)</f>
        <v/>
      </c>
    </row>
    <row r="622" spans="3:7" x14ac:dyDescent="0.2">
      <c r="C622" s="71" t="str">
        <f t="shared" si="10"/>
        <v/>
      </c>
      <c r="D622" s="72" t="str">
        <f>IF(Tabla1[[#This Row],[N° de Cuota]]&gt;$D$13,"",G621*$D$9)</f>
        <v/>
      </c>
      <c r="E622" s="72" t="str">
        <f>IF(Tabla1[[#This Row],[N° de Cuota]]&gt;$D$13,"",F622-D622)</f>
        <v/>
      </c>
      <c r="F622" s="72" t="str">
        <f>IF(Tabla1[[#This Row],[N° de Cuota]]&gt;$D$13,"",PMT($D$9,$D$13,$D$10)*-1)</f>
        <v/>
      </c>
      <c r="G622" s="73" t="str">
        <f>IF(Tabla1[[#This Row],[N° de Cuota]]&gt;$D$13,"",G621-E622)</f>
        <v/>
      </c>
    </row>
    <row r="623" spans="3:7" x14ac:dyDescent="0.2">
      <c r="C623" s="71" t="str">
        <f t="shared" si="10"/>
        <v/>
      </c>
      <c r="D623" s="72" t="str">
        <f>IF(Tabla1[[#This Row],[N° de Cuota]]&gt;$D$13,"",G622*$D$9)</f>
        <v/>
      </c>
      <c r="E623" s="72" t="str">
        <f>IF(Tabla1[[#This Row],[N° de Cuota]]&gt;$D$13,"",F623-D623)</f>
        <v/>
      </c>
      <c r="F623" s="72" t="str">
        <f>IF(Tabla1[[#This Row],[N° de Cuota]]&gt;$D$13,"",PMT($D$9,$D$13,$D$10)*-1)</f>
        <v/>
      </c>
      <c r="G623" s="73" t="str">
        <f>IF(Tabla1[[#This Row],[N° de Cuota]]&gt;$D$13,"",G622-E623)</f>
        <v/>
      </c>
    </row>
    <row r="624" spans="3:7" x14ac:dyDescent="0.2">
      <c r="C624" s="71" t="str">
        <f t="shared" si="10"/>
        <v/>
      </c>
      <c r="D624" s="72" t="str">
        <f>IF(Tabla1[[#This Row],[N° de Cuota]]&gt;$D$13,"",G623*$D$9)</f>
        <v/>
      </c>
      <c r="E624" s="72" t="str">
        <f>IF(Tabla1[[#This Row],[N° de Cuota]]&gt;$D$13,"",F624-D624)</f>
        <v/>
      </c>
      <c r="F624" s="72" t="str">
        <f>IF(Tabla1[[#This Row],[N° de Cuota]]&gt;$D$13,"",PMT($D$9,$D$13,$D$10)*-1)</f>
        <v/>
      </c>
      <c r="G624" s="73" t="str">
        <f>IF(Tabla1[[#This Row],[N° de Cuota]]&gt;$D$13,"",G623-E624)</f>
        <v/>
      </c>
    </row>
    <row r="625" spans="3:7" x14ac:dyDescent="0.2">
      <c r="C625" s="71" t="str">
        <f t="shared" si="10"/>
        <v/>
      </c>
      <c r="D625" s="72" t="str">
        <f>IF(Tabla1[[#This Row],[N° de Cuota]]&gt;$D$13,"",G624*$D$9)</f>
        <v/>
      </c>
      <c r="E625" s="72" t="str">
        <f>IF(Tabla1[[#This Row],[N° de Cuota]]&gt;$D$13,"",F625-D625)</f>
        <v/>
      </c>
      <c r="F625" s="72" t="str">
        <f>IF(Tabla1[[#This Row],[N° de Cuota]]&gt;$D$13,"",PMT($D$9,$D$13,$D$10)*-1)</f>
        <v/>
      </c>
      <c r="G625" s="73" t="str">
        <f>IF(Tabla1[[#This Row],[N° de Cuota]]&gt;$D$13,"",G624-E625)</f>
        <v/>
      </c>
    </row>
    <row r="626" spans="3:7" x14ac:dyDescent="0.2">
      <c r="C626" s="71" t="str">
        <f t="shared" si="10"/>
        <v/>
      </c>
      <c r="D626" s="72" t="str">
        <f>IF(Tabla1[[#This Row],[N° de Cuota]]&gt;$D$13,"",G625*$D$9)</f>
        <v/>
      </c>
      <c r="E626" s="72" t="str">
        <f>IF(Tabla1[[#This Row],[N° de Cuota]]&gt;$D$13,"",F626-D626)</f>
        <v/>
      </c>
      <c r="F626" s="72" t="str">
        <f>IF(Tabla1[[#This Row],[N° de Cuota]]&gt;$D$13,"",PMT($D$9,$D$13,$D$10)*-1)</f>
        <v/>
      </c>
      <c r="G626" s="73" t="str">
        <f>IF(Tabla1[[#This Row],[N° de Cuota]]&gt;$D$13,"",G625-E626)</f>
        <v/>
      </c>
    </row>
    <row r="627" spans="3:7" x14ac:dyDescent="0.2">
      <c r="C627" s="71" t="str">
        <f t="shared" si="10"/>
        <v/>
      </c>
      <c r="D627" s="72" t="str">
        <f>IF(Tabla1[[#This Row],[N° de Cuota]]&gt;$D$13,"",G626*$D$9)</f>
        <v/>
      </c>
      <c r="E627" s="72" t="str">
        <f>IF(Tabla1[[#This Row],[N° de Cuota]]&gt;$D$13,"",F627-D627)</f>
        <v/>
      </c>
      <c r="F627" s="72" t="str">
        <f>IF(Tabla1[[#This Row],[N° de Cuota]]&gt;$D$13,"",PMT($D$9,$D$13,$D$10)*-1)</f>
        <v/>
      </c>
      <c r="G627" s="73" t="str">
        <f>IF(Tabla1[[#This Row],[N° de Cuota]]&gt;$D$13,"",G626-E627)</f>
        <v/>
      </c>
    </row>
    <row r="628" spans="3:7" x14ac:dyDescent="0.2">
      <c r="C628" s="71" t="str">
        <f t="shared" si="10"/>
        <v/>
      </c>
      <c r="D628" s="72" t="str">
        <f>IF(Tabla1[[#This Row],[N° de Cuota]]&gt;$D$13,"",G627*$D$9)</f>
        <v/>
      </c>
      <c r="E628" s="72" t="str">
        <f>IF(Tabla1[[#This Row],[N° de Cuota]]&gt;$D$13,"",F628-D628)</f>
        <v/>
      </c>
      <c r="F628" s="72" t="str">
        <f>IF(Tabla1[[#This Row],[N° de Cuota]]&gt;$D$13,"",PMT($D$9,$D$13,$D$10)*-1)</f>
        <v/>
      </c>
      <c r="G628" s="73" t="str">
        <f>IF(Tabla1[[#This Row],[N° de Cuota]]&gt;$D$13,"",G627-E628)</f>
        <v/>
      </c>
    </row>
    <row r="629" spans="3:7" x14ac:dyDescent="0.2">
      <c r="C629" s="71" t="str">
        <f t="shared" si="10"/>
        <v/>
      </c>
      <c r="D629" s="72" t="str">
        <f>IF(Tabla1[[#This Row],[N° de Cuota]]&gt;$D$13,"",G628*$D$9)</f>
        <v/>
      </c>
      <c r="E629" s="72" t="str">
        <f>IF(Tabla1[[#This Row],[N° de Cuota]]&gt;$D$13,"",F629-D629)</f>
        <v/>
      </c>
      <c r="F629" s="72" t="str">
        <f>IF(Tabla1[[#This Row],[N° de Cuota]]&gt;$D$13,"",PMT($D$9,$D$13,$D$10)*-1)</f>
        <v/>
      </c>
      <c r="G629" s="73" t="str">
        <f>IF(Tabla1[[#This Row],[N° de Cuota]]&gt;$D$13,"",G628-E629)</f>
        <v/>
      </c>
    </row>
    <row r="630" spans="3:7" x14ac:dyDescent="0.2">
      <c r="C630" s="71" t="str">
        <f t="shared" si="10"/>
        <v/>
      </c>
      <c r="D630" s="72" t="str">
        <f>IF(Tabla1[[#This Row],[N° de Cuota]]&gt;$D$13,"",G629*$D$9)</f>
        <v/>
      </c>
      <c r="E630" s="72" t="str">
        <f>IF(Tabla1[[#This Row],[N° de Cuota]]&gt;$D$13,"",F630-D630)</f>
        <v/>
      </c>
      <c r="F630" s="72" t="str">
        <f>IF(Tabla1[[#This Row],[N° de Cuota]]&gt;$D$13,"",PMT($D$9,$D$13,$D$10)*-1)</f>
        <v/>
      </c>
      <c r="G630" s="73" t="str">
        <f>IF(Tabla1[[#This Row],[N° de Cuota]]&gt;$D$13,"",G629-E630)</f>
        <v/>
      </c>
    </row>
    <row r="631" spans="3:7" x14ac:dyDescent="0.2">
      <c r="C631" s="71" t="str">
        <f t="shared" si="10"/>
        <v/>
      </c>
      <c r="D631" s="72" t="str">
        <f>IF(Tabla1[[#This Row],[N° de Cuota]]&gt;$D$13,"",G630*$D$9)</f>
        <v/>
      </c>
      <c r="E631" s="72" t="str">
        <f>IF(Tabla1[[#This Row],[N° de Cuota]]&gt;$D$13,"",F631-D631)</f>
        <v/>
      </c>
      <c r="F631" s="72" t="str">
        <f>IF(Tabla1[[#This Row],[N° de Cuota]]&gt;$D$13,"",PMT($D$9,$D$13,$D$10)*-1)</f>
        <v/>
      </c>
      <c r="G631" s="73" t="str">
        <f>IF(Tabla1[[#This Row],[N° de Cuota]]&gt;$D$13,"",G630-E631)</f>
        <v/>
      </c>
    </row>
    <row r="632" spans="3:7" x14ac:dyDescent="0.2">
      <c r="C632" s="71" t="str">
        <f t="shared" si="10"/>
        <v/>
      </c>
      <c r="D632" s="72" t="str">
        <f>IF(Tabla1[[#This Row],[N° de Cuota]]&gt;$D$13,"",G631*$D$9)</f>
        <v/>
      </c>
      <c r="E632" s="72" t="str">
        <f>IF(Tabla1[[#This Row],[N° de Cuota]]&gt;$D$13,"",F632-D632)</f>
        <v/>
      </c>
      <c r="F632" s="72" t="str">
        <f>IF(Tabla1[[#This Row],[N° de Cuota]]&gt;$D$13,"",PMT($D$9,$D$13,$D$10)*-1)</f>
        <v/>
      </c>
      <c r="G632" s="73" t="str">
        <f>IF(Tabla1[[#This Row],[N° de Cuota]]&gt;$D$13,"",G631-E632)</f>
        <v/>
      </c>
    </row>
    <row r="633" spans="3:7" x14ac:dyDescent="0.2">
      <c r="C633" s="71" t="str">
        <f t="shared" si="10"/>
        <v/>
      </c>
      <c r="D633" s="72" t="str">
        <f>IF(Tabla1[[#This Row],[N° de Cuota]]&gt;$D$13,"",G632*$D$9)</f>
        <v/>
      </c>
      <c r="E633" s="72" t="str">
        <f>IF(Tabla1[[#This Row],[N° de Cuota]]&gt;$D$13,"",F633-D633)</f>
        <v/>
      </c>
      <c r="F633" s="72" t="str">
        <f>IF(Tabla1[[#This Row],[N° de Cuota]]&gt;$D$13,"",PMT($D$9,$D$13,$D$10)*-1)</f>
        <v/>
      </c>
      <c r="G633" s="73" t="str">
        <f>IF(Tabla1[[#This Row],[N° de Cuota]]&gt;$D$13,"",G632-E633)</f>
        <v/>
      </c>
    </row>
    <row r="634" spans="3:7" x14ac:dyDescent="0.2">
      <c r="C634" s="71" t="str">
        <f t="shared" si="10"/>
        <v/>
      </c>
      <c r="D634" s="72" t="str">
        <f>IF(Tabla1[[#This Row],[N° de Cuota]]&gt;$D$13,"",G633*$D$9)</f>
        <v/>
      </c>
      <c r="E634" s="72" t="str">
        <f>IF(Tabla1[[#This Row],[N° de Cuota]]&gt;$D$13,"",F634-D634)</f>
        <v/>
      </c>
      <c r="F634" s="72" t="str">
        <f>IF(Tabla1[[#This Row],[N° de Cuota]]&gt;$D$13,"",PMT($D$9,$D$13,$D$10)*-1)</f>
        <v/>
      </c>
      <c r="G634" s="73" t="str">
        <f>IF(Tabla1[[#This Row],[N° de Cuota]]&gt;$D$13,"",G633-E634)</f>
        <v/>
      </c>
    </row>
    <row r="635" spans="3:7" x14ac:dyDescent="0.2">
      <c r="C635" s="71" t="str">
        <f t="shared" si="10"/>
        <v/>
      </c>
      <c r="D635" s="72" t="str">
        <f>IF(Tabla1[[#This Row],[N° de Cuota]]&gt;$D$13,"",G634*$D$9)</f>
        <v/>
      </c>
      <c r="E635" s="72" t="str">
        <f>IF(Tabla1[[#This Row],[N° de Cuota]]&gt;$D$13,"",F635-D635)</f>
        <v/>
      </c>
      <c r="F635" s="72" t="str">
        <f>IF(Tabla1[[#This Row],[N° de Cuota]]&gt;$D$13,"",PMT($D$9,$D$13,$D$10)*-1)</f>
        <v/>
      </c>
      <c r="G635" s="73" t="str">
        <f>IF(Tabla1[[#This Row],[N° de Cuota]]&gt;$D$13,"",G634-E635)</f>
        <v/>
      </c>
    </row>
    <row r="636" spans="3:7" x14ac:dyDescent="0.2">
      <c r="C636" s="71" t="str">
        <f t="shared" si="10"/>
        <v/>
      </c>
      <c r="D636" s="72" t="str">
        <f>IF(Tabla1[[#This Row],[N° de Cuota]]&gt;$D$13,"",G635*$D$9)</f>
        <v/>
      </c>
      <c r="E636" s="72" t="str">
        <f>IF(Tabla1[[#This Row],[N° de Cuota]]&gt;$D$13,"",F636-D636)</f>
        <v/>
      </c>
      <c r="F636" s="72" t="str">
        <f>IF(Tabla1[[#This Row],[N° de Cuota]]&gt;$D$13,"",PMT($D$9,$D$13,$D$10)*-1)</f>
        <v/>
      </c>
      <c r="G636" s="73" t="str">
        <f>IF(Tabla1[[#This Row],[N° de Cuota]]&gt;$D$13,"",G635-E636)</f>
        <v/>
      </c>
    </row>
    <row r="637" spans="3:7" x14ac:dyDescent="0.2">
      <c r="C637" s="71" t="str">
        <f t="shared" si="10"/>
        <v/>
      </c>
      <c r="D637" s="72" t="str">
        <f>IF(Tabla1[[#This Row],[N° de Cuota]]&gt;$D$13,"",G636*$D$9)</f>
        <v/>
      </c>
      <c r="E637" s="72" t="str">
        <f>IF(Tabla1[[#This Row],[N° de Cuota]]&gt;$D$13,"",F637-D637)</f>
        <v/>
      </c>
      <c r="F637" s="72" t="str">
        <f>IF(Tabla1[[#This Row],[N° de Cuota]]&gt;$D$13,"",PMT($D$9,$D$13,$D$10)*-1)</f>
        <v/>
      </c>
      <c r="G637" s="73" t="str">
        <f>IF(Tabla1[[#This Row],[N° de Cuota]]&gt;$D$13,"",G636-E637)</f>
        <v/>
      </c>
    </row>
    <row r="638" spans="3:7" x14ac:dyDescent="0.2">
      <c r="C638" s="71" t="str">
        <f t="shared" si="10"/>
        <v/>
      </c>
      <c r="D638" s="72" t="str">
        <f>IF(Tabla1[[#This Row],[N° de Cuota]]&gt;$D$13,"",G637*$D$9)</f>
        <v/>
      </c>
      <c r="E638" s="72" t="str">
        <f>IF(Tabla1[[#This Row],[N° de Cuota]]&gt;$D$13,"",F638-D638)</f>
        <v/>
      </c>
      <c r="F638" s="72" t="str">
        <f>IF(Tabla1[[#This Row],[N° de Cuota]]&gt;$D$13,"",PMT($D$9,$D$13,$D$10)*-1)</f>
        <v/>
      </c>
      <c r="G638" s="73" t="str">
        <f>IF(Tabla1[[#This Row],[N° de Cuota]]&gt;$D$13,"",G637-E638)</f>
        <v/>
      </c>
    </row>
    <row r="639" spans="3:7" x14ac:dyDescent="0.2">
      <c r="C639" s="71" t="str">
        <f t="shared" si="10"/>
        <v/>
      </c>
      <c r="D639" s="72" t="str">
        <f>IF(Tabla1[[#This Row],[N° de Cuota]]&gt;$D$13,"",G638*$D$9)</f>
        <v/>
      </c>
      <c r="E639" s="72" t="str">
        <f>IF(Tabla1[[#This Row],[N° de Cuota]]&gt;$D$13,"",F639-D639)</f>
        <v/>
      </c>
      <c r="F639" s="72" t="str">
        <f>IF(Tabla1[[#This Row],[N° de Cuota]]&gt;$D$13,"",PMT($D$9,$D$13,$D$10)*-1)</f>
        <v/>
      </c>
      <c r="G639" s="73" t="str">
        <f>IF(Tabla1[[#This Row],[N° de Cuota]]&gt;$D$13,"",G638-E639)</f>
        <v/>
      </c>
    </row>
    <row r="640" spans="3:7" x14ac:dyDescent="0.2">
      <c r="C640" s="71" t="str">
        <f t="shared" si="10"/>
        <v/>
      </c>
      <c r="D640" s="72" t="str">
        <f>IF(Tabla1[[#This Row],[N° de Cuota]]&gt;$D$13,"",G639*$D$9)</f>
        <v/>
      </c>
      <c r="E640" s="72" t="str">
        <f>IF(Tabla1[[#This Row],[N° de Cuota]]&gt;$D$13,"",F640-D640)</f>
        <v/>
      </c>
      <c r="F640" s="72" t="str">
        <f>IF(Tabla1[[#This Row],[N° de Cuota]]&gt;$D$13,"",PMT($D$9,$D$13,$D$10)*-1)</f>
        <v/>
      </c>
      <c r="G640" s="73" t="str">
        <f>IF(Tabla1[[#This Row],[N° de Cuota]]&gt;$D$13,"",G639-E640)</f>
        <v/>
      </c>
    </row>
    <row r="641" spans="3:7" x14ac:dyDescent="0.2">
      <c r="C641" s="71" t="str">
        <f t="shared" si="10"/>
        <v/>
      </c>
      <c r="D641" s="72" t="str">
        <f>IF(Tabla1[[#This Row],[N° de Cuota]]&gt;$D$13,"",G640*$D$9)</f>
        <v/>
      </c>
      <c r="E641" s="72" t="str">
        <f>IF(Tabla1[[#This Row],[N° de Cuota]]&gt;$D$13,"",F641-D641)</f>
        <v/>
      </c>
      <c r="F641" s="72" t="str">
        <f>IF(Tabla1[[#This Row],[N° de Cuota]]&gt;$D$13,"",PMT($D$9,$D$13,$D$10)*-1)</f>
        <v/>
      </c>
      <c r="G641" s="73" t="str">
        <f>IF(Tabla1[[#This Row],[N° de Cuota]]&gt;$D$13,"",G640-E641)</f>
        <v/>
      </c>
    </row>
    <row r="642" spans="3:7" x14ac:dyDescent="0.2">
      <c r="C642" s="71" t="str">
        <f t="shared" si="10"/>
        <v/>
      </c>
      <c r="D642" s="72" t="str">
        <f>IF(Tabla1[[#This Row],[N° de Cuota]]&gt;$D$13,"",G641*$D$9)</f>
        <v/>
      </c>
      <c r="E642" s="72" t="str">
        <f>IF(Tabla1[[#This Row],[N° de Cuota]]&gt;$D$13,"",F642-D642)</f>
        <v/>
      </c>
      <c r="F642" s="72" t="str">
        <f>IF(Tabla1[[#This Row],[N° de Cuota]]&gt;$D$13,"",PMT($D$9,$D$13,$D$10)*-1)</f>
        <v/>
      </c>
      <c r="G642" s="73" t="str">
        <f>IF(Tabla1[[#This Row],[N° de Cuota]]&gt;$D$13,"",G641-E642)</f>
        <v/>
      </c>
    </row>
    <row r="643" spans="3:7" x14ac:dyDescent="0.2">
      <c r="C643" s="71" t="str">
        <f t="shared" si="10"/>
        <v/>
      </c>
      <c r="D643" s="72" t="str">
        <f>IF(Tabla1[[#This Row],[N° de Cuota]]&gt;$D$13,"",G642*$D$9)</f>
        <v/>
      </c>
      <c r="E643" s="72" t="str">
        <f>IF(Tabla1[[#This Row],[N° de Cuota]]&gt;$D$13,"",F643-D643)</f>
        <v/>
      </c>
      <c r="F643" s="72" t="str">
        <f>IF(Tabla1[[#This Row],[N° de Cuota]]&gt;$D$13,"",PMT($D$9,$D$13,$D$10)*-1)</f>
        <v/>
      </c>
      <c r="G643" s="73" t="str">
        <f>IF(Tabla1[[#This Row],[N° de Cuota]]&gt;$D$13,"",G642-E643)</f>
        <v/>
      </c>
    </row>
    <row r="644" spans="3:7" x14ac:dyDescent="0.2">
      <c r="C644" s="71" t="str">
        <f t="shared" si="10"/>
        <v/>
      </c>
      <c r="D644" s="72" t="str">
        <f>IF(Tabla1[[#This Row],[N° de Cuota]]&gt;$D$13,"",G643*$D$9)</f>
        <v/>
      </c>
      <c r="E644" s="72" t="str">
        <f>IF(Tabla1[[#This Row],[N° de Cuota]]&gt;$D$13,"",F644-D644)</f>
        <v/>
      </c>
      <c r="F644" s="72" t="str">
        <f>IF(Tabla1[[#This Row],[N° de Cuota]]&gt;$D$13,"",PMT($D$9,$D$13,$D$10)*-1)</f>
        <v/>
      </c>
      <c r="G644" s="73" t="str">
        <f>IF(Tabla1[[#This Row],[N° de Cuota]]&gt;$D$13,"",G643-E644)</f>
        <v/>
      </c>
    </row>
    <row r="645" spans="3:7" x14ac:dyDescent="0.2">
      <c r="C645" s="71" t="str">
        <f t="shared" si="10"/>
        <v/>
      </c>
      <c r="D645" s="72" t="str">
        <f>IF(Tabla1[[#This Row],[N° de Cuota]]&gt;$D$13,"",G644*$D$9)</f>
        <v/>
      </c>
      <c r="E645" s="72" t="str">
        <f>IF(Tabla1[[#This Row],[N° de Cuota]]&gt;$D$13,"",F645-D645)</f>
        <v/>
      </c>
      <c r="F645" s="72" t="str">
        <f>IF(Tabla1[[#This Row],[N° de Cuota]]&gt;$D$13,"",PMT($D$9,$D$13,$D$10)*-1)</f>
        <v/>
      </c>
      <c r="G645" s="73" t="str">
        <f>IF(Tabla1[[#This Row],[N° de Cuota]]&gt;$D$13,"",G644-E645)</f>
        <v/>
      </c>
    </row>
    <row r="646" spans="3:7" x14ac:dyDescent="0.2">
      <c r="C646" s="71" t="str">
        <f t="shared" si="10"/>
        <v/>
      </c>
      <c r="D646" s="72" t="str">
        <f>IF(Tabla1[[#This Row],[N° de Cuota]]&gt;$D$13,"",G645*$D$9)</f>
        <v/>
      </c>
      <c r="E646" s="72" t="str">
        <f>IF(Tabla1[[#This Row],[N° de Cuota]]&gt;$D$13,"",F646-D646)</f>
        <v/>
      </c>
      <c r="F646" s="72" t="str">
        <f>IF(Tabla1[[#This Row],[N° de Cuota]]&gt;$D$13,"",PMT($D$9,$D$13,$D$10)*-1)</f>
        <v/>
      </c>
      <c r="G646" s="73" t="str">
        <f>IF(Tabla1[[#This Row],[N° de Cuota]]&gt;$D$13,"",G645-E646)</f>
        <v/>
      </c>
    </row>
    <row r="647" spans="3:7" x14ac:dyDescent="0.2">
      <c r="C647" s="71" t="str">
        <f t="shared" si="10"/>
        <v/>
      </c>
      <c r="D647" s="72" t="str">
        <f>IF(Tabla1[[#This Row],[N° de Cuota]]&gt;$D$13,"",G646*$D$9)</f>
        <v/>
      </c>
      <c r="E647" s="72" t="str">
        <f>IF(Tabla1[[#This Row],[N° de Cuota]]&gt;$D$13,"",F647-D647)</f>
        <v/>
      </c>
      <c r="F647" s="72" t="str">
        <f>IF(Tabla1[[#This Row],[N° de Cuota]]&gt;$D$13,"",PMT($D$9,$D$13,$D$10)*-1)</f>
        <v/>
      </c>
      <c r="G647" s="73" t="str">
        <f>IF(Tabla1[[#This Row],[N° de Cuota]]&gt;$D$13,"",G646-E647)</f>
        <v/>
      </c>
    </row>
    <row r="648" spans="3:7" x14ac:dyDescent="0.2">
      <c r="C648" s="71" t="str">
        <f t="shared" si="10"/>
        <v/>
      </c>
      <c r="D648" s="72" t="str">
        <f>IF(Tabla1[[#This Row],[N° de Cuota]]&gt;$D$13,"",G647*$D$9)</f>
        <v/>
      </c>
      <c r="E648" s="72" t="str">
        <f>IF(Tabla1[[#This Row],[N° de Cuota]]&gt;$D$13,"",F648-D648)</f>
        <v/>
      </c>
      <c r="F648" s="72" t="str">
        <f>IF(Tabla1[[#This Row],[N° de Cuota]]&gt;$D$13,"",PMT($D$9,$D$13,$D$10)*-1)</f>
        <v/>
      </c>
      <c r="G648" s="73" t="str">
        <f>IF(Tabla1[[#This Row],[N° de Cuota]]&gt;$D$13,"",G647-E648)</f>
        <v/>
      </c>
    </row>
    <row r="649" spans="3:7" x14ac:dyDescent="0.2">
      <c r="C649" s="71" t="str">
        <f t="shared" si="10"/>
        <v/>
      </c>
      <c r="D649" s="72" t="str">
        <f>IF(Tabla1[[#This Row],[N° de Cuota]]&gt;$D$13,"",G648*$D$9)</f>
        <v/>
      </c>
      <c r="E649" s="72" t="str">
        <f>IF(Tabla1[[#This Row],[N° de Cuota]]&gt;$D$13,"",F649-D649)</f>
        <v/>
      </c>
      <c r="F649" s="72" t="str">
        <f>IF(Tabla1[[#This Row],[N° de Cuota]]&gt;$D$13,"",PMT($D$9,$D$13,$D$10)*-1)</f>
        <v/>
      </c>
      <c r="G649" s="73" t="str">
        <f>IF(Tabla1[[#This Row],[N° de Cuota]]&gt;$D$13,"",G648-E649)</f>
        <v/>
      </c>
    </row>
    <row r="650" spans="3:7" x14ac:dyDescent="0.2">
      <c r="C650" s="71" t="str">
        <f t="shared" si="10"/>
        <v/>
      </c>
      <c r="D650" s="72" t="str">
        <f>IF(Tabla1[[#This Row],[N° de Cuota]]&gt;$D$13,"",G649*$D$9)</f>
        <v/>
      </c>
      <c r="E650" s="72" t="str">
        <f>IF(Tabla1[[#This Row],[N° de Cuota]]&gt;$D$13,"",F650-D650)</f>
        <v/>
      </c>
      <c r="F650" s="72" t="str">
        <f>IF(Tabla1[[#This Row],[N° de Cuota]]&gt;$D$13,"",PMT($D$9,$D$13,$D$10)*-1)</f>
        <v/>
      </c>
      <c r="G650" s="73" t="str">
        <f>IF(Tabla1[[#This Row],[N° de Cuota]]&gt;$D$13,"",G649-E650)</f>
        <v/>
      </c>
    </row>
    <row r="651" spans="3:7" x14ac:dyDescent="0.2">
      <c r="C651" s="71" t="str">
        <f t="shared" si="10"/>
        <v/>
      </c>
      <c r="D651" s="72" t="str">
        <f>IF(Tabla1[[#This Row],[N° de Cuota]]&gt;$D$13,"",G650*$D$9)</f>
        <v/>
      </c>
      <c r="E651" s="72" t="str">
        <f>IF(Tabla1[[#This Row],[N° de Cuota]]&gt;$D$13,"",F651-D651)</f>
        <v/>
      </c>
      <c r="F651" s="72" t="str">
        <f>IF(Tabla1[[#This Row],[N° de Cuota]]&gt;$D$13,"",PMT($D$9,$D$13,$D$10)*-1)</f>
        <v/>
      </c>
      <c r="G651" s="73" t="str">
        <f>IF(Tabla1[[#This Row],[N° de Cuota]]&gt;$D$13,"",G650-E651)</f>
        <v/>
      </c>
    </row>
    <row r="652" spans="3:7" x14ac:dyDescent="0.2">
      <c r="C652" s="71" t="str">
        <f t="shared" si="10"/>
        <v/>
      </c>
      <c r="D652" s="72" t="str">
        <f>IF(Tabla1[[#This Row],[N° de Cuota]]&gt;$D$13,"",G651*$D$9)</f>
        <v/>
      </c>
      <c r="E652" s="72" t="str">
        <f>IF(Tabla1[[#This Row],[N° de Cuota]]&gt;$D$13,"",F652-D652)</f>
        <v/>
      </c>
      <c r="F652" s="72" t="str">
        <f>IF(Tabla1[[#This Row],[N° de Cuota]]&gt;$D$13,"",PMT($D$9,$D$13,$D$10)*-1)</f>
        <v/>
      </c>
      <c r="G652" s="73" t="str">
        <f>IF(Tabla1[[#This Row],[N° de Cuota]]&gt;$D$13,"",G651-E652)</f>
        <v/>
      </c>
    </row>
    <row r="653" spans="3:7" x14ac:dyDescent="0.2">
      <c r="C653" s="71" t="str">
        <f t="shared" si="10"/>
        <v/>
      </c>
      <c r="D653" s="72" t="str">
        <f>IF(Tabla1[[#This Row],[N° de Cuota]]&gt;$D$13,"",G652*$D$9)</f>
        <v/>
      </c>
      <c r="E653" s="72" t="str">
        <f>IF(Tabla1[[#This Row],[N° de Cuota]]&gt;$D$13,"",F653-D653)</f>
        <v/>
      </c>
      <c r="F653" s="72" t="str">
        <f>IF(Tabla1[[#This Row],[N° de Cuota]]&gt;$D$13,"",PMT($D$9,$D$13,$D$10)*-1)</f>
        <v/>
      </c>
      <c r="G653" s="73" t="str">
        <f>IF(Tabla1[[#This Row],[N° de Cuota]]&gt;$D$13,"",G652-E653)</f>
        <v/>
      </c>
    </row>
    <row r="654" spans="3:7" x14ac:dyDescent="0.2">
      <c r="C654" s="71" t="str">
        <f t="shared" si="10"/>
        <v/>
      </c>
      <c r="D654" s="72" t="str">
        <f>IF(Tabla1[[#This Row],[N° de Cuota]]&gt;$D$13,"",G653*$D$9)</f>
        <v/>
      </c>
      <c r="E654" s="72" t="str">
        <f>IF(Tabla1[[#This Row],[N° de Cuota]]&gt;$D$13,"",F654-D654)</f>
        <v/>
      </c>
      <c r="F654" s="72" t="str">
        <f>IF(Tabla1[[#This Row],[N° de Cuota]]&gt;$D$13,"",PMT($D$9,$D$13,$D$10)*-1)</f>
        <v/>
      </c>
      <c r="G654" s="73" t="str">
        <f>IF(Tabla1[[#This Row],[N° de Cuota]]&gt;$D$13,"",G653-E654)</f>
        <v/>
      </c>
    </row>
    <row r="655" spans="3:7" x14ac:dyDescent="0.2">
      <c r="C655" s="71" t="str">
        <f t="shared" si="10"/>
        <v/>
      </c>
      <c r="D655" s="72" t="str">
        <f>IF(Tabla1[[#This Row],[N° de Cuota]]&gt;$D$13,"",G654*$D$9)</f>
        <v/>
      </c>
      <c r="E655" s="72" t="str">
        <f>IF(Tabla1[[#This Row],[N° de Cuota]]&gt;$D$13,"",F655-D655)</f>
        <v/>
      </c>
      <c r="F655" s="72" t="str">
        <f>IF(Tabla1[[#This Row],[N° de Cuota]]&gt;$D$13,"",PMT($D$9,$D$13,$D$10)*-1)</f>
        <v/>
      </c>
      <c r="G655" s="73" t="str">
        <f>IF(Tabla1[[#This Row],[N° de Cuota]]&gt;$D$13,"",G654-E655)</f>
        <v/>
      </c>
    </row>
    <row r="656" spans="3:7" x14ac:dyDescent="0.2">
      <c r="C656" s="71" t="str">
        <f t="shared" si="10"/>
        <v/>
      </c>
      <c r="D656" s="72" t="str">
        <f>IF(Tabla1[[#This Row],[N° de Cuota]]&gt;$D$13,"",G655*$D$9)</f>
        <v/>
      </c>
      <c r="E656" s="72" t="str">
        <f>IF(Tabla1[[#This Row],[N° de Cuota]]&gt;$D$13,"",F656-D656)</f>
        <v/>
      </c>
      <c r="F656" s="72" t="str">
        <f>IF(Tabla1[[#This Row],[N° de Cuota]]&gt;$D$13,"",PMT($D$9,$D$13,$D$10)*-1)</f>
        <v/>
      </c>
      <c r="G656" s="73" t="str">
        <f>IF(Tabla1[[#This Row],[N° de Cuota]]&gt;$D$13,"",G655-E656)</f>
        <v/>
      </c>
    </row>
    <row r="657" spans="3:7" x14ac:dyDescent="0.2">
      <c r="C657" s="71" t="str">
        <f t="shared" si="10"/>
        <v/>
      </c>
      <c r="D657" s="72" t="str">
        <f>IF(Tabla1[[#This Row],[N° de Cuota]]&gt;$D$13,"",G656*$D$9)</f>
        <v/>
      </c>
      <c r="E657" s="72" t="str">
        <f>IF(Tabla1[[#This Row],[N° de Cuota]]&gt;$D$13,"",F657-D657)</f>
        <v/>
      </c>
      <c r="F657" s="72" t="str">
        <f>IF(Tabla1[[#This Row],[N° de Cuota]]&gt;$D$13,"",PMT($D$9,$D$13,$D$10)*-1)</f>
        <v/>
      </c>
      <c r="G657" s="73" t="str">
        <f>IF(Tabla1[[#This Row],[N° de Cuota]]&gt;$D$13,"",G656-E657)</f>
        <v/>
      </c>
    </row>
    <row r="658" spans="3:7" x14ac:dyDescent="0.2">
      <c r="C658" s="71" t="str">
        <f t="shared" si="10"/>
        <v/>
      </c>
      <c r="D658" s="72" t="str">
        <f>IF(Tabla1[[#This Row],[N° de Cuota]]&gt;$D$13,"",G657*$D$9)</f>
        <v/>
      </c>
      <c r="E658" s="72" t="str">
        <f>IF(Tabla1[[#This Row],[N° de Cuota]]&gt;$D$13,"",F658-D658)</f>
        <v/>
      </c>
      <c r="F658" s="72" t="str">
        <f>IF(Tabla1[[#This Row],[N° de Cuota]]&gt;$D$13,"",PMT($D$9,$D$13,$D$10)*-1)</f>
        <v/>
      </c>
      <c r="G658" s="73" t="str">
        <f>IF(Tabla1[[#This Row],[N° de Cuota]]&gt;$D$13,"",G657-E658)</f>
        <v/>
      </c>
    </row>
    <row r="659" spans="3:7" x14ac:dyDescent="0.2">
      <c r="C659" s="71" t="str">
        <f t="shared" si="10"/>
        <v/>
      </c>
      <c r="D659" s="72" t="str">
        <f>IF(Tabla1[[#This Row],[N° de Cuota]]&gt;$D$13,"",G658*$D$9)</f>
        <v/>
      </c>
      <c r="E659" s="72" t="str">
        <f>IF(Tabla1[[#This Row],[N° de Cuota]]&gt;$D$13,"",F659-D659)</f>
        <v/>
      </c>
      <c r="F659" s="72" t="str">
        <f>IF(Tabla1[[#This Row],[N° de Cuota]]&gt;$D$13,"",PMT($D$9,$D$13,$D$10)*-1)</f>
        <v/>
      </c>
      <c r="G659" s="73" t="str">
        <f>IF(Tabla1[[#This Row],[N° de Cuota]]&gt;$D$13,"",G658-E659)</f>
        <v/>
      </c>
    </row>
    <row r="660" spans="3:7" x14ac:dyDescent="0.2">
      <c r="C660" s="71" t="str">
        <f t="shared" si="10"/>
        <v/>
      </c>
      <c r="D660" s="72" t="str">
        <f>IF(Tabla1[[#This Row],[N° de Cuota]]&gt;$D$13,"",G659*$D$9)</f>
        <v/>
      </c>
      <c r="E660" s="72" t="str">
        <f>IF(Tabla1[[#This Row],[N° de Cuota]]&gt;$D$13,"",F660-D660)</f>
        <v/>
      </c>
      <c r="F660" s="72" t="str">
        <f>IF(Tabla1[[#This Row],[N° de Cuota]]&gt;$D$13,"",PMT($D$9,$D$13,$D$10)*-1)</f>
        <v/>
      </c>
      <c r="G660" s="73" t="str">
        <f>IF(Tabla1[[#This Row],[N° de Cuota]]&gt;$D$13,"",G659-E660)</f>
        <v/>
      </c>
    </row>
    <row r="661" spans="3:7" x14ac:dyDescent="0.2">
      <c r="C661" s="71" t="str">
        <f t="shared" si="10"/>
        <v/>
      </c>
      <c r="D661" s="72" t="str">
        <f>IF(Tabla1[[#This Row],[N° de Cuota]]&gt;$D$13,"",G660*$D$9)</f>
        <v/>
      </c>
      <c r="E661" s="72" t="str">
        <f>IF(Tabla1[[#This Row],[N° de Cuota]]&gt;$D$13,"",F661-D661)</f>
        <v/>
      </c>
      <c r="F661" s="72" t="str">
        <f>IF(Tabla1[[#This Row],[N° de Cuota]]&gt;$D$13,"",PMT($D$9,$D$13,$D$10)*-1)</f>
        <v/>
      </c>
      <c r="G661" s="73" t="str">
        <f>IF(Tabla1[[#This Row],[N° de Cuota]]&gt;$D$13,"",G660-E661)</f>
        <v/>
      </c>
    </row>
    <row r="662" spans="3:7" x14ac:dyDescent="0.2">
      <c r="C662" s="71" t="str">
        <f t="shared" si="10"/>
        <v/>
      </c>
      <c r="D662" s="72" t="str">
        <f>IF(Tabla1[[#This Row],[N° de Cuota]]&gt;$D$13,"",G661*$D$9)</f>
        <v/>
      </c>
      <c r="E662" s="72" t="str">
        <f>IF(Tabla1[[#This Row],[N° de Cuota]]&gt;$D$13,"",F662-D662)</f>
        <v/>
      </c>
      <c r="F662" s="72" t="str">
        <f>IF(Tabla1[[#This Row],[N° de Cuota]]&gt;$D$13,"",PMT($D$9,$D$13,$D$10)*-1)</f>
        <v/>
      </c>
      <c r="G662" s="73" t="str">
        <f>IF(Tabla1[[#This Row],[N° de Cuota]]&gt;$D$13,"",G661-E662)</f>
        <v/>
      </c>
    </row>
    <row r="663" spans="3:7" x14ac:dyDescent="0.2">
      <c r="C663" s="71" t="str">
        <f t="shared" si="10"/>
        <v/>
      </c>
      <c r="D663" s="72" t="str">
        <f>IF(Tabla1[[#This Row],[N° de Cuota]]&gt;$D$13,"",G662*$D$9)</f>
        <v/>
      </c>
      <c r="E663" s="72" t="str">
        <f>IF(Tabla1[[#This Row],[N° de Cuota]]&gt;$D$13,"",F663-D663)</f>
        <v/>
      </c>
      <c r="F663" s="72" t="str">
        <f>IF(Tabla1[[#This Row],[N° de Cuota]]&gt;$D$13,"",PMT($D$9,$D$13,$D$10)*-1)</f>
        <v/>
      </c>
      <c r="G663" s="73" t="str">
        <f>IF(Tabla1[[#This Row],[N° de Cuota]]&gt;$D$13,"",G662-E663)</f>
        <v/>
      </c>
    </row>
    <row r="664" spans="3:7" x14ac:dyDescent="0.2">
      <c r="C664" s="71" t="str">
        <f t="shared" si="10"/>
        <v/>
      </c>
      <c r="D664" s="72" t="str">
        <f>IF(Tabla1[[#This Row],[N° de Cuota]]&gt;$D$13,"",G663*$D$9)</f>
        <v/>
      </c>
      <c r="E664" s="72" t="str">
        <f>IF(Tabla1[[#This Row],[N° de Cuota]]&gt;$D$13,"",F664-D664)</f>
        <v/>
      </c>
      <c r="F664" s="72" t="str">
        <f>IF(Tabla1[[#This Row],[N° de Cuota]]&gt;$D$13,"",PMT($D$9,$D$13,$D$10)*-1)</f>
        <v/>
      </c>
      <c r="G664" s="73" t="str">
        <f>IF(Tabla1[[#This Row],[N° de Cuota]]&gt;$D$13,"",G663-E664)</f>
        <v/>
      </c>
    </row>
    <row r="665" spans="3:7" x14ac:dyDescent="0.2">
      <c r="C665" s="71" t="str">
        <f t="shared" si="10"/>
        <v/>
      </c>
      <c r="D665" s="72" t="str">
        <f>IF(Tabla1[[#This Row],[N° de Cuota]]&gt;$D$13,"",G664*$D$9)</f>
        <v/>
      </c>
      <c r="E665" s="72" t="str">
        <f>IF(Tabla1[[#This Row],[N° de Cuota]]&gt;$D$13,"",F665-D665)</f>
        <v/>
      </c>
      <c r="F665" s="72" t="str">
        <f>IF(Tabla1[[#This Row],[N° de Cuota]]&gt;$D$13,"",PMT($D$9,$D$13,$D$10)*-1)</f>
        <v/>
      </c>
      <c r="G665" s="73" t="str">
        <f>IF(Tabla1[[#This Row],[N° de Cuota]]&gt;$D$13,"",G664-E665)</f>
        <v/>
      </c>
    </row>
    <row r="666" spans="3:7" x14ac:dyDescent="0.2">
      <c r="C666" s="71" t="str">
        <f t="shared" si="10"/>
        <v/>
      </c>
      <c r="D666" s="72" t="str">
        <f>IF(Tabla1[[#This Row],[N° de Cuota]]&gt;$D$13,"",G665*$D$9)</f>
        <v/>
      </c>
      <c r="E666" s="72" t="str">
        <f>IF(Tabla1[[#This Row],[N° de Cuota]]&gt;$D$13,"",F666-D666)</f>
        <v/>
      </c>
      <c r="F666" s="72" t="str">
        <f>IF(Tabla1[[#This Row],[N° de Cuota]]&gt;$D$13,"",PMT($D$9,$D$13,$D$10)*-1)</f>
        <v/>
      </c>
      <c r="G666" s="73" t="str">
        <f>IF(Tabla1[[#This Row],[N° de Cuota]]&gt;$D$13,"",G665-E666)</f>
        <v/>
      </c>
    </row>
    <row r="667" spans="3:7" x14ac:dyDescent="0.2">
      <c r="C667" s="71" t="str">
        <f t="shared" si="10"/>
        <v/>
      </c>
      <c r="D667" s="72" t="str">
        <f>IF(Tabla1[[#This Row],[N° de Cuota]]&gt;$D$13,"",G666*$D$9)</f>
        <v/>
      </c>
      <c r="E667" s="72" t="str">
        <f>IF(Tabla1[[#This Row],[N° de Cuota]]&gt;$D$13,"",F667-D667)</f>
        <v/>
      </c>
      <c r="F667" s="72" t="str">
        <f>IF(Tabla1[[#This Row],[N° de Cuota]]&gt;$D$13,"",PMT($D$9,$D$13,$D$10)*-1)</f>
        <v/>
      </c>
      <c r="G667" s="73" t="str">
        <f>IF(Tabla1[[#This Row],[N° de Cuota]]&gt;$D$13,"",G666-E667)</f>
        <v/>
      </c>
    </row>
    <row r="668" spans="3:7" x14ac:dyDescent="0.2">
      <c r="C668" s="71" t="str">
        <f t="shared" si="10"/>
        <v/>
      </c>
      <c r="D668" s="72" t="str">
        <f>IF(Tabla1[[#This Row],[N° de Cuota]]&gt;$D$13,"",G667*$D$9)</f>
        <v/>
      </c>
      <c r="E668" s="72" t="str">
        <f>IF(Tabla1[[#This Row],[N° de Cuota]]&gt;$D$13,"",F668-D668)</f>
        <v/>
      </c>
      <c r="F668" s="72" t="str">
        <f>IF(Tabla1[[#This Row],[N° de Cuota]]&gt;$D$13,"",PMT($D$9,$D$13,$D$10)*-1)</f>
        <v/>
      </c>
      <c r="G668" s="73" t="str">
        <f>IF(Tabla1[[#This Row],[N° de Cuota]]&gt;$D$13,"",G667-E668)</f>
        <v/>
      </c>
    </row>
    <row r="669" spans="3:7" x14ac:dyDescent="0.2">
      <c r="C669" s="71" t="str">
        <f t="shared" si="10"/>
        <v/>
      </c>
      <c r="D669" s="72" t="str">
        <f>IF(Tabla1[[#This Row],[N° de Cuota]]&gt;$D$13,"",G668*$D$9)</f>
        <v/>
      </c>
      <c r="E669" s="72" t="str">
        <f>IF(Tabla1[[#This Row],[N° de Cuota]]&gt;$D$13,"",F669-D669)</f>
        <v/>
      </c>
      <c r="F669" s="72" t="str">
        <f>IF(Tabla1[[#This Row],[N° de Cuota]]&gt;$D$13,"",PMT($D$9,$D$13,$D$10)*-1)</f>
        <v/>
      </c>
      <c r="G669" s="73" t="str">
        <f>IF(Tabla1[[#This Row],[N° de Cuota]]&gt;$D$13,"",G668-E669)</f>
        <v/>
      </c>
    </row>
    <row r="670" spans="3:7" x14ac:dyDescent="0.2">
      <c r="C670" s="71" t="str">
        <f t="shared" si="10"/>
        <v/>
      </c>
      <c r="D670" s="72" t="str">
        <f>IF(Tabla1[[#This Row],[N° de Cuota]]&gt;$D$13,"",G669*$D$9)</f>
        <v/>
      </c>
      <c r="E670" s="72" t="str">
        <f>IF(Tabla1[[#This Row],[N° de Cuota]]&gt;$D$13,"",F670-D670)</f>
        <v/>
      </c>
      <c r="F670" s="72" t="str">
        <f>IF(Tabla1[[#This Row],[N° de Cuota]]&gt;$D$13,"",PMT($D$9,$D$13,$D$10)*-1)</f>
        <v/>
      </c>
      <c r="G670" s="73" t="str">
        <f>IF(Tabla1[[#This Row],[N° de Cuota]]&gt;$D$13,"",G669-E670)</f>
        <v/>
      </c>
    </row>
    <row r="671" spans="3:7" x14ac:dyDescent="0.2">
      <c r="C671" s="71" t="str">
        <f t="shared" si="10"/>
        <v/>
      </c>
      <c r="D671" s="72" t="str">
        <f>IF(Tabla1[[#This Row],[N° de Cuota]]&gt;$D$13,"",G670*$D$9)</f>
        <v/>
      </c>
      <c r="E671" s="72" t="str">
        <f>IF(Tabla1[[#This Row],[N° de Cuota]]&gt;$D$13,"",F671-D671)</f>
        <v/>
      </c>
      <c r="F671" s="72" t="str">
        <f>IF(Tabla1[[#This Row],[N° de Cuota]]&gt;$D$13,"",PMT($D$9,$D$13,$D$10)*-1)</f>
        <v/>
      </c>
      <c r="G671" s="73" t="str">
        <f>IF(Tabla1[[#This Row],[N° de Cuota]]&gt;$D$13,"",G670-E671)</f>
        <v/>
      </c>
    </row>
    <row r="672" spans="3:7" x14ac:dyDescent="0.2">
      <c r="C672" s="71" t="str">
        <f t="shared" si="10"/>
        <v/>
      </c>
      <c r="D672" s="72" t="str">
        <f>IF(Tabla1[[#This Row],[N° de Cuota]]&gt;$D$13,"",G671*$D$9)</f>
        <v/>
      </c>
      <c r="E672" s="72" t="str">
        <f>IF(Tabla1[[#This Row],[N° de Cuota]]&gt;$D$13,"",F672-D672)</f>
        <v/>
      </c>
      <c r="F672" s="72" t="str">
        <f>IF(Tabla1[[#This Row],[N° de Cuota]]&gt;$D$13,"",PMT($D$9,$D$13,$D$10)*-1)</f>
        <v/>
      </c>
      <c r="G672" s="73" t="str">
        <f>IF(Tabla1[[#This Row],[N° de Cuota]]&gt;$D$13,"",G671-E672)</f>
        <v/>
      </c>
    </row>
    <row r="673" spans="3:7" x14ac:dyDescent="0.2">
      <c r="C673" s="71" t="str">
        <f t="shared" ref="C673:C736" si="11">IF(C672="","",IF(C672+1&gt;$D$13,"",C672+1))</f>
        <v/>
      </c>
      <c r="D673" s="72" t="str">
        <f>IF(Tabla1[[#This Row],[N° de Cuota]]&gt;$D$13,"",G672*$D$9)</f>
        <v/>
      </c>
      <c r="E673" s="72" t="str">
        <f>IF(Tabla1[[#This Row],[N° de Cuota]]&gt;$D$13,"",F673-D673)</f>
        <v/>
      </c>
      <c r="F673" s="72" t="str">
        <f>IF(Tabla1[[#This Row],[N° de Cuota]]&gt;$D$13,"",PMT($D$9,$D$13,$D$10)*-1)</f>
        <v/>
      </c>
      <c r="G673" s="73" t="str">
        <f>IF(Tabla1[[#This Row],[N° de Cuota]]&gt;$D$13,"",G672-E673)</f>
        <v/>
      </c>
    </row>
    <row r="674" spans="3:7" x14ac:dyDescent="0.2">
      <c r="C674" s="71" t="str">
        <f t="shared" si="11"/>
        <v/>
      </c>
      <c r="D674" s="72" t="str">
        <f>IF(Tabla1[[#This Row],[N° de Cuota]]&gt;$D$13,"",G673*$D$9)</f>
        <v/>
      </c>
      <c r="E674" s="72" t="str">
        <f>IF(Tabla1[[#This Row],[N° de Cuota]]&gt;$D$13,"",F674-D674)</f>
        <v/>
      </c>
      <c r="F674" s="72" t="str">
        <f>IF(Tabla1[[#This Row],[N° de Cuota]]&gt;$D$13,"",PMT($D$9,$D$13,$D$10)*-1)</f>
        <v/>
      </c>
      <c r="G674" s="73" t="str">
        <f>IF(Tabla1[[#This Row],[N° de Cuota]]&gt;$D$13,"",G673-E674)</f>
        <v/>
      </c>
    </row>
    <row r="675" spans="3:7" x14ac:dyDescent="0.2">
      <c r="C675" s="71" t="str">
        <f t="shared" si="11"/>
        <v/>
      </c>
      <c r="D675" s="72" t="str">
        <f>IF(Tabla1[[#This Row],[N° de Cuota]]&gt;$D$13,"",G674*$D$9)</f>
        <v/>
      </c>
      <c r="E675" s="72" t="str">
        <f>IF(Tabla1[[#This Row],[N° de Cuota]]&gt;$D$13,"",F675-D675)</f>
        <v/>
      </c>
      <c r="F675" s="72" t="str">
        <f>IF(Tabla1[[#This Row],[N° de Cuota]]&gt;$D$13,"",PMT($D$9,$D$13,$D$10)*-1)</f>
        <v/>
      </c>
      <c r="G675" s="73" t="str">
        <f>IF(Tabla1[[#This Row],[N° de Cuota]]&gt;$D$13,"",G674-E675)</f>
        <v/>
      </c>
    </row>
    <row r="676" spans="3:7" x14ac:dyDescent="0.2">
      <c r="C676" s="71" t="str">
        <f t="shared" si="11"/>
        <v/>
      </c>
      <c r="D676" s="72" t="str">
        <f>IF(Tabla1[[#This Row],[N° de Cuota]]&gt;$D$13,"",G675*$D$9)</f>
        <v/>
      </c>
      <c r="E676" s="72" t="str">
        <f>IF(Tabla1[[#This Row],[N° de Cuota]]&gt;$D$13,"",F676-D676)</f>
        <v/>
      </c>
      <c r="F676" s="72" t="str">
        <f>IF(Tabla1[[#This Row],[N° de Cuota]]&gt;$D$13,"",PMT($D$9,$D$13,$D$10)*-1)</f>
        <v/>
      </c>
      <c r="G676" s="73" t="str">
        <f>IF(Tabla1[[#This Row],[N° de Cuota]]&gt;$D$13,"",G675-E676)</f>
        <v/>
      </c>
    </row>
    <row r="677" spans="3:7" x14ac:dyDescent="0.2">
      <c r="C677" s="71" t="str">
        <f t="shared" si="11"/>
        <v/>
      </c>
      <c r="D677" s="72" t="str">
        <f>IF(Tabla1[[#This Row],[N° de Cuota]]&gt;$D$13,"",G676*$D$9)</f>
        <v/>
      </c>
      <c r="E677" s="72" t="str">
        <f>IF(Tabla1[[#This Row],[N° de Cuota]]&gt;$D$13,"",F677-D677)</f>
        <v/>
      </c>
      <c r="F677" s="72" t="str">
        <f>IF(Tabla1[[#This Row],[N° de Cuota]]&gt;$D$13,"",PMT($D$9,$D$13,$D$10)*-1)</f>
        <v/>
      </c>
      <c r="G677" s="73" t="str">
        <f>IF(Tabla1[[#This Row],[N° de Cuota]]&gt;$D$13,"",G676-E677)</f>
        <v/>
      </c>
    </row>
    <row r="678" spans="3:7" x14ac:dyDescent="0.2">
      <c r="C678" s="71" t="str">
        <f t="shared" si="11"/>
        <v/>
      </c>
      <c r="D678" s="72" t="str">
        <f>IF(Tabla1[[#This Row],[N° de Cuota]]&gt;$D$13,"",G677*$D$9)</f>
        <v/>
      </c>
      <c r="E678" s="72" t="str">
        <f>IF(Tabla1[[#This Row],[N° de Cuota]]&gt;$D$13,"",F678-D678)</f>
        <v/>
      </c>
      <c r="F678" s="72" t="str">
        <f>IF(Tabla1[[#This Row],[N° de Cuota]]&gt;$D$13,"",PMT($D$9,$D$13,$D$10)*-1)</f>
        <v/>
      </c>
      <c r="G678" s="73" t="str">
        <f>IF(Tabla1[[#This Row],[N° de Cuota]]&gt;$D$13,"",G677-E678)</f>
        <v/>
      </c>
    </row>
    <row r="679" spans="3:7" x14ac:dyDescent="0.2">
      <c r="C679" s="71" t="str">
        <f t="shared" si="11"/>
        <v/>
      </c>
      <c r="D679" s="72" t="str">
        <f>IF(Tabla1[[#This Row],[N° de Cuota]]&gt;$D$13,"",G678*$D$9)</f>
        <v/>
      </c>
      <c r="E679" s="72" t="str">
        <f>IF(Tabla1[[#This Row],[N° de Cuota]]&gt;$D$13,"",F679-D679)</f>
        <v/>
      </c>
      <c r="F679" s="72" t="str">
        <f>IF(Tabla1[[#This Row],[N° de Cuota]]&gt;$D$13,"",PMT($D$9,$D$13,$D$10)*-1)</f>
        <v/>
      </c>
      <c r="G679" s="73" t="str">
        <f>IF(Tabla1[[#This Row],[N° de Cuota]]&gt;$D$13,"",G678-E679)</f>
        <v/>
      </c>
    </row>
    <row r="680" spans="3:7" x14ac:dyDescent="0.2">
      <c r="C680" s="71" t="str">
        <f t="shared" si="11"/>
        <v/>
      </c>
      <c r="D680" s="72" t="str">
        <f>IF(Tabla1[[#This Row],[N° de Cuota]]&gt;$D$13,"",G679*$D$9)</f>
        <v/>
      </c>
      <c r="E680" s="72" t="str">
        <f>IF(Tabla1[[#This Row],[N° de Cuota]]&gt;$D$13,"",F680-D680)</f>
        <v/>
      </c>
      <c r="F680" s="72" t="str">
        <f>IF(Tabla1[[#This Row],[N° de Cuota]]&gt;$D$13,"",PMT($D$9,$D$13,$D$10)*-1)</f>
        <v/>
      </c>
      <c r="G680" s="73" t="str">
        <f>IF(Tabla1[[#This Row],[N° de Cuota]]&gt;$D$13,"",G679-E680)</f>
        <v/>
      </c>
    </row>
    <row r="681" spans="3:7" x14ac:dyDescent="0.2">
      <c r="C681" s="71" t="str">
        <f t="shared" si="11"/>
        <v/>
      </c>
      <c r="D681" s="72" t="str">
        <f>IF(Tabla1[[#This Row],[N° de Cuota]]&gt;$D$13,"",G680*$D$9)</f>
        <v/>
      </c>
      <c r="E681" s="72" t="str">
        <f>IF(Tabla1[[#This Row],[N° de Cuota]]&gt;$D$13,"",F681-D681)</f>
        <v/>
      </c>
      <c r="F681" s="72" t="str">
        <f>IF(Tabla1[[#This Row],[N° de Cuota]]&gt;$D$13,"",PMT($D$9,$D$13,$D$10)*-1)</f>
        <v/>
      </c>
      <c r="G681" s="73" t="str">
        <f>IF(Tabla1[[#This Row],[N° de Cuota]]&gt;$D$13,"",G680-E681)</f>
        <v/>
      </c>
    </row>
    <row r="682" spans="3:7" x14ac:dyDescent="0.2">
      <c r="C682" s="71" t="str">
        <f t="shared" si="11"/>
        <v/>
      </c>
      <c r="D682" s="72" t="str">
        <f>IF(Tabla1[[#This Row],[N° de Cuota]]&gt;$D$13,"",G681*$D$9)</f>
        <v/>
      </c>
      <c r="E682" s="72" t="str">
        <f>IF(Tabla1[[#This Row],[N° de Cuota]]&gt;$D$13,"",F682-D682)</f>
        <v/>
      </c>
      <c r="F682" s="72" t="str">
        <f>IF(Tabla1[[#This Row],[N° de Cuota]]&gt;$D$13,"",PMT($D$9,$D$13,$D$10)*-1)</f>
        <v/>
      </c>
      <c r="G682" s="73" t="str">
        <f>IF(Tabla1[[#This Row],[N° de Cuota]]&gt;$D$13,"",G681-E682)</f>
        <v/>
      </c>
    </row>
    <row r="683" spans="3:7" x14ac:dyDescent="0.2">
      <c r="C683" s="71" t="str">
        <f t="shared" si="11"/>
        <v/>
      </c>
      <c r="D683" s="72" t="str">
        <f>IF(Tabla1[[#This Row],[N° de Cuota]]&gt;$D$13,"",G682*$D$9)</f>
        <v/>
      </c>
      <c r="E683" s="72" t="str">
        <f>IF(Tabla1[[#This Row],[N° de Cuota]]&gt;$D$13,"",F683-D683)</f>
        <v/>
      </c>
      <c r="F683" s="72" t="str">
        <f>IF(Tabla1[[#This Row],[N° de Cuota]]&gt;$D$13,"",PMT($D$9,$D$13,$D$10)*-1)</f>
        <v/>
      </c>
      <c r="G683" s="73" t="str">
        <f>IF(Tabla1[[#This Row],[N° de Cuota]]&gt;$D$13,"",G682-E683)</f>
        <v/>
      </c>
    </row>
    <row r="684" spans="3:7" x14ac:dyDescent="0.2">
      <c r="C684" s="71" t="str">
        <f t="shared" si="11"/>
        <v/>
      </c>
      <c r="D684" s="72" t="str">
        <f>IF(Tabla1[[#This Row],[N° de Cuota]]&gt;$D$13,"",G683*$D$9)</f>
        <v/>
      </c>
      <c r="E684" s="72" t="str">
        <f>IF(Tabla1[[#This Row],[N° de Cuota]]&gt;$D$13,"",F684-D684)</f>
        <v/>
      </c>
      <c r="F684" s="72" t="str">
        <f>IF(Tabla1[[#This Row],[N° de Cuota]]&gt;$D$13,"",PMT($D$9,$D$13,$D$10)*-1)</f>
        <v/>
      </c>
      <c r="G684" s="73" t="str">
        <f>IF(Tabla1[[#This Row],[N° de Cuota]]&gt;$D$13,"",G683-E684)</f>
        <v/>
      </c>
    </row>
    <row r="685" spans="3:7" x14ac:dyDescent="0.2">
      <c r="C685" s="71" t="str">
        <f t="shared" si="11"/>
        <v/>
      </c>
      <c r="D685" s="72" t="str">
        <f>IF(Tabla1[[#This Row],[N° de Cuota]]&gt;$D$13,"",G684*$D$9)</f>
        <v/>
      </c>
      <c r="E685" s="72" t="str">
        <f>IF(Tabla1[[#This Row],[N° de Cuota]]&gt;$D$13,"",F685-D685)</f>
        <v/>
      </c>
      <c r="F685" s="72" t="str">
        <f>IF(Tabla1[[#This Row],[N° de Cuota]]&gt;$D$13,"",PMT($D$9,$D$13,$D$10)*-1)</f>
        <v/>
      </c>
      <c r="G685" s="73" t="str">
        <f>IF(Tabla1[[#This Row],[N° de Cuota]]&gt;$D$13,"",G684-E685)</f>
        <v/>
      </c>
    </row>
    <row r="686" spans="3:7" x14ac:dyDescent="0.2">
      <c r="C686" s="71" t="str">
        <f t="shared" si="11"/>
        <v/>
      </c>
      <c r="D686" s="72" t="str">
        <f>IF(Tabla1[[#This Row],[N° de Cuota]]&gt;$D$13,"",G685*$D$9)</f>
        <v/>
      </c>
      <c r="E686" s="72" t="str">
        <f>IF(Tabla1[[#This Row],[N° de Cuota]]&gt;$D$13,"",F686-D686)</f>
        <v/>
      </c>
      <c r="F686" s="72" t="str">
        <f>IF(Tabla1[[#This Row],[N° de Cuota]]&gt;$D$13,"",PMT($D$9,$D$13,$D$10)*-1)</f>
        <v/>
      </c>
      <c r="G686" s="73" t="str">
        <f>IF(Tabla1[[#This Row],[N° de Cuota]]&gt;$D$13,"",G685-E686)</f>
        <v/>
      </c>
    </row>
    <row r="687" spans="3:7" x14ac:dyDescent="0.2">
      <c r="C687" s="71" t="str">
        <f t="shared" si="11"/>
        <v/>
      </c>
      <c r="D687" s="72" t="str">
        <f>IF(Tabla1[[#This Row],[N° de Cuota]]&gt;$D$13,"",G686*$D$9)</f>
        <v/>
      </c>
      <c r="E687" s="72" t="str">
        <f>IF(Tabla1[[#This Row],[N° de Cuota]]&gt;$D$13,"",F687-D687)</f>
        <v/>
      </c>
      <c r="F687" s="72" t="str">
        <f>IF(Tabla1[[#This Row],[N° de Cuota]]&gt;$D$13,"",PMT($D$9,$D$13,$D$10)*-1)</f>
        <v/>
      </c>
      <c r="G687" s="73" t="str">
        <f>IF(Tabla1[[#This Row],[N° de Cuota]]&gt;$D$13,"",G686-E687)</f>
        <v/>
      </c>
    </row>
    <row r="688" spans="3:7" x14ac:dyDescent="0.2">
      <c r="C688" s="71" t="str">
        <f t="shared" si="11"/>
        <v/>
      </c>
      <c r="D688" s="72" t="str">
        <f>IF(Tabla1[[#This Row],[N° de Cuota]]&gt;$D$13,"",G687*$D$9)</f>
        <v/>
      </c>
      <c r="E688" s="72" t="str">
        <f>IF(Tabla1[[#This Row],[N° de Cuota]]&gt;$D$13,"",F688-D688)</f>
        <v/>
      </c>
      <c r="F688" s="72" t="str">
        <f>IF(Tabla1[[#This Row],[N° de Cuota]]&gt;$D$13,"",PMT($D$9,$D$13,$D$10)*-1)</f>
        <v/>
      </c>
      <c r="G688" s="73" t="str">
        <f>IF(Tabla1[[#This Row],[N° de Cuota]]&gt;$D$13,"",G687-E688)</f>
        <v/>
      </c>
    </row>
    <row r="689" spans="3:7" x14ac:dyDescent="0.2">
      <c r="C689" s="71" t="str">
        <f t="shared" si="11"/>
        <v/>
      </c>
      <c r="D689" s="72" t="str">
        <f>IF(Tabla1[[#This Row],[N° de Cuota]]&gt;$D$13,"",G688*$D$9)</f>
        <v/>
      </c>
      <c r="E689" s="72" t="str">
        <f>IF(Tabla1[[#This Row],[N° de Cuota]]&gt;$D$13,"",F689-D689)</f>
        <v/>
      </c>
      <c r="F689" s="72" t="str">
        <f>IF(Tabla1[[#This Row],[N° de Cuota]]&gt;$D$13,"",PMT($D$9,$D$13,$D$10)*-1)</f>
        <v/>
      </c>
      <c r="G689" s="73" t="str">
        <f>IF(Tabla1[[#This Row],[N° de Cuota]]&gt;$D$13,"",G688-E689)</f>
        <v/>
      </c>
    </row>
    <row r="690" spans="3:7" x14ac:dyDescent="0.2">
      <c r="C690" s="71" t="str">
        <f t="shared" si="11"/>
        <v/>
      </c>
      <c r="D690" s="72" t="str">
        <f>IF(Tabla1[[#This Row],[N° de Cuota]]&gt;$D$13,"",G689*$D$9)</f>
        <v/>
      </c>
      <c r="E690" s="72" t="str">
        <f>IF(Tabla1[[#This Row],[N° de Cuota]]&gt;$D$13,"",F690-D690)</f>
        <v/>
      </c>
      <c r="F690" s="72" t="str">
        <f>IF(Tabla1[[#This Row],[N° de Cuota]]&gt;$D$13,"",PMT($D$9,$D$13,$D$10)*-1)</f>
        <v/>
      </c>
      <c r="G690" s="73" t="str">
        <f>IF(Tabla1[[#This Row],[N° de Cuota]]&gt;$D$13,"",G689-E690)</f>
        <v/>
      </c>
    </row>
    <row r="691" spans="3:7" x14ac:dyDescent="0.2">
      <c r="C691" s="71" t="str">
        <f t="shared" si="11"/>
        <v/>
      </c>
      <c r="D691" s="72" t="str">
        <f>IF(Tabla1[[#This Row],[N° de Cuota]]&gt;$D$13,"",G690*$D$9)</f>
        <v/>
      </c>
      <c r="E691" s="72" t="str">
        <f>IF(Tabla1[[#This Row],[N° de Cuota]]&gt;$D$13,"",F691-D691)</f>
        <v/>
      </c>
      <c r="F691" s="72" t="str">
        <f>IF(Tabla1[[#This Row],[N° de Cuota]]&gt;$D$13,"",PMT($D$9,$D$13,$D$10)*-1)</f>
        <v/>
      </c>
      <c r="G691" s="73" t="str">
        <f>IF(Tabla1[[#This Row],[N° de Cuota]]&gt;$D$13,"",G690-E691)</f>
        <v/>
      </c>
    </row>
    <row r="692" spans="3:7" x14ac:dyDescent="0.2">
      <c r="C692" s="71" t="str">
        <f t="shared" si="11"/>
        <v/>
      </c>
      <c r="D692" s="72" t="str">
        <f>IF(Tabla1[[#This Row],[N° de Cuota]]&gt;$D$13,"",G691*$D$9)</f>
        <v/>
      </c>
      <c r="E692" s="72" t="str">
        <f>IF(Tabla1[[#This Row],[N° de Cuota]]&gt;$D$13,"",F692-D692)</f>
        <v/>
      </c>
      <c r="F692" s="72" t="str">
        <f>IF(Tabla1[[#This Row],[N° de Cuota]]&gt;$D$13,"",PMT($D$9,$D$13,$D$10)*-1)</f>
        <v/>
      </c>
      <c r="G692" s="73" t="str">
        <f>IF(Tabla1[[#This Row],[N° de Cuota]]&gt;$D$13,"",G691-E692)</f>
        <v/>
      </c>
    </row>
    <row r="693" spans="3:7" x14ac:dyDescent="0.2">
      <c r="C693" s="71" t="str">
        <f t="shared" si="11"/>
        <v/>
      </c>
      <c r="D693" s="72" t="str">
        <f>IF(Tabla1[[#This Row],[N° de Cuota]]&gt;$D$13,"",G692*$D$9)</f>
        <v/>
      </c>
      <c r="E693" s="72" t="str">
        <f>IF(Tabla1[[#This Row],[N° de Cuota]]&gt;$D$13,"",F693-D693)</f>
        <v/>
      </c>
      <c r="F693" s="72" t="str">
        <f>IF(Tabla1[[#This Row],[N° de Cuota]]&gt;$D$13,"",PMT($D$9,$D$13,$D$10)*-1)</f>
        <v/>
      </c>
      <c r="G693" s="73" t="str">
        <f>IF(Tabla1[[#This Row],[N° de Cuota]]&gt;$D$13,"",G692-E693)</f>
        <v/>
      </c>
    </row>
    <row r="694" spans="3:7" x14ac:dyDescent="0.2">
      <c r="C694" s="71" t="str">
        <f t="shared" si="11"/>
        <v/>
      </c>
      <c r="D694" s="72" t="str">
        <f>IF(Tabla1[[#This Row],[N° de Cuota]]&gt;$D$13,"",G693*$D$9)</f>
        <v/>
      </c>
      <c r="E694" s="72" t="str">
        <f>IF(Tabla1[[#This Row],[N° de Cuota]]&gt;$D$13,"",F694-D694)</f>
        <v/>
      </c>
      <c r="F694" s="72" t="str">
        <f>IF(Tabla1[[#This Row],[N° de Cuota]]&gt;$D$13,"",PMT($D$9,$D$13,$D$10)*-1)</f>
        <v/>
      </c>
      <c r="G694" s="73" t="str">
        <f>IF(Tabla1[[#This Row],[N° de Cuota]]&gt;$D$13,"",G693-E694)</f>
        <v/>
      </c>
    </row>
    <row r="695" spans="3:7" x14ac:dyDescent="0.2">
      <c r="C695" s="71" t="str">
        <f t="shared" si="11"/>
        <v/>
      </c>
      <c r="D695" s="72" t="str">
        <f>IF(Tabla1[[#This Row],[N° de Cuota]]&gt;$D$13,"",G694*$D$9)</f>
        <v/>
      </c>
      <c r="E695" s="72" t="str">
        <f>IF(Tabla1[[#This Row],[N° de Cuota]]&gt;$D$13,"",F695-D695)</f>
        <v/>
      </c>
      <c r="F695" s="72" t="str">
        <f>IF(Tabla1[[#This Row],[N° de Cuota]]&gt;$D$13,"",PMT($D$9,$D$13,$D$10)*-1)</f>
        <v/>
      </c>
      <c r="G695" s="73" t="str">
        <f>IF(Tabla1[[#This Row],[N° de Cuota]]&gt;$D$13,"",G694-E695)</f>
        <v/>
      </c>
    </row>
    <row r="696" spans="3:7" x14ac:dyDescent="0.2">
      <c r="C696" s="71" t="str">
        <f t="shared" si="11"/>
        <v/>
      </c>
      <c r="D696" s="72" t="str">
        <f>IF(Tabla1[[#This Row],[N° de Cuota]]&gt;$D$13,"",G695*$D$9)</f>
        <v/>
      </c>
      <c r="E696" s="72" t="str">
        <f>IF(Tabla1[[#This Row],[N° de Cuota]]&gt;$D$13,"",F696-D696)</f>
        <v/>
      </c>
      <c r="F696" s="72" t="str">
        <f>IF(Tabla1[[#This Row],[N° de Cuota]]&gt;$D$13,"",PMT($D$9,$D$13,$D$10)*-1)</f>
        <v/>
      </c>
      <c r="G696" s="73" t="str">
        <f>IF(Tabla1[[#This Row],[N° de Cuota]]&gt;$D$13,"",G695-E696)</f>
        <v/>
      </c>
    </row>
    <row r="697" spans="3:7" x14ac:dyDescent="0.2">
      <c r="C697" s="71" t="str">
        <f t="shared" si="11"/>
        <v/>
      </c>
      <c r="D697" s="72" t="str">
        <f>IF(Tabla1[[#This Row],[N° de Cuota]]&gt;$D$13,"",G696*$D$9)</f>
        <v/>
      </c>
      <c r="E697" s="72" t="str">
        <f>IF(Tabla1[[#This Row],[N° de Cuota]]&gt;$D$13,"",F697-D697)</f>
        <v/>
      </c>
      <c r="F697" s="72" t="str">
        <f>IF(Tabla1[[#This Row],[N° de Cuota]]&gt;$D$13,"",PMT($D$9,$D$13,$D$10)*-1)</f>
        <v/>
      </c>
      <c r="G697" s="73" t="str">
        <f>IF(Tabla1[[#This Row],[N° de Cuota]]&gt;$D$13,"",G696-E697)</f>
        <v/>
      </c>
    </row>
    <row r="698" spans="3:7" x14ac:dyDescent="0.2">
      <c r="C698" s="71" t="str">
        <f t="shared" si="11"/>
        <v/>
      </c>
      <c r="D698" s="72" t="str">
        <f>IF(Tabla1[[#This Row],[N° de Cuota]]&gt;$D$13,"",G697*$D$9)</f>
        <v/>
      </c>
      <c r="E698" s="72" t="str">
        <f>IF(Tabla1[[#This Row],[N° de Cuota]]&gt;$D$13,"",F698-D698)</f>
        <v/>
      </c>
      <c r="F698" s="72" t="str">
        <f>IF(Tabla1[[#This Row],[N° de Cuota]]&gt;$D$13,"",PMT($D$9,$D$13,$D$10)*-1)</f>
        <v/>
      </c>
      <c r="G698" s="73" t="str">
        <f>IF(Tabla1[[#This Row],[N° de Cuota]]&gt;$D$13,"",G697-E698)</f>
        <v/>
      </c>
    </row>
    <row r="699" spans="3:7" x14ac:dyDescent="0.2">
      <c r="C699" s="71" t="str">
        <f t="shared" si="11"/>
        <v/>
      </c>
      <c r="D699" s="72" t="str">
        <f>IF(Tabla1[[#This Row],[N° de Cuota]]&gt;$D$13,"",G698*$D$9)</f>
        <v/>
      </c>
      <c r="E699" s="72" t="str">
        <f>IF(Tabla1[[#This Row],[N° de Cuota]]&gt;$D$13,"",F699-D699)</f>
        <v/>
      </c>
      <c r="F699" s="72" t="str">
        <f>IF(Tabla1[[#This Row],[N° de Cuota]]&gt;$D$13,"",PMT($D$9,$D$13,$D$10)*-1)</f>
        <v/>
      </c>
      <c r="G699" s="73" t="str">
        <f>IF(Tabla1[[#This Row],[N° de Cuota]]&gt;$D$13,"",G698-E699)</f>
        <v/>
      </c>
    </row>
    <row r="700" spans="3:7" x14ac:dyDescent="0.2">
      <c r="C700" s="71" t="str">
        <f t="shared" si="11"/>
        <v/>
      </c>
      <c r="D700" s="72" t="str">
        <f>IF(Tabla1[[#This Row],[N° de Cuota]]&gt;$D$13,"",G699*$D$9)</f>
        <v/>
      </c>
      <c r="E700" s="72" t="str">
        <f>IF(Tabla1[[#This Row],[N° de Cuota]]&gt;$D$13,"",F700-D700)</f>
        <v/>
      </c>
      <c r="F700" s="72" t="str">
        <f>IF(Tabla1[[#This Row],[N° de Cuota]]&gt;$D$13,"",PMT($D$9,$D$13,$D$10)*-1)</f>
        <v/>
      </c>
      <c r="G700" s="73" t="str">
        <f>IF(Tabla1[[#This Row],[N° de Cuota]]&gt;$D$13,"",G699-E700)</f>
        <v/>
      </c>
    </row>
    <row r="701" spans="3:7" x14ac:dyDescent="0.2">
      <c r="C701" s="71" t="str">
        <f t="shared" si="11"/>
        <v/>
      </c>
      <c r="D701" s="72" t="str">
        <f>IF(Tabla1[[#This Row],[N° de Cuota]]&gt;$D$13,"",G700*$D$9)</f>
        <v/>
      </c>
      <c r="E701" s="72" t="str">
        <f>IF(Tabla1[[#This Row],[N° de Cuota]]&gt;$D$13,"",F701-D701)</f>
        <v/>
      </c>
      <c r="F701" s="72" t="str">
        <f>IF(Tabla1[[#This Row],[N° de Cuota]]&gt;$D$13,"",PMT($D$9,$D$13,$D$10)*-1)</f>
        <v/>
      </c>
      <c r="G701" s="73" t="str">
        <f>IF(Tabla1[[#This Row],[N° de Cuota]]&gt;$D$13,"",G700-E701)</f>
        <v/>
      </c>
    </row>
    <row r="702" spans="3:7" x14ac:dyDescent="0.2">
      <c r="C702" s="71" t="str">
        <f t="shared" si="11"/>
        <v/>
      </c>
      <c r="D702" s="72" t="str">
        <f>IF(Tabla1[[#This Row],[N° de Cuota]]&gt;$D$13,"",G701*$D$9)</f>
        <v/>
      </c>
      <c r="E702" s="72" t="str">
        <f>IF(Tabla1[[#This Row],[N° de Cuota]]&gt;$D$13,"",F702-D702)</f>
        <v/>
      </c>
      <c r="F702" s="72" t="str">
        <f>IF(Tabla1[[#This Row],[N° de Cuota]]&gt;$D$13,"",PMT($D$9,$D$13,$D$10)*-1)</f>
        <v/>
      </c>
      <c r="G702" s="73" t="str">
        <f>IF(Tabla1[[#This Row],[N° de Cuota]]&gt;$D$13,"",G701-E702)</f>
        <v/>
      </c>
    </row>
    <row r="703" spans="3:7" x14ac:dyDescent="0.2">
      <c r="C703" s="71" t="str">
        <f t="shared" si="11"/>
        <v/>
      </c>
      <c r="D703" s="72" t="str">
        <f>IF(Tabla1[[#This Row],[N° de Cuota]]&gt;$D$13,"",G702*$D$9)</f>
        <v/>
      </c>
      <c r="E703" s="72" t="str">
        <f>IF(Tabla1[[#This Row],[N° de Cuota]]&gt;$D$13,"",F703-D703)</f>
        <v/>
      </c>
      <c r="F703" s="72" t="str">
        <f>IF(Tabla1[[#This Row],[N° de Cuota]]&gt;$D$13,"",PMT($D$9,$D$13,$D$10)*-1)</f>
        <v/>
      </c>
      <c r="G703" s="73" t="str">
        <f>IF(Tabla1[[#This Row],[N° de Cuota]]&gt;$D$13,"",G702-E703)</f>
        <v/>
      </c>
    </row>
    <row r="704" spans="3:7" x14ac:dyDescent="0.2">
      <c r="C704" s="71" t="str">
        <f t="shared" si="11"/>
        <v/>
      </c>
      <c r="D704" s="72" t="str">
        <f>IF(Tabla1[[#This Row],[N° de Cuota]]&gt;$D$13,"",G703*$D$9)</f>
        <v/>
      </c>
      <c r="E704" s="72" t="str">
        <f>IF(Tabla1[[#This Row],[N° de Cuota]]&gt;$D$13,"",F704-D704)</f>
        <v/>
      </c>
      <c r="F704" s="72" t="str">
        <f>IF(Tabla1[[#This Row],[N° de Cuota]]&gt;$D$13,"",PMT($D$9,$D$13,$D$10)*-1)</f>
        <v/>
      </c>
      <c r="G704" s="73" t="str">
        <f>IF(Tabla1[[#This Row],[N° de Cuota]]&gt;$D$13,"",G703-E704)</f>
        <v/>
      </c>
    </row>
    <row r="705" spans="3:7" x14ac:dyDescent="0.2">
      <c r="C705" s="71" t="str">
        <f t="shared" si="11"/>
        <v/>
      </c>
      <c r="D705" s="72" t="str">
        <f>IF(Tabla1[[#This Row],[N° de Cuota]]&gt;$D$13,"",G704*$D$9)</f>
        <v/>
      </c>
      <c r="E705" s="72" t="str">
        <f>IF(Tabla1[[#This Row],[N° de Cuota]]&gt;$D$13,"",F705-D705)</f>
        <v/>
      </c>
      <c r="F705" s="72" t="str">
        <f>IF(Tabla1[[#This Row],[N° de Cuota]]&gt;$D$13,"",PMT($D$9,$D$13,$D$10)*-1)</f>
        <v/>
      </c>
      <c r="G705" s="73" t="str">
        <f>IF(Tabla1[[#This Row],[N° de Cuota]]&gt;$D$13,"",G704-E705)</f>
        <v/>
      </c>
    </row>
    <row r="706" spans="3:7" x14ac:dyDescent="0.2">
      <c r="C706" s="71" t="str">
        <f t="shared" si="11"/>
        <v/>
      </c>
      <c r="D706" s="72" t="str">
        <f>IF(Tabla1[[#This Row],[N° de Cuota]]&gt;$D$13,"",G705*$D$9)</f>
        <v/>
      </c>
      <c r="E706" s="72" t="str">
        <f>IF(Tabla1[[#This Row],[N° de Cuota]]&gt;$D$13,"",F706-D706)</f>
        <v/>
      </c>
      <c r="F706" s="72" t="str">
        <f>IF(Tabla1[[#This Row],[N° de Cuota]]&gt;$D$13,"",PMT($D$9,$D$13,$D$10)*-1)</f>
        <v/>
      </c>
      <c r="G706" s="73" t="str">
        <f>IF(Tabla1[[#This Row],[N° de Cuota]]&gt;$D$13,"",G705-E706)</f>
        <v/>
      </c>
    </row>
    <row r="707" spans="3:7" x14ac:dyDescent="0.2">
      <c r="C707" s="71" t="str">
        <f t="shared" si="11"/>
        <v/>
      </c>
      <c r="D707" s="72" t="str">
        <f>IF(Tabla1[[#This Row],[N° de Cuota]]&gt;$D$13,"",G706*$D$9)</f>
        <v/>
      </c>
      <c r="E707" s="72" t="str">
        <f>IF(Tabla1[[#This Row],[N° de Cuota]]&gt;$D$13,"",F707-D707)</f>
        <v/>
      </c>
      <c r="F707" s="72" t="str">
        <f>IF(Tabla1[[#This Row],[N° de Cuota]]&gt;$D$13,"",PMT($D$9,$D$13,$D$10)*-1)</f>
        <v/>
      </c>
      <c r="G707" s="73" t="str">
        <f>IF(Tabla1[[#This Row],[N° de Cuota]]&gt;$D$13,"",G706-E707)</f>
        <v/>
      </c>
    </row>
    <row r="708" spans="3:7" x14ac:dyDescent="0.2">
      <c r="C708" s="71" t="str">
        <f t="shared" si="11"/>
        <v/>
      </c>
      <c r="D708" s="72" t="str">
        <f>IF(Tabla1[[#This Row],[N° de Cuota]]&gt;$D$13,"",G707*$D$9)</f>
        <v/>
      </c>
      <c r="E708" s="72" t="str">
        <f>IF(Tabla1[[#This Row],[N° de Cuota]]&gt;$D$13,"",F708-D708)</f>
        <v/>
      </c>
      <c r="F708" s="72" t="str">
        <f>IF(Tabla1[[#This Row],[N° de Cuota]]&gt;$D$13,"",PMT($D$9,$D$13,$D$10)*-1)</f>
        <v/>
      </c>
      <c r="G708" s="73" t="str">
        <f>IF(Tabla1[[#This Row],[N° de Cuota]]&gt;$D$13,"",G707-E708)</f>
        <v/>
      </c>
    </row>
    <row r="709" spans="3:7" x14ac:dyDescent="0.2">
      <c r="C709" s="71" t="str">
        <f t="shared" si="11"/>
        <v/>
      </c>
      <c r="D709" s="72" t="str">
        <f>IF(Tabla1[[#This Row],[N° de Cuota]]&gt;$D$13,"",G708*$D$9)</f>
        <v/>
      </c>
      <c r="E709" s="72" t="str">
        <f>IF(Tabla1[[#This Row],[N° de Cuota]]&gt;$D$13,"",F709-D709)</f>
        <v/>
      </c>
      <c r="F709" s="72" t="str">
        <f>IF(Tabla1[[#This Row],[N° de Cuota]]&gt;$D$13,"",PMT($D$9,$D$13,$D$10)*-1)</f>
        <v/>
      </c>
      <c r="G709" s="73" t="str">
        <f>IF(Tabla1[[#This Row],[N° de Cuota]]&gt;$D$13,"",G708-E709)</f>
        <v/>
      </c>
    </row>
    <row r="710" spans="3:7" x14ac:dyDescent="0.2">
      <c r="C710" s="71" t="str">
        <f t="shared" si="11"/>
        <v/>
      </c>
      <c r="D710" s="72" t="str">
        <f>IF(Tabla1[[#This Row],[N° de Cuota]]&gt;$D$13,"",G709*$D$9)</f>
        <v/>
      </c>
      <c r="E710" s="72" t="str">
        <f>IF(Tabla1[[#This Row],[N° de Cuota]]&gt;$D$13,"",F710-D710)</f>
        <v/>
      </c>
      <c r="F710" s="72" t="str">
        <f>IF(Tabla1[[#This Row],[N° de Cuota]]&gt;$D$13,"",PMT($D$9,$D$13,$D$10)*-1)</f>
        <v/>
      </c>
      <c r="G710" s="73" t="str">
        <f>IF(Tabla1[[#This Row],[N° de Cuota]]&gt;$D$13,"",G709-E710)</f>
        <v/>
      </c>
    </row>
    <row r="711" spans="3:7" x14ac:dyDescent="0.2">
      <c r="C711" s="71" t="str">
        <f t="shared" si="11"/>
        <v/>
      </c>
      <c r="D711" s="72" t="str">
        <f>IF(Tabla1[[#This Row],[N° de Cuota]]&gt;$D$13,"",G710*$D$9)</f>
        <v/>
      </c>
      <c r="E711" s="72" t="str">
        <f>IF(Tabla1[[#This Row],[N° de Cuota]]&gt;$D$13,"",F711-D711)</f>
        <v/>
      </c>
      <c r="F711" s="72" t="str">
        <f>IF(Tabla1[[#This Row],[N° de Cuota]]&gt;$D$13,"",PMT($D$9,$D$13,$D$10)*-1)</f>
        <v/>
      </c>
      <c r="G711" s="73" t="str">
        <f>IF(Tabla1[[#This Row],[N° de Cuota]]&gt;$D$13,"",G710-E711)</f>
        <v/>
      </c>
    </row>
    <row r="712" spans="3:7" x14ac:dyDescent="0.2">
      <c r="C712" s="71" t="str">
        <f t="shared" si="11"/>
        <v/>
      </c>
      <c r="D712" s="72" t="str">
        <f>IF(Tabla1[[#This Row],[N° de Cuota]]&gt;$D$13,"",G711*$D$9)</f>
        <v/>
      </c>
      <c r="E712" s="72" t="str">
        <f>IF(Tabla1[[#This Row],[N° de Cuota]]&gt;$D$13,"",F712-D712)</f>
        <v/>
      </c>
      <c r="F712" s="72" t="str">
        <f>IF(Tabla1[[#This Row],[N° de Cuota]]&gt;$D$13,"",PMT($D$9,$D$13,$D$10)*-1)</f>
        <v/>
      </c>
      <c r="G712" s="73" t="str">
        <f>IF(Tabla1[[#This Row],[N° de Cuota]]&gt;$D$13,"",G711-E712)</f>
        <v/>
      </c>
    </row>
    <row r="713" spans="3:7" x14ac:dyDescent="0.2">
      <c r="C713" s="71" t="str">
        <f t="shared" si="11"/>
        <v/>
      </c>
      <c r="D713" s="72" t="str">
        <f>IF(Tabla1[[#This Row],[N° de Cuota]]&gt;$D$13,"",G712*$D$9)</f>
        <v/>
      </c>
      <c r="E713" s="72" t="str">
        <f>IF(Tabla1[[#This Row],[N° de Cuota]]&gt;$D$13,"",F713-D713)</f>
        <v/>
      </c>
      <c r="F713" s="72" t="str">
        <f>IF(Tabla1[[#This Row],[N° de Cuota]]&gt;$D$13,"",PMT($D$9,$D$13,$D$10)*-1)</f>
        <v/>
      </c>
      <c r="G713" s="73" t="str">
        <f>IF(Tabla1[[#This Row],[N° de Cuota]]&gt;$D$13,"",G712-E713)</f>
        <v/>
      </c>
    </row>
    <row r="714" spans="3:7" x14ac:dyDescent="0.2">
      <c r="C714" s="71" t="str">
        <f t="shared" si="11"/>
        <v/>
      </c>
      <c r="D714" s="72" t="str">
        <f>IF(Tabla1[[#This Row],[N° de Cuota]]&gt;$D$13,"",G713*$D$9)</f>
        <v/>
      </c>
      <c r="E714" s="72" t="str">
        <f>IF(Tabla1[[#This Row],[N° de Cuota]]&gt;$D$13,"",F714-D714)</f>
        <v/>
      </c>
      <c r="F714" s="72" t="str">
        <f>IF(Tabla1[[#This Row],[N° de Cuota]]&gt;$D$13,"",PMT($D$9,$D$13,$D$10)*-1)</f>
        <v/>
      </c>
      <c r="G714" s="73" t="str">
        <f>IF(Tabla1[[#This Row],[N° de Cuota]]&gt;$D$13,"",G713-E714)</f>
        <v/>
      </c>
    </row>
    <row r="715" spans="3:7" x14ac:dyDescent="0.2">
      <c r="C715" s="71" t="str">
        <f t="shared" si="11"/>
        <v/>
      </c>
      <c r="D715" s="72" t="str">
        <f>IF(Tabla1[[#This Row],[N° de Cuota]]&gt;$D$13,"",G714*$D$9)</f>
        <v/>
      </c>
      <c r="E715" s="72" t="str">
        <f>IF(Tabla1[[#This Row],[N° de Cuota]]&gt;$D$13,"",F715-D715)</f>
        <v/>
      </c>
      <c r="F715" s="72" t="str">
        <f>IF(Tabla1[[#This Row],[N° de Cuota]]&gt;$D$13,"",PMT($D$9,$D$13,$D$10)*-1)</f>
        <v/>
      </c>
      <c r="G715" s="73" t="str">
        <f>IF(Tabla1[[#This Row],[N° de Cuota]]&gt;$D$13,"",G714-E715)</f>
        <v/>
      </c>
    </row>
    <row r="716" spans="3:7" x14ac:dyDescent="0.2">
      <c r="C716" s="71" t="str">
        <f t="shared" si="11"/>
        <v/>
      </c>
      <c r="D716" s="72" t="str">
        <f>IF(Tabla1[[#This Row],[N° de Cuota]]&gt;$D$13,"",G715*$D$9)</f>
        <v/>
      </c>
      <c r="E716" s="72" t="str">
        <f>IF(Tabla1[[#This Row],[N° de Cuota]]&gt;$D$13,"",F716-D716)</f>
        <v/>
      </c>
      <c r="F716" s="72" t="str">
        <f>IF(Tabla1[[#This Row],[N° de Cuota]]&gt;$D$13,"",PMT($D$9,$D$13,$D$10)*-1)</f>
        <v/>
      </c>
      <c r="G716" s="73" t="str">
        <f>IF(Tabla1[[#This Row],[N° de Cuota]]&gt;$D$13,"",G715-E716)</f>
        <v/>
      </c>
    </row>
    <row r="717" spans="3:7" x14ac:dyDescent="0.2">
      <c r="C717" s="71" t="str">
        <f t="shared" si="11"/>
        <v/>
      </c>
      <c r="D717" s="72" t="str">
        <f>IF(Tabla1[[#This Row],[N° de Cuota]]&gt;$D$13,"",G716*$D$9)</f>
        <v/>
      </c>
      <c r="E717" s="72" t="str">
        <f>IF(Tabla1[[#This Row],[N° de Cuota]]&gt;$D$13,"",F717-D717)</f>
        <v/>
      </c>
      <c r="F717" s="72" t="str">
        <f>IF(Tabla1[[#This Row],[N° de Cuota]]&gt;$D$13,"",PMT($D$9,$D$13,$D$10)*-1)</f>
        <v/>
      </c>
      <c r="G717" s="73" t="str">
        <f>IF(Tabla1[[#This Row],[N° de Cuota]]&gt;$D$13,"",G716-E717)</f>
        <v/>
      </c>
    </row>
    <row r="718" spans="3:7" x14ac:dyDescent="0.2">
      <c r="C718" s="71" t="str">
        <f t="shared" si="11"/>
        <v/>
      </c>
      <c r="D718" s="72" t="str">
        <f>IF(Tabla1[[#This Row],[N° de Cuota]]&gt;$D$13,"",G717*$D$9)</f>
        <v/>
      </c>
      <c r="E718" s="72" t="str">
        <f>IF(Tabla1[[#This Row],[N° de Cuota]]&gt;$D$13,"",F718-D718)</f>
        <v/>
      </c>
      <c r="F718" s="72" t="str">
        <f>IF(Tabla1[[#This Row],[N° de Cuota]]&gt;$D$13,"",PMT($D$9,$D$13,$D$10)*-1)</f>
        <v/>
      </c>
      <c r="G718" s="73" t="str">
        <f>IF(Tabla1[[#This Row],[N° de Cuota]]&gt;$D$13,"",G717-E718)</f>
        <v/>
      </c>
    </row>
    <row r="719" spans="3:7" x14ac:dyDescent="0.2">
      <c r="C719" s="71" t="str">
        <f t="shared" si="11"/>
        <v/>
      </c>
      <c r="D719" s="72" t="str">
        <f>IF(Tabla1[[#This Row],[N° de Cuota]]&gt;$D$13,"",G718*$D$9)</f>
        <v/>
      </c>
      <c r="E719" s="72" t="str">
        <f>IF(Tabla1[[#This Row],[N° de Cuota]]&gt;$D$13,"",F719-D719)</f>
        <v/>
      </c>
      <c r="F719" s="72" t="str">
        <f>IF(Tabla1[[#This Row],[N° de Cuota]]&gt;$D$13,"",PMT($D$9,$D$13,$D$10)*-1)</f>
        <v/>
      </c>
      <c r="G719" s="73" t="str">
        <f>IF(Tabla1[[#This Row],[N° de Cuota]]&gt;$D$13,"",G718-E719)</f>
        <v/>
      </c>
    </row>
    <row r="720" spans="3:7" x14ac:dyDescent="0.2">
      <c r="C720" s="71" t="str">
        <f t="shared" si="11"/>
        <v/>
      </c>
      <c r="D720" s="72" t="str">
        <f>IF(Tabla1[[#This Row],[N° de Cuota]]&gt;$D$13,"",G719*$D$9)</f>
        <v/>
      </c>
      <c r="E720" s="72" t="str">
        <f>IF(Tabla1[[#This Row],[N° de Cuota]]&gt;$D$13,"",F720-D720)</f>
        <v/>
      </c>
      <c r="F720" s="72" t="str">
        <f>IF(Tabla1[[#This Row],[N° de Cuota]]&gt;$D$13,"",PMT($D$9,$D$13,$D$10)*-1)</f>
        <v/>
      </c>
      <c r="G720" s="73" t="str">
        <f>IF(Tabla1[[#This Row],[N° de Cuota]]&gt;$D$13,"",G719-E720)</f>
        <v/>
      </c>
    </row>
    <row r="721" spans="3:7" x14ac:dyDescent="0.2">
      <c r="C721" s="71" t="str">
        <f t="shared" si="11"/>
        <v/>
      </c>
      <c r="D721" s="72" t="str">
        <f>IF(Tabla1[[#This Row],[N° de Cuota]]&gt;$D$13,"",G720*$D$9)</f>
        <v/>
      </c>
      <c r="E721" s="72" t="str">
        <f>IF(Tabla1[[#This Row],[N° de Cuota]]&gt;$D$13,"",F721-D721)</f>
        <v/>
      </c>
      <c r="F721" s="72" t="str">
        <f>IF(Tabla1[[#This Row],[N° de Cuota]]&gt;$D$13,"",PMT($D$9,$D$13,$D$10)*-1)</f>
        <v/>
      </c>
      <c r="G721" s="73" t="str">
        <f>IF(Tabla1[[#This Row],[N° de Cuota]]&gt;$D$13,"",G720-E721)</f>
        <v/>
      </c>
    </row>
    <row r="722" spans="3:7" x14ac:dyDescent="0.2">
      <c r="C722" s="71" t="str">
        <f t="shared" si="11"/>
        <v/>
      </c>
      <c r="D722" s="72" t="str">
        <f>IF(Tabla1[[#This Row],[N° de Cuota]]&gt;$D$13,"",G721*$D$9)</f>
        <v/>
      </c>
      <c r="E722" s="72" t="str">
        <f>IF(Tabla1[[#This Row],[N° de Cuota]]&gt;$D$13,"",F722-D722)</f>
        <v/>
      </c>
      <c r="F722" s="72" t="str">
        <f>IF(Tabla1[[#This Row],[N° de Cuota]]&gt;$D$13,"",PMT($D$9,$D$13,$D$10)*-1)</f>
        <v/>
      </c>
      <c r="G722" s="73" t="str">
        <f>IF(Tabla1[[#This Row],[N° de Cuota]]&gt;$D$13,"",G721-E722)</f>
        <v/>
      </c>
    </row>
    <row r="723" spans="3:7" x14ac:dyDescent="0.2">
      <c r="C723" s="71" t="str">
        <f t="shared" si="11"/>
        <v/>
      </c>
      <c r="D723" s="72" t="str">
        <f>IF(Tabla1[[#This Row],[N° de Cuota]]&gt;$D$13,"",G722*$D$9)</f>
        <v/>
      </c>
      <c r="E723" s="72" t="str">
        <f>IF(Tabla1[[#This Row],[N° de Cuota]]&gt;$D$13,"",F723-D723)</f>
        <v/>
      </c>
      <c r="F723" s="72" t="str">
        <f>IF(Tabla1[[#This Row],[N° de Cuota]]&gt;$D$13,"",PMT($D$9,$D$13,$D$10)*-1)</f>
        <v/>
      </c>
      <c r="G723" s="73" t="str">
        <f>IF(Tabla1[[#This Row],[N° de Cuota]]&gt;$D$13,"",G722-E723)</f>
        <v/>
      </c>
    </row>
    <row r="724" spans="3:7" x14ac:dyDescent="0.2">
      <c r="C724" s="71" t="str">
        <f t="shared" si="11"/>
        <v/>
      </c>
      <c r="D724" s="72" t="str">
        <f>IF(Tabla1[[#This Row],[N° de Cuota]]&gt;$D$13,"",G723*$D$9)</f>
        <v/>
      </c>
      <c r="E724" s="72" t="str">
        <f>IF(Tabla1[[#This Row],[N° de Cuota]]&gt;$D$13,"",F724-D724)</f>
        <v/>
      </c>
      <c r="F724" s="72" t="str">
        <f>IF(Tabla1[[#This Row],[N° de Cuota]]&gt;$D$13,"",PMT($D$9,$D$13,$D$10)*-1)</f>
        <v/>
      </c>
      <c r="G724" s="73" t="str">
        <f>IF(Tabla1[[#This Row],[N° de Cuota]]&gt;$D$13,"",G723-E724)</f>
        <v/>
      </c>
    </row>
    <row r="725" spans="3:7" x14ac:dyDescent="0.2">
      <c r="C725" s="71" t="str">
        <f t="shared" si="11"/>
        <v/>
      </c>
      <c r="D725" s="72" t="str">
        <f>IF(Tabla1[[#This Row],[N° de Cuota]]&gt;$D$13,"",G724*$D$9)</f>
        <v/>
      </c>
      <c r="E725" s="72" t="str">
        <f>IF(Tabla1[[#This Row],[N° de Cuota]]&gt;$D$13,"",F725-D725)</f>
        <v/>
      </c>
      <c r="F725" s="72" t="str">
        <f>IF(Tabla1[[#This Row],[N° de Cuota]]&gt;$D$13,"",PMT($D$9,$D$13,$D$10)*-1)</f>
        <v/>
      </c>
      <c r="G725" s="73" t="str">
        <f>IF(Tabla1[[#This Row],[N° de Cuota]]&gt;$D$13,"",G724-E725)</f>
        <v/>
      </c>
    </row>
    <row r="726" spans="3:7" x14ac:dyDescent="0.2">
      <c r="C726" s="71" t="str">
        <f t="shared" si="11"/>
        <v/>
      </c>
      <c r="D726" s="72" t="str">
        <f>IF(Tabla1[[#This Row],[N° de Cuota]]&gt;$D$13,"",G725*$D$9)</f>
        <v/>
      </c>
      <c r="E726" s="72" t="str">
        <f>IF(Tabla1[[#This Row],[N° de Cuota]]&gt;$D$13,"",F726-D726)</f>
        <v/>
      </c>
      <c r="F726" s="72" t="str">
        <f>IF(Tabla1[[#This Row],[N° de Cuota]]&gt;$D$13,"",PMT($D$9,$D$13,$D$10)*-1)</f>
        <v/>
      </c>
      <c r="G726" s="73" t="str">
        <f>IF(Tabla1[[#This Row],[N° de Cuota]]&gt;$D$13,"",G725-E726)</f>
        <v/>
      </c>
    </row>
    <row r="727" spans="3:7" x14ac:dyDescent="0.2">
      <c r="C727" s="71" t="str">
        <f t="shared" si="11"/>
        <v/>
      </c>
      <c r="D727" s="72" t="str">
        <f>IF(Tabla1[[#This Row],[N° de Cuota]]&gt;$D$13,"",G726*$D$9)</f>
        <v/>
      </c>
      <c r="E727" s="72" t="str">
        <f>IF(Tabla1[[#This Row],[N° de Cuota]]&gt;$D$13,"",F727-D727)</f>
        <v/>
      </c>
      <c r="F727" s="72" t="str">
        <f>IF(Tabla1[[#This Row],[N° de Cuota]]&gt;$D$13,"",PMT($D$9,$D$13,$D$10)*-1)</f>
        <v/>
      </c>
      <c r="G727" s="73" t="str">
        <f>IF(Tabla1[[#This Row],[N° de Cuota]]&gt;$D$13,"",G726-E727)</f>
        <v/>
      </c>
    </row>
    <row r="728" spans="3:7" x14ac:dyDescent="0.2">
      <c r="C728" s="71" t="str">
        <f t="shared" si="11"/>
        <v/>
      </c>
      <c r="D728" s="72" t="str">
        <f>IF(Tabla1[[#This Row],[N° de Cuota]]&gt;$D$13,"",G727*$D$9)</f>
        <v/>
      </c>
      <c r="E728" s="72" t="str">
        <f>IF(Tabla1[[#This Row],[N° de Cuota]]&gt;$D$13,"",F728-D728)</f>
        <v/>
      </c>
      <c r="F728" s="72" t="str">
        <f>IF(Tabla1[[#This Row],[N° de Cuota]]&gt;$D$13,"",PMT($D$9,$D$13,$D$10)*-1)</f>
        <v/>
      </c>
      <c r="G728" s="73" t="str">
        <f>IF(Tabla1[[#This Row],[N° de Cuota]]&gt;$D$13,"",G727-E728)</f>
        <v/>
      </c>
    </row>
    <row r="729" spans="3:7" x14ac:dyDescent="0.2">
      <c r="C729" s="71" t="str">
        <f t="shared" si="11"/>
        <v/>
      </c>
      <c r="D729" s="72" t="str">
        <f>IF(Tabla1[[#This Row],[N° de Cuota]]&gt;$D$13,"",G728*$D$9)</f>
        <v/>
      </c>
      <c r="E729" s="72" t="str">
        <f>IF(Tabla1[[#This Row],[N° de Cuota]]&gt;$D$13,"",F729-D729)</f>
        <v/>
      </c>
      <c r="F729" s="72" t="str">
        <f>IF(Tabla1[[#This Row],[N° de Cuota]]&gt;$D$13,"",PMT($D$9,$D$13,$D$10)*-1)</f>
        <v/>
      </c>
      <c r="G729" s="73" t="str">
        <f>IF(Tabla1[[#This Row],[N° de Cuota]]&gt;$D$13,"",G728-E729)</f>
        <v/>
      </c>
    </row>
    <row r="730" spans="3:7" x14ac:dyDescent="0.2">
      <c r="C730" s="71" t="str">
        <f t="shared" si="11"/>
        <v/>
      </c>
      <c r="D730" s="72" t="str">
        <f>IF(Tabla1[[#This Row],[N° de Cuota]]&gt;$D$13,"",G729*$D$9)</f>
        <v/>
      </c>
      <c r="E730" s="72" t="str">
        <f>IF(Tabla1[[#This Row],[N° de Cuota]]&gt;$D$13,"",F730-D730)</f>
        <v/>
      </c>
      <c r="F730" s="72" t="str">
        <f>IF(Tabla1[[#This Row],[N° de Cuota]]&gt;$D$13,"",PMT($D$9,$D$13,$D$10)*-1)</f>
        <v/>
      </c>
      <c r="G730" s="73" t="str">
        <f>IF(Tabla1[[#This Row],[N° de Cuota]]&gt;$D$13,"",G729-E730)</f>
        <v/>
      </c>
    </row>
    <row r="731" spans="3:7" x14ac:dyDescent="0.2">
      <c r="C731" s="71" t="str">
        <f t="shared" si="11"/>
        <v/>
      </c>
      <c r="D731" s="72" t="str">
        <f>IF(Tabla1[[#This Row],[N° de Cuota]]&gt;$D$13,"",G730*$D$9)</f>
        <v/>
      </c>
      <c r="E731" s="72" t="str">
        <f>IF(Tabla1[[#This Row],[N° de Cuota]]&gt;$D$13,"",F731-D731)</f>
        <v/>
      </c>
      <c r="F731" s="72" t="str">
        <f>IF(Tabla1[[#This Row],[N° de Cuota]]&gt;$D$13,"",PMT($D$9,$D$13,$D$10)*-1)</f>
        <v/>
      </c>
      <c r="G731" s="73" t="str">
        <f>IF(Tabla1[[#This Row],[N° de Cuota]]&gt;$D$13,"",G730-E731)</f>
        <v/>
      </c>
    </row>
    <row r="732" spans="3:7" x14ac:dyDescent="0.2">
      <c r="C732" s="71" t="str">
        <f t="shared" si="11"/>
        <v/>
      </c>
      <c r="D732" s="72" t="str">
        <f>IF(Tabla1[[#This Row],[N° de Cuota]]&gt;$D$13,"",G731*$D$9)</f>
        <v/>
      </c>
      <c r="E732" s="72" t="str">
        <f>IF(Tabla1[[#This Row],[N° de Cuota]]&gt;$D$13,"",F732-D732)</f>
        <v/>
      </c>
      <c r="F732" s="72" t="str">
        <f>IF(Tabla1[[#This Row],[N° de Cuota]]&gt;$D$13,"",PMT($D$9,$D$13,$D$10)*-1)</f>
        <v/>
      </c>
      <c r="G732" s="73" t="str">
        <f>IF(Tabla1[[#This Row],[N° de Cuota]]&gt;$D$13,"",G731-E732)</f>
        <v/>
      </c>
    </row>
    <row r="733" spans="3:7" x14ac:dyDescent="0.2">
      <c r="C733" s="71" t="str">
        <f t="shared" si="11"/>
        <v/>
      </c>
      <c r="D733" s="72" t="str">
        <f>IF(Tabla1[[#This Row],[N° de Cuota]]&gt;$D$13,"",G732*$D$9)</f>
        <v/>
      </c>
      <c r="E733" s="72" t="str">
        <f>IF(Tabla1[[#This Row],[N° de Cuota]]&gt;$D$13,"",F733-D733)</f>
        <v/>
      </c>
      <c r="F733" s="72" t="str">
        <f>IF(Tabla1[[#This Row],[N° de Cuota]]&gt;$D$13,"",PMT($D$9,$D$13,$D$10)*-1)</f>
        <v/>
      </c>
      <c r="G733" s="73" t="str">
        <f>IF(Tabla1[[#This Row],[N° de Cuota]]&gt;$D$13,"",G732-E733)</f>
        <v/>
      </c>
    </row>
    <row r="734" spans="3:7" x14ac:dyDescent="0.2">
      <c r="C734" s="71" t="str">
        <f t="shared" si="11"/>
        <v/>
      </c>
      <c r="D734" s="72" t="str">
        <f>IF(Tabla1[[#This Row],[N° de Cuota]]&gt;$D$13,"",G733*$D$9)</f>
        <v/>
      </c>
      <c r="E734" s="72" t="str">
        <f>IF(Tabla1[[#This Row],[N° de Cuota]]&gt;$D$13,"",F734-D734)</f>
        <v/>
      </c>
      <c r="F734" s="72" t="str">
        <f>IF(Tabla1[[#This Row],[N° de Cuota]]&gt;$D$13,"",PMT($D$9,$D$13,$D$10)*-1)</f>
        <v/>
      </c>
      <c r="G734" s="73" t="str">
        <f>IF(Tabla1[[#This Row],[N° de Cuota]]&gt;$D$13,"",G733-E734)</f>
        <v/>
      </c>
    </row>
    <row r="735" spans="3:7" x14ac:dyDescent="0.2">
      <c r="C735" s="71" t="str">
        <f t="shared" si="11"/>
        <v/>
      </c>
      <c r="D735" s="72" t="str">
        <f>IF(Tabla1[[#This Row],[N° de Cuota]]&gt;$D$13,"",G734*$D$9)</f>
        <v/>
      </c>
      <c r="E735" s="72" t="str">
        <f>IF(Tabla1[[#This Row],[N° de Cuota]]&gt;$D$13,"",F735-D735)</f>
        <v/>
      </c>
      <c r="F735" s="72" t="str">
        <f>IF(Tabla1[[#This Row],[N° de Cuota]]&gt;$D$13,"",PMT($D$9,$D$13,$D$10)*-1)</f>
        <v/>
      </c>
      <c r="G735" s="73" t="str">
        <f>IF(Tabla1[[#This Row],[N° de Cuota]]&gt;$D$13,"",G734-E735)</f>
        <v/>
      </c>
    </row>
    <row r="736" spans="3:7" x14ac:dyDescent="0.2">
      <c r="C736" s="71" t="str">
        <f t="shared" si="11"/>
        <v/>
      </c>
      <c r="D736" s="72" t="str">
        <f>IF(Tabla1[[#This Row],[N° de Cuota]]&gt;$D$13,"",G735*$D$9)</f>
        <v/>
      </c>
      <c r="E736" s="72" t="str">
        <f>IF(Tabla1[[#This Row],[N° de Cuota]]&gt;$D$13,"",F736-D736)</f>
        <v/>
      </c>
      <c r="F736" s="72" t="str">
        <f>IF(Tabla1[[#This Row],[N° de Cuota]]&gt;$D$13,"",PMT($D$9,$D$13,$D$10)*-1)</f>
        <v/>
      </c>
      <c r="G736" s="73" t="str">
        <f>IF(Tabla1[[#This Row],[N° de Cuota]]&gt;$D$13,"",G735-E736)</f>
        <v/>
      </c>
    </row>
    <row r="737" spans="3:7" x14ac:dyDescent="0.2">
      <c r="C737" s="71" t="str">
        <f t="shared" ref="C737:C800" si="12">IF(C736="","",IF(C736+1&gt;$D$13,"",C736+1))</f>
        <v/>
      </c>
      <c r="D737" s="72" t="str">
        <f>IF(Tabla1[[#This Row],[N° de Cuota]]&gt;$D$13,"",G736*$D$9)</f>
        <v/>
      </c>
      <c r="E737" s="72" t="str">
        <f>IF(Tabla1[[#This Row],[N° de Cuota]]&gt;$D$13,"",F737-D737)</f>
        <v/>
      </c>
      <c r="F737" s="72" t="str">
        <f>IF(Tabla1[[#This Row],[N° de Cuota]]&gt;$D$13,"",PMT($D$9,$D$13,$D$10)*-1)</f>
        <v/>
      </c>
      <c r="G737" s="73" t="str">
        <f>IF(Tabla1[[#This Row],[N° de Cuota]]&gt;$D$13,"",G736-E737)</f>
        <v/>
      </c>
    </row>
    <row r="738" spans="3:7" x14ac:dyDescent="0.2">
      <c r="C738" s="71" t="str">
        <f t="shared" si="12"/>
        <v/>
      </c>
      <c r="D738" s="72" t="str">
        <f>IF(Tabla1[[#This Row],[N° de Cuota]]&gt;$D$13,"",G737*$D$9)</f>
        <v/>
      </c>
      <c r="E738" s="72" t="str">
        <f>IF(Tabla1[[#This Row],[N° de Cuota]]&gt;$D$13,"",F738-D738)</f>
        <v/>
      </c>
      <c r="F738" s="72" t="str">
        <f>IF(Tabla1[[#This Row],[N° de Cuota]]&gt;$D$13,"",PMT($D$9,$D$13,$D$10)*-1)</f>
        <v/>
      </c>
      <c r="G738" s="73" t="str">
        <f>IF(Tabla1[[#This Row],[N° de Cuota]]&gt;$D$13,"",G737-E738)</f>
        <v/>
      </c>
    </row>
    <row r="739" spans="3:7" x14ac:dyDescent="0.2">
      <c r="C739" s="71" t="str">
        <f t="shared" si="12"/>
        <v/>
      </c>
      <c r="D739" s="72" t="str">
        <f>IF(Tabla1[[#This Row],[N° de Cuota]]&gt;$D$13,"",G738*$D$9)</f>
        <v/>
      </c>
      <c r="E739" s="72" t="str">
        <f>IF(Tabla1[[#This Row],[N° de Cuota]]&gt;$D$13,"",F739-D739)</f>
        <v/>
      </c>
      <c r="F739" s="72" t="str">
        <f>IF(Tabla1[[#This Row],[N° de Cuota]]&gt;$D$13,"",PMT($D$9,$D$13,$D$10)*-1)</f>
        <v/>
      </c>
      <c r="G739" s="73" t="str">
        <f>IF(Tabla1[[#This Row],[N° de Cuota]]&gt;$D$13,"",G738-E739)</f>
        <v/>
      </c>
    </row>
    <row r="740" spans="3:7" x14ac:dyDescent="0.2">
      <c r="C740" s="71" t="str">
        <f t="shared" si="12"/>
        <v/>
      </c>
      <c r="D740" s="72" t="str">
        <f>IF(Tabla1[[#This Row],[N° de Cuota]]&gt;$D$13,"",G739*$D$9)</f>
        <v/>
      </c>
      <c r="E740" s="72" t="str">
        <f>IF(Tabla1[[#This Row],[N° de Cuota]]&gt;$D$13,"",F740-D740)</f>
        <v/>
      </c>
      <c r="F740" s="72" t="str">
        <f>IF(Tabla1[[#This Row],[N° de Cuota]]&gt;$D$13,"",PMT($D$9,$D$13,$D$10)*-1)</f>
        <v/>
      </c>
      <c r="G740" s="73" t="str">
        <f>IF(Tabla1[[#This Row],[N° de Cuota]]&gt;$D$13,"",G739-E740)</f>
        <v/>
      </c>
    </row>
    <row r="741" spans="3:7" x14ac:dyDescent="0.2">
      <c r="C741" s="71" t="str">
        <f t="shared" si="12"/>
        <v/>
      </c>
      <c r="D741" s="72" t="str">
        <f>IF(Tabla1[[#This Row],[N° de Cuota]]&gt;$D$13,"",G740*$D$9)</f>
        <v/>
      </c>
      <c r="E741" s="72" t="str">
        <f>IF(Tabla1[[#This Row],[N° de Cuota]]&gt;$D$13,"",F741-D741)</f>
        <v/>
      </c>
      <c r="F741" s="72" t="str">
        <f>IF(Tabla1[[#This Row],[N° de Cuota]]&gt;$D$13,"",PMT($D$9,$D$13,$D$10)*-1)</f>
        <v/>
      </c>
      <c r="G741" s="73" t="str">
        <f>IF(Tabla1[[#This Row],[N° de Cuota]]&gt;$D$13,"",G740-E741)</f>
        <v/>
      </c>
    </row>
    <row r="742" spans="3:7" x14ac:dyDescent="0.2">
      <c r="C742" s="71" t="str">
        <f t="shared" si="12"/>
        <v/>
      </c>
      <c r="D742" s="72" t="str">
        <f>IF(Tabla1[[#This Row],[N° de Cuota]]&gt;$D$13,"",G741*$D$9)</f>
        <v/>
      </c>
      <c r="E742" s="72" t="str">
        <f>IF(Tabla1[[#This Row],[N° de Cuota]]&gt;$D$13,"",F742-D742)</f>
        <v/>
      </c>
      <c r="F742" s="72" t="str">
        <f>IF(Tabla1[[#This Row],[N° de Cuota]]&gt;$D$13,"",PMT($D$9,$D$13,$D$10)*-1)</f>
        <v/>
      </c>
      <c r="G742" s="73" t="str">
        <f>IF(Tabla1[[#This Row],[N° de Cuota]]&gt;$D$13,"",G741-E742)</f>
        <v/>
      </c>
    </row>
    <row r="743" spans="3:7" x14ac:dyDescent="0.2">
      <c r="C743" s="71" t="str">
        <f t="shared" si="12"/>
        <v/>
      </c>
      <c r="D743" s="72" t="str">
        <f>IF(Tabla1[[#This Row],[N° de Cuota]]&gt;$D$13,"",G742*$D$9)</f>
        <v/>
      </c>
      <c r="E743" s="72" t="str">
        <f>IF(Tabla1[[#This Row],[N° de Cuota]]&gt;$D$13,"",F743-D743)</f>
        <v/>
      </c>
      <c r="F743" s="72" t="str">
        <f>IF(Tabla1[[#This Row],[N° de Cuota]]&gt;$D$13,"",PMT($D$9,$D$13,$D$10)*-1)</f>
        <v/>
      </c>
      <c r="G743" s="73" t="str">
        <f>IF(Tabla1[[#This Row],[N° de Cuota]]&gt;$D$13,"",G742-E743)</f>
        <v/>
      </c>
    </row>
    <row r="744" spans="3:7" x14ac:dyDescent="0.2">
      <c r="C744" s="71" t="str">
        <f t="shared" si="12"/>
        <v/>
      </c>
      <c r="D744" s="72" t="str">
        <f>IF(Tabla1[[#This Row],[N° de Cuota]]&gt;$D$13,"",G743*$D$9)</f>
        <v/>
      </c>
      <c r="E744" s="72" t="str">
        <f>IF(Tabla1[[#This Row],[N° de Cuota]]&gt;$D$13,"",F744-D744)</f>
        <v/>
      </c>
      <c r="F744" s="72" t="str">
        <f>IF(Tabla1[[#This Row],[N° de Cuota]]&gt;$D$13,"",PMT($D$9,$D$13,$D$10)*-1)</f>
        <v/>
      </c>
      <c r="G744" s="73" t="str">
        <f>IF(Tabla1[[#This Row],[N° de Cuota]]&gt;$D$13,"",G743-E744)</f>
        <v/>
      </c>
    </row>
    <row r="745" spans="3:7" x14ac:dyDescent="0.2">
      <c r="C745" s="71" t="str">
        <f t="shared" si="12"/>
        <v/>
      </c>
      <c r="D745" s="72" t="str">
        <f>IF(Tabla1[[#This Row],[N° de Cuota]]&gt;$D$13,"",G744*$D$9)</f>
        <v/>
      </c>
      <c r="E745" s="72" t="str">
        <f>IF(Tabla1[[#This Row],[N° de Cuota]]&gt;$D$13,"",F745-D745)</f>
        <v/>
      </c>
      <c r="F745" s="72" t="str">
        <f>IF(Tabla1[[#This Row],[N° de Cuota]]&gt;$D$13,"",PMT($D$9,$D$13,$D$10)*-1)</f>
        <v/>
      </c>
      <c r="G745" s="73" t="str">
        <f>IF(Tabla1[[#This Row],[N° de Cuota]]&gt;$D$13,"",G744-E745)</f>
        <v/>
      </c>
    </row>
    <row r="746" spans="3:7" x14ac:dyDescent="0.2">
      <c r="C746" s="71" t="str">
        <f t="shared" si="12"/>
        <v/>
      </c>
      <c r="D746" s="72" t="str">
        <f>IF(Tabla1[[#This Row],[N° de Cuota]]&gt;$D$13,"",G745*$D$9)</f>
        <v/>
      </c>
      <c r="E746" s="72" t="str">
        <f>IF(Tabla1[[#This Row],[N° de Cuota]]&gt;$D$13,"",F746-D746)</f>
        <v/>
      </c>
      <c r="F746" s="72" t="str">
        <f>IF(Tabla1[[#This Row],[N° de Cuota]]&gt;$D$13,"",PMT($D$9,$D$13,$D$10)*-1)</f>
        <v/>
      </c>
      <c r="G746" s="73" t="str">
        <f>IF(Tabla1[[#This Row],[N° de Cuota]]&gt;$D$13,"",G745-E746)</f>
        <v/>
      </c>
    </row>
    <row r="747" spans="3:7" x14ac:dyDescent="0.2">
      <c r="C747" s="71" t="str">
        <f t="shared" si="12"/>
        <v/>
      </c>
      <c r="D747" s="72" t="str">
        <f>IF(Tabla1[[#This Row],[N° de Cuota]]&gt;$D$13,"",G746*$D$9)</f>
        <v/>
      </c>
      <c r="E747" s="72" t="str">
        <f>IF(Tabla1[[#This Row],[N° de Cuota]]&gt;$D$13,"",F747-D747)</f>
        <v/>
      </c>
      <c r="F747" s="72" t="str">
        <f>IF(Tabla1[[#This Row],[N° de Cuota]]&gt;$D$13,"",PMT($D$9,$D$13,$D$10)*-1)</f>
        <v/>
      </c>
      <c r="G747" s="73" t="str">
        <f>IF(Tabla1[[#This Row],[N° de Cuota]]&gt;$D$13,"",G746-E747)</f>
        <v/>
      </c>
    </row>
    <row r="748" spans="3:7" x14ac:dyDescent="0.2">
      <c r="C748" s="71" t="str">
        <f t="shared" si="12"/>
        <v/>
      </c>
      <c r="D748" s="72" t="str">
        <f>IF(Tabla1[[#This Row],[N° de Cuota]]&gt;$D$13,"",G747*$D$9)</f>
        <v/>
      </c>
      <c r="E748" s="72" t="str">
        <f>IF(Tabla1[[#This Row],[N° de Cuota]]&gt;$D$13,"",F748-D748)</f>
        <v/>
      </c>
      <c r="F748" s="72" t="str">
        <f>IF(Tabla1[[#This Row],[N° de Cuota]]&gt;$D$13,"",PMT($D$9,$D$13,$D$10)*-1)</f>
        <v/>
      </c>
      <c r="G748" s="73" t="str">
        <f>IF(Tabla1[[#This Row],[N° de Cuota]]&gt;$D$13,"",G747-E748)</f>
        <v/>
      </c>
    </row>
    <row r="749" spans="3:7" x14ac:dyDescent="0.2">
      <c r="C749" s="71" t="str">
        <f t="shared" si="12"/>
        <v/>
      </c>
      <c r="D749" s="72" t="str">
        <f>IF(Tabla1[[#This Row],[N° de Cuota]]&gt;$D$13,"",G748*$D$9)</f>
        <v/>
      </c>
      <c r="E749" s="72" t="str">
        <f>IF(Tabla1[[#This Row],[N° de Cuota]]&gt;$D$13,"",F749-D749)</f>
        <v/>
      </c>
      <c r="F749" s="72" t="str">
        <f>IF(Tabla1[[#This Row],[N° de Cuota]]&gt;$D$13,"",PMT($D$9,$D$13,$D$10)*-1)</f>
        <v/>
      </c>
      <c r="G749" s="73" t="str">
        <f>IF(Tabla1[[#This Row],[N° de Cuota]]&gt;$D$13,"",G748-E749)</f>
        <v/>
      </c>
    </row>
    <row r="750" spans="3:7" x14ac:dyDescent="0.2">
      <c r="C750" s="71" t="str">
        <f t="shared" si="12"/>
        <v/>
      </c>
      <c r="D750" s="72" t="str">
        <f>IF(Tabla1[[#This Row],[N° de Cuota]]&gt;$D$13,"",G749*$D$9)</f>
        <v/>
      </c>
      <c r="E750" s="72" t="str">
        <f>IF(Tabla1[[#This Row],[N° de Cuota]]&gt;$D$13,"",F750-D750)</f>
        <v/>
      </c>
      <c r="F750" s="72" t="str">
        <f>IF(Tabla1[[#This Row],[N° de Cuota]]&gt;$D$13,"",PMT($D$9,$D$13,$D$10)*-1)</f>
        <v/>
      </c>
      <c r="G750" s="73" t="str">
        <f>IF(Tabla1[[#This Row],[N° de Cuota]]&gt;$D$13,"",G749-E750)</f>
        <v/>
      </c>
    </row>
    <row r="751" spans="3:7" x14ac:dyDescent="0.2">
      <c r="C751" s="71" t="str">
        <f t="shared" si="12"/>
        <v/>
      </c>
      <c r="D751" s="72" t="str">
        <f>IF(Tabla1[[#This Row],[N° de Cuota]]&gt;$D$13,"",G750*$D$9)</f>
        <v/>
      </c>
      <c r="E751" s="72" t="str">
        <f>IF(Tabla1[[#This Row],[N° de Cuota]]&gt;$D$13,"",F751-D751)</f>
        <v/>
      </c>
      <c r="F751" s="72" t="str">
        <f>IF(Tabla1[[#This Row],[N° de Cuota]]&gt;$D$13,"",PMT($D$9,$D$13,$D$10)*-1)</f>
        <v/>
      </c>
      <c r="G751" s="73" t="str">
        <f>IF(Tabla1[[#This Row],[N° de Cuota]]&gt;$D$13,"",G750-E751)</f>
        <v/>
      </c>
    </row>
    <row r="752" spans="3:7" x14ac:dyDescent="0.2">
      <c r="C752" s="71" t="str">
        <f t="shared" si="12"/>
        <v/>
      </c>
      <c r="D752" s="72" t="str">
        <f>IF(Tabla1[[#This Row],[N° de Cuota]]&gt;$D$13,"",G751*$D$9)</f>
        <v/>
      </c>
      <c r="E752" s="72" t="str">
        <f>IF(Tabla1[[#This Row],[N° de Cuota]]&gt;$D$13,"",F752-D752)</f>
        <v/>
      </c>
      <c r="F752" s="72" t="str">
        <f>IF(Tabla1[[#This Row],[N° de Cuota]]&gt;$D$13,"",PMT($D$9,$D$13,$D$10)*-1)</f>
        <v/>
      </c>
      <c r="G752" s="73" t="str">
        <f>IF(Tabla1[[#This Row],[N° de Cuota]]&gt;$D$13,"",G751-E752)</f>
        <v/>
      </c>
    </row>
    <row r="753" spans="3:7" x14ac:dyDescent="0.2">
      <c r="C753" s="71" t="str">
        <f t="shared" si="12"/>
        <v/>
      </c>
      <c r="D753" s="72" t="str">
        <f>IF(Tabla1[[#This Row],[N° de Cuota]]&gt;$D$13,"",G752*$D$9)</f>
        <v/>
      </c>
      <c r="E753" s="72" t="str">
        <f>IF(Tabla1[[#This Row],[N° de Cuota]]&gt;$D$13,"",F753-D753)</f>
        <v/>
      </c>
      <c r="F753" s="72" t="str">
        <f>IF(Tabla1[[#This Row],[N° de Cuota]]&gt;$D$13,"",PMT($D$9,$D$13,$D$10)*-1)</f>
        <v/>
      </c>
      <c r="G753" s="73" t="str">
        <f>IF(Tabla1[[#This Row],[N° de Cuota]]&gt;$D$13,"",G752-E753)</f>
        <v/>
      </c>
    </row>
    <row r="754" spans="3:7" x14ac:dyDescent="0.2">
      <c r="C754" s="71" t="str">
        <f t="shared" si="12"/>
        <v/>
      </c>
      <c r="D754" s="72" t="str">
        <f>IF(Tabla1[[#This Row],[N° de Cuota]]&gt;$D$13,"",G753*$D$9)</f>
        <v/>
      </c>
      <c r="E754" s="72" t="str">
        <f>IF(Tabla1[[#This Row],[N° de Cuota]]&gt;$D$13,"",F754-D754)</f>
        <v/>
      </c>
      <c r="F754" s="72" t="str">
        <f>IF(Tabla1[[#This Row],[N° de Cuota]]&gt;$D$13,"",PMT($D$9,$D$13,$D$10)*-1)</f>
        <v/>
      </c>
      <c r="G754" s="73" t="str">
        <f>IF(Tabla1[[#This Row],[N° de Cuota]]&gt;$D$13,"",G753-E754)</f>
        <v/>
      </c>
    </row>
    <row r="755" spans="3:7" x14ac:dyDescent="0.2">
      <c r="C755" s="71" t="str">
        <f t="shared" si="12"/>
        <v/>
      </c>
      <c r="D755" s="72" t="str">
        <f>IF(Tabla1[[#This Row],[N° de Cuota]]&gt;$D$13,"",G754*$D$9)</f>
        <v/>
      </c>
      <c r="E755" s="72" t="str">
        <f>IF(Tabla1[[#This Row],[N° de Cuota]]&gt;$D$13,"",F755-D755)</f>
        <v/>
      </c>
      <c r="F755" s="72" t="str">
        <f>IF(Tabla1[[#This Row],[N° de Cuota]]&gt;$D$13,"",PMT($D$9,$D$13,$D$10)*-1)</f>
        <v/>
      </c>
      <c r="G755" s="73" t="str">
        <f>IF(Tabla1[[#This Row],[N° de Cuota]]&gt;$D$13,"",G754-E755)</f>
        <v/>
      </c>
    </row>
    <row r="756" spans="3:7" x14ac:dyDescent="0.2">
      <c r="C756" s="71" t="str">
        <f t="shared" si="12"/>
        <v/>
      </c>
      <c r="D756" s="72" t="str">
        <f>IF(Tabla1[[#This Row],[N° de Cuota]]&gt;$D$13,"",G755*$D$9)</f>
        <v/>
      </c>
      <c r="E756" s="72" t="str">
        <f>IF(Tabla1[[#This Row],[N° de Cuota]]&gt;$D$13,"",F756-D756)</f>
        <v/>
      </c>
      <c r="F756" s="72" t="str">
        <f>IF(Tabla1[[#This Row],[N° de Cuota]]&gt;$D$13,"",PMT($D$9,$D$13,$D$10)*-1)</f>
        <v/>
      </c>
      <c r="G756" s="73" t="str">
        <f>IF(Tabla1[[#This Row],[N° de Cuota]]&gt;$D$13,"",G755-E756)</f>
        <v/>
      </c>
    </row>
    <row r="757" spans="3:7" x14ac:dyDescent="0.2">
      <c r="C757" s="71" t="str">
        <f t="shared" si="12"/>
        <v/>
      </c>
      <c r="D757" s="72" t="str">
        <f>IF(Tabla1[[#This Row],[N° de Cuota]]&gt;$D$13,"",G756*$D$9)</f>
        <v/>
      </c>
      <c r="E757" s="72" t="str">
        <f>IF(Tabla1[[#This Row],[N° de Cuota]]&gt;$D$13,"",F757-D757)</f>
        <v/>
      </c>
      <c r="F757" s="72" t="str">
        <f>IF(Tabla1[[#This Row],[N° de Cuota]]&gt;$D$13,"",PMT($D$9,$D$13,$D$10)*-1)</f>
        <v/>
      </c>
      <c r="G757" s="73" t="str">
        <f>IF(Tabla1[[#This Row],[N° de Cuota]]&gt;$D$13,"",G756-E757)</f>
        <v/>
      </c>
    </row>
    <row r="758" spans="3:7" x14ac:dyDescent="0.2">
      <c r="C758" s="71" t="str">
        <f t="shared" si="12"/>
        <v/>
      </c>
      <c r="D758" s="72" t="str">
        <f>IF(Tabla1[[#This Row],[N° de Cuota]]&gt;$D$13,"",G757*$D$9)</f>
        <v/>
      </c>
      <c r="E758" s="72" t="str">
        <f>IF(Tabla1[[#This Row],[N° de Cuota]]&gt;$D$13,"",F758-D758)</f>
        <v/>
      </c>
      <c r="F758" s="72" t="str">
        <f>IF(Tabla1[[#This Row],[N° de Cuota]]&gt;$D$13,"",PMT($D$9,$D$13,$D$10)*-1)</f>
        <v/>
      </c>
      <c r="G758" s="73" t="str">
        <f>IF(Tabla1[[#This Row],[N° de Cuota]]&gt;$D$13,"",G757-E758)</f>
        <v/>
      </c>
    </row>
    <row r="759" spans="3:7" x14ac:dyDescent="0.2">
      <c r="C759" s="71" t="str">
        <f t="shared" si="12"/>
        <v/>
      </c>
      <c r="D759" s="72" t="str">
        <f>IF(Tabla1[[#This Row],[N° de Cuota]]&gt;$D$13,"",G758*$D$9)</f>
        <v/>
      </c>
      <c r="E759" s="72" t="str">
        <f>IF(Tabla1[[#This Row],[N° de Cuota]]&gt;$D$13,"",F759-D759)</f>
        <v/>
      </c>
      <c r="F759" s="72" t="str">
        <f>IF(Tabla1[[#This Row],[N° de Cuota]]&gt;$D$13,"",PMT($D$9,$D$13,$D$10)*-1)</f>
        <v/>
      </c>
      <c r="G759" s="73" t="str">
        <f>IF(Tabla1[[#This Row],[N° de Cuota]]&gt;$D$13,"",G758-E759)</f>
        <v/>
      </c>
    </row>
    <row r="760" spans="3:7" x14ac:dyDescent="0.2">
      <c r="C760" s="71" t="str">
        <f t="shared" si="12"/>
        <v/>
      </c>
      <c r="D760" s="72" t="str">
        <f>IF(Tabla1[[#This Row],[N° de Cuota]]&gt;$D$13,"",G759*$D$9)</f>
        <v/>
      </c>
      <c r="E760" s="72" t="str">
        <f>IF(Tabla1[[#This Row],[N° de Cuota]]&gt;$D$13,"",F760-D760)</f>
        <v/>
      </c>
      <c r="F760" s="72" t="str">
        <f>IF(Tabla1[[#This Row],[N° de Cuota]]&gt;$D$13,"",PMT($D$9,$D$13,$D$10)*-1)</f>
        <v/>
      </c>
      <c r="G760" s="73" t="str">
        <f>IF(Tabla1[[#This Row],[N° de Cuota]]&gt;$D$13,"",G759-E760)</f>
        <v/>
      </c>
    </row>
    <row r="761" spans="3:7" x14ac:dyDescent="0.2">
      <c r="C761" s="71" t="str">
        <f t="shared" si="12"/>
        <v/>
      </c>
      <c r="D761" s="72" t="str">
        <f>IF(Tabla1[[#This Row],[N° de Cuota]]&gt;$D$13,"",G760*$D$9)</f>
        <v/>
      </c>
      <c r="E761" s="72" t="str">
        <f>IF(Tabla1[[#This Row],[N° de Cuota]]&gt;$D$13,"",F761-D761)</f>
        <v/>
      </c>
      <c r="F761" s="72" t="str">
        <f>IF(Tabla1[[#This Row],[N° de Cuota]]&gt;$D$13,"",PMT($D$9,$D$13,$D$10)*-1)</f>
        <v/>
      </c>
      <c r="G761" s="73" t="str">
        <f>IF(Tabla1[[#This Row],[N° de Cuota]]&gt;$D$13,"",G760-E761)</f>
        <v/>
      </c>
    </row>
    <row r="762" spans="3:7" x14ac:dyDescent="0.2">
      <c r="C762" s="71" t="str">
        <f t="shared" si="12"/>
        <v/>
      </c>
      <c r="D762" s="72" t="str">
        <f>IF(Tabla1[[#This Row],[N° de Cuota]]&gt;$D$13,"",G761*$D$9)</f>
        <v/>
      </c>
      <c r="E762" s="72" t="str">
        <f>IF(Tabla1[[#This Row],[N° de Cuota]]&gt;$D$13,"",F762-D762)</f>
        <v/>
      </c>
      <c r="F762" s="72" t="str">
        <f>IF(Tabla1[[#This Row],[N° de Cuota]]&gt;$D$13,"",PMT($D$9,$D$13,$D$10)*-1)</f>
        <v/>
      </c>
      <c r="G762" s="73" t="str">
        <f>IF(Tabla1[[#This Row],[N° de Cuota]]&gt;$D$13,"",G761-E762)</f>
        <v/>
      </c>
    </row>
    <row r="763" spans="3:7" x14ac:dyDescent="0.2">
      <c r="C763" s="71" t="str">
        <f t="shared" si="12"/>
        <v/>
      </c>
      <c r="D763" s="72" t="str">
        <f>IF(Tabla1[[#This Row],[N° de Cuota]]&gt;$D$13,"",G762*$D$9)</f>
        <v/>
      </c>
      <c r="E763" s="72" t="str">
        <f>IF(Tabla1[[#This Row],[N° de Cuota]]&gt;$D$13,"",F763-D763)</f>
        <v/>
      </c>
      <c r="F763" s="72" t="str">
        <f>IF(Tabla1[[#This Row],[N° de Cuota]]&gt;$D$13,"",PMT($D$9,$D$13,$D$10)*-1)</f>
        <v/>
      </c>
      <c r="G763" s="73" t="str">
        <f>IF(Tabla1[[#This Row],[N° de Cuota]]&gt;$D$13,"",G762-E763)</f>
        <v/>
      </c>
    </row>
    <row r="764" spans="3:7" x14ac:dyDescent="0.2">
      <c r="C764" s="71" t="str">
        <f t="shared" si="12"/>
        <v/>
      </c>
      <c r="D764" s="72" t="str">
        <f>IF(Tabla1[[#This Row],[N° de Cuota]]&gt;$D$13,"",G763*$D$9)</f>
        <v/>
      </c>
      <c r="E764" s="72" t="str">
        <f>IF(Tabla1[[#This Row],[N° de Cuota]]&gt;$D$13,"",F764-D764)</f>
        <v/>
      </c>
      <c r="F764" s="72" t="str">
        <f>IF(Tabla1[[#This Row],[N° de Cuota]]&gt;$D$13,"",PMT($D$9,$D$13,$D$10)*-1)</f>
        <v/>
      </c>
      <c r="G764" s="73" t="str">
        <f>IF(Tabla1[[#This Row],[N° de Cuota]]&gt;$D$13,"",G763-E764)</f>
        <v/>
      </c>
    </row>
    <row r="765" spans="3:7" x14ac:dyDescent="0.2">
      <c r="C765" s="71" t="str">
        <f t="shared" si="12"/>
        <v/>
      </c>
      <c r="D765" s="72" t="str">
        <f>IF(Tabla1[[#This Row],[N° de Cuota]]&gt;$D$13,"",G764*$D$9)</f>
        <v/>
      </c>
      <c r="E765" s="72" t="str">
        <f>IF(Tabla1[[#This Row],[N° de Cuota]]&gt;$D$13,"",F765-D765)</f>
        <v/>
      </c>
      <c r="F765" s="72" t="str">
        <f>IF(Tabla1[[#This Row],[N° de Cuota]]&gt;$D$13,"",PMT($D$9,$D$13,$D$10)*-1)</f>
        <v/>
      </c>
      <c r="G765" s="73" t="str">
        <f>IF(Tabla1[[#This Row],[N° de Cuota]]&gt;$D$13,"",G764-E765)</f>
        <v/>
      </c>
    </row>
    <row r="766" spans="3:7" x14ac:dyDescent="0.2">
      <c r="C766" s="71" t="str">
        <f t="shared" si="12"/>
        <v/>
      </c>
      <c r="D766" s="72" t="str">
        <f>IF(Tabla1[[#This Row],[N° de Cuota]]&gt;$D$13,"",G765*$D$9)</f>
        <v/>
      </c>
      <c r="E766" s="72" t="str">
        <f>IF(Tabla1[[#This Row],[N° de Cuota]]&gt;$D$13,"",F766-D766)</f>
        <v/>
      </c>
      <c r="F766" s="72" t="str">
        <f>IF(Tabla1[[#This Row],[N° de Cuota]]&gt;$D$13,"",PMT($D$9,$D$13,$D$10)*-1)</f>
        <v/>
      </c>
      <c r="G766" s="73" t="str">
        <f>IF(Tabla1[[#This Row],[N° de Cuota]]&gt;$D$13,"",G765-E766)</f>
        <v/>
      </c>
    </row>
    <row r="767" spans="3:7" x14ac:dyDescent="0.2">
      <c r="C767" s="71" t="str">
        <f t="shared" si="12"/>
        <v/>
      </c>
      <c r="D767" s="72" t="str">
        <f>IF(Tabla1[[#This Row],[N° de Cuota]]&gt;$D$13,"",G766*$D$9)</f>
        <v/>
      </c>
      <c r="E767" s="72" t="str">
        <f>IF(Tabla1[[#This Row],[N° de Cuota]]&gt;$D$13,"",F767-D767)</f>
        <v/>
      </c>
      <c r="F767" s="72" t="str">
        <f>IF(Tabla1[[#This Row],[N° de Cuota]]&gt;$D$13,"",PMT($D$9,$D$13,$D$10)*-1)</f>
        <v/>
      </c>
      <c r="G767" s="73" t="str">
        <f>IF(Tabla1[[#This Row],[N° de Cuota]]&gt;$D$13,"",G766-E767)</f>
        <v/>
      </c>
    </row>
    <row r="768" spans="3:7" x14ac:dyDescent="0.2">
      <c r="C768" s="71" t="str">
        <f t="shared" si="12"/>
        <v/>
      </c>
      <c r="D768" s="72" t="str">
        <f>IF(Tabla1[[#This Row],[N° de Cuota]]&gt;$D$13,"",G767*$D$9)</f>
        <v/>
      </c>
      <c r="E768" s="72" t="str">
        <f>IF(Tabla1[[#This Row],[N° de Cuota]]&gt;$D$13,"",F768-D768)</f>
        <v/>
      </c>
      <c r="F768" s="72" t="str">
        <f>IF(Tabla1[[#This Row],[N° de Cuota]]&gt;$D$13,"",PMT($D$9,$D$13,$D$10)*-1)</f>
        <v/>
      </c>
      <c r="G768" s="73" t="str">
        <f>IF(Tabla1[[#This Row],[N° de Cuota]]&gt;$D$13,"",G767-E768)</f>
        <v/>
      </c>
    </row>
    <row r="769" spans="3:7" x14ac:dyDescent="0.2">
      <c r="C769" s="71" t="str">
        <f t="shared" si="12"/>
        <v/>
      </c>
      <c r="D769" s="72" t="str">
        <f>IF(Tabla1[[#This Row],[N° de Cuota]]&gt;$D$13,"",G768*$D$9)</f>
        <v/>
      </c>
      <c r="E769" s="72" t="str">
        <f>IF(Tabla1[[#This Row],[N° de Cuota]]&gt;$D$13,"",F769-D769)</f>
        <v/>
      </c>
      <c r="F769" s="72" t="str">
        <f>IF(Tabla1[[#This Row],[N° de Cuota]]&gt;$D$13,"",PMT($D$9,$D$13,$D$10)*-1)</f>
        <v/>
      </c>
      <c r="G769" s="73" t="str">
        <f>IF(Tabla1[[#This Row],[N° de Cuota]]&gt;$D$13,"",G768-E769)</f>
        <v/>
      </c>
    </row>
    <row r="770" spans="3:7" x14ac:dyDescent="0.2">
      <c r="C770" s="71" t="str">
        <f t="shared" si="12"/>
        <v/>
      </c>
      <c r="D770" s="72" t="str">
        <f>IF(Tabla1[[#This Row],[N° de Cuota]]&gt;$D$13,"",G769*$D$9)</f>
        <v/>
      </c>
      <c r="E770" s="72" t="str">
        <f>IF(Tabla1[[#This Row],[N° de Cuota]]&gt;$D$13,"",F770-D770)</f>
        <v/>
      </c>
      <c r="F770" s="72" t="str">
        <f>IF(Tabla1[[#This Row],[N° de Cuota]]&gt;$D$13,"",PMT($D$9,$D$13,$D$10)*-1)</f>
        <v/>
      </c>
      <c r="G770" s="73" t="str">
        <f>IF(Tabla1[[#This Row],[N° de Cuota]]&gt;$D$13,"",G769-E770)</f>
        <v/>
      </c>
    </row>
    <row r="771" spans="3:7" x14ac:dyDescent="0.2">
      <c r="C771" s="71" t="str">
        <f t="shared" si="12"/>
        <v/>
      </c>
      <c r="D771" s="72" t="str">
        <f>IF(Tabla1[[#This Row],[N° de Cuota]]&gt;$D$13,"",G770*$D$9)</f>
        <v/>
      </c>
      <c r="E771" s="72" t="str">
        <f>IF(Tabla1[[#This Row],[N° de Cuota]]&gt;$D$13,"",F771-D771)</f>
        <v/>
      </c>
      <c r="F771" s="72" t="str">
        <f>IF(Tabla1[[#This Row],[N° de Cuota]]&gt;$D$13,"",PMT($D$9,$D$13,$D$10)*-1)</f>
        <v/>
      </c>
      <c r="G771" s="73" t="str">
        <f>IF(Tabla1[[#This Row],[N° de Cuota]]&gt;$D$13,"",G770-E771)</f>
        <v/>
      </c>
    </row>
    <row r="772" spans="3:7" x14ac:dyDescent="0.2">
      <c r="C772" s="71" t="str">
        <f t="shared" si="12"/>
        <v/>
      </c>
      <c r="D772" s="72" t="str">
        <f>IF(Tabla1[[#This Row],[N° de Cuota]]&gt;$D$13,"",G771*$D$9)</f>
        <v/>
      </c>
      <c r="E772" s="72" t="str">
        <f>IF(Tabla1[[#This Row],[N° de Cuota]]&gt;$D$13,"",F772-D772)</f>
        <v/>
      </c>
      <c r="F772" s="72" t="str">
        <f>IF(Tabla1[[#This Row],[N° de Cuota]]&gt;$D$13,"",PMT($D$9,$D$13,$D$10)*-1)</f>
        <v/>
      </c>
      <c r="G772" s="73" t="str">
        <f>IF(Tabla1[[#This Row],[N° de Cuota]]&gt;$D$13,"",G771-E772)</f>
        <v/>
      </c>
    </row>
    <row r="773" spans="3:7" x14ac:dyDescent="0.2">
      <c r="C773" s="71" t="str">
        <f t="shared" si="12"/>
        <v/>
      </c>
      <c r="D773" s="72" t="str">
        <f>IF(Tabla1[[#This Row],[N° de Cuota]]&gt;$D$13,"",G772*$D$9)</f>
        <v/>
      </c>
      <c r="E773" s="72" t="str">
        <f>IF(Tabla1[[#This Row],[N° de Cuota]]&gt;$D$13,"",F773-D773)</f>
        <v/>
      </c>
      <c r="F773" s="72" t="str">
        <f>IF(Tabla1[[#This Row],[N° de Cuota]]&gt;$D$13,"",PMT($D$9,$D$13,$D$10)*-1)</f>
        <v/>
      </c>
      <c r="G773" s="73" t="str">
        <f>IF(Tabla1[[#This Row],[N° de Cuota]]&gt;$D$13,"",G772-E773)</f>
        <v/>
      </c>
    </row>
    <row r="774" spans="3:7" x14ac:dyDescent="0.2">
      <c r="C774" s="71" t="str">
        <f t="shared" si="12"/>
        <v/>
      </c>
      <c r="D774" s="72" t="str">
        <f>IF(Tabla1[[#This Row],[N° de Cuota]]&gt;$D$13,"",G773*$D$9)</f>
        <v/>
      </c>
      <c r="E774" s="72" t="str">
        <f>IF(Tabla1[[#This Row],[N° de Cuota]]&gt;$D$13,"",F774-D774)</f>
        <v/>
      </c>
      <c r="F774" s="72" t="str">
        <f>IF(Tabla1[[#This Row],[N° de Cuota]]&gt;$D$13,"",PMT($D$9,$D$13,$D$10)*-1)</f>
        <v/>
      </c>
      <c r="G774" s="73" t="str">
        <f>IF(Tabla1[[#This Row],[N° de Cuota]]&gt;$D$13,"",G773-E774)</f>
        <v/>
      </c>
    </row>
    <row r="775" spans="3:7" x14ac:dyDescent="0.2">
      <c r="C775" s="71" t="str">
        <f t="shared" si="12"/>
        <v/>
      </c>
      <c r="D775" s="72" t="str">
        <f>IF(Tabla1[[#This Row],[N° de Cuota]]&gt;$D$13,"",G774*$D$9)</f>
        <v/>
      </c>
      <c r="E775" s="72" t="str">
        <f>IF(Tabla1[[#This Row],[N° de Cuota]]&gt;$D$13,"",F775-D775)</f>
        <v/>
      </c>
      <c r="F775" s="72" t="str">
        <f>IF(Tabla1[[#This Row],[N° de Cuota]]&gt;$D$13,"",PMT($D$9,$D$13,$D$10)*-1)</f>
        <v/>
      </c>
      <c r="G775" s="73" t="str">
        <f>IF(Tabla1[[#This Row],[N° de Cuota]]&gt;$D$13,"",G774-E775)</f>
        <v/>
      </c>
    </row>
    <row r="776" spans="3:7" x14ac:dyDescent="0.2">
      <c r="C776" s="71" t="str">
        <f t="shared" si="12"/>
        <v/>
      </c>
      <c r="D776" s="72" t="str">
        <f>IF(Tabla1[[#This Row],[N° de Cuota]]&gt;$D$13,"",G775*$D$9)</f>
        <v/>
      </c>
      <c r="E776" s="72" t="str">
        <f>IF(Tabla1[[#This Row],[N° de Cuota]]&gt;$D$13,"",F776-D776)</f>
        <v/>
      </c>
      <c r="F776" s="72" t="str">
        <f>IF(Tabla1[[#This Row],[N° de Cuota]]&gt;$D$13,"",PMT($D$9,$D$13,$D$10)*-1)</f>
        <v/>
      </c>
      <c r="G776" s="73" t="str">
        <f>IF(Tabla1[[#This Row],[N° de Cuota]]&gt;$D$13,"",G775-E776)</f>
        <v/>
      </c>
    </row>
    <row r="777" spans="3:7" x14ac:dyDescent="0.2">
      <c r="C777" s="71" t="str">
        <f t="shared" si="12"/>
        <v/>
      </c>
      <c r="D777" s="72" t="str">
        <f>IF(Tabla1[[#This Row],[N° de Cuota]]&gt;$D$13,"",G776*$D$9)</f>
        <v/>
      </c>
      <c r="E777" s="72" t="str">
        <f>IF(Tabla1[[#This Row],[N° de Cuota]]&gt;$D$13,"",F777-D777)</f>
        <v/>
      </c>
      <c r="F777" s="72" t="str">
        <f>IF(Tabla1[[#This Row],[N° de Cuota]]&gt;$D$13,"",PMT($D$9,$D$13,$D$10)*-1)</f>
        <v/>
      </c>
      <c r="G777" s="73" t="str">
        <f>IF(Tabla1[[#This Row],[N° de Cuota]]&gt;$D$13,"",G776-E777)</f>
        <v/>
      </c>
    </row>
    <row r="778" spans="3:7" x14ac:dyDescent="0.2">
      <c r="C778" s="71" t="str">
        <f t="shared" si="12"/>
        <v/>
      </c>
      <c r="D778" s="72" t="str">
        <f>IF(Tabla1[[#This Row],[N° de Cuota]]&gt;$D$13,"",G777*$D$9)</f>
        <v/>
      </c>
      <c r="E778" s="72" t="str">
        <f>IF(Tabla1[[#This Row],[N° de Cuota]]&gt;$D$13,"",F778-D778)</f>
        <v/>
      </c>
      <c r="F778" s="72" t="str">
        <f>IF(Tabla1[[#This Row],[N° de Cuota]]&gt;$D$13,"",PMT($D$9,$D$13,$D$10)*-1)</f>
        <v/>
      </c>
      <c r="G778" s="73" t="str">
        <f>IF(Tabla1[[#This Row],[N° de Cuota]]&gt;$D$13,"",G777-E778)</f>
        <v/>
      </c>
    </row>
    <row r="779" spans="3:7" x14ac:dyDescent="0.2">
      <c r="C779" s="71" t="str">
        <f t="shared" si="12"/>
        <v/>
      </c>
      <c r="D779" s="72" t="str">
        <f>IF(Tabla1[[#This Row],[N° de Cuota]]&gt;$D$13,"",G778*$D$9)</f>
        <v/>
      </c>
      <c r="E779" s="72" t="str">
        <f>IF(Tabla1[[#This Row],[N° de Cuota]]&gt;$D$13,"",F779-D779)</f>
        <v/>
      </c>
      <c r="F779" s="72" t="str">
        <f>IF(Tabla1[[#This Row],[N° de Cuota]]&gt;$D$13,"",PMT($D$9,$D$13,$D$10)*-1)</f>
        <v/>
      </c>
      <c r="G779" s="73" t="str">
        <f>IF(Tabla1[[#This Row],[N° de Cuota]]&gt;$D$13,"",G778-E779)</f>
        <v/>
      </c>
    </row>
    <row r="780" spans="3:7" x14ac:dyDescent="0.2">
      <c r="C780" s="71" t="str">
        <f t="shared" si="12"/>
        <v/>
      </c>
      <c r="D780" s="72" t="str">
        <f>IF(Tabla1[[#This Row],[N° de Cuota]]&gt;$D$13,"",G779*$D$9)</f>
        <v/>
      </c>
      <c r="E780" s="72" t="str">
        <f>IF(Tabla1[[#This Row],[N° de Cuota]]&gt;$D$13,"",F780-D780)</f>
        <v/>
      </c>
      <c r="F780" s="72" t="str">
        <f>IF(Tabla1[[#This Row],[N° de Cuota]]&gt;$D$13,"",PMT($D$9,$D$13,$D$10)*-1)</f>
        <v/>
      </c>
      <c r="G780" s="73" t="str">
        <f>IF(Tabla1[[#This Row],[N° de Cuota]]&gt;$D$13,"",G779-E780)</f>
        <v/>
      </c>
    </row>
    <row r="781" spans="3:7" x14ac:dyDescent="0.2">
      <c r="C781" s="71" t="str">
        <f t="shared" si="12"/>
        <v/>
      </c>
      <c r="D781" s="72" t="str">
        <f>IF(Tabla1[[#This Row],[N° de Cuota]]&gt;$D$13,"",G780*$D$9)</f>
        <v/>
      </c>
      <c r="E781" s="72" t="str">
        <f>IF(Tabla1[[#This Row],[N° de Cuota]]&gt;$D$13,"",F781-D781)</f>
        <v/>
      </c>
      <c r="F781" s="72" t="str">
        <f>IF(Tabla1[[#This Row],[N° de Cuota]]&gt;$D$13,"",PMT($D$9,$D$13,$D$10)*-1)</f>
        <v/>
      </c>
      <c r="G781" s="73" t="str">
        <f>IF(Tabla1[[#This Row],[N° de Cuota]]&gt;$D$13,"",G780-E781)</f>
        <v/>
      </c>
    </row>
    <row r="782" spans="3:7" x14ac:dyDescent="0.2">
      <c r="C782" s="71" t="str">
        <f t="shared" si="12"/>
        <v/>
      </c>
      <c r="D782" s="72" t="str">
        <f>IF(Tabla1[[#This Row],[N° de Cuota]]&gt;$D$13,"",G781*$D$9)</f>
        <v/>
      </c>
      <c r="E782" s="72" t="str">
        <f>IF(Tabla1[[#This Row],[N° de Cuota]]&gt;$D$13,"",F782-D782)</f>
        <v/>
      </c>
      <c r="F782" s="72" t="str">
        <f>IF(Tabla1[[#This Row],[N° de Cuota]]&gt;$D$13,"",PMT($D$9,$D$13,$D$10)*-1)</f>
        <v/>
      </c>
      <c r="G782" s="73" t="str">
        <f>IF(Tabla1[[#This Row],[N° de Cuota]]&gt;$D$13,"",G781-E782)</f>
        <v/>
      </c>
    </row>
    <row r="783" spans="3:7" x14ac:dyDescent="0.2">
      <c r="C783" s="71" t="str">
        <f t="shared" si="12"/>
        <v/>
      </c>
      <c r="D783" s="72" t="str">
        <f>IF(Tabla1[[#This Row],[N° de Cuota]]&gt;$D$13,"",G782*$D$9)</f>
        <v/>
      </c>
      <c r="E783" s="72" t="str">
        <f>IF(Tabla1[[#This Row],[N° de Cuota]]&gt;$D$13,"",F783-D783)</f>
        <v/>
      </c>
      <c r="F783" s="72" t="str">
        <f>IF(Tabla1[[#This Row],[N° de Cuota]]&gt;$D$13,"",PMT($D$9,$D$13,$D$10)*-1)</f>
        <v/>
      </c>
      <c r="G783" s="73" t="str">
        <f>IF(Tabla1[[#This Row],[N° de Cuota]]&gt;$D$13,"",G782-E783)</f>
        <v/>
      </c>
    </row>
    <row r="784" spans="3:7" x14ac:dyDescent="0.2">
      <c r="C784" s="71" t="str">
        <f t="shared" si="12"/>
        <v/>
      </c>
      <c r="D784" s="72" t="str">
        <f>IF(Tabla1[[#This Row],[N° de Cuota]]&gt;$D$13,"",G783*$D$9)</f>
        <v/>
      </c>
      <c r="E784" s="72" t="str">
        <f>IF(Tabla1[[#This Row],[N° de Cuota]]&gt;$D$13,"",F784-D784)</f>
        <v/>
      </c>
      <c r="F784" s="72" t="str">
        <f>IF(Tabla1[[#This Row],[N° de Cuota]]&gt;$D$13,"",PMT($D$9,$D$13,$D$10)*-1)</f>
        <v/>
      </c>
      <c r="G784" s="73" t="str">
        <f>IF(Tabla1[[#This Row],[N° de Cuota]]&gt;$D$13,"",G783-E784)</f>
        <v/>
      </c>
    </row>
    <row r="785" spans="3:7" x14ac:dyDescent="0.2">
      <c r="C785" s="71" t="str">
        <f t="shared" si="12"/>
        <v/>
      </c>
      <c r="D785" s="72" t="str">
        <f>IF(Tabla1[[#This Row],[N° de Cuota]]&gt;$D$13,"",G784*$D$9)</f>
        <v/>
      </c>
      <c r="E785" s="72" t="str">
        <f>IF(Tabla1[[#This Row],[N° de Cuota]]&gt;$D$13,"",F785-D785)</f>
        <v/>
      </c>
      <c r="F785" s="72" t="str">
        <f>IF(Tabla1[[#This Row],[N° de Cuota]]&gt;$D$13,"",PMT($D$9,$D$13,$D$10)*-1)</f>
        <v/>
      </c>
      <c r="G785" s="73" t="str">
        <f>IF(Tabla1[[#This Row],[N° de Cuota]]&gt;$D$13,"",G784-E785)</f>
        <v/>
      </c>
    </row>
    <row r="786" spans="3:7" x14ac:dyDescent="0.2">
      <c r="C786" s="71" t="str">
        <f t="shared" si="12"/>
        <v/>
      </c>
      <c r="D786" s="72" t="str">
        <f>IF(Tabla1[[#This Row],[N° de Cuota]]&gt;$D$13,"",G785*$D$9)</f>
        <v/>
      </c>
      <c r="E786" s="72" t="str">
        <f>IF(Tabla1[[#This Row],[N° de Cuota]]&gt;$D$13,"",F786-D786)</f>
        <v/>
      </c>
      <c r="F786" s="72" t="str">
        <f>IF(Tabla1[[#This Row],[N° de Cuota]]&gt;$D$13,"",PMT($D$9,$D$13,$D$10)*-1)</f>
        <v/>
      </c>
      <c r="G786" s="73" t="str">
        <f>IF(Tabla1[[#This Row],[N° de Cuota]]&gt;$D$13,"",G785-E786)</f>
        <v/>
      </c>
    </row>
    <row r="787" spans="3:7" x14ac:dyDescent="0.2">
      <c r="C787" s="71" t="str">
        <f t="shared" si="12"/>
        <v/>
      </c>
      <c r="D787" s="72" t="str">
        <f>IF(Tabla1[[#This Row],[N° de Cuota]]&gt;$D$13,"",G786*$D$9)</f>
        <v/>
      </c>
      <c r="E787" s="72" t="str">
        <f>IF(Tabla1[[#This Row],[N° de Cuota]]&gt;$D$13,"",F787-D787)</f>
        <v/>
      </c>
      <c r="F787" s="72" t="str">
        <f>IF(Tabla1[[#This Row],[N° de Cuota]]&gt;$D$13,"",PMT($D$9,$D$13,$D$10)*-1)</f>
        <v/>
      </c>
      <c r="G787" s="73" t="str">
        <f>IF(Tabla1[[#This Row],[N° de Cuota]]&gt;$D$13,"",G786-E787)</f>
        <v/>
      </c>
    </row>
    <row r="788" spans="3:7" x14ac:dyDescent="0.2">
      <c r="C788" s="71" t="str">
        <f t="shared" si="12"/>
        <v/>
      </c>
      <c r="D788" s="72" t="str">
        <f>IF(Tabla1[[#This Row],[N° de Cuota]]&gt;$D$13,"",G787*$D$9)</f>
        <v/>
      </c>
      <c r="E788" s="72" t="str">
        <f>IF(Tabla1[[#This Row],[N° de Cuota]]&gt;$D$13,"",F788-D788)</f>
        <v/>
      </c>
      <c r="F788" s="72" t="str">
        <f>IF(Tabla1[[#This Row],[N° de Cuota]]&gt;$D$13,"",PMT($D$9,$D$13,$D$10)*-1)</f>
        <v/>
      </c>
      <c r="G788" s="73" t="str">
        <f>IF(Tabla1[[#This Row],[N° de Cuota]]&gt;$D$13,"",G787-E788)</f>
        <v/>
      </c>
    </row>
    <row r="789" spans="3:7" x14ac:dyDescent="0.2">
      <c r="C789" s="71" t="str">
        <f t="shared" si="12"/>
        <v/>
      </c>
      <c r="D789" s="72" t="str">
        <f>IF(Tabla1[[#This Row],[N° de Cuota]]&gt;$D$13,"",G788*$D$9)</f>
        <v/>
      </c>
      <c r="E789" s="72" t="str">
        <f>IF(Tabla1[[#This Row],[N° de Cuota]]&gt;$D$13,"",F789-D789)</f>
        <v/>
      </c>
      <c r="F789" s="72" t="str">
        <f>IF(Tabla1[[#This Row],[N° de Cuota]]&gt;$D$13,"",PMT($D$9,$D$13,$D$10)*-1)</f>
        <v/>
      </c>
      <c r="G789" s="73" t="str">
        <f>IF(Tabla1[[#This Row],[N° de Cuota]]&gt;$D$13,"",G788-E789)</f>
        <v/>
      </c>
    </row>
    <row r="790" spans="3:7" x14ac:dyDescent="0.2">
      <c r="C790" s="71" t="str">
        <f t="shared" si="12"/>
        <v/>
      </c>
      <c r="D790" s="72" t="str">
        <f>IF(Tabla1[[#This Row],[N° de Cuota]]&gt;$D$13,"",G789*$D$9)</f>
        <v/>
      </c>
      <c r="E790" s="72" t="str">
        <f>IF(Tabla1[[#This Row],[N° de Cuota]]&gt;$D$13,"",F790-D790)</f>
        <v/>
      </c>
      <c r="F790" s="72" t="str">
        <f>IF(Tabla1[[#This Row],[N° de Cuota]]&gt;$D$13,"",PMT($D$9,$D$13,$D$10)*-1)</f>
        <v/>
      </c>
      <c r="G790" s="73" t="str">
        <f>IF(Tabla1[[#This Row],[N° de Cuota]]&gt;$D$13,"",G789-E790)</f>
        <v/>
      </c>
    </row>
    <row r="791" spans="3:7" x14ac:dyDescent="0.2">
      <c r="C791" s="71" t="str">
        <f t="shared" si="12"/>
        <v/>
      </c>
      <c r="D791" s="72" t="str">
        <f>IF(Tabla1[[#This Row],[N° de Cuota]]&gt;$D$13,"",G790*$D$9)</f>
        <v/>
      </c>
      <c r="E791" s="72" t="str">
        <f>IF(Tabla1[[#This Row],[N° de Cuota]]&gt;$D$13,"",F791-D791)</f>
        <v/>
      </c>
      <c r="F791" s="72" t="str">
        <f>IF(Tabla1[[#This Row],[N° de Cuota]]&gt;$D$13,"",PMT($D$9,$D$13,$D$10)*-1)</f>
        <v/>
      </c>
      <c r="G791" s="73" t="str">
        <f>IF(Tabla1[[#This Row],[N° de Cuota]]&gt;$D$13,"",G790-E791)</f>
        <v/>
      </c>
    </row>
    <row r="792" spans="3:7" x14ac:dyDescent="0.2">
      <c r="C792" s="71" t="str">
        <f t="shared" si="12"/>
        <v/>
      </c>
      <c r="D792" s="72" t="str">
        <f>IF(Tabla1[[#This Row],[N° de Cuota]]&gt;$D$13,"",G791*$D$9)</f>
        <v/>
      </c>
      <c r="E792" s="72" t="str">
        <f>IF(Tabla1[[#This Row],[N° de Cuota]]&gt;$D$13,"",F792-D792)</f>
        <v/>
      </c>
      <c r="F792" s="72" t="str">
        <f>IF(Tabla1[[#This Row],[N° de Cuota]]&gt;$D$13,"",PMT($D$9,$D$13,$D$10)*-1)</f>
        <v/>
      </c>
      <c r="G792" s="73" t="str">
        <f>IF(Tabla1[[#This Row],[N° de Cuota]]&gt;$D$13,"",G791-E792)</f>
        <v/>
      </c>
    </row>
    <row r="793" spans="3:7" x14ac:dyDescent="0.2">
      <c r="C793" s="71" t="str">
        <f t="shared" si="12"/>
        <v/>
      </c>
      <c r="D793" s="72" t="str">
        <f>IF(Tabla1[[#This Row],[N° de Cuota]]&gt;$D$13,"",G792*$D$9)</f>
        <v/>
      </c>
      <c r="E793" s="72" t="str">
        <f>IF(Tabla1[[#This Row],[N° de Cuota]]&gt;$D$13,"",F793-D793)</f>
        <v/>
      </c>
      <c r="F793" s="72" t="str">
        <f>IF(Tabla1[[#This Row],[N° de Cuota]]&gt;$D$13,"",PMT($D$9,$D$13,$D$10)*-1)</f>
        <v/>
      </c>
      <c r="G793" s="73" t="str">
        <f>IF(Tabla1[[#This Row],[N° de Cuota]]&gt;$D$13,"",G792-E793)</f>
        <v/>
      </c>
    </row>
    <row r="794" spans="3:7" x14ac:dyDescent="0.2">
      <c r="C794" s="71" t="str">
        <f t="shared" si="12"/>
        <v/>
      </c>
      <c r="D794" s="72" t="str">
        <f>IF(Tabla1[[#This Row],[N° de Cuota]]&gt;$D$13,"",G793*$D$9)</f>
        <v/>
      </c>
      <c r="E794" s="72" t="str">
        <f>IF(Tabla1[[#This Row],[N° de Cuota]]&gt;$D$13,"",F794-D794)</f>
        <v/>
      </c>
      <c r="F794" s="72" t="str">
        <f>IF(Tabla1[[#This Row],[N° de Cuota]]&gt;$D$13,"",PMT($D$9,$D$13,$D$10)*-1)</f>
        <v/>
      </c>
      <c r="G794" s="73" t="str">
        <f>IF(Tabla1[[#This Row],[N° de Cuota]]&gt;$D$13,"",G793-E794)</f>
        <v/>
      </c>
    </row>
    <row r="795" spans="3:7" x14ac:dyDescent="0.2">
      <c r="C795" s="71" t="str">
        <f t="shared" si="12"/>
        <v/>
      </c>
      <c r="D795" s="72" t="str">
        <f>IF(Tabla1[[#This Row],[N° de Cuota]]&gt;$D$13,"",G794*$D$9)</f>
        <v/>
      </c>
      <c r="E795" s="72" t="str">
        <f>IF(Tabla1[[#This Row],[N° de Cuota]]&gt;$D$13,"",F795-D795)</f>
        <v/>
      </c>
      <c r="F795" s="72" t="str">
        <f>IF(Tabla1[[#This Row],[N° de Cuota]]&gt;$D$13,"",PMT($D$9,$D$13,$D$10)*-1)</f>
        <v/>
      </c>
      <c r="G795" s="73" t="str">
        <f>IF(Tabla1[[#This Row],[N° de Cuota]]&gt;$D$13,"",G794-E795)</f>
        <v/>
      </c>
    </row>
    <row r="796" spans="3:7" x14ac:dyDescent="0.2">
      <c r="C796" s="71" t="str">
        <f t="shared" si="12"/>
        <v/>
      </c>
      <c r="D796" s="72" t="str">
        <f>IF(Tabla1[[#This Row],[N° de Cuota]]&gt;$D$13,"",G795*$D$9)</f>
        <v/>
      </c>
      <c r="E796" s="72" t="str">
        <f>IF(Tabla1[[#This Row],[N° de Cuota]]&gt;$D$13,"",F796-D796)</f>
        <v/>
      </c>
      <c r="F796" s="72" t="str">
        <f>IF(Tabla1[[#This Row],[N° de Cuota]]&gt;$D$13,"",PMT($D$9,$D$13,$D$10)*-1)</f>
        <v/>
      </c>
      <c r="G796" s="73" t="str">
        <f>IF(Tabla1[[#This Row],[N° de Cuota]]&gt;$D$13,"",G795-E796)</f>
        <v/>
      </c>
    </row>
    <row r="797" spans="3:7" x14ac:dyDescent="0.2">
      <c r="C797" s="71" t="str">
        <f t="shared" si="12"/>
        <v/>
      </c>
      <c r="D797" s="72" t="str">
        <f>IF(Tabla1[[#This Row],[N° de Cuota]]&gt;$D$13,"",G796*$D$9)</f>
        <v/>
      </c>
      <c r="E797" s="72" t="str">
        <f>IF(Tabla1[[#This Row],[N° de Cuota]]&gt;$D$13,"",F797-D797)</f>
        <v/>
      </c>
      <c r="F797" s="72" t="str">
        <f>IF(Tabla1[[#This Row],[N° de Cuota]]&gt;$D$13,"",PMT($D$9,$D$13,$D$10)*-1)</f>
        <v/>
      </c>
      <c r="G797" s="73" t="str">
        <f>IF(Tabla1[[#This Row],[N° de Cuota]]&gt;$D$13,"",G796-E797)</f>
        <v/>
      </c>
    </row>
    <row r="798" spans="3:7" x14ac:dyDescent="0.2">
      <c r="C798" s="71" t="str">
        <f t="shared" si="12"/>
        <v/>
      </c>
      <c r="D798" s="72" t="str">
        <f>IF(Tabla1[[#This Row],[N° de Cuota]]&gt;$D$13,"",G797*$D$9)</f>
        <v/>
      </c>
      <c r="E798" s="72" t="str">
        <f>IF(Tabla1[[#This Row],[N° de Cuota]]&gt;$D$13,"",F798-D798)</f>
        <v/>
      </c>
      <c r="F798" s="72" t="str">
        <f>IF(Tabla1[[#This Row],[N° de Cuota]]&gt;$D$13,"",PMT($D$9,$D$13,$D$10)*-1)</f>
        <v/>
      </c>
      <c r="G798" s="73" t="str">
        <f>IF(Tabla1[[#This Row],[N° de Cuota]]&gt;$D$13,"",G797-E798)</f>
        <v/>
      </c>
    </row>
    <row r="799" spans="3:7" x14ac:dyDescent="0.2">
      <c r="C799" s="71" t="str">
        <f t="shared" si="12"/>
        <v/>
      </c>
      <c r="D799" s="72" t="str">
        <f>IF(Tabla1[[#This Row],[N° de Cuota]]&gt;$D$13,"",G798*$D$9)</f>
        <v/>
      </c>
      <c r="E799" s="72" t="str">
        <f>IF(Tabla1[[#This Row],[N° de Cuota]]&gt;$D$13,"",F799-D799)</f>
        <v/>
      </c>
      <c r="F799" s="72" t="str">
        <f>IF(Tabla1[[#This Row],[N° de Cuota]]&gt;$D$13,"",PMT($D$9,$D$13,$D$10)*-1)</f>
        <v/>
      </c>
      <c r="G799" s="73" t="str">
        <f>IF(Tabla1[[#This Row],[N° de Cuota]]&gt;$D$13,"",G798-E799)</f>
        <v/>
      </c>
    </row>
    <row r="800" spans="3:7" x14ac:dyDescent="0.2">
      <c r="C800" s="71" t="str">
        <f t="shared" si="12"/>
        <v/>
      </c>
      <c r="D800" s="72" t="str">
        <f>IF(Tabla1[[#This Row],[N° de Cuota]]&gt;$D$13,"",G799*$D$9)</f>
        <v/>
      </c>
      <c r="E800" s="72" t="str">
        <f>IF(Tabla1[[#This Row],[N° de Cuota]]&gt;$D$13,"",F800-D800)</f>
        <v/>
      </c>
      <c r="F800" s="72" t="str">
        <f>IF(Tabla1[[#This Row],[N° de Cuota]]&gt;$D$13,"",PMT($D$9,$D$13,$D$10)*-1)</f>
        <v/>
      </c>
      <c r="G800" s="73" t="str">
        <f>IF(Tabla1[[#This Row],[N° de Cuota]]&gt;$D$13,"",G799-E800)</f>
        <v/>
      </c>
    </row>
    <row r="801" spans="3:7" x14ac:dyDescent="0.2">
      <c r="C801" s="71" t="str">
        <f t="shared" ref="C801:C864" si="13">IF(C800="","",IF(C800+1&gt;$D$13,"",C800+1))</f>
        <v/>
      </c>
      <c r="D801" s="72" t="str">
        <f>IF(Tabla1[[#This Row],[N° de Cuota]]&gt;$D$13,"",G800*$D$9)</f>
        <v/>
      </c>
      <c r="E801" s="72" t="str">
        <f>IF(Tabla1[[#This Row],[N° de Cuota]]&gt;$D$13,"",F801-D801)</f>
        <v/>
      </c>
      <c r="F801" s="72" t="str">
        <f>IF(Tabla1[[#This Row],[N° de Cuota]]&gt;$D$13,"",PMT($D$9,$D$13,$D$10)*-1)</f>
        <v/>
      </c>
      <c r="G801" s="73" t="str">
        <f>IF(Tabla1[[#This Row],[N° de Cuota]]&gt;$D$13,"",G800-E801)</f>
        <v/>
      </c>
    </row>
    <row r="802" spans="3:7" x14ac:dyDescent="0.2">
      <c r="C802" s="71" t="str">
        <f t="shared" si="13"/>
        <v/>
      </c>
      <c r="D802" s="72" t="str">
        <f>IF(Tabla1[[#This Row],[N° de Cuota]]&gt;$D$13,"",G801*$D$9)</f>
        <v/>
      </c>
      <c r="E802" s="72" t="str">
        <f>IF(Tabla1[[#This Row],[N° de Cuota]]&gt;$D$13,"",F802-D802)</f>
        <v/>
      </c>
      <c r="F802" s="72" t="str">
        <f>IF(Tabla1[[#This Row],[N° de Cuota]]&gt;$D$13,"",PMT($D$9,$D$13,$D$10)*-1)</f>
        <v/>
      </c>
      <c r="G802" s="73" t="str">
        <f>IF(Tabla1[[#This Row],[N° de Cuota]]&gt;$D$13,"",G801-E802)</f>
        <v/>
      </c>
    </row>
    <row r="803" spans="3:7" x14ac:dyDescent="0.2">
      <c r="C803" s="71" t="str">
        <f t="shared" si="13"/>
        <v/>
      </c>
      <c r="D803" s="72" t="str">
        <f>IF(Tabla1[[#This Row],[N° de Cuota]]&gt;$D$13,"",G802*$D$9)</f>
        <v/>
      </c>
      <c r="E803" s="72" t="str">
        <f>IF(Tabla1[[#This Row],[N° de Cuota]]&gt;$D$13,"",F803-D803)</f>
        <v/>
      </c>
      <c r="F803" s="72" t="str">
        <f>IF(Tabla1[[#This Row],[N° de Cuota]]&gt;$D$13,"",PMT($D$9,$D$13,$D$10)*-1)</f>
        <v/>
      </c>
      <c r="G803" s="73" t="str">
        <f>IF(Tabla1[[#This Row],[N° de Cuota]]&gt;$D$13,"",G802-E803)</f>
        <v/>
      </c>
    </row>
    <row r="804" spans="3:7" x14ac:dyDescent="0.2">
      <c r="C804" s="71" t="str">
        <f t="shared" si="13"/>
        <v/>
      </c>
      <c r="D804" s="72" t="str">
        <f>IF(Tabla1[[#This Row],[N° de Cuota]]&gt;$D$13,"",G803*$D$9)</f>
        <v/>
      </c>
      <c r="E804" s="72" t="str">
        <f>IF(Tabla1[[#This Row],[N° de Cuota]]&gt;$D$13,"",F804-D804)</f>
        <v/>
      </c>
      <c r="F804" s="72" t="str">
        <f>IF(Tabla1[[#This Row],[N° de Cuota]]&gt;$D$13,"",PMT($D$9,$D$13,$D$10)*-1)</f>
        <v/>
      </c>
      <c r="G804" s="73" t="str">
        <f>IF(Tabla1[[#This Row],[N° de Cuota]]&gt;$D$13,"",G803-E804)</f>
        <v/>
      </c>
    </row>
    <row r="805" spans="3:7" x14ac:dyDescent="0.2">
      <c r="C805" s="71" t="str">
        <f t="shared" si="13"/>
        <v/>
      </c>
      <c r="D805" s="72" t="str">
        <f>IF(Tabla1[[#This Row],[N° de Cuota]]&gt;$D$13,"",G804*$D$9)</f>
        <v/>
      </c>
      <c r="E805" s="72" t="str">
        <f>IF(Tabla1[[#This Row],[N° de Cuota]]&gt;$D$13,"",F805-D805)</f>
        <v/>
      </c>
      <c r="F805" s="72" t="str">
        <f>IF(Tabla1[[#This Row],[N° de Cuota]]&gt;$D$13,"",PMT($D$9,$D$13,$D$10)*-1)</f>
        <v/>
      </c>
      <c r="G805" s="73" t="str">
        <f>IF(Tabla1[[#This Row],[N° de Cuota]]&gt;$D$13,"",G804-E805)</f>
        <v/>
      </c>
    </row>
    <row r="806" spans="3:7" x14ac:dyDescent="0.2">
      <c r="C806" s="71" t="str">
        <f t="shared" si="13"/>
        <v/>
      </c>
      <c r="D806" s="72" t="str">
        <f>IF(Tabla1[[#This Row],[N° de Cuota]]&gt;$D$13,"",G805*$D$9)</f>
        <v/>
      </c>
      <c r="E806" s="72" t="str">
        <f>IF(Tabla1[[#This Row],[N° de Cuota]]&gt;$D$13,"",F806-D806)</f>
        <v/>
      </c>
      <c r="F806" s="72" t="str">
        <f>IF(Tabla1[[#This Row],[N° de Cuota]]&gt;$D$13,"",PMT($D$9,$D$13,$D$10)*-1)</f>
        <v/>
      </c>
      <c r="G806" s="73" t="str">
        <f>IF(Tabla1[[#This Row],[N° de Cuota]]&gt;$D$13,"",G805-E806)</f>
        <v/>
      </c>
    </row>
    <row r="807" spans="3:7" x14ac:dyDescent="0.2">
      <c r="C807" s="71" t="str">
        <f t="shared" si="13"/>
        <v/>
      </c>
      <c r="D807" s="72" t="str">
        <f>IF(Tabla1[[#This Row],[N° de Cuota]]&gt;$D$13,"",G806*$D$9)</f>
        <v/>
      </c>
      <c r="E807" s="72" t="str">
        <f>IF(Tabla1[[#This Row],[N° de Cuota]]&gt;$D$13,"",F807-D807)</f>
        <v/>
      </c>
      <c r="F807" s="72" t="str">
        <f>IF(Tabla1[[#This Row],[N° de Cuota]]&gt;$D$13,"",PMT($D$9,$D$13,$D$10)*-1)</f>
        <v/>
      </c>
      <c r="G807" s="73" t="str">
        <f>IF(Tabla1[[#This Row],[N° de Cuota]]&gt;$D$13,"",G806-E807)</f>
        <v/>
      </c>
    </row>
    <row r="808" spans="3:7" x14ac:dyDescent="0.2">
      <c r="C808" s="71" t="str">
        <f t="shared" si="13"/>
        <v/>
      </c>
      <c r="D808" s="72" t="str">
        <f>IF(Tabla1[[#This Row],[N° de Cuota]]&gt;$D$13,"",G807*$D$9)</f>
        <v/>
      </c>
      <c r="E808" s="72" t="str">
        <f>IF(Tabla1[[#This Row],[N° de Cuota]]&gt;$D$13,"",F808-D808)</f>
        <v/>
      </c>
      <c r="F808" s="72" t="str">
        <f>IF(Tabla1[[#This Row],[N° de Cuota]]&gt;$D$13,"",PMT($D$9,$D$13,$D$10)*-1)</f>
        <v/>
      </c>
      <c r="G808" s="73" t="str">
        <f>IF(Tabla1[[#This Row],[N° de Cuota]]&gt;$D$13,"",G807-E808)</f>
        <v/>
      </c>
    </row>
    <row r="809" spans="3:7" x14ac:dyDescent="0.2">
      <c r="C809" s="71" t="str">
        <f t="shared" si="13"/>
        <v/>
      </c>
      <c r="D809" s="72" t="str">
        <f>IF(Tabla1[[#This Row],[N° de Cuota]]&gt;$D$13,"",G808*$D$9)</f>
        <v/>
      </c>
      <c r="E809" s="72" t="str">
        <f>IF(Tabla1[[#This Row],[N° de Cuota]]&gt;$D$13,"",F809-D809)</f>
        <v/>
      </c>
      <c r="F809" s="72" t="str">
        <f>IF(Tabla1[[#This Row],[N° de Cuota]]&gt;$D$13,"",PMT($D$9,$D$13,$D$10)*-1)</f>
        <v/>
      </c>
      <c r="G809" s="73" t="str">
        <f>IF(Tabla1[[#This Row],[N° de Cuota]]&gt;$D$13,"",G808-E809)</f>
        <v/>
      </c>
    </row>
    <row r="810" spans="3:7" x14ac:dyDescent="0.2">
      <c r="C810" s="71" t="str">
        <f t="shared" si="13"/>
        <v/>
      </c>
      <c r="D810" s="72" t="str">
        <f>IF(Tabla1[[#This Row],[N° de Cuota]]&gt;$D$13,"",G809*$D$9)</f>
        <v/>
      </c>
      <c r="E810" s="72" t="str">
        <f>IF(Tabla1[[#This Row],[N° de Cuota]]&gt;$D$13,"",F810-D810)</f>
        <v/>
      </c>
      <c r="F810" s="72" t="str">
        <f>IF(Tabla1[[#This Row],[N° de Cuota]]&gt;$D$13,"",PMT($D$9,$D$13,$D$10)*-1)</f>
        <v/>
      </c>
      <c r="G810" s="73" t="str">
        <f>IF(Tabla1[[#This Row],[N° de Cuota]]&gt;$D$13,"",G809-E810)</f>
        <v/>
      </c>
    </row>
    <row r="811" spans="3:7" x14ac:dyDescent="0.2">
      <c r="C811" s="71" t="str">
        <f t="shared" si="13"/>
        <v/>
      </c>
      <c r="D811" s="72" t="str">
        <f>IF(Tabla1[[#This Row],[N° de Cuota]]&gt;$D$13,"",G810*$D$9)</f>
        <v/>
      </c>
      <c r="E811" s="72" t="str">
        <f>IF(Tabla1[[#This Row],[N° de Cuota]]&gt;$D$13,"",F811-D811)</f>
        <v/>
      </c>
      <c r="F811" s="72" t="str">
        <f>IF(Tabla1[[#This Row],[N° de Cuota]]&gt;$D$13,"",PMT($D$9,$D$13,$D$10)*-1)</f>
        <v/>
      </c>
      <c r="G811" s="73" t="str">
        <f>IF(Tabla1[[#This Row],[N° de Cuota]]&gt;$D$13,"",G810-E811)</f>
        <v/>
      </c>
    </row>
    <row r="812" spans="3:7" x14ac:dyDescent="0.2">
      <c r="C812" s="71" t="str">
        <f t="shared" si="13"/>
        <v/>
      </c>
      <c r="D812" s="72" t="str">
        <f>IF(Tabla1[[#This Row],[N° de Cuota]]&gt;$D$13,"",G811*$D$9)</f>
        <v/>
      </c>
      <c r="E812" s="72" t="str">
        <f>IF(Tabla1[[#This Row],[N° de Cuota]]&gt;$D$13,"",F812-D812)</f>
        <v/>
      </c>
      <c r="F812" s="72" t="str">
        <f>IF(Tabla1[[#This Row],[N° de Cuota]]&gt;$D$13,"",PMT($D$9,$D$13,$D$10)*-1)</f>
        <v/>
      </c>
      <c r="G812" s="73" t="str">
        <f>IF(Tabla1[[#This Row],[N° de Cuota]]&gt;$D$13,"",G811-E812)</f>
        <v/>
      </c>
    </row>
    <row r="813" spans="3:7" x14ac:dyDescent="0.2">
      <c r="C813" s="71" t="str">
        <f t="shared" si="13"/>
        <v/>
      </c>
      <c r="D813" s="72" t="str">
        <f>IF(Tabla1[[#This Row],[N° de Cuota]]&gt;$D$13,"",G812*$D$9)</f>
        <v/>
      </c>
      <c r="E813" s="72" t="str">
        <f>IF(Tabla1[[#This Row],[N° de Cuota]]&gt;$D$13,"",F813-D813)</f>
        <v/>
      </c>
      <c r="F813" s="72" t="str">
        <f>IF(Tabla1[[#This Row],[N° de Cuota]]&gt;$D$13,"",PMT($D$9,$D$13,$D$10)*-1)</f>
        <v/>
      </c>
      <c r="G813" s="73" t="str">
        <f>IF(Tabla1[[#This Row],[N° de Cuota]]&gt;$D$13,"",G812-E813)</f>
        <v/>
      </c>
    </row>
    <row r="814" spans="3:7" x14ac:dyDescent="0.2">
      <c r="C814" s="71" t="str">
        <f t="shared" si="13"/>
        <v/>
      </c>
      <c r="D814" s="72" t="str">
        <f>IF(Tabla1[[#This Row],[N° de Cuota]]&gt;$D$13,"",G813*$D$9)</f>
        <v/>
      </c>
      <c r="E814" s="72" t="str">
        <f>IF(Tabla1[[#This Row],[N° de Cuota]]&gt;$D$13,"",F814-D814)</f>
        <v/>
      </c>
      <c r="F814" s="72" t="str">
        <f>IF(Tabla1[[#This Row],[N° de Cuota]]&gt;$D$13,"",PMT($D$9,$D$13,$D$10)*-1)</f>
        <v/>
      </c>
      <c r="G814" s="73" t="str">
        <f>IF(Tabla1[[#This Row],[N° de Cuota]]&gt;$D$13,"",G813-E814)</f>
        <v/>
      </c>
    </row>
    <row r="815" spans="3:7" x14ac:dyDescent="0.2">
      <c r="C815" s="71" t="str">
        <f t="shared" si="13"/>
        <v/>
      </c>
      <c r="D815" s="72" t="str">
        <f>IF(Tabla1[[#This Row],[N° de Cuota]]&gt;$D$13,"",G814*$D$9)</f>
        <v/>
      </c>
      <c r="E815" s="72" t="str">
        <f>IF(Tabla1[[#This Row],[N° de Cuota]]&gt;$D$13,"",F815-D815)</f>
        <v/>
      </c>
      <c r="F815" s="72" t="str">
        <f>IF(Tabla1[[#This Row],[N° de Cuota]]&gt;$D$13,"",PMT($D$9,$D$13,$D$10)*-1)</f>
        <v/>
      </c>
      <c r="G815" s="73" t="str">
        <f>IF(Tabla1[[#This Row],[N° de Cuota]]&gt;$D$13,"",G814-E815)</f>
        <v/>
      </c>
    </row>
    <row r="816" spans="3:7" x14ac:dyDescent="0.2">
      <c r="C816" s="71" t="str">
        <f t="shared" si="13"/>
        <v/>
      </c>
      <c r="D816" s="72" t="str">
        <f>IF(Tabla1[[#This Row],[N° de Cuota]]&gt;$D$13,"",G815*$D$9)</f>
        <v/>
      </c>
      <c r="E816" s="72" t="str">
        <f>IF(Tabla1[[#This Row],[N° de Cuota]]&gt;$D$13,"",F816-D816)</f>
        <v/>
      </c>
      <c r="F816" s="72" t="str">
        <f>IF(Tabla1[[#This Row],[N° de Cuota]]&gt;$D$13,"",PMT($D$9,$D$13,$D$10)*-1)</f>
        <v/>
      </c>
      <c r="G816" s="73" t="str">
        <f>IF(Tabla1[[#This Row],[N° de Cuota]]&gt;$D$13,"",G815-E816)</f>
        <v/>
      </c>
    </row>
    <row r="817" spans="3:7" x14ac:dyDescent="0.2">
      <c r="C817" s="71" t="str">
        <f t="shared" si="13"/>
        <v/>
      </c>
      <c r="D817" s="72" t="str">
        <f>IF(Tabla1[[#This Row],[N° de Cuota]]&gt;$D$13,"",G816*$D$9)</f>
        <v/>
      </c>
      <c r="E817" s="72" t="str">
        <f>IF(Tabla1[[#This Row],[N° de Cuota]]&gt;$D$13,"",F817-D817)</f>
        <v/>
      </c>
      <c r="F817" s="72" t="str">
        <f>IF(Tabla1[[#This Row],[N° de Cuota]]&gt;$D$13,"",PMT($D$9,$D$13,$D$10)*-1)</f>
        <v/>
      </c>
      <c r="G817" s="73" t="str">
        <f>IF(Tabla1[[#This Row],[N° de Cuota]]&gt;$D$13,"",G816-E817)</f>
        <v/>
      </c>
    </row>
    <row r="818" spans="3:7" x14ac:dyDescent="0.2">
      <c r="C818" s="71" t="str">
        <f t="shared" si="13"/>
        <v/>
      </c>
      <c r="D818" s="72" t="str">
        <f>IF(Tabla1[[#This Row],[N° de Cuota]]&gt;$D$13,"",G817*$D$9)</f>
        <v/>
      </c>
      <c r="E818" s="72" t="str">
        <f>IF(Tabla1[[#This Row],[N° de Cuota]]&gt;$D$13,"",F818-D818)</f>
        <v/>
      </c>
      <c r="F818" s="72" t="str">
        <f>IF(Tabla1[[#This Row],[N° de Cuota]]&gt;$D$13,"",PMT($D$9,$D$13,$D$10)*-1)</f>
        <v/>
      </c>
      <c r="G818" s="73" t="str">
        <f>IF(Tabla1[[#This Row],[N° de Cuota]]&gt;$D$13,"",G817-E818)</f>
        <v/>
      </c>
    </row>
    <row r="819" spans="3:7" x14ac:dyDescent="0.2">
      <c r="C819" s="71" t="str">
        <f t="shared" si="13"/>
        <v/>
      </c>
      <c r="D819" s="72" t="str">
        <f>IF(Tabla1[[#This Row],[N° de Cuota]]&gt;$D$13,"",G818*$D$9)</f>
        <v/>
      </c>
      <c r="E819" s="72" t="str">
        <f>IF(Tabla1[[#This Row],[N° de Cuota]]&gt;$D$13,"",F819-D819)</f>
        <v/>
      </c>
      <c r="F819" s="72" t="str">
        <f>IF(Tabla1[[#This Row],[N° de Cuota]]&gt;$D$13,"",PMT($D$9,$D$13,$D$10)*-1)</f>
        <v/>
      </c>
      <c r="G819" s="73" t="str">
        <f>IF(Tabla1[[#This Row],[N° de Cuota]]&gt;$D$13,"",G818-E819)</f>
        <v/>
      </c>
    </row>
    <row r="820" spans="3:7" x14ac:dyDescent="0.2">
      <c r="C820" s="71" t="str">
        <f t="shared" si="13"/>
        <v/>
      </c>
      <c r="D820" s="72" t="str">
        <f>IF(Tabla1[[#This Row],[N° de Cuota]]&gt;$D$13,"",G819*$D$9)</f>
        <v/>
      </c>
      <c r="E820" s="72" t="str">
        <f>IF(Tabla1[[#This Row],[N° de Cuota]]&gt;$D$13,"",F820-D820)</f>
        <v/>
      </c>
      <c r="F820" s="72" t="str">
        <f>IF(Tabla1[[#This Row],[N° de Cuota]]&gt;$D$13,"",PMT($D$9,$D$13,$D$10)*-1)</f>
        <v/>
      </c>
      <c r="G820" s="73" t="str">
        <f>IF(Tabla1[[#This Row],[N° de Cuota]]&gt;$D$13,"",G819-E820)</f>
        <v/>
      </c>
    </row>
    <row r="821" spans="3:7" x14ac:dyDescent="0.2">
      <c r="C821" s="71" t="str">
        <f t="shared" si="13"/>
        <v/>
      </c>
      <c r="D821" s="72" t="str">
        <f>IF(Tabla1[[#This Row],[N° de Cuota]]&gt;$D$13,"",G820*$D$9)</f>
        <v/>
      </c>
      <c r="E821" s="72" t="str">
        <f>IF(Tabla1[[#This Row],[N° de Cuota]]&gt;$D$13,"",F821-D821)</f>
        <v/>
      </c>
      <c r="F821" s="72" t="str">
        <f>IF(Tabla1[[#This Row],[N° de Cuota]]&gt;$D$13,"",PMT($D$9,$D$13,$D$10)*-1)</f>
        <v/>
      </c>
      <c r="G821" s="73" t="str">
        <f>IF(Tabla1[[#This Row],[N° de Cuota]]&gt;$D$13,"",G820-E821)</f>
        <v/>
      </c>
    </row>
    <row r="822" spans="3:7" x14ac:dyDescent="0.2">
      <c r="C822" s="71" t="str">
        <f t="shared" si="13"/>
        <v/>
      </c>
      <c r="D822" s="72" t="str">
        <f>IF(Tabla1[[#This Row],[N° de Cuota]]&gt;$D$13,"",G821*$D$9)</f>
        <v/>
      </c>
      <c r="E822" s="72" t="str">
        <f>IF(Tabla1[[#This Row],[N° de Cuota]]&gt;$D$13,"",F822-D822)</f>
        <v/>
      </c>
      <c r="F822" s="72" t="str">
        <f>IF(Tabla1[[#This Row],[N° de Cuota]]&gt;$D$13,"",PMT($D$9,$D$13,$D$10)*-1)</f>
        <v/>
      </c>
      <c r="G822" s="73" t="str">
        <f>IF(Tabla1[[#This Row],[N° de Cuota]]&gt;$D$13,"",G821-E822)</f>
        <v/>
      </c>
    </row>
    <row r="823" spans="3:7" x14ac:dyDescent="0.2">
      <c r="C823" s="71" t="str">
        <f t="shared" si="13"/>
        <v/>
      </c>
      <c r="D823" s="72" t="str">
        <f>IF(Tabla1[[#This Row],[N° de Cuota]]&gt;$D$13,"",G822*$D$9)</f>
        <v/>
      </c>
      <c r="E823" s="72" t="str">
        <f>IF(Tabla1[[#This Row],[N° de Cuota]]&gt;$D$13,"",F823-D823)</f>
        <v/>
      </c>
      <c r="F823" s="72" t="str">
        <f>IF(Tabla1[[#This Row],[N° de Cuota]]&gt;$D$13,"",PMT($D$9,$D$13,$D$10)*-1)</f>
        <v/>
      </c>
      <c r="G823" s="73" t="str">
        <f>IF(Tabla1[[#This Row],[N° de Cuota]]&gt;$D$13,"",G822-E823)</f>
        <v/>
      </c>
    </row>
    <row r="824" spans="3:7" x14ac:dyDescent="0.2">
      <c r="C824" s="71" t="str">
        <f t="shared" si="13"/>
        <v/>
      </c>
      <c r="D824" s="72" t="str">
        <f>IF(Tabla1[[#This Row],[N° de Cuota]]&gt;$D$13,"",G823*$D$9)</f>
        <v/>
      </c>
      <c r="E824" s="72" t="str">
        <f>IF(Tabla1[[#This Row],[N° de Cuota]]&gt;$D$13,"",F824-D824)</f>
        <v/>
      </c>
      <c r="F824" s="72" t="str">
        <f>IF(Tabla1[[#This Row],[N° de Cuota]]&gt;$D$13,"",PMT($D$9,$D$13,$D$10)*-1)</f>
        <v/>
      </c>
      <c r="G824" s="73" t="str">
        <f>IF(Tabla1[[#This Row],[N° de Cuota]]&gt;$D$13,"",G823-E824)</f>
        <v/>
      </c>
    </row>
    <row r="825" spans="3:7" x14ac:dyDescent="0.2">
      <c r="C825" s="71" t="str">
        <f t="shared" si="13"/>
        <v/>
      </c>
      <c r="D825" s="72" t="str">
        <f>IF(Tabla1[[#This Row],[N° de Cuota]]&gt;$D$13,"",G824*$D$9)</f>
        <v/>
      </c>
      <c r="E825" s="72" t="str">
        <f>IF(Tabla1[[#This Row],[N° de Cuota]]&gt;$D$13,"",F825-D825)</f>
        <v/>
      </c>
      <c r="F825" s="72" t="str">
        <f>IF(Tabla1[[#This Row],[N° de Cuota]]&gt;$D$13,"",PMT($D$9,$D$13,$D$10)*-1)</f>
        <v/>
      </c>
      <c r="G825" s="73" t="str">
        <f>IF(Tabla1[[#This Row],[N° de Cuota]]&gt;$D$13,"",G824-E825)</f>
        <v/>
      </c>
    </row>
    <row r="826" spans="3:7" x14ac:dyDescent="0.2">
      <c r="C826" s="71" t="str">
        <f t="shared" si="13"/>
        <v/>
      </c>
      <c r="D826" s="72" t="str">
        <f>IF(Tabla1[[#This Row],[N° de Cuota]]&gt;$D$13,"",G825*$D$9)</f>
        <v/>
      </c>
      <c r="E826" s="72" t="str">
        <f>IF(Tabla1[[#This Row],[N° de Cuota]]&gt;$D$13,"",F826-D826)</f>
        <v/>
      </c>
      <c r="F826" s="72" t="str">
        <f>IF(Tabla1[[#This Row],[N° de Cuota]]&gt;$D$13,"",PMT($D$9,$D$13,$D$10)*-1)</f>
        <v/>
      </c>
      <c r="G826" s="73" t="str">
        <f>IF(Tabla1[[#This Row],[N° de Cuota]]&gt;$D$13,"",G825-E826)</f>
        <v/>
      </c>
    </row>
    <row r="827" spans="3:7" x14ac:dyDescent="0.2">
      <c r="C827" s="71" t="str">
        <f t="shared" si="13"/>
        <v/>
      </c>
      <c r="D827" s="72" t="str">
        <f>IF(Tabla1[[#This Row],[N° de Cuota]]&gt;$D$13,"",G826*$D$9)</f>
        <v/>
      </c>
      <c r="E827" s="72" t="str">
        <f>IF(Tabla1[[#This Row],[N° de Cuota]]&gt;$D$13,"",F827-D827)</f>
        <v/>
      </c>
      <c r="F827" s="72" t="str">
        <f>IF(Tabla1[[#This Row],[N° de Cuota]]&gt;$D$13,"",PMT($D$9,$D$13,$D$10)*-1)</f>
        <v/>
      </c>
      <c r="G827" s="73" t="str">
        <f>IF(Tabla1[[#This Row],[N° de Cuota]]&gt;$D$13,"",G826-E827)</f>
        <v/>
      </c>
    </row>
    <row r="828" spans="3:7" x14ac:dyDescent="0.2">
      <c r="C828" s="71" t="str">
        <f t="shared" si="13"/>
        <v/>
      </c>
      <c r="D828" s="72" t="str">
        <f>IF(Tabla1[[#This Row],[N° de Cuota]]&gt;$D$13,"",G827*$D$9)</f>
        <v/>
      </c>
      <c r="E828" s="72" t="str">
        <f>IF(Tabla1[[#This Row],[N° de Cuota]]&gt;$D$13,"",F828-D828)</f>
        <v/>
      </c>
      <c r="F828" s="72" t="str">
        <f>IF(Tabla1[[#This Row],[N° de Cuota]]&gt;$D$13,"",PMT($D$9,$D$13,$D$10)*-1)</f>
        <v/>
      </c>
      <c r="G828" s="73" t="str">
        <f>IF(Tabla1[[#This Row],[N° de Cuota]]&gt;$D$13,"",G827-E828)</f>
        <v/>
      </c>
    </row>
    <row r="829" spans="3:7" x14ac:dyDescent="0.2">
      <c r="C829" s="71" t="str">
        <f t="shared" si="13"/>
        <v/>
      </c>
      <c r="D829" s="72" t="str">
        <f>IF(Tabla1[[#This Row],[N° de Cuota]]&gt;$D$13,"",G828*$D$9)</f>
        <v/>
      </c>
      <c r="E829" s="72" t="str">
        <f>IF(Tabla1[[#This Row],[N° de Cuota]]&gt;$D$13,"",F829-D829)</f>
        <v/>
      </c>
      <c r="F829" s="72" t="str">
        <f>IF(Tabla1[[#This Row],[N° de Cuota]]&gt;$D$13,"",PMT($D$9,$D$13,$D$10)*-1)</f>
        <v/>
      </c>
      <c r="G829" s="73" t="str">
        <f>IF(Tabla1[[#This Row],[N° de Cuota]]&gt;$D$13,"",G828-E829)</f>
        <v/>
      </c>
    </row>
    <row r="830" spans="3:7" x14ac:dyDescent="0.2">
      <c r="C830" s="71" t="str">
        <f t="shared" si="13"/>
        <v/>
      </c>
      <c r="D830" s="72" t="str">
        <f>IF(Tabla1[[#This Row],[N° de Cuota]]&gt;$D$13,"",G829*$D$9)</f>
        <v/>
      </c>
      <c r="E830" s="72" t="str">
        <f>IF(Tabla1[[#This Row],[N° de Cuota]]&gt;$D$13,"",F830-D830)</f>
        <v/>
      </c>
      <c r="F830" s="72" t="str">
        <f>IF(Tabla1[[#This Row],[N° de Cuota]]&gt;$D$13,"",PMT($D$9,$D$13,$D$10)*-1)</f>
        <v/>
      </c>
      <c r="G830" s="73" t="str">
        <f>IF(Tabla1[[#This Row],[N° de Cuota]]&gt;$D$13,"",G829-E830)</f>
        <v/>
      </c>
    </row>
    <row r="831" spans="3:7" x14ac:dyDescent="0.2">
      <c r="C831" s="71" t="str">
        <f t="shared" si="13"/>
        <v/>
      </c>
      <c r="D831" s="72" t="str">
        <f>IF(Tabla1[[#This Row],[N° de Cuota]]&gt;$D$13,"",G830*$D$9)</f>
        <v/>
      </c>
      <c r="E831" s="72" t="str">
        <f>IF(Tabla1[[#This Row],[N° de Cuota]]&gt;$D$13,"",F831-D831)</f>
        <v/>
      </c>
      <c r="F831" s="72" t="str">
        <f>IF(Tabla1[[#This Row],[N° de Cuota]]&gt;$D$13,"",PMT($D$9,$D$13,$D$10)*-1)</f>
        <v/>
      </c>
      <c r="G831" s="73" t="str">
        <f>IF(Tabla1[[#This Row],[N° de Cuota]]&gt;$D$13,"",G830-E831)</f>
        <v/>
      </c>
    </row>
    <row r="832" spans="3:7" x14ac:dyDescent="0.2">
      <c r="C832" s="71" t="str">
        <f t="shared" si="13"/>
        <v/>
      </c>
      <c r="D832" s="72" t="str">
        <f>IF(Tabla1[[#This Row],[N° de Cuota]]&gt;$D$13,"",G831*$D$9)</f>
        <v/>
      </c>
      <c r="E832" s="72" t="str">
        <f>IF(Tabla1[[#This Row],[N° de Cuota]]&gt;$D$13,"",F832-D832)</f>
        <v/>
      </c>
      <c r="F832" s="72" t="str">
        <f>IF(Tabla1[[#This Row],[N° de Cuota]]&gt;$D$13,"",PMT($D$9,$D$13,$D$10)*-1)</f>
        <v/>
      </c>
      <c r="G832" s="73" t="str">
        <f>IF(Tabla1[[#This Row],[N° de Cuota]]&gt;$D$13,"",G831-E832)</f>
        <v/>
      </c>
    </row>
    <row r="833" spans="3:7" x14ac:dyDescent="0.2">
      <c r="C833" s="71" t="str">
        <f t="shared" si="13"/>
        <v/>
      </c>
      <c r="D833" s="72" t="str">
        <f>IF(Tabla1[[#This Row],[N° de Cuota]]&gt;$D$13,"",G832*$D$9)</f>
        <v/>
      </c>
      <c r="E833" s="72" t="str">
        <f>IF(Tabla1[[#This Row],[N° de Cuota]]&gt;$D$13,"",F833-D833)</f>
        <v/>
      </c>
      <c r="F833" s="72" t="str">
        <f>IF(Tabla1[[#This Row],[N° de Cuota]]&gt;$D$13,"",PMT($D$9,$D$13,$D$10)*-1)</f>
        <v/>
      </c>
      <c r="G833" s="73" t="str">
        <f>IF(Tabla1[[#This Row],[N° de Cuota]]&gt;$D$13,"",G832-E833)</f>
        <v/>
      </c>
    </row>
    <row r="834" spans="3:7" x14ac:dyDescent="0.2">
      <c r="C834" s="71" t="str">
        <f t="shared" si="13"/>
        <v/>
      </c>
      <c r="D834" s="72" t="str">
        <f>IF(Tabla1[[#This Row],[N° de Cuota]]&gt;$D$13,"",G833*$D$9)</f>
        <v/>
      </c>
      <c r="E834" s="72" t="str">
        <f>IF(Tabla1[[#This Row],[N° de Cuota]]&gt;$D$13,"",F834-D834)</f>
        <v/>
      </c>
      <c r="F834" s="72" t="str">
        <f>IF(Tabla1[[#This Row],[N° de Cuota]]&gt;$D$13,"",PMT($D$9,$D$13,$D$10)*-1)</f>
        <v/>
      </c>
      <c r="G834" s="73" t="str">
        <f>IF(Tabla1[[#This Row],[N° de Cuota]]&gt;$D$13,"",G833-E834)</f>
        <v/>
      </c>
    </row>
    <row r="835" spans="3:7" x14ac:dyDescent="0.2">
      <c r="C835" s="71" t="str">
        <f t="shared" si="13"/>
        <v/>
      </c>
      <c r="D835" s="72" t="str">
        <f>IF(Tabla1[[#This Row],[N° de Cuota]]&gt;$D$13,"",G834*$D$9)</f>
        <v/>
      </c>
      <c r="E835" s="72" t="str">
        <f>IF(Tabla1[[#This Row],[N° de Cuota]]&gt;$D$13,"",F835-D835)</f>
        <v/>
      </c>
      <c r="F835" s="72" t="str">
        <f>IF(Tabla1[[#This Row],[N° de Cuota]]&gt;$D$13,"",PMT($D$9,$D$13,$D$10)*-1)</f>
        <v/>
      </c>
      <c r="G835" s="73" t="str">
        <f>IF(Tabla1[[#This Row],[N° de Cuota]]&gt;$D$13,"",G834-E835)</f>
        <v/>
      </c>
    </row>
    <row r="836" spans="3:7" x14ac:dyDescent="0.2">
      <c r="C836" s="71" t="str">
        <f t="shared" si="13"/>
        <v/>
      </c>
      <c r="D836" s="72" t="str">
        <f>IF(Tabla1[[#This Row],[N° de Cuota]]&gt;$D$13,"",G835*$D$9)</f>
        <v/>
      </c>
      <c r="E836" s="72" t="str">
        <f>IF(Tabla1[[#This Row],[N° de Cuota]]&gt;$D$13,"",F836-D836)</f>
        <v/>
      </c>
      <c r="F836" s="72" t="str">
        <f>IF(Tabla1[[#This Row],[N° de Cuota]]&gt;$D$13,"",PMT($D$9,$D$13,$D$10)*-1)</f>
        <v/>
      </c>
      <c r="G836" s="73" t="str">
        <f>IF(Tabla1[[#This Row],[N° de Cuota]]&gt;$D$13,"",G835-E836)</f>
        <v/>
      </c>
    </row>
    <row r="837" spans="3:7" x14ac:dyDescent="0.2">
      <c r="C837" s="71" t="str">
        <f t="shared" si="13"/>
        <v/>
      </c>
      <c r="D837" s="72" t="str">
        <f>IF(Tabla1[[#This Row],[N° de Cuota]]&gt;$D$13,"",G836*$D$9)</f>
        <v/>
      </c>
      <c r="E837" s="72" t="str">
        <f>IF(Tabla1[[#This Row],[N° de Cuota]]&gt;$D$13,"",F837-D837)</f>
        <v/>
      </c>
      <c r="F837" s="72" t="str">
        <f>IF(Tabla1[[#This Row],[N° de Cuota]]&gt;$D$13,"",PMT($D$9,$D$13,$D$10)*-1)</f>
        <v/>
      </c>
      <c r="G837" s="73" t="str">
        <f>IF(Tabla1[[#This Row],[N° de Cuota]]&gt;$D$13,"",G836-E837)</f>
        <v/>
      </c>
    </row>
    <row r="838" spans="3:7" x14ac:dyDescent="0.2">
      <c r="C838" s="71" t="str">
        <f t="shared" si="13"/>
        <v/>
      </c>
      <c r="D838" s="72" t="str">
        <f>IF(Tabla1[[#This Row],[N° de Cuota]]&gt;$D$13,"",G837*$D$9)</f>
        <v/>
      </c>
      <c r="E838" s="72" t="str">
        <f>IF(Tabla1[[#This Row],[N° de Cuota]]&gt;$D$13,"",F838-D838)</f>
        <v/>
      </c>
      <c r="F838" s="72" t="str">
        <f>IF(Tabla1[[#This Row],[N° de Cuota]]&gt;$D$13,"",PMT($D$9,$D$13,$D$10)*-1)</f>
        <v/>
      </c>
      <c r="G838" s="73" t="str">
        <f>IF(Tabla1[[#This Row],[N° de Cuota]]&gt;$D$13,"",G837-E838)</f>
        <v/>
      </c>
    </row>
    <row r="839" spans="3:7" x14ac:dyDescent="0.2">
      <c r="C839" s="71" t="str">
        <f t="shared" si="13"/>
        <v/>
      </c>
      <c r="D839" s="72" t="str">
        <f>IF(Tabla1[[#This Row],[N° de Cuota]]&gt;$D$13,"",G838*$D$9)</f>
        <v/>
      </c>
      <c r="E839" s="72" t="str">
        <f>IF(Tabla1[[#This Row],[N° de Cuota]]&gt;$D$13,"",F839-D839)</f>
        <v/>
      </c>
      <c r="F839" s="72" t="str">
        <f>IF(Tabla1[[#This Row],[N° de Cuota]]&gt;$D$13,"",PMT($D$9,$D$13,$D$10)*-1)</f>
        <v/>
      </c>
      <c r="G839" s="73" t="str">
        <f>IF(Tabla1[[#This Row],[N° de Cuota]]&gt;$D$13,"",G838-E839)</f>
        <v/>
      </c>
    </row>
    <row r="840" spans="3:7" x14ac:dyDescent="0.2">
      <c r="C840" s="71" t="str">
        <f t="shared" si="13"/>
        <v/>
      </c>
      <c r="D840" s="72" t="str">
        <f>IF(Tabla1[[#This Row],[N° de Cuota]]&gt;$D$13,"",G839*$D$9)</f>
        <v/>
      </c>
      <c r="E840" s="72" t="str">
        <f>IF(Tabla1[[#This Row],[N° de Cuota]]&gt;$D$13,"",F840-D840)</f>
        <v/>
      </c>
      <c r="F840" s="72" t="str">
        <f>IF(Tabla1[[#This Row],[N° de Cuota]]&gt;$D$13,"",PMT($D$9,$D$13,$D$10)*-1)</f>
        <v/>
      </c>
      <c r="G840" s="73" t="str">
        <f>IF(Tabla1[[#This Row],[N° de Cuota]]&gt;$D$13,"",G839-E840)</f>
        <v/>
      </c>
    </row>
    <row r="841" spans="3:7" x14ac:dyDescent="0.2">
      <c r="C841" s="71" t="str">
        <f t="shared" si="13"/>
        <v/>
      </c>
      <c r="D841" s="72" t="str">
        <f>IF(Tabla1[[#This Row],[N° de Cuota]]&gt;$D$13,"",G840*$D$9)</f>
        <v/>
      </c>
      <c r="E841" s="72" t="str">
        <f>IF(Tabla1[[#This Row],[N° de Cuota]]&gt;$D$13,"",F841-D841)</f>
        <v/>
      </c>
      <c r="F841" s="72" t="str">
        <f>IF(Tabla1[[#This Row],[N° de Cuota]]&gt;$D$13,"",PMT($D$9,$D$13,$D$10)*-1)</f>
        <v/>
      </c>
      <c r="G841" s="73" t="str">
        <f>IF(Tabla1[[#This Row],[N° de Cuota]]&gt;$D$13,"",G840-E841)</f>
        <v/>
      </c>
    </row>
    <row r="842" spans="3:7" x14ac:dyDescent="0.2">
      <c r="C842" s="71" t="str">
        <f t="shared" si="13"/>
        <v/>
      </c>
      <c r="D842" s="72" t="str">
        <f>IF(Tabla1[[#This Row],[N° de Cuota]]&gt;$D$13,"",G841*$D$9)</f>
        <v/>
      </c>
      <c r="E842" s="72" t="str">
        <f>IF(Tabla1[[#This Row],[N° de Cuota]]&gt;$D$13,"",F842-D842)</f>
        <v/>
      </c>
      <c r="F842" s="72" t="str">
        <f>IF(Tabla1[[#This Row],[N° de Cuota]]&gt;$D$13,"",PMT($D$9,$D$13,$D$10)*-1)</f>
        <v/>
      </c>
      <c r="G842" s="73" t="str">
        <f>IF(Tabla1[[#This Row],[N° de Cuota]]&gt;$D$13,"",G841-E842)</f>
        <v/>
      </c>
    </row>
    <row r="843" spans="3:7" x14ac:dyDescent="0.2">
      <c r="C843" s="71" t="str">
        <f t="shared" si="13"/>
        <v/>
      </c>
      <c r="D843" s="72" t="str">
        <f>IF(Tabla1[[#This Row],[N° de Cuota]]&gt;$D$13,"",G842*$D$9)</f>
        <v/>
      </c>
      <c r="E843" s="72" t="str">
        <f>IF(Tabla1[[#This Row],[N° de Cuota]]&gt;$D$13,"",F843-D843)</f>
        <v/>
      </c>
      <c r="F843" s="72" t="str">
        <f>IF(Tabla1[[#This Row],[N° de Cuota]]&gt;$D$13,"",PMT($D$9,$D$13,$D$10)*-1)</f>
        <v/>
      </c>
      <c r="G843" s="73" t="str">
        <f>IF(Tabla1[[#This Row],[N° de Cuota]]&gt;$D$13,"",G842-E843)</f>
        <v/>
      </c>
    </row>
    <row r="844" spans="3:7" x14ac:dyDescent="0.2">
      <c r="C844" s="71" t="str">
        <f t="shared" si="13"/>
        <v/>
      </c>
      <c r="D844" s="72" t="str">
        <f>IF(Tabla1[[#This Row],[N° de Cuota]]&gt;$D$13,"",G843*$D$9)</f>
        <v/>
      </c>
      <c r="E844" s="72" t="str">
        <f>IF(Tabla1[[#This Row],[N° de Cuota]]&gt;$D$13,"",F844-D844)</f>
        <v/>
      </c>
      <c r="F844" s="72" t="str">
        <f>IF(Tabla1[[#This Row],[N° de Cuota]]&gt;$D$13,"",PMT($D$9,$D$13,$D$10)*-1)</f>
        <v/>
      </c>
      <c r="G844" s="73" t="str">
        <f>IF(Tabla1[[#This Row],[N° de Cuota]]&gt;$D$13,"",G843-E844)</f>
        <v/>
      </c>
    </row>
    <row r="845" spans="3:7" x14ac:dyDescent="0.2">
      <c r="C845" s="71" t="str">
        <f t="shared" si="13"/>
        <v/>
      </c>
      <c r="D845" s="72" t="str">
        <f>IF(Tabla1[[#This Row],[N° de Cuota]]&gt;$D$13,"",G844*$D$9)</f>
        <v/>
      </c>
      <c r="E845" s="72" t="str">
        <f>IF(Tabla1[[#This Row],[N° de Cuota]]&gt;$D$13,"",F845-D845)</f>
        <v/>
      </c>
      <c r="F845" s="72" t="str">
        <f>IF(Tabla1[[#This Row],[N° de Cuota]]&gt;$D$13,"",PMT($D$9,$D$13,$D$10)*-1)</f>
        <v/>
      </c>
      <c r="G845" s="73" t="str">
        <f>IF(Tabla1[[#This Row],[N° de Cuota]]&gt;$D$13,"",G844-E845)</f>
        <v/>
      </c>
    </row>
    <row r="846" spans="3:7" x14ac:dyDescent="0.2">
      <c r="C846" s="71" t="str">
        <f t="shared" si="13"/>
        <v/>
      </c>
      <c r="D846" s="72" t="str">
        <f>IF(Tabla1[[#This Row],[N° de Cuota]]&gt;$D$13,"",G845*$D$9)</f>
        <v/>
      </c>
      <c r="E846" s="72" t="str">
        <f>IF(Tabla1[[#This Row],[N° de Cuota]]&gt;$D$13,"",F846-D846)</f>
        <v/>
      </c>
      <c r="F846" s="72" t="str">
        <f>IF(Tabla1[[#This Row],[N° de Cuota]]&gt;$D$13,"",PMT($D$9,$D$13,$D$10)*-1)</f>
        <v/>
      </c>
      <c r="G846" s="73" t="str">
        <f>IF(Tabla1[[#This Row],[N° de Cuota]]&gt;$D$13,"",G845-E846)</f>
        <v/>
      </c>
    </row>
    <row r="847" spans="3:7" x14ac:dyDescent="0.2">
      <c r="C847" s="71" t="str">
        <f t="shared" si="13"/>
        <v/>
      </c>
      <c r="D847" s="72" t="str">
        <f>IF(Tabla1[[#This Row],[N° de Cuota]]&gt;$D$13,"",G846*$D$9)</f>
        <v/>
      </c>
      <c r="E847" s="72" t="str">
        <f>IF(Tabla1[[#This Row],[N° de Cuota]]&gt;$D$13,"",F847-D847)</f>
        <v/>
      </c>
      <c r="F847" s="72" t="str">
        <f>IF(Tabla1[[#This Row],[N° de Cuota]]&gt;$D$13,"",PMT($D$9,$D$13,$D$10)*-1)</f>
        <v/>
      </c>
      <c r="G847" s="73" t="str">
        <f>IF(Tabla1[[#This Row],[N° de Cuota]]&gt;$D$13,"",G846-E847)</f>
        <v/>
      </c>
    </row>
    <row r="848" spans="3:7" x14ac:dyDescent="0.2">
      <c r="C848" s="71" t="str">
        <f t="shared" si="13"/>
        <v/>
      </c>
      <c r="D848" s="72" t="str">
        <f>IF(Tabla1[[#This Row],[N° de Cuota]]&gt;$D$13,"",G847*$D$9)</f>
        <v/>
      </c>
      <c r="E848" s="72" t="str">
        <f>IF(Tabla1[[#This Row],[N° de Cuota]]&gt;$D$13,"",F848-D848)</f>
        <v/>
      </c>
      <c r="F848" s="72" t="str">
        <f>IF(Tabla1[[#This Row],[N° de Cuota]]&gt;$D$13,"",PMT($D$9,$D$13,$D$10)*-1)</f>
        <v/>
      </c>
      <c r="G848" s="73" t="str">
        <f>IF(Tabla1[[#This Row],[N° de Cuota]]&gt;$D$13,"",G847-E848)</f>
        <v/>
      </c>
    </row>
    <row r="849" spans="3:7" x14ac:dyDescent="0.2">
      <c r="C849" s="71" t="str">
        <f t="shared" si="13"/>
        <v/>
      </c>
      <c r="D849" s="72" t="str">
        <f>IF(Tabla1[[#This Row],[N° de Cuota]]&gt;$D$13,"",G848*$D$9)</f>
        <v/>
      </c>
      <c r="E849" s="72" t="str">
        <f>IF(Tabla1[[#This Row],[N° de Cuota]]&gt;$D$13,"",F849-D849)</f>
        <v/>
      </c>
      <c r="F849" s="72" t="str">
        <f>IF(Tabla1[[#This Row],[N° de Cuota]]&gt;$D$13,"",PMT($D$9,$D$13,$D$10)*-1)</f>
        <v/>
      </c>
      <c r="G849" s="73" t="str">
        <f>IF(Tabla1[[#This Row],[N° de Cuota]]&gt;$D$13,"",G848-E849)</f>
        <v/>
      </c>
    </row>
    <row r="850" spans="3:7" x14ac:dyDescent="0.2">
      <c r="C850" s="71" t="str">
        <f t="shared" si="13"/>
        <v/>
      </c>
      <c r="D850" s="72" t="str">
        <f>IF(Tabla1[[#This Row],[N° de Cuota]]&gt;$D$13,"",G849*$D$9)</f>
        <v/>
      </c>
      <c r="E850" s="72" t="str">
        <f>IF(Tabla1[[#This Row],[N° de Cuota]]&gt;$D$13,"",F850-D850)</f>
        <v/>
      </c>
      <c r="F850" s="72" t="str">
        <f>IF(Tabla1[[#This Row],[N° de Cuota]]&gt;$D$13,"",PMT($D$9,$D$13,$D$10)*-1)</f>
        <v/>
      </c>
      <c r="G850" s="73" t="str">
        <f>IF(Tabla1[[#This Row],[N° de Cuota]]&gt;$D$13,"",G849-E850)</f>
        <v/>
      </c>
    </row>
    <row r="851" spans="3:7" x14ac:dyDescent="0.2">
      <c r="C851" s="71" t="str">
        <f t="shared" si="13"/>
        <v/>
      </c>
      <c r="D851" s="72" t="str">
        <f>IF(Tabla1[[#This Row],[N° de Cuota]]&gt;$D$13,"",G850*$D$9)</f>
        <v/>
      </c>
      <c r="E851" s="72" t="str">
        <f>IF(Tabla1[[#This Row],[N° de Cuota]]&gt;$D$13,"",F851-D851)</f>
        <v/>
      </c>
      <c r="F851" s="72" t="str">
        <f>IF(Tabla1[[#This Row],[N° de Cuota]]&gt;$D$13,"",PMT($D$9,$D$13,$D$10)*-1)</f>
        <v/>
      </c>
      <c r="G851" s="73" t="str">
        <f>IF(Tabla1[[#This Row],[N° de Cuota]]&gt;$D$13,"",G850-E851)</f>
        <v/>
      </c>
    </row>
    <row r="852" spans="3:7" x14ac:dyDescent="0.2">
      <c r="C852" s="71" t="str">
        <f t="shared" si="13"/>
        <v/>
      </c>
      <c r="D852" s="72" t="str">
        <f>IF(Tabla1[[#This Row],[N° de Cuota]]&gt;$D$13,"",G851*$D$9)</f>
        <v/>
      </c>
      <c r="E852" s="72" t="str">
        <f>IF(Tabla1[[#This Row],[N° de Cuota]]&gt;$D$13,"",F852-D852)</f>
        <v/>
      </c>
      <c r="F852" s="72" t="str">
        <f>IF(Tabla1[[#This Row],[N° de Cuota]]&gt;$D$13,"",PMT($D$9,$D$13,$D$10)*-1)</f>
        <v/>
      </c>
      <c r="G852" s="73" t="str">
        <f>IF(Tabla1[[#This Row],[N° de Cuota]]&gt;$D$13,"",G851-E852)</f>
        <v/>
      </c>
    </row>
    <row r="853" spans="3:7" x14ac:dyDescent="0.2">
      <c r="C853" s="71" t="str">
        <f t="shared" si="13"/>
        <v/>
      </c>
      <c r="D853" s="72" t="str">
        <f>IF(Tabla1[[#This Row],[N° de Cuota]]&gt;$D$13,"",G852*$D$9)</f>
        <v/>
      </c>
      <c r="E853" s="72" t="str">
        <f>IF(Tabla1[[#This Row],[N° de Cuota]]&gt;$D$13,"",F853-D853)</f>
        <v/>
      </c>
      <c r="F853" s="72" t="str">
        <f>IF(Tabla1[[#This Row],[N° de Cuota]]&gt;$D$13,"",PMT($D$9,$D$13,$D$10)*-1)</f>
        <v/>
      </c>
      <c r="G853" s="73" t="str">
        <f>IF(Tabla1[[#This Row],[N° de Cuota]]&gt;$D$13,"",G852-E853)</f>
        <v/>
      </c>
    </row>
    <row r="854" spans="3:7" x14ac:dyDescent="0.2">
      <c r="C854" s="71" t="str">
        <f t="shared" si="13"/>
        <v/>
      </c>
      <c r="D854" s="72" t="str">
        <f>IF(Tabla1[[#This Row],[N° de Cuota]]&gt;$D$13,"",G853*$D$9)</f>
        <v/>
      </c>
      <c r="E854" s="72" t="str">
        <f>IF(Tabla1[[#This Row],[N° de Cuota]]&gt;$D$13,"",F854-D854)</f>
        <v/>
      </c>
      <c r="F854" s="72" t="str">
        <f>IF(Tabla1[[#This Row],[N° de Cuota]]&gt;$D$13,"",PMT($D$9,$D$13,$D$10)*-1)</f>
        <v/>
      </c>
      <c r="G854" s="73" t="str">
        <f>IF(Tabla1[[#This Row],[N° de Cuota]]&gt;$D$13,"",G853-E854)</f>
        <v/>
      </c>
    </row>
    <row r="855" spans="3:7" x14ac:dyDescent="0.2">
      <c r="C855" s="71" t="str">
        <f t="shared" si="13"/>
        <v/>
      </c>
      <c r="D855" s="72" t="str">
        <f>IF(Tabla1[[#This Row],[N° de Cuota]]&gt;$D$13,"",G854*$D$9)</f>
        <v/>
      </c>
      <c r="E855" s="72" t="str">
        <f>IF(Tabla1[[#This Row],[N° de Cuota]]&gt;$D$13,"",F855-D855)</f>
        <v/>
      </c>
      <c r="F855" s="72" t="str">
        <f>IF(Tabla1[[#This Row],[N° de Cuota]]&gt;$D$13,"",PMT($D$9,$D$13,$D$10)*-1)</f>
        <v/>
      </c>
      <c r="G855" s="73" t="str">
        <f>IF(Tabla1[[#This Row],[N° de Cuota]]&gt;$D$13,"",G854-E855)</f>
        <v/>
      </c>
    </row>
    <row r="856" spans="3:7" x14ac:dyDescent="0.2">
      <c r="C856" s="71" t="str">
        <f t="shared" si="13"/>
        <v/>
      </c>
      <c r="D856" s="72" t="str">
        <f>IF(Tabla1[[#This Row],[N° de Cuota]]&gt;$D$13,"",G855*$D$9)</f>
        <v/>
      </c>
      <c r="E856" s="72" t="str">
        <f>IF(Tabla1[[#This Row],[N° de Cuota]]&gt;$D$13,"",F856-D856)</f>
        <v/>
      </c>
      <c r="F856" s="72" t="str">
        <f>IF(Tabla1[[#This Row],[N° de Cuota]]&gt;$D$13,"",PMT($D$9,$D$13,$D$10)*-1)</f>
        <v/>
      </c>
      <c r="G856" s="73" t="str">
        <f>IF(Tabla1[[#This Row],[N° de Cuota]]&gt;$D$13,"",G855-E856)</f>
        <v/>
      </c>
    </row>
    <row r="857" spans="3:7" x14ac:dyDescent="0.2">
      <c r="C857" s="71" t="str">
        <f t="shared" si="13"/>
        <v/>
      </c>
      <c r="D857" s="72" t="str">
        <f>IF(Tabla1[[#This Row],[N° de Cuota]]&gt;$D$13,"",G856*$D$9)</f>
        <v/>
      </c>
      <c r="E857" s="72" t="str">
        <f>IF(Tabla1[[#This Row],[N° de Cuota]]&gt;$D$13,"",F857-D857)</f>
        <v/>
      </c>
      <c r="F857" s="72" t="str">
        <f>IF(Tabla1[[#This Row],[N° de Cuota]]&gt;$D$13,"",PMT($D$9,$D$13,$D$10)*-1)</f>
        <v/>
      </c>
      <c r="G857" s="73" t="str">
        <f>IF(Tabla1[[#This Row],[N° de Cuota]]&gt;$D$13,"",G856-E857)</f>
        <v/>
      </c>
    </row>
    <row r="858" spans="3:7" x14ac:dyDescent="0.2">
      <c r="C858" s="71" t="str">
        <f t="shared" si="13"/>
        <v/>
      </c>
      <c r="D858" s="72" t="str">
        <f>IF(Tabla1[[#This Row],[N° de Cuota]]&gt;$D$13,"",G857*$D$9)</f>
        <v/>
      </c>
      <c r="E858" s="72" t="str">
        <f>IF(Tabla1[[#This Row],[N° de Cuota]]&gt;$D$13,"",F858-D858)</f>
        <v/>
      </c>
      <c r="F858" s="72" t="str">
        <f>IF(Tabla1[[#This Row],[N° de Cuota]]&gt;$D$13,"",PMT($D$9,$D$13,$D$10)*-1)</f>
        <v/>
      </c>
      <c r="G858" s="73" t="str">
        <f>IF(Tabla1[[#This Row],[N° de Cuota]]&gt;$D$13,"",G857-E858)</f>
        <v/>
      </c>
    </row>
    <row r="859" spans="3:7" x14ac:dyDescent="0.2">
      <c r="C859" s="71" t="str">
        <f t="shared" si="13"/>
        <v/>
      </c>
      <c r="D859" s="72" t="str">
        <f>IF(Tabla1[[#This Row],[N° de Cuota]]&gt;$D$13,"",G858*$D$9)</f>
        <v/>
      </c>
      <c r="E859" s="72" t="str">
        <f>IF(Tabla1[[#This Row],[N° de Cuota]]&gt;$D$13,"",F859-D859)</f>
        <v/>
      </c>
      <c r="F859" s="72" t="str">
        <f>IF(Tabla1[[#This Row],[N° de Cuota]]&gt;$D$13,"",PMT($D$9,$D$13,$D$10)*-1)</f>
        <v/>
      </c>
      <c r="G859" s="73" t="str">
        <f>IF(Tabla1[[#This Row],[N° de Cuota]]&gt;$D$13,"",G858-E859)</f>
        <v/>
      </c>
    </row>
    <row r="860" spans="3:7" x14ac:dyDescent="0.2">
      <c r="C860" s="71" t="str">
        <f t="shared" si="13"/>
        <v/>
      </c>
      <c r="D860" s="72" t="str">
        <f>IF(Tabla1[[#This Row],[N° de Cuota]]&gt;$D$13,"",G859*$D$9)</f>
        <v/>
      </c>
      <c r="E860" s="72" t="str">
        <f>IF(Tabla1[[#This Row],[N° de Cuota]]&gt;$D$13,"",F860-D860)</f>
        <v/>
      </c>
      <c r="F860" s="72" t="str">
        <f>IF(Tabla1[[#This Row],[N° de Cuota]]&gt;$D$13,"",PMT($D$9,$D$13,$D$10)*-1)</f>
        <v/>
      </c>
      <c r="G860" s="73" t="str">
        <f>IF(Tabla1[[#This Row],[N° de Cuota]]&gt;$D$13,"",G859-E860)</f>
        <v/>
      </c>
    </row>
    <row r="861" spans="3:7" x14ac:dyDescent="0.2">
      <c r="C861" s="71" t="str">
        <f t="shared" si="13"/>
        <v/>
      </c>
      <c r="D861" s="72" t="str">
        <f>IF(Tabla1[[#This Row],[N° de Cuota]]&gt;$D$13,"",G860*$D$9)</f>
        <v/>
      </c>
      <c r="E861" s="72" t="str">
        <f>IF(Tabla1[[#This Row],[N° de Cuota]]&gt;$D$13,"",F861-D861)</f>
        <v/>
      </c>
      <c r="F861" s="72" t="str">
        <f>IF(Tabla1[[#This Row],[N° de Cuota]]&gt;$D$13,"",PMT($D$9,$D$13,$D$10)*-1)</f>
        <v/>
      </c>
      <c r="G861" s="73" t="str">
        <f>IF(Tabla1[[#This Row],[N° de Cuota]]&gt;$D$13,"",G860-E861)</f>
        <v/>
      </c>
    </row>
    <row r="862" spans="3:7" x14ac:dyDescent="0.2">
      <c r="C862" s="71" t="str">
        <f t="shared" si="13"/>
        <v/>
      </c>
      <c r="D862" s="72" t="str">
        <f>IF(Tabla1[[#This Row],[N° de Cuota]]&gt;$D$13,"",G861*$D$9)</f>
        <v/>
      </c>
      <c r="E862" s="72" t="str">
        <f>IF(Tabla1[[#This Row],[N° de Cuota]]&gt;$D$13,"",F862-D862)</f>
        <v/>
      </c>
      <c r="F862" s="72" t="str">
        <f>IF(Tabla1[[#This Row],[N° de Cuota]]&gt;$D$13,"",PMT($D$9,$D$13,$D$10)*-1)</f>
        <v/>
      </c>
      <c r="G862" s="73" t="str">
        <f>IF(Tabla1[[#This Row],[N° de Cuota]]&gt;$D$13,"",G861-E862)</f>
        <v/>
      </c>
    </row>
    <row r="863" spans="3:7" x14ac:dyDescent="0.2">
      <c r="C863" s="71" t="str">
        <f t="shared" si="13"/>
        <v/>
      </c>
      <c r="D863" s="72" t="str">
        <f>IF(Tabla1[[#This Row],[N° de Cuota]]&gt;$D$13,"",G862*$D$9)</f>
        <v/>
      </c>
      <c r="E863" s="72" t="str">
        <f>IF(Tabla1[[#This Row],[N° de Cuota]]&gt;$D$13,"",F863-D863)</f>
        <v/>
      </c>
      <c r="F863" s="72" t="str">
        <f>IF(Tabla1[[#This Row],[N° de Cuota]]&gt;$D$13,"",PMT($D$9,$D$13,$D$10)*-1)</f>
        <v/>
      </c>
      <c r="G863" s="73" t="str">
        <f>IF(Tabla1[[#This Row],[N° de Cuota]]&gt;$D$13,"",G862-E863)</f>
        <v/>
      </c>
    </row>
    <row r="864" spans="3:7" x14ac:dyDescent="0.2">
      <c r="C864" s="71" t="str">
        <f t="shared" si="13"/>
        <v/>
      </c>
      <c r="D864" s="72" t="str">
        <f>IF(Tabla1[[#This Row],[N° de Cuota]]&gt;$D$13,"",G863*$D$9)</f>
        <v/>
      </c>
      <c r="E864" s="72" t="str">
        <f>IF(Tabla1[[#This Row],[N° de Cuota]]&gt;$D$13,"",F864-D864)</f>
        <v/>
      </c>
      <c r="F864" s="72" t="str">
        <f>IF(Tabla1[[#This Row],[N° de Cuota]]&gt;$D$13,"",PMT($D$9,$D$13,$D$10)*-1)</f>
        <v/>
      </c>
      <c r="G864" s="73" t="str">
        <f>IF(Tabla1[[#This Row],[N° de Cuota]]&gt;$D$13,"",G863-E864)</f>
        <v/>
      </c>
    </row>
    <row r="865" spans="3:7" x14ac:dyDescent="0.2">
      <c r="C865" s="71" t="str">
        <f t="shared" ref="C865:C928" si="14">IF(C864="","",IF(C864+1&gt;$D$13,"",C864+1))</f>
        <v/>
      </c>
      <c r="D865" s="72" t="str">
        <f>IF(Tabla1[[#This Row],[N° de Cuota]]&gt;$D$13,"",G864*$D$9)</f>
        <v/>
      </c>
      <c r="E865" s="72" t="str">
        <f>IF(Tabla1[[#This Row],[N° de Cuota]]&gt;$D$13,"",F865-D865)</f>
        <v/>
      </c>
      <c r="F865" s="72" t="str">
        <f>IF(Tabla1[[#This Row],[N° de Cuota]]&gt;$D$13,"",PMT($D$9,$D$13,$D$10)*-1)</f>
        <v/>
      </c>
      <c r="G865" s="73" t="str">
        <f>IF(Tabla1[[#This Row],[N° de Cuota]]&gt;$D$13,"",G864-E865)</f>
        <v/>
      </c>
    </row>
    <row r="866" spans="3:7" x14ac:dyDescent="0.2">
      <c r="C866" s="71" t="str">
        <f t="shared" si="14"/>
        <v/>
      </c>
      <c r="D866" s="72" t="str">
        <f>IF(Tabla1[[#This Row],[N° de Cuota]]&gt;$D$13,"",G865*$D$9)</f>
        <v/>
      </c>
      <c r="E866" s="72" t="str">
        <f>IF(Tabla1[[#This Row],[N° de Cuota]]&gt;$D$13,"",F866-D866)</f>
        <v/>
      </c>
      <c r="F866" s="72" t="str">
        <f>IF(Tabla1[[#This Row],[N° de Cuota]]&gt;$D$13,"",PMT($D$9,$D$13,$D$10)*-1)</f>
        <v/>
      </c>
      <c r="G866" s="73" t="str">
        <f>IF(Tabla1[[#This Row],[N° de Cuota]]&gt;$D$13,"",G865-E866)</f>
        <v/>
      </c>
    </row>
    <row r="867" spans="3:7" x14ac:dyDescent="0.2">
      <c r="C867" s="71" t="str">
        <f t="shared" si="14"/>
        <v/>
      </c>
      <c r="D867" s="72" t="str">
        <f>IF(Tabla1[[#This Row],[N° de Cuota]]&gt;$D$13,"",G866*$D$9)</f>
        <v/>
      </c>
      <c r="E867" s="72" t="str">
        <f>IF(Tabla1[[#This Row],[N° de Cuota]]&gt;$D$13,"",F867-D867)</f>
        <v/>
      </c>
      <c r="F867" s="72" t="str">
        <f>IF(Tabla1[[#This Row],[N° de Cuota]]&gt;$D$13,"",PMT($D$9,$D$13,$D$10)*-1)</f>
        <v/>
      </c>
      <c r="G867" s="73" t="str">
        <f>IF(Tabla1[[#This Row],[N° de Cuota]]&gt;$D$13,"",G866-E867)</f>
        <v/>
      </c>
    </row>
    <row r="868" spans="3:7" x14ac:dyDescent="0.2">
      <c r="C868" s="71" t="str">
        <f t="shared" si="14"/>
        <v/>
      </c>
      <c r="D868" s="72" t="str">
        <f>IF(Tabla1[[#This Row],[N° de Cuota]]&gt;$D$13,"",G867*$D$9)</f>
        <v/>
      </c>
      <c r="E868" s="72" t="str">
        <f>IF(Tabla1[[#This Row],[N° de Cuota]]&gt;$D$13,"",F868-D868)</f>
        <v/>
      </c>
      <c r="F868" s="72" t="str">
        <f>IF(Tabla1[[#This Row],[N° de Cuota]]&gt;$D$13,"",PMT($D$9,$D$13,$D$10)*-1)</f>
        <v/>
      </c>
      <c r="G868" s="73" t="str">
        <f>IF(Tabla1[[#This Row],[N° de Cuota]]&gt;$D$13,"",G867-E868)</f>
        <v/>
      </c>
    </row>
    <row r="869" spans="3:7" x14ac:dyDescent="0.2">
      <c r="C869" s="71" t="str">
        <f t="shared" si="14"/>
        <v/>
      </c>
      <c r="D869" s="72" t="str">
        <f>IF(Tabla1[[#This Row],[N° de Cuota]]&gt;$D$13,"",G868*$D$9)</f>
        <v/>
      </c>
      <c r="E869" s="72" t="str">
        <f>IF(Tabla1[[#This Row],[N° de Cuota]]&gt;$D$13,"",F869-D869)</f>
        <v/>
      </c>
      <c r="F869" s="72" t="str">
        <f>IF(Tabla1[[#This Row],[N° de Cuota]]&gt;$D$13,"",PMT($D$9,$D$13,$D$10)*-1)</f>
        <v/>
      </c>
      <c r="G869" s="73" t="str">
        <f>IF(Tabla1[[#This Row],[N° de Cuota]]&gt;$D$13,"",G868-E869)</f>
        <v/>
      </c>
    </row>
    <row r="870" spans="3:7" x14ac:dyDescent="0.2">
      <c r="C870" s="71" t="str">
        <f t="shared" si="14"/>
        <v/>
      </c>
      <c r="D870" s="72" t="str">
        <f>IF(Tabla1[[#This Row],[N° de Cuota]]&gt;$D$13,"",G869*$D$9)</f>
        <v/>
      </c>
      <c r="E870" s="72" t="str">
        <f>IF(Tabla1[[#This Row],[N° de Cuota]]&gt;$D$13,"",F870-D870)</f>
        <v/>
      </c>
      <c r="F870" s="72" t="str">
        <f>IF(Tabla1[[#This Row],[N° de Cuota]]&gt;$D$13,"",PMT($D$9,$D$13,$D$10)*-1)</f>
        <v/>
      </c>
      <c r="G870" s="73" t="str">
        <f>IF(Tabla1[[#This Row],[N° de Cuota]]&gt;$D$13,"",G869-E870)</f>
        <v/>
      </c>
    </row>
    <row r="871" spans="3:7" x14ac:dyDescent="0.2">
      <c r="C871" s="71" t="str">
        <f t="shared" si="14"/>
        <v/>
      </c>
      <c r="D871" s="72" t="str">
        <f>IF(Tabla1[[#This Row],[N° de Cuota]]&gt;$D$13,"",G870*$D$9)</f>
        <v/>
      </c>
      <c r="E871" s="72" t="str">
        <f>IF(Tabla1[[#This Row],[N° de Cuota]]&gt;$D$13,"",F871-D871)</f>
        <v/>
      </c>
      <c r="F871" s="72" t="str">
        <f>IF(Tabla1[[#This Row],[N° de Cuota]]&gt;$D$13,"",PMT($D$9,$D$13,$D$10)*-1)</f>
        <v/>
      </c>
      <c r="G871" s="73" t="str">
        <f>IF(Tabla1[[#This Row],[N° de Cuota]]&gt;$D$13,"",G870-E871)</f>
        <v/>
      </c>
    </row>
    <row r="872" spans="3:7" x14ac:dyDescent="0.2">
      <c r="C872" s="71" t="str">
        <f t="shared" si="14"/>
        <v/>
      </c>
      <c r="D872" s="72" t="str">
        <f>IF(Tabla1[[#This Row],[N° de Cuota]]&gt;$D$13,"",G871*$D$9)</f>
        <v/>
      </c>
      <c r="E872" s="72" t="str">
        <f>IF(Tabla1[[#This Row],[N° de Cuota]]&gt;$D$13,"",F872-D872)</f>
        <v/>
      </c>
      <c r="F872" s="72" t="str">
        <f>IF(Tabla1[[#This Row],[N° de Cuota]]&gt;$D$13,"",PMT($D$9,$D$13,$D$10)*-1)</f>
        <v/>
      </c>
      <c r="G872" s="73" t="str">
        <f>IF(Tabla1[[#This Row],[N° de Cuota]]&gt;$D$13,"",G871-E872)</f>
        <v/>
      </c>
    </row>
    <row r="873" spans="3:7" x14ac:dyDescent="0.2">
      <c r="C873" s="71" t="str">
        <f t="shared" si="14"/>
        <v/>
      </c>
      <c r="D873" s="72" t="str">
        <f>IF(Tabla1[[#This Row],[N° de Cuota]]&gt;$D$13,"",G872*$D$9)</f>
        <v/>
      </c>
      <c r="E873" s="72" t="str">
        <f>IF(Tabla1[[#This Row],[N° de Cuota]]&gt;$D$13,"",F873-D873)</f>
        <v/>
      </c>
      <c r="F873" s="72" t="str">
        <f>IF(Tabla1[[#This Row],[N° de Cuota]]&gt;$D$13,"",PMT($D$9,$D$13,$D$10)*-1)</f>
        <v/>
      </c>
      <c r="G873" s="73" t="str">
        <f>IF(Tabla1[[#This Row],[N° de Cuota]]&gt;$D$13,"",G872-E873)</f>
        <v/>
      </c>
    </row>
    <row r="874" spans="3:7" x14ac:dyDescent="0.2">
      <c r="C874" s="71" t="str">
        <f t="shared" si="14"/>
        <v/>
      </c>
      <c r="D874" s="72" t="str">
        <f>IF(Tabla1[[#This Row],[N° de Cuota]]&gt;$D$13,"",G873*$D$9)</f>
        <v/>
      </c>
      <c r="E874" s="72" t="str">
        <f>IF(Tabla1[[#This Row],[N° de Cuota]]&gt;$D$13,"",F874-D874)</f>
        <v/>
      </c>
      <c r="F874" s="72" t="str">
        <f>IF(Tabla1[[#This Row],[N° de Cuota]]&gt;$D$13,"",PMT($D$9,$D$13,$D$10)*-1)</f>
        <v/>
      </c>
      <c r="G874" s="73" t="str">
        <f>IF(Tabla1[[#This Row],[N° de Cuota]]&gt;$D$13,"",G873-E874)</f>
        <v/>
      </c>
    </row>
    <row r="875" spans="3:7" x14ac:dyDescent="0.2">
      <c r="C875" s="71" t="str">
        <f t="shared" si="14"/>
        <v/>
      </c>
      <c r="D875" s="72" t="str">
        <f>IF(Tabla1[[#This Row],[N° de Cuota]]&gt;$D$13,"",G874*$D$9)</f>
        <v/>
      </c>
      <c r="E875" s="72" t="str">
        <f>IF(Tabla1[[#This Row],[N° de Cuota]]&gt;$D$13,"",F875-D875)</f>
        <v/>
      </c>
      <c r="F875" s="72" t="str">
        <f>IF(Tabla1[[#This Row],[N° de Cuota]]&gt;$D$13,"",PMT($D$9,$D$13,$D$10)*-1)</f>
        <v/>
      </c>
      <c r="G875" s="73" t="str">
        <f>IF(Tabla1[[#This Row],[N° de Cuota]]&gt;$D$13,"",G874-E875)</f>
        <v/>
      </c>
    </row>
    <row r="876" spans="3:7" x14ac:dyDescent="0.2">
      <c r="C876" s="71" t="str">
        <f t="shared" si="14"/>
        <v/>
      </c>
      <c r="D876" s="72" t="str">
        <f>IF(Tabla1[[#This Row],[N° de Cuota]]&gt;$D$13,"",G875*$D$9)</f>
        <v/>
      </c>
      <c r="E876" s="72" t="str">
        <f>IF(Tabla1[[#This Row],[N° de Cuota]]&gt;$D$13,"",F876-D876)</f>
        <v/>
      </c>
      <c r="F876" s="72" t="str">
        <f>IF(Tabla1[[#This Row],[N° de Cuota]]&gt;$D$13,"",PMT($D$9,$D$13,$D$10)*-1)</f>
        <v/>
      </c>
      <c r="G876" s="73" t="str">
        <f>IF(Tabla1[[#This Row],[N° de Cuota]]&gt;$D$13,"",G875-E876)</f>
        <v/>
      </c>
    </row>
    <row r="877" spans="3:7" x14ac:dyDescent="0.2">
      <c r="C877" s="71" t="str">
        <f t="shared" si="14"/>
        <v/>
      </c>
      <c r="D877" s="72" t="str">
        <f>IF(Tabla1[[#This Row],[N° de Cuota]]&gt;$D$13,"",G876*$D$9)</f>
        <v/>
      </c>
      <c r="E877" s="72" t="str">
        <f>IF(Tabla1[[#This Row],[N° de Cuota]]&gt;$D$13,"",F877-D877)</f>
        <v/>
      </c>
      <c r="F877" s="72" t="str">
        <f>IF(Tabla1[[#This Row],[N° de Cuota]]&gt;$D$13,"",PMT($D$9,$D$13,$D$10)*-1)</f>
        <v/>
      </c>
      <c r="G877" s="73" t="str">
        <f>IF(Tabla1[[#This Row],[N° de Cuota]]&gt;$D$13,"",G876-E877)</f>
        <v/>
      </c>
    </row>
    <row r="878" spans="3:7" x14ac:dyDescent="0.2">
      <c r="C878" s="71" t="str">
        <f t="shared" si="14"/>
        <v/>
      </c>
      <c r="D878" s="72" t="str">
        <f>IF(Tabla1[[#This Row],[N° de Cuota]]&gt;$D$13,"",G877*$D$9)</f>
        <v/>
      </c>
      <c r="E878" s="72" t="str">
        <f>IF(Tabla1[[#This Row],[N° de Cuota]]&gt;$D$13,"",F878-D878)</f>
        <v/>
      </c>
      <c r="F878" s="72" t="str">
        <f>IF(Tabla1[[#This Row],[N° de Cuota]]&gt;$D$13,"",PMT($D$9,$D$13,$D$10)*-1)</f>
        <v/>
      </c>
      <c r="G878" s="73" t="str">
        <f>IF(Tabla1[[#This Row],[N° de Cuota]]&gt;$D$13,"",G877-E878)</f>
        <v/>
      </c>
    </row>
    <row r="879" spans="3:7" x14ac:dyDescent="0.2">
      <c r="C879" s="71" t="str">
        <f t="shared" si="14"/>
        <v/>
      </c>
      <c r="D879" s="72" t="str">
        <f>IF(Tabla1[[#This Row],[N° de Cuota]]&gt;$D$13,"",G878*$D$9)</f>
        <v/>
      </c>
      <c r="E879" s="72" t="str">
        <f>IF(Tabla1[[#This Row],[N° de Cuota]]&gt;$D$13,"",F879-D879)</f>
        <v/>
      </c>
      <c r="F879" s="72" t="str">
        <f>IF(Tabla1[[#This Row],[N° de Cuota]]&gt;$D$13,"",PMT($D$9,$D$13,$D$10)*-1)</f>
        <v/>
      </c>
      <c r="G879" s="73" t="str">
        <f>IF(Tabla1[[#This Row],[N° de Cuota]]&gt;$D$13,"",G878-E879)</f>
        <v/>
      </c>
    </row>
    <row r="880" spans="3:7" x14ac:dyDescent="0.2">
      <c r="C880" s="71" t="str">
        <f t="shared" si="14"/>
        <v/>
      </c>
      <c r="D880" s="72" t="str">
        <f>IF(Tabla1[[#This Row],[N° de Cuota]]&gt;$D$13,"",G879*$D$9)</f>
        <v/>
      </c>
      <c r="E880" s="72" t="str">
        <f>IF(Tabla1[[#This Row],[N° de Cuota]]&gt;$D$13,"",F880-D880)</f>
        <v/>
      </c>
      <c r="F880" s="72" t="str">
        <f>IF(Tabla1[[#This Row],[N° de Cuota]]&gt;$D$13,"",PMT($D$9,$D$13,$D$10)*-1)</f>
        <v/>
      </c>
      <c r="G880" s="73" t="str">
        <f>IF(Tabla1[[#This Row],[N° de Cuota]]&gt;$D$13,"",G879-E880)</f>
        <v/>
      </c>
    </row>
    <row r="881" spans="3:7" x14ac:dyDescent="0.2">
      <c r="C881" s="71" t="str">
        <f t="shared" si="14"/>
        <v/>
      </c>
      <c r="D881" s="72" t="str">
        <f>IF(Tabla1[[#This Row],[N° de Cuota]]&gt;$D$13,"",G880*$D$9)</f>
        <v/>
      </c>
      <c r="E881" s="72" t="str">
        <f>IF(Tabla1[[#This Row],[N° de Cuota]]&gt;$D$13,"",F881-D881)</f>
        <v/>
      </c>
      <c r="F881" s="72" t="str">
        <f>IF(Tabla1[[#This Row],[N° de Cuota]]&gt;$D$13,"",PMT($D$9,$D$13,$D$10)*-1)</f>
        <v/>
      </c>
      <c r="G881" s="73" t="str">
        <f>IF(Tabla1[[#This Row],[N° de Cuota]]&gt;$D$13,"",G880-E881)</f>
        <v/>
      </c>
    </row>
    <row r="882" spans="3:7" x14ac:dyDescent="0.2">
      <c r="C882" s="71" t="str">
        <f t="shared" si="14"/>
        <v/>
      </c>
      <c r="D882" s="72" t="str">
        <f>IF(Tabla1[[#This Row],[N° de Cuota]]&gt;$D$13,"",G881*$D$9)</f>
        <v/>
      </c>
      <c r="E882" s="72" t="str">
        <f>IF(Tabla1[[#This Row],[N° de Cuota]]&gt;$D$13,"",F882-D882)</f>
        <v/>
      </c>
      <c r="F882" s="72" t="str">
        <f>IF(Tabla1[[#This Row],[N° de Cuota]]&gt;$D$13,"",PMT($D$9,$D$13,$D$10)*-1)</f>
        <v/>
      </c>
      <c r="G882" s="73" t="str">
        <f>IF(Tabla1[[#This Row],[N° de Cuota]]&gt;$D$13,"",G881-E882)</f>
        <v/>
      </c>
    </row>
    <row r="883" spans="3:7" x14ac:dyDescent="0.2">
      <c r="C883" s="71" t="str">
        <f t="shared" si="14"/>
        <v/>
      </c>
      <c r="D883" s="72" t="str">
        <f>IF(Tabla1[[#This Row],[N° de Cuota]]&gt;$D$13,"",G882*$D$9)</f>
        <v/>
      </c>
      <c r="E883" s="72" t="str">
        <f>IF(Tabla1[[#This Row],[N° de Cuota]]&gt;$D$13,"",F883-D883)</f>
        <v/>
      </c>
      <c r="F883" s="72" t="str">
        <f>IF(Tabla1[[#This Row],[N° de Cuota]]&gt;$D$13,"",PMT($D$9,$D$13,$D$10)*-1)</f>
        <v/>
      </c>
      <c r="G883" s="73" t="str">
        <f>IF(Tabla1[[#This Row],[N° de Cuota]]&gt;$D$13,"",G882-E883)</f>
        <v/>
      </c>
    </row>
    <row r="884" spans="3:7" x14ac:dyDescent="0.2">
      <c r="C884" s="71" t="str">
        <f t="shared" si="14"/>
        <v/>
      </c>
      <c r="D884" s="72" t="str">
        <f>IF(Tabla1[[#This Row],[N° de Cuota]]&gt;$D$13,"",G883*$D$9)</f>
        <v/>
      </c>
      <c r="E884" s="72" t="str">
        <f>IF(Tabla1[[#This Row],[N° de Cuota]]&gt;$D$13,"",F884-D884)</f>
        <v/>
      </c>
      <c r="F884" s="72" t="str">
        <f>IF(Tabla1[[#This Row],[N° de Cuota]]&gt;$D$13,"",PMT($D$9,$D$13,$D$10)*-1)</f>
        <v/>
      </c>
      <c r="G884" s="73" t="str">
        <f>IF(Tabla1[[#This Row],[N° de Cuota]]&gt;$D$13,"",G883-E884)</f>
        <v/>
      </c>
    </row>
    <row r="885" spans="3:7" x14ac:dyDescent="0.2">
      <c r="C885" s="71" t="str">
        <f t="shared" si="14"/>
        <v/>
      </c>
      <c r="D885" s="72" t="str">
        <f>IF(Tabla1[[#This Row],[N° de Cuota]]&gt;$D$13,"",G884*$D$9)</f>
        <v/>
      </c>
      <c r="E885" s="72" t="str">
        <f>IF(Tabla1[[#This Row],[N° de Cuota]]&gt;$D$13,"",F885-D885)</f>
        <v/>
      </c>
      <c r="F885" s="72" t="str">
        <f>IF(Tabla1[[#This Row],[N° de Cuota]]&gt;$D$13,"",PMT($D$9,$D$13,$D$10)*-1)</f>
        <v/>
      </c>
      <c r="G885" s="73" t="str">
        <f>IF(Tabla1[[#This Row],[N° de Cuota]]&gt;$D$13,"",G884-E885)</f>
        <v/>
      </c>
    </row>
    <row r="886" spans="3:7" x14ac:dyDescent="0.2">
      <c r="C886" s="71" t="str">
        <f t="shared" si="14"/>
        <v/>
      </c>
      <c r="D886" s="72" t="str">
        <f>IF(Tabla1[[#This Row],[N° de Cuota]]&gt;$D$13,"",G885*$D$9)</f>
        <v/>
      </c>
      <c r="E886" s="72" t="str">
        <f>IF(Tabla1[[#This Row],[N° de Cuota]]&gt;$D$13,"",F886-D886)</f>
        <v/>
      </c>
      <c r="F886" s="72" t="str">
        <f>IF(Tabla1[[#This Row],[N° de Cuota]]&gt;$D$13,"",PMT($D$9,$D$13,$D$10)*-1)</f>
        <v/>
      </c>
      <c r="G886" s="73" t="str">
        <f>IF(Tabla1[[#This Row],[N° de Cuota]]&gt;$D$13,"",G885-E886)</f>
        <v/>
      </c>
    </row>
    <row r="887" spans="3:7" x14ac:dyDescent="0.2">
      <c r="C887" s="71" t="str">
        <f t="shared" si="14"/>
        <v/>
      </c>
      <c r="D887" s="72" t="str">
        <f>IF(Tabla1[[#This Row],[N° de Cuota]]&gt;$D$13,"",G886*$D$9)</f>
        <v/>
      </c>
      <c r="E887" s="72" t="str">
        <f>IF(Tabla1[[#This Row],[N° de Cuota]]&gt;$D$13,"",F887-D887)</f>
        <v/>
      </c>
      <c r="F887" s="72" t="str">
        <f>IF(Tabla1[[#This Row],[N° de Cuota]]&gt;$D$13,"",PMT($D$9,$D$13,$D$10)*-1)</f>
        <v/>
      </c>
      <c r="G887" s="73" t="str">
        <f>IF(Tabla1[[#This Row],[N° de Cuota]]&gt;$D$13,"",G886-E887)</f>
        <v/>
      </c>
    </row>
    <row r="888" spans="3:7" x14ac:dyDescent="0.2">
      <c r="C888" s="71" t="str">
        <f t="shared" si="14"/>
        <v/>
      </c>
      <c r="D888" s="72" t="str">
        <f>IF(Tabla1[[#This Row],[N° de Cuota]]&gt;$D$13,"",G887*$D$9)</f>
        <v/>
      </c>
      <c r="E888" s="72" t="str">
        <f>IF(Tabla1[[#This Row],[N° de Cuota]]&gt;$D$13,"",F888-D888)</f>
        <v/>
      </c>
      <c r="F888" s="72" t="str">
        <f>IF(Tabla1[[#This Row],[N° de Cuota]]&gt;$D$13,"",PMT($D$9,$D$13,$D$10)*-1)</f>
        <v/>
      </c>
      <c r="G888" s="73" t="str">
        <f>IF(Tabla1[[#This Row],[N° de Cuota]]&gt;$D$13,"",G887-E888)</f>
        <v/>
      </c>
    </row>
    <row r="889" spans="3:7" x14ac:dyDescent="0.2">
      <c r="C889" s="71" t="str">
        <f t="shared" si="14"/>
        <v/>
      </c>
      <c r="D889" s="72" t="str">
        <f>IF(Tabla1[[#This Row],[N° de Cuota]]&gt;$D$13,"",G888*$D$9)</f>
        <v/>
      </c>
      <c r="E889" s="72" t="str">
        <f>IF(Tabla1[[#This Row],[N° de Cuota]]&gt;$D$13,"",F889-D889)</f>
        <v/>
      </c>
      <c r="F889" s="72" t="str">
        <f>IF(Tabla1[[#This Row],[N° de Cuota]]&gt;$D$13,"",PMT($D$9,$D$13,$D$10)*-1)</f>
        <v/>
      </c>
      <c r="G889" s="73" t="str">
        <f>IF(Tabla1[[#This Row],[N° de Cuota]]&gt;$D$13,"",G888-E889)</f>
        <v/>
      </c>
    </row>
    <row r="890" spans="3:7" x14ac:dyDescent="0.2">
      <c r="C890" s="71" t="str">
        <f t="shared" si="14"/>
        <v/>
      </c>
      <c r="D890" s="72" t="str">
        <f>IF(Tabla1[[#This Row],[N° de Cuota]]&gt;$D$13,"",G889*$D$9)</f>
        <v/>
      </c>
      <c r="E890" s="72" t="str">
        <f>IF(Tabla1[[#This Row],[N° de Cuota]]&gt;$D$13,"",F890-D890)</f>
        <v/>
      </c>
      <c r="F890" s="72" t="str">
        <f>IF(Tabla1[[#This Row],[N° de Cuota]]&gt;$D$13,"",PMT($D$9,$D$13,$D$10)*-1)</f>
        <v/>
      </c>
      <c r="G890" s="73" t="str">
        <f>IF(Tabla1[[#This Row],[N° de Cuota]]&gt;$D$13,"",G889-E890)</f>
        <v/>
      </c>
    </row>
    <row r="891" spans="3:7" x14ac:dyDescent="0.2">
      <c r="C891" s="71" t="str">
        <f t="shared" si="14"/>
        <v/>
      </c>
      <c r="D891" s="72" t="str">
        <f>IF(Tabla1[[#This Row],[N° de Cuota]]&gt;$D$13,"",G890*$D$9)</f>
        <v/>
      </c>
      <c r="E891" s="72" t="str">
        <f>IF(Tabla1[[#This Row],[N° de Cuota]]&gt;$D$13,"",F891-D891)</f>
        <v/>
      </c>
      <c r="F891" s="72" t="str">
        <f>IF(Tabla1[[#This Row],[N° de Cuota]]&gt;$D$13,"",PMT($D$9,$D$13,$D$10)*-1)</f>
        <v/>
      </c>
      <c r="G891" s="73" t="str">
        <f>IF(Tabla1[[#This Row],[N° de Cuota]]&gt;$D$13,"",G890-E891)</f>
        <v/>
      </c>
    </row>
    <row r="892" spans="3:7" x14ac:dyDescent="0.2">
      <c r="C892" s="71" t="str">
        <f t="shared" si="14"/>
        <v/>
      </c>
      <c r="D892" s="72" t="str">
        <f>IF(Tabla1[[#This Row],[N° de Cuota]]&gt;$D$13,"",G891*$D$9)</f>
        <v/>
      </c>
      <c r="E892" s="72" t="str">
        <f>IF(Tabla1[[#This Row],[N° de Cuota]]&gt;$D$13,"",F892-D892)</f>
        <v/>
      </c>
      <c r="F892" s="72" t="str">
        <f>IF(Tabla1[[#This Row],[N° de Cuota]]&gt;$D$13,"",PMT($D$9,$D$13,$D$10)*-1)</f>
        <v/>
      </c>
      <c r="G892" s="73" t="str">
        <f>IF(Tabla1[[#This Row],[N° de Cuota]]&gt;$D$13,"",G891-E892)</f>
        <v/>
      </c>
    </row>
    <row r="893" spans="3:7" x14ac:dyDescent="0.2">
      <c r="C893" s="71" t="str">
        <f t="shared" si="14"/>
        <v/>
      </c>
      <c r="D893" s="72" t="str">
        <f>IF(Tabla1[[#This Row],[N° de Cuota]]&gt;$D$13,"",G892*$D$9)</f>
        <v/>
      </c>
      <c r="E893" s="72" t="str">
        <f>IF(Tabla1[[#This Row],[N° de Cuota]]&gt;$D$13,"",F893-D893)</f>
        <v/>
      </c>
      <c r="F893" s="72" t="str">
        <f>IF(Tabla1[[#This Row],[N° de Cuota]]&gt;$D$13,"",PMT($D$9,$D$13,$D$10)*-1)</f>
        <v/>
      </c>
      <c r="G893" s="73" t="str">
        <f>IF(Tabla1[[#This Row],[N° de Cuota]]&gt;$D$13,"",G892-E893)</f>
        <v/>
      </c>
    </row>
    <row r="894" spans="3:7" x14ac:dyDescent="0.2">
      <c r="C894" s="71" t="str">
        <f t="shared" si="14"/>
        <v/>
      </c>
      <c r="D894" s="72" t="str">
        <f>IF(Tabla1[[#This Row],[N° de Cuota]]&gt;$D$13,"",G893*$D$9)</f>
        <v/>
      </c>
      <c r="E894" s="72" t="str">
        <f>IF(Tabla1[[#This Row],[N° de Cuota]]&gt;$D$13,"",F894-D894)</f>
        <v/>
      </c>
      <c r="F894" s="72" t="str">
        <f>IF(Tabla1[[#This Row],[N° de Cuota]]&gt;$D$13,"",PMT($D$9,$D$13,$D$10)*-1)</f>
        <v/>
      </c>
      <c r="G894" s="73" t="str">
        <f>IF(Tabla1[[#This Row],[N° de Cuota]]&gt;$D$13,"",G893-E894)</f>
        <v/>
      </c>
    </row>
    <row r="895" spans="3:7" x14ac:dyDescent="0.2">
      <c r="C895" s="71" t="str">
        <f t="shared" si="14"/>
        <v/>
      </c>
      <c r="D895" s="72" t="str">
        <f>IF(Tabla1[[#This Row],[N° de Cuota]]&gt;$D$13,"",G894*$D$9)</f>
        <v/>
      </c>
      <c r="E895" s="72" t="str">
        <f>IF(Tabla1[[#This Row],[N° de Cuota]]&gt;$D$13,"",F895-D895)</f>
        <v/>
      </c>
      <c r="F895" s="72" t="str">
        <f>IF(Tabla1[[#This Row],[N° de Cuota]]&gt;$D$13,"",PMT($D$9,$D$13,$D$10)*-1)</f>
        <v/>
      </c>
      <c r="G895" s="73" t="str">
        <f>IF(Tabla1[[#This Row],[N° de Cuota]]&gt;$D$13,"",G894-E895)</f>
        <v/>
      </c>
    </row>
    <row r="896" spans="3:7" x14ac:dyDescent="0.2">
      <c r="C896" s="71" t="str">
        <f t="shared" si="14"/>
        <v/>
      </c>
      <c r="D896" s="72" t="str">
        <f>IF(Tabla1[[#This Row],[N° de Cuota]]&gt;$D$13,"",G895*$D$9)</f>
        <v/>
      </c>
      <c r="E896" s="72" t="str">
        <f>IF(Tabla1[[#This Row],[N° de Cuota]]&gt;$D$13,"",F896-D896)</f>
        <v/>
      </c>
      <c r="F896" s="72" t="str">
        <f>IF(Tabla1[[#This Row],[N° de Cuota]]&gt;$D$13,"",PMT($D$9,$D$13,$D$10)*-1)</f>
        <v/>
      </c>
      <c r="G896" s="73" t="str">
        <f>IF(Tabla1[[#This Row],[N° de Cuota]]&gt;$D$13,"",G895-E896)</f>
        <v/>
      </c>
    </row>
    <row r="897" spans="3:7" x14ac:dyDescent="0.2">
      <c r="C897" s="71" t="str">
        <f t="shared" si="14"/>
        <v/>
      </c>
      <c r="D897" s="72" t="str">
        <f>IF(Tabla1[[#This Row],[N° de Cuota]]&gt;$D$13,"",G896*$D$9)</f>
        <v/>
      </c>
      <c r="E897" s="72" t="str">
        <f>IF(Tabla1[[#This Row],[N° de Cuota]]&gt;$D$13,"",F897-D897)</f>
        <v/>
      </c>
      <c r="F897" s="72" t="str">
        <f>IF(Tabla1[[#This Row],[N° de Cuota]]&gt;$D$13,"",PMT($D$9,$D$13,$D$10)*-1)</f>
        <v/>
      </c>
      <c r="G897" s="73" t="str">
        <f>IF(Tabla1[[#This Row],[N° de Cuota]]&gt;$D$13,"",G896-E897)</f>
        <v/>
      </c>
    </row>
    <row r="898" spans="3:7" x14ac:dyDescent="0.2">
      <c r="C898" s="71" t="str">
        <f t="shared" si="14"/>
        <v/>
      </c>
      <c r="D898" s="72" t="str">
        <f>IF(Tabla1[[#This Row],[N° de Cuota]]&gt;$D$13,"",G897*$D$9)</f>
        <v/>
      </c>
      <c r="E898" s="72" t="str">
        <f>IF(Tabla1[[#This Row],[N° de Cuota]]&gt;$D$13,"",F898-D898)</f>
        <v/>
      </c>
      <c r="F898" s="72" t="str">
        <f>IF(Tabla1[[#This Row],[N° de Cuota]]&gt;$D$13,"",PMT($D$9,$D$13,$D$10)*-1)</f>
        <v/>
      </c>
      <c r="G898" s="73" t="str">
        <f>IF(Tabla1[[#This Row],[N° de Cuota]]&gt;$D$13,"",G897-E898)</f>
        <v/>
      </c>
    </row>
    <row r="899" spans="3:7" x14ac:dyDescent="0.2">
      <c r="C899" s="71" t="str">
        <f t="shared" si="14"/>
        <v/>
      </c>
      <c r="D899" s="72" t="str">
        <f>IF(Tabla1[[#This Row],[N° de Cuota]]&gt;$D$13,"",G898*$D$9)</f>
        <v/>
      </c>
      <c r="E899" s="72" t="str">
        <f>IF(Tabla1[[#This Row],[N° de Cuota]]&gt;$D$13,"",F899-D899)</f>
        <v/>
      </c>
      <c r="F899" s="72" t="str">
        <f>IF(Tabla1[[#This Row],[N° de Cuota]]&gt;$D$13,"",PMT($D$9,$D$13,$D$10)*-1)</f>
        <v/>
      </c>
      <c r="G899" s="73" t="str">
        <f>IF(Tabla1[[#This Row],[N° de Cuota]]&gt;$D$13,"",G898-E899)</f>
        <v/>
      </c>
    </row>
    <row r="900" spans="3:7" x14ac:dyDescent="0.2">
      <c r="C900" s="71" t="str">
        <f t="shared" si="14"/>
        <v/>
      </c>
      <c r="D900" s="72" t="str">
        <f>IF(Tabla1[[#This Row],[N° de Cuota]]&gt;$D$13,"",G899*$D$9)</f>
        <v/>
      </c>
      <c r="E900" s="72" t="str">
        <f>IF(Tabla1[[#This Row],[N° de Cuota]]&gt;$D$13,"",F900-D900)</f>
        <v/>
      </c>
      <c r="F900" s="72" t="str">
        <f>IF(Tabla1[[#This Row],[N° de Cuota]]&gt;$D$13,"",PMT($D$9,$D$13,$D$10)*-1)</f>
        <v/>
      </c>
      <c r="G900" s="73" t="str">
        <f>IF(Tabla1[[#This Row],[N° de Cuota]]&gt;$D$13,"",G899-E900)</f>
        <v/>
      </c>
    </row>
    <row r="901" spans="3:7" x14ac:dyDescent="0.2">
      <c r="C901" s="71" t="str">
        <f t="shared" si="14"/>
        <v/>
      </c>
      <c r="D901" s="72" t="str">
        <f>IF(Tabla1[[#This Row],[N° de Cuota]]&gt;$D$13,"",G900*$D$9)</f>
        <v/>
      </c>
      <c r="E901" s="72" t="str">
        <f>IF(Tabla1[[#This Row],[N° de Cuota]]&gt;$D$13,"",F901-D901)</f>
        <v/>
      </c>
      <c r="F901" s="72" t="str">
        <f>IF(Tabla1[[#This Row],[N° de Cuota]]&gt;$D$13,"",PMT($D$9,$D$13,$D$10)*-1)</f>
        <v/>
      </c>
      <c r="G901" s="73" t="str">
        <f>IF(Tabla1[[#This Row],[N° de Cuota]]&gt;$D$13,"",G900-E901)</f>
        <v/>
      </c>
    </row>
    <row r="902" spans="3:7" x14ac:dyDescent="0.2">
      <c r="C902" s="71" t="str">
        <f t="shared" si="14"/>
        <v/>
      </c>
      <c r="D902" s="72" t="str">
        <f>IF(Tabla1[[#This Row],[N° de Cuota]]&gt;$D$13,"",G901*$D$9)</f>
        <v/>
      </c>
      <c r="E902" s="72" t="str">
        <f>IF(Tabla1[[#This Row],[N° de Cuota]]&gt;$D$13,"",F902-D902)</f>
        <v/>
      </c>
      <c r="F902" s="72" t="str">
        <f>IF(Tabla1[[#This Row],[N° de Cuota]]&gt;$D$13,"",PMT($D$9,$D$13,$D$10)*-1)</f>
        <v/>
      </c>
      <c r="G902" s="73" t="str">
        <f>IF(Tabla1[[#This Row],[N° de Cuota]]&gt;$D$13,"",G901-E902)</f>
        <v/>
      </c>
    </row>
    <row r="903" spans="3:7" x14ac:dyDescent="0.2">
      <c r="C903" s="71" t="str">
        <f t="shared" si="14"/>
        <v/>
      </c>
      <c r="D903" s="72" t="str">
        <f>IF(Tabla1[[#This Row],[N° de Cuota]]&gt;$D$13,"",G902*$D$9)</f>
        <v/>
      </c>
      <c r="E903" s="72" t="str">
        <f>IF(Tabla1[[#This Row],[N° de Cuota]]&gt;$D$13,"",F903-D903)</f>
        <v/>
      </c>
      <c r="F903" s="72" t="str">
        <f>IF(Tabla1[[#This Row],[N° de Cuota]]&gt;$D$13,"",PMT($D$9,$D$13,$D$10)*-1)</f>
        <v/>
      </c>
      <c r="G903" s="73" t="str">
        <f>IF(Tabla1[[#This Row],[N° de Cuota]]&gt;$D$13,"",G902-E903)</f>
        <v/>
      </c>
    </row>
    <row r="904" spans="3:7" x14ac:dyDescent="0.2">
      <c r="C904" s="71" t="str">
        <f t="shared" si="14"/>
        <v/>
      </c>
      <c r="D904" s="72" t="str">
        <f>IF(Tabla1[[#This Row],[N° de Cuota]]&gt;$D$13,"",G903*$D$9)</f>
        <v/>
      </c>
      <c r="E904" s="72" t="str">
        <f>IF(Tabla1[[#This Row],[N° de Cuota]]&gt;$D$13,"",F904-D904)</f>
        <v/>
      </c>
      <c r="F904" s="72" t="str">
        <f>IF(Tabla1[[#This Row],[N° de Cuota]]&gt;$D$13,"",PMT($D$9,$D$13,$D$10)*-1)</f>
        <v/>
      </c>
      <c r="G904" s="73" t="str">
        <f>IF(Tabla1[[#This Row],[N° de Cuota]]&gt;$D$13,"",G903-E904)</f>
        <v/>
      </c>
    </row>
    <row r="905" spans="3:7" x14ac:dyDescent="0.2">
      <c r="C905" s="71" t="str">
        <f t="shared" si="14"/>
        <v/>
      </c>
      <c r="D905" s="72" t="str">
        <f>IF(Tabla1[[#This Row],[N° de Cuota]]&gt;$D$13,"",G904*$D$9)</f>
        <v/>
      </c>
      <c r="E905" s="72" t="str">
        <f>IF(Tabla1[[#This Row],[N° de Cuota]]&gt;$D$13,"",F905-D905)</f>
        <v/>
      </c>
      <c r="F905" s="72" t="str">
        <f>IF(Tabla1[[#This Row],[N° de Cuota]]&gt;$D$13,"",PMT($D$9,$D$13,$D$10)*-1)</f>
        <v/>
      </c>
      <c r="G905" s="73" t="str">
        <f>IF(Tabla1[[#This Row],[N° de Cuota]]&gt;$D$13,"",G904-E905)</f>
        <v/>
      </c>
    </row>
    <row r="906" spans="3:7" x14ac:dyDescent="0.2">
      <c r="C906" s="71" t="str">
        <f t="shared" si="14"/>
        <v/>
      </c>
      <c r="D906" s="72" t="str">
        <f>IF(Tabla1[[#This Row],[N° de Cuota]]&gt;$D$13,"",G905*$D$9)</f>
        <v/>
      </c>
      <c r="E906" s="72" t="str">
        <f>IF(Tabla1[[#This Row],[N° de Cuota]]&gt;$D$13,"",F906-D906)</f>
        <v/>
      </c>
      <c r="F906" s="72" t="str">
        <f>IF(Tabla1[[#This Row],[N° de Cuota]]&gt;$D$13,"",PMT($D$9,$D$13,$D$10)*-1)</f>
        <v/>
      </c>
      <c r="G906" s="73" t="str">
        <f>IF(Tabla1[[#This Row],[N° de Cuota]]&gt;$D$13,"",G905-E906)</f>
        <v/>
      </c>
    </row>
    <row r="907" spans="3:7" x14ac:dyDescent="0.2">
      <c r="C907" s="71" t="str">
        <f t="shared" si="14"/>
        <v/>
      </c>
      <c r="D907" s="72" t="str">
        <f>IF(Tabla1[[#This Row],[N° de Cuota]]&gt;$D$13,"",G906*$D$9)</f>
        <v/>
      </c>
      <c r="E907" s="72" t="str">
        <f>IF(Tabla1[[#This Row],[N° de Cuota]]&gt;$D$13,"",F907-D907)</f>
        <v/>
      </c>
      <c r="F907" s="72" t="str">
        <f>IF(Tabla1[[#This Row],[N° de Cuota]]&gt;$D$13,"",PMT($D$9,$D$13,$D$10)*-1)</f>
        <v/>
      </c>
      <c r="G907" s="73" t="str">
        <f>IF(Tabla1[[#This Row],[N° de Cuota]]&gt;$D$13,"",G906-E907)</f>
        <v/>
      </c>
    </row>
    <row r="908" spans="3:7" x14ac:dyDescent="0.2">
      <c r="C908" s="71" t="str">
        <f t="shared" si="14"/>
        <v/>
      </c>
      <c r="D908" s="72" t="str">
        <f>IF(Tabla1[[#This Row],[N° de Cuota]]&gt;$D$13,"",G907*$D$9)</f>
        <v/>
      </c>
      <c r="E908" s="72" t="str">
        <f>IF(Tabla1[[#This Row],[N° de Cuota]]&gt;$D$13,"",F908-D908)</f>
        <v/>
      </c>
      <c r="F908" s="72" t="str">
        <f>IF(Tabla1[[#This Row],[N° de Cuota]]&gt;$D$13,"",PMT($D$9,$D$13,$D$10)*-1)</f>
        <v/>
      </c>
      <c r="G908" s="73" t="str">
        <f>IF(Tabla1[[#This Row],[N° de Cuota]]&gt;$D$13,"",G907-E908)</f>
        <v/>
      </c>
    </row>
    <row r="909" spans="3:7" x14ac:dyDescent="0.2">
      <c r="C909" s="71" t="str">
        <f t="shared" si="14"/>
        <v/>
      </c>
      <c r="D909" s="72" t="str">
        <f>IF(Tabla1[[#This Row],[N° de Cuota]]&gt;$D$13,"",G908*$D$9)</f>
        <v/>
      </c>
      <c r="E909" s="72" t="str">
        <f>IF(Tabla1[[#This Row],[N° de Cuota]]&gt;$D$13,"",F909-D909)</f>
        <v/>
      </c>
      <c r="F909" s="72" t="str">
        <f>IF(Tabla1[[#This Row],[N° de Cuota]]&gt;$D$13,"",PMT($D$9,$D$13,$D$10)*-1)</f>
        <v/>
      </c>
      <c r="G909" s="73" t="str">
        <f>IF(Tabla1[[#This Row],[N° de Cuota]]&gt;$D$13,"",G908-E909)</f>
        <v/>
      </c>
    </row>
    <row r="910" spans="3:7" x14ac:dyDescent="0.2">
      <c r="C910" s="71" t="str">
        <f t="shared" si="14"/>
        <v/>
      </c>
      <c r="D910" s="72" t="str">
        <f>IF(Tabla1[[#This Row],[N° de Cuota]]&gt;$D$13,"",G909*$D$9)</f>
        <v/>
      </c>
      <c r="E910" s="72" t="str">
        <f>IF(Tabla1[[#This Row],[N° de Cuota]]&gt;$D$13,"",F910-D910)</f>
        <v/>
      </c>
      <c r="F910" s="72" t="str">
        <f>IF(Tabla1[[#This Row],[N° de Cuota]]&gt;$D$13,"",PMT($D$9,$D$13,$D$10)*-1)</f>
        <v/>
      </c>
      <c r="G910" s="73" t="str">
        <f>IF(Tabla1[[#This Row],[N° de Cuota]]&gt;$D$13,"",G909-E910)</f>
        <v/>
      </c>
    </row>
    <row r="911" spans="3:7" x14ac:dyDescent="0.2">
      <c r="C911" s="71" t="str">
        <f t="shared" si="14"/>
        <v/>
      </c>
      <c r="D911" s="72" t="str">
        <f>IF(Tabla1[[#This Row],[N° de Cuota]]&gt;$D$13,"",G910*$D$9)</f>
        <v/>
      </c>
      <c r="E911" s="72" t="str">
        <f>IF(Tabla1[[#This Row],[N° de Cuota]]&gt;$D$13,"",F911-D911)</f>
        <v/>
      </c>
      <c r="F911" s="72" t="str">
        <f>IF(Tabla1[[#This Row],[N° de Cuota]]&gt;$D$13,"",PMT($D$9,$D$13,$D$10)*-1)</f>
        <v/>
      </c>
      <c r="G911" s="73" t="str">
        <f>IF(Tabla1[[#This Row],[N° de Cuota]]&gt;$D$13,"",G910-E911)</f>
        <v/>
      </c>
    </row>
    <row r="912" spans="3:7" x14ac:dyDescent="0.2">
      <c r="C912" s="71" t="str">
        <f t="shared" si="14"/>
        <v/>
      </c>
      <c r="D912" s="72" t="str">
        <f>IF(Tabla1[[#This Row],[N° de Cuota]]&gt;$D$13,"",G911*$D$9)</f>
        <v/>
      </c>
      <c r="E912" s="72" t="str">
        <f>IF(Tabla1[[#This Row],[N° de Cuota]]&gt;$D$13,"",F912-D912)</f>
        <v/>
      </c>
      <c r="F912" s="72" t="str">
        <f>IF(Tabla1[[#This Row],[N° de Cuota]]&gt;$D$13,"",PMT($D$9,$D$13,$D$10)*-1)</f>
        <v/>
      </c>
      <c r="G912" s="73" t="str">
        <f>IF(Tabla1[[#This Row],[N° de Cuota]]&gt;$D$13,"",G911-E912)</f>
        <v/>
      </c>
    </row>
    <row r="913" spans="3:7" x14ac:dyDescent="0.2">
      <c r="C913" s="71" t="str">
        <f t="shared" si="14"/>
        <v/>
      </c>
      <c r="D913" s="72" t="str">
        <f>IF(Tabla1[[#This Row],[N° de Cuota]]&gt;$D$13,"",G912*$D$9)</f>
        <v/>
      </c>
      <c r="E913" s="72" t="str">
        <f>IF(Tabla1[[#This Row],[N° de Cuota]]&gt;$D$13,"",F913-D913)</f>
        <v/>
      </c>
      <c r="F913" s="72" t="str">
        <f>IF(Tabla1[[#This Row],[N° de Cuota]]&gt;$D$13,"",PMT($D$9,$D$13,$D$10)*-1)</f>
        <v/>
      </c>
      <c r="G913" s="73" t="str">
        <f>IF(Tabla1[[#This Row],[N° de Cuota]]&gt;$D$13,"",G912-E913)</f>
        <v/>
      </c>
    </row>
    <row r="914" spans="3:7" x14ac:dyDescent="0.2">
      <c r="C914" s="71" t="str">
        <f t="shared" si="14"/>
        <v/>
      </c>
      <c r="D914" s="72" t="str">
        <f>IF(Tabla1[[#This Row],[N° de Cuota]]&gt;$D$13,"",G913*$D$9)</f>
        <v/>
      </c>
      <c r="E914" s="72" t="str">
        <f>IF(Tabla1[[#This Row],[N° de Cuota]]&gt;$D$13,"",F914-D914)</f>
        <v/>
      </c>
      <c r="F914" s="72" t="str">
        <f>IF(Tabla1[[#This Row],[N° de Cuota]]&gt;$D$13,"",PMT($D$9,$D$13,$D$10)*-1)</f>
        <v/>
      </c>
      <c r="G914" s="73" t="str">
        <f>IF(Tabla1[[#This Row],[N° de Cuota]]&gt;$D$13,"",G913-E914)</f>
        <v/>
      </c>
    </row>
    <row r="915" spans="3:7" x14ac:dyDescent="0.2">
      <c r="C915" s="71" t="str">
        <f t="shared" si="14"/>
        <v/>
      </c>
      <c r="D915" s="72" t="str">
        <f>IF(Tabla1[[#This Row],[N° de Cuota]]&gt;$D$13,"",G914*$D$9)</f>
        <v/>
      </c>
      <c r="E915" s="72" t="str">
        <f>IF(Tabla1[[#This Row],[N° de Cuota]]&gt;$D$13,"",F915-D915)</f>
        <v/>
      </c>
      <c r="F915" s="72" t="str">
        <f>IF(Tabla1[[#This Row],[N° de Cuota]]&gt;$D$13,"",PMT($D$9,$D$13,$D$10)*-1)</f>
        <v/>
      </c>
      <c r="G915" s="73" t="str">
        <f>IF(Tabla1[[#This Row],[N° de Cuota]]&gt;$D$13,"",G914-E915)</f>
        <v/>
      </c>
    </row>
    <row r="916" spans="3:7" x14ac:dyDescent="0.2">
      <c r="C916" s="71" t="str">
        <f t="shared" si="14"/>
        <v/>
      </c>
      <c r="D916" s="72" t="str">
        <f>IF(Tabla1[[#This Row],[N° de Cuota]]&gt;$D$13,"",G915*$D$9)</f>
        <v/>
      </c>
      <c r="E916" s="72" t="str">
        <f>IF(Tabla1[[#This Row],[N° de Cuota]]&gt;$D$13,"",F916-D916)</f>
        <v/>
      </c>
      <c r="F916" s="72" t="str">
        <f>IF(Tabla1[[#This Row],[N° de Cuota]]&gt;$D$13,"",PMT($D$9,$D$13,$D$10)*-1)</f>
        <v/>
      </c>
      <c r="G916" s="73" t="str">
        <f>IF(Tabla1[[#This Row],[N° de Cuota]]&gt;$D$13,"",G915-E916)</f>
        <v/>
      </c>
    </row>
    <row r="917" spans="3:7" x14ac:dyDescent="0.2">
      <c r="C917" s="71" t="str">
        <f t="shared" si="14"/>
        <v/>
      </c>
      <c r="D917" s="72" t="str">
        <f>IF(Tabla1[[#This Row],[N° de Cuota]]&gt;$D$13,"",G916*$D$9)</f>
        <v/>
      </c>
      <c r="E917" s="72" t="str">
        <f>IF(Tabla1[[#This Row],[N° de Cuota]]&gt;$D$13,"",F917-D917)</f>
        <v/>
      </c>
      <c r="F917" s="72" t="str">
        <f>IF(Tabla1[[#This Row],[N° de Cuota]]&gt;$D$13,"",PMT($D$9,$D$13,$D$10)*-1)</f>
        <v/>
      </c>
      <c r="G917" s="73" t="str">
        <f>IF(Tabla1[[#This Row],[N° de Cuota]]&gt;$D$13,"",G916-E917)</f>
        <v/>
      </c>
    </row>
    <row r="918" spans="3:7" x14ac:dyDescent="0.2">
      <c r="C918" s="71" t="str">
        <f t="shared" si="14"/>
        <v/>
      </c>
      <c r="D918" s="72" t="str">
        <f>IF(Tabla1[[#This Row],[N° de Cuota]]&gt;$D$13,"",G917*$D$9)</f>
        <v/>
      </c>
      <c r="E918" s="72" t="str">
        <f>IF(Tabla1[[#This Row],[N° de Cuota]]&gt;$D$13,"",F918-D918)</f>
        <v/>
      </c>
      <c r="F918" s="72" t="str">
        <f>IF(Tabla1[[#This Row],[N° de Cuota]]&gt;$D$13,"",PMT($D$9,$D$13,$D$10)*-1)</f>
        <v/>
      </c>
      <c r="G918" s="73" t="str">
        <f>IF(Tabla1[[#This Row],[N° de Cuota]]&gt;$D$13,"",G917-E918)</f>
        <v/>
      </c>
    </row>
    <row r="919" spans="3:7" x14ac:dyDescent="0.2">
      <c r="C919" s="71" t="str">
        <f t="shared" si="14"/>
        <v/>
      </c>
      <c r="D919" s="72" t="str">
        <f>IF(Tabla1[[#This Row],[N° de Cuota]]&gt;$D$13,"",G918*$D$9)</f>
        <v/>
      </c>
      <c r="E919" s="72" t="str">
        <f>IF(Tabla1[[#This Row],[N° de Cuota]]&gt;$D$13,"",F919-D919)</f>
        <v/>
      </c>
      <c r="F919" s="72" t="str">
        <f>IF(Tabla1[[#This Row],[N° de Cuota]]&gt;$D$13,"",PMT($D$9,$D$13,$D$10)*-1)</f>
        <v/>
      </c>
      <c r="G919" s="73" t="str">
        <f>IF(Tabla1[[#This Row],[N° de Cuota]]&gt;$D$13,"",G918-E919)</f>
        <v/>
      </c>
    </row>
    <row r="920" spans="3:7" x14ac:dyDescent="0.2">
      <c r="C920" s="71" t="str">
        <f t="shared" si="14"/>
        <v/>
      </c>
      <c r="D920" s="72" t="str">
        <f>IF(Tabla1[[#This Row],[N° de Cuota]]&gt;$D$13,"",G919*$D$9)</f>
        <v/>
      </c>
      <c r="E920" s="72" t="str">
        <f>IF(Tabla1[[#This Row],[N° de Cuota]]&gt;$D$13,"",F920-D920)</f>
        <v/>
      </c>
      <c r="F920" s="72" t="str">
        <f>IF(Tabla1[[#This Row],[N° de Cuota]]&gt;$D$13,"",PMT($D$9,$D$13,$D$10)*-1)</f>
        <v/>
      </c>
      <c r="G920" s="73" t="str">
        <f>IF(Tabla1[[#This Row],[N° de Cuota]]&gt;$D$13,"",G919-E920)</f>
        <v/>
      </c>
    </row>
    <row r="921" spans="3:7" x14ac:dyDescent="0.2">
      <c r="C921" s="71" t="str">
        <f t="shared" si="14"/>
        <v/>
      </c>
      <c r="D921" s="72" t="str">
        <f>IF(Tabla1[[#This Row],[N° de Cuota]]&gt;$D$13,"",G920*$D$9)</f>
        <v/>
      </c>
      <c r="E921" s="72" t="str">
        <f>IF(Tabla1[[#This Row],[N° de Cuota]]&gt;$D$13,"",F921-D921)</f>
        <v/>
      </c>
      <c r="F921" s="72" t="str">
        <f>IF(Tabla1[[#This Row],[N° de Cuota]]&gt;$D$13,"",PMT($D$9,$D$13,$D$10)*-1)</f>
        <v/>
      </c>
      <c r="G921" s="73" t="str">
        <f>IF(Tabla1[[#This Row],[N° de Cuota]]&gt;$D$13,"",G920-E921)</f>
        <v/>
      </c>
    </row>
    <row r="922" spans="3:7" x14ac:dyDescent="0.2">
      <c r="C922" s="71" t="str">
        <f t="shared" si="14"/>
        <v/>
      </c>
      <c r="D922" s="72" t="str">
        <f>IF(Tabla1[[#This Row],[N° de Cuota]]&gt;$D$13,"",G921*$D$9)</f>
        <v/>
      </c>
      <c r="E922" s="72" t="str">
        <f>IF(Tabla1[[#This Row],[N° de Cuota]]&gt;$D$13,"",F922-D922)</f>
        <v/>
      </c>
      <c r="F922" s="72" t="str">
        <f>IF(Tabla1[[#This Row],[N° de Cuota]]&gt;$D$13,"",PMT($D$9,$D$13,$D$10)*-1)</f>
        <v/>
      </c>
      <c r="G922" s="73" t="str">
        <f>IF(Tabla1[[#This Row],[N° de Cuota]]&gt;$D$13,"",G921-E922)</f>
        <v/>
      </c>
    </row>
    <row r="923" spans="3:7" x14ac:dyDescent="0.2">
      <c r="C923" s="71" t="str">
        <f t="shared" si="14"/>
        <v/>
      </c>
      <c r="D923" s="72" t="str">
        <f>IF(Tabla1[[#This Row],[N° de Cuota]]&gt;$D$13,"",G922*$D$9)</f>
        <v/>
      </c>
      <c r="E923" s="72" t="str">
        <f>IF(Tabla1[[#This Row],[N° de Cuota]]&gt;$D$13,"",F923-D923)</f>
        <v/>
      </c>
      <c r="F923" s="72" t="str">
        <f>IF(Tabla1[[#This Row],[N° de Cuota]]&gt;$D$13,"",PMT($D$9,$D$13,$D$10)*-1)</f>
        <v/>
      </c>
      <c r="G923" s="73" t="str">
        <f>IF(Tabla1[[#This Row],[N° de Cuota]]&gt;$D$13,"",G922-E923)</f>
        <v/>
      </c>
    </row>
    <row r="924" spans="3:7" x14ac:dyDescent="0.2">
      <c r="C924" s="71" t="str">
        <f t="shared" si="14"/>
        <v/>
      </c>
      <c r="D924" s="72" t="str">
        <f>IF(Tabla1[[#This Row],[N° de Cuota]]&gt;$D$13,"",G923*$D$9)</f>
        <v/>
      </c>
      <c r="E924" s="72" t="str">
        <f>IF(Tabla1[[#This Row],[N° de Cuota]]&gt;$D$13,"",F924-D924)</f>
        <v/>
      </c>
      <c r="F924" s="72" t="str">
        <f>IF(Tabla1[[#This Row],[N° de Cuota]]&gt;$D$13,"",PMT($D$9,$D$13,$D$10)*-1)</f>
        <v/>
      </c>
      <c r="G924" s="73" t="str">
        <f>IF(Tabla1[[#This Row],[N° de Cuota]]&gt;$D$13,"",G923-E924)</f>
        <v/>
      </c>
    </row>
    <row r="925" spans="3:7" x14ac:dyDescent="0.2">
      <c r="C925" s="71" t="str">
        <f t="shared" si="14"/>
        <v/>
      </c>
      <c r="D925" s="72" t="str">
        <f>IF(Tabla1[[#This Row],[N° de Cuota]]&gt;$D$13,"",G924*$D$9)</f>
        <v/>
      </c>
      <c r="E925" s="72" t="str">
        <f>IF(Tabla1[[#This Row],[N° de Cuota]]&gt;$D$13,"",F925-D925)</f>
        <v/>
      </c>
      <c r="F925" s="72" t="str">
        <f>IF(Tabla1[[#This Row],[N° de Cuota]]&gt;$D$13,"",PMT($D$9,$D$13,$D$10)*-1)</f>
        <v/>
      </c>
      <c r="G925" s="73" t="str">
        <f>IF(Tabla1[[#This Row],[N° de Cuota]]&gt;$D$13,"",G924-E925)</f>
        <v/>
      </c>
    </row>
    <row r="926" spans="3:7" x14ac:dyDescent="0.2">
      <c r="C926" s="71" t="str">
        <f t="shared" si="14"/>
        <v/>
      </c>
      <c r="D926" s="72" t="str">
        <f>IF(Tabla1[[#This Row],[N° de Cuota]]&gt;$D$13,"",G925*$D$9)</f>
        <v/>
      </c>
      <c r="E926" s="72" t="str">
        <f>IF(Tabla1[[#This Row],[N° de Cuota]]&gt;$D$13,"",F926-D926)</f>
        <v/>
      </c>
      <c r="F926" s="72" t="str">
        <f>IF(Tabla1[[#This Row],[N° de Cuota]]&gt;$D$13,"",PMT($D$9,$D$13,$D$10)*-1)</f>
        <v/>
      </c>
      <c r="G926" s="73" t="str">
        <f>IF(Tabla1[[#This Row],[N° de Cuota]]&gt;$D$13,"",G925-E926)</f>
        <v/>
      </c>
    </row>
    <row r="927" spans="3:7" x14ac:dyDescent="0.2">
      <c r="C927" s="71" t="str">
        <f t="shared" si="14"/>
        <v/>
      </c>
      <c r="D927" s="72" t="str">
        <f>IF(Tabla1[[#This Row],[N° de Cuota]]&gt;$D$13,"",G926*$D$9)</f>
        <v/>
      </c>
      <c r="E927" s="72" t="str">
        <f>IF(Tabla1[[#This Row],[N° de Cuota]]&gt;$D$13,"",F927-D927)</f>
        <v/>
      </c>
      <c r="F927" s="72" t="str">
        <f>IF(Tabla1[[#This Row],[N° de Cuota]]&gt;$D$13,"",PMT($D$9,$D$13,$D$10)*-1)</f>
        <v/>
      </c>
      <c r="G927" s="73" t="str">
        <f>IF(Tabla1[[#This Row],[N° de Cuota]]&gt;$D$13,"",G926-E927)</f>
        <v/>
      </c>
    </row>
    <row r="928" spans="3:7" x14ac:dyDescent="0.2">
      <c r="C928" s="71" t="str">
        <f t="shared" si="14"/>
        <v/>
      </c>
      <c r="D928" s="72" t="str">
        <f>IF(Tabla1[[#This Row],[N° de Cuota]]&gt;$D$13,"",G927*$D$9)</f>
        <v/>
      </c>
      <c r="E928" s="72" t="str">
        <f>IF(Tabla1[[#This Row],[N° de Cuota]]&gt;$D$13,"",F928-D928)</f>
        <v/>
      </c>
      <c r="F928" s="72" t="str">
        <f>IF(Tabla1[[#This Row],[N° de Cuota]]&gt;$D$13,"",PMT($D$9,$D$13,$D$10)*-1)</f>
        <v/>
      </c>
      <c r="G928" s="73" t="str">
        <f>IF(Tabla1[[#This Row],[N° de Cuota]]&gt;$D$13,"",G927-E928)</f>
        <v/>
      </c>
    </row>
    <row r="929" spans="3:7" x14ac:dyDescent="0.2">
      <c r="C929" s="71" t="str">
        <f t="shared" ref="C929:C992" si="15">IF(C928="","",IF(C928+1&gt;$D$13,"",C928+1))</f>
        <v/>
      </c>
      <c r="D929" s="72" t="str">
        <f>IF(Tabla1[[#This Row],[N° de Cuota]]&gt;$D$13,"",G928*$D$9)</f>
        <v/>
      </c>
      <c r="E929" s="72" t="str">
        <f>IF(Tabla1[[#This Row],[N° de Cuota]]&gt;$D$13,"",F929-D929)</f>
        <v/>
      </c>
      <c r="F929" s="72" t="str">
        <f>IF(Tabla1[[#This Row],[N° de Cuota]]&gt;$D$13,"",PMT($D$9,$D$13,$D$10)*-1)</f>
        <v/>
      </c>
      <c r="G929" s="73" t="str">
        <f>IF(Tabla1[[#This Row],[N° de Cuota]]&gt;$D$13,"",G928-E929)</f>
        <v/>
      </c>
    </row>
    <row r="930" spans="3:7" x14ac:dyDescent="0.2">
      <c r="C930" s="71" t="str">
        <f t="shared" si="15"/>
        <v/>
      </c>
      <c r="D930" s="72" t="str">
        <f>IF(Tabla1[[#This Row],[N° de Cuota]]&gt;$D$13,"",G929*$D$9)</f>
        <v/>
      </c>
      <c r="E930" s="72" t="str">
        <f>IF(Tabla1[[#This Row],[N° de Cuota]]&gt;$D$13,"",F930-D930)</f>
        <v/>
      </c>
      <c r="F930" s="72" t="str">
        <f>IF(Tabla1[[#This Row],[N° de Cuota]]&gt;$D$13,"",PMT($D$9,$D$13,$D$10)*-1)</f>
        <v/>
      </c>
      <c r="G930" s="73" t="str">
        <f>IF(Tabla1[[#This Row],[N° de Cuota]]&gt;$D$13,"",G929-E930)</f>
        <v/>
      </c>
    </row>
    <row r="931" spans="3:7" x14ac:dyDescent="0.2">
      <c r="C931" s="71" t="str">
        <f t="shared" si="15"/>
        <v/>
      </c>
      <c r="D931" s="72" t="str">
        <f>IF(Tabla1[[#This Row],[N° de Cuota]]&gt;$D$13,"",G930*$D$9)</f>
        <v/>
      </c>
      <c r="E931" s="72" t="str">
        <f>IF(Tabla1[[#This Row],[N° de Cuota]]&gt;$D$13,"",F931-D931)</f>
        <v/>
      </c>
      <c r="F931" s="72" t="str">
        <f>IF(Tabla1[[#This Row],[N° de Cuota]]&gt;$D$13,"",PMT($D$9,$D$13,$D$10)*-1)</f>
        <v/>
      </c>
      <c r="G931" s="73" t="str">
        <f>IF(Tabla1[[#This Row],[N° de Cuota]]&gt;$D$13,"",G930-E931)</f>
        <v/>
      </c>
    </row>
    <row r="932" spans="3:7" x14ac:dyDescent="0.2">
      <c r="C932" s="71" t="str">
        <f t="shared" si="15"/>
        <v/>
      </c>
      <c r="D932" s="72" t="str">
        <f>IF(Tabla1[[#This Row],[N° de Cuota]]&gt;$D$13,"",G931*$D$9)</f>
        <v/>
      </c>
      <c r="E932" s="72" t="str">
        <f>IF(Tabla1[[#This Row],[N° de Cuota]]&gt;$D$13,"",F932-D932)</f>
        <v/>
      </c>
      <c r="F932" s="72" t="str">
        <f>IF(Tabla1[[#This Row],[N° de Cuota]]&gt;$D$13,"",PMT($D$9,$D$13,$D$10)*-1)</f>
        <v/>
      </c>
      <c r="G932" s="73" t="str">
        <f>IF(Tabla1[[#This Row],[N° de Cuota]]&gt;$D$13,"",G931-E932)</f>
        <v/>
      </c>
    </row>
    <row r="933" spans="3:7" x14ac:dyDescent="0.2">
      <c r="C933" s="71" t="str">
        <f t="shared" si="15"/>
        <v/>
      </c>
      <c r="D933" s="72" t="str">
        <f>IF(Tabla1[[#This Row],[N° de Cuota]]&gt;$D$13,"",G932*$D$9)</f>
        <v/>
      </c>
      <c r="E933" s="72" t="str">
        <f>IF(Tabla1[[#This Row],[N° de Cuota]]&gt;$D$13,"",F933-D933)</f>
        <v/>
      </c>
      <c r="F933" s="72" t="str">
        <f>IF(Tabla1[[#This Row],[N° de Cuota]]&gt;$D$13,"",PMT($D$9,$D$13,$D$10)*-1)</f>
        <v/>
      </c>
      <c r="G933" s="73" t="str">
        <f>IF(Tabla1[[#This Row],[N° de Cuota]]&gt;$D$13,"",G932-E933)</f>
        <v/>
      </c>
    </row>
    <row r="934" spans="3:7" x14ac:dyDescent="0.2">
      <c r="C934" s="71" t="str">
        <f t="shared" si="15"/>
        <v/>
      </c>
      <c r="D934" s="72" t="str">
        <f>IF(Tabla1[[#This Row],[N° de Cuota]]&gt;$D$13,"",G933*$D$9)</f>
        <v/>
      </c>
      <c r="E934" s="72" t="str">
        <f>IF(Tabla1[[#This Row],[N° de Cuota]]&gt;$D$13,"",F934-D934)</f>
        <v/>
      </c>
      <c r="F934" s="72" t="str">
        <f>IF(Tabla1[[#This Row],[N° de Cuota]]&gt;$D$13,"",PMT($D$9,$D$13,$D$10)*-1)</f>
        <v/>
      </c>
      <c r="G934" s="73" t="str">
        <f>IF(Tabla1[[#This Row],[N° de Cuota]]&gt;$D$13,"",G933-E934)</f>
        <v/>
      </c>
    </row>
    <row r="935" spans="3:7" x14ac:dyDescent="0.2">
      <c r="C935" s="71" t="str">
        <f t="shared" si="15"/>
        <v/>
      </c>
      <c r="D935" s="72" t="str">
        <f>IF(Tabla1[[#This Row],[N° de Cuota]]&gt;$D$13,"",G934*$D$9)</f>
        <v/>
      </c>
      <c r="E935" s="72" t="str">
        <f>IF(Tabla1[[#This Row],[N° de Cuota]]&gt;$D$13,"",F935-D935)</f>
        <v/>
      </c>
      <c r="F935" s="72" t="str">
        <f>IF(Tabla1[[#This Row],[N° de Cuota]]&gt;$D$13,"",PMT($D$9,$D$13,$D$10)*-1)</f>
        <v/>
      </c>
      <c r="G935" s="73" t="str">
        <f>IF(Tabla1[[#This Row],[N° de Cuota]]&gt;$D$13,"",G934-E935)</f>
        <v/>
      </c>
    </row>
    <row r="936" spans="3:7" x14ac:dyDescent="0.2">
      <c r="C936" s="71" t="str">
        <f t="shared" si="15"/>
        <v/>
      </c>
      <c r="D936" s="72" t="str">
        <f>IF(Tabla1[[#This Row],[N° de Cuota]]&gt;$D$13,"",G935*$D$9)</f>
        <v/>
      </c>
      <c r="E936" s="72" t="str">
        <f>IF(Tabla1[[#This Row],[N° de Cuota]]&gt;$D$13,"",F936-D936)</f>
        <v/>
      </c>
      <c r="F936" s="72" t="str">
        <f>IF(Tabla1[[#This Row],[N° de Cuota]]&gt;$D$13,"",PMT($D$9,$D$13,$D$10)*-1)</f>
        <v/>
      </c>
      <c r="G936" s="73" t="str">
        <f>IF(Tabla1[[#This Row],[N° de Cuota]]&gt;$D$13,"",G935-E936)</f>
        <v/>
      </c>
    </row>
    <row r="937" spans="3:7" x14ac:dyDescent="0.2">
      <c r="C937" s="71" t="str">
        <f t="shared" si="15"/>
        <v/>
      </c>
      <c r="D937" s="72" t="str">
        <f>IF(Tabla1[[#This Row],[N° de Cuota]]&gt;$D$13,"",G936*$D$9)</f>
        <v/>
      </c>
      <c r="E937" s="72" t="str">
        <f>IF(Tabla1[[#This Row],[N° de Cuota]]&gt;$D$13,"",F937-D937)</f>
        <v/>
      </c>
      <c r="F937" s="72" t="str">
        <f>IF(Tabla1[[#This Row],[N° de Cuota]]&gt;$D$13,"",PMT($D$9,$D$13,$D$10)*-1)</f>
        <v/>
      </c>
      <c r="G937" s="73" t="str">
        <f>IF(Tabla1[[#This Row],[N° de Cuota]]&gt;$D$13,"",G936-E937)</f>
        <v/>
      </c>
    </row>
    <row r="938" spans="3:7" x14ac:dyDescent="0.2">
      <c r="C938" s="71" t="str">
        <f t="shared" si="15"/>
        <v/>
      </c>
      <c r="D938" s="72" t="str">
        <f>IF(Tabla1[[#This Row],[N° de Cuota]]&gt;$D$13,"",G937*$D$9)</f>
        <v/>
      </c>
      <c r="E938" s="72" t="str">
        <f>IF(Tabla1[[#This Row],[N° de Cuota]]&gt;$D$13,"",F938-D938)</f>
        <v/>
      </c>
      <c r="F938" s="72" t="str">
        <f>IF(Tabla1[[#This Row],[N° de Cuota]]&gt;$D$13,"",PMT($D$9,$D$13,$D$10)*-1)</f>
        <v/>
      </c>
      <c r="G938" s="73" t="str">
        <f>IF(Tabla1[[#This Row],[N° de Cuota]]&gt;$D$13,"",G937-E938)</f>
        <v/>
      </c>
    </row>
    <row r="939" spans="3:7" x14ac:dyDescent="0.2">
      <c r="C939" s="71" t="str">
        <f t="shared" si="15"/>
        <v/>
      </c>
      <c r="D939" s="72" t="str">
        <f>IF(Tabla1[[#This Row],[N° de Cuota]]&gt;$D$13,"",G938*$D$9)</f>
        <v/>
      </c>
      <c r="E939" s="72" t="str">
        <f>IF(Tabla1[[#This Row],[N° de Cuota]]&gt;$D$13,"",F939-D939)</f>
        <v/>
      </c>
      <c r="F939" s="72" t="str">
        <f>IF(Tabla1[[#This Row],[N° de Cuota]]&gt;$D$13,"",PMT($D$9,$D$13,$D$10)*-1)</f>
        <v/>
      </c>
      <c r="G939" s="73" t="str">
        <f>IF(Tabla1[[#This Row],[N° de Cuota]]&gt;$D$13,"",G938-E939)</f>
        <v/>
      </c>
    </row>
    <row r="940" spans="3:7" x14ac:dyDescent="0.2">
      <c r="C940" s="71" t="str">
        <f t="shared" si="15"/>
        <v/>
      </c>
      <c r="D940" s="72" t="str">
        <f>IF(Tabla1[[#This Row],[N° de Cuota]]&gt;$D$13,"",G939*$D$9)</f>
        <v/>
      </c>
      <c r="E940" s="72" t="str">
        <f>IF(Tabla1[[#This Row],[N° de Cuota]]&gt;$D$13,"",F940-D940)</f>
        <v/>
      </c>
      <c r="F940" s="72" t="str">
        <f>IF(Tabla1[[#This Row],[N° de Cuota]]&gt;$D$13,"",PMT($D$9,$D$13,$D$10)*-1)</f>
        <v/>
      </c>
      <c r="G940" s="73" t="str">
        <f>IF(Tabla1[[#This Row],[N° de Cuota]]&gt;$D$13,"",G939-E940)</f>
        <v/>
      </c>
    </row>
    <row r="941" spans="3:7" x14ac:dyDescent="0.2">
      <c r="C941" s="71" t="str">
        <f t="shared" si="15"/>
        <v/>
      </c>
      <c r="D941" s="72" t="str">
        <f>IF(Tabla1[[#This Row],[N° de Cuota]]&gt;$D$13,"",G940*$D$9)</f>
        <v/>
      </c>
      <c r="E941" s="72" t="str">
        <f>IF(Tabla1[[#This Row],[N° de Cuota]]&gt;$D$13,"",F941-D941)</f>
        <v/>
      </c>
      <c r="F941" s="72" t="str">
        <f>IF(Tabla1[[#This Row],[N° de Cuota]]&gt;$D$13,"",PMT($D$9,$D$13,$D$10)*-1)</f>
        <v/>
      </c>
      <c r="G941" s="73" t="str">
        <f>IF(Tabla1[[#This Row],[N° de Cuota]]&gt;$D$13,"",G940-E941)</f>
        <v/>
      </c>
    </row>
    <row r="942" spans="3:7" x14ac:dyDescent="0.2">
      <c r="C942" s="71" t="str">
        <f t="shared" si="15"/>
        <v/>
      </c>
      <c r="D942" s="72" t="str">
        <f>IF(Tabla1[[#This Row],[N° de Cuota]]&gt;$D$13,"",G941*$D$9)</f>
        <v/>
      </c>
      <c r="E942" s="72" t="str">
        <f>IF(Tabla1[[#This Row],[N° de Cuota]]&gt;$D$13,"",F942-D942)</f>
        <v/>
      </c>
      <c r="F942" s="72" t="str">
        <f>IF(Tabla1[[#This Row],[N° de Cuota]]&gt;$D$13,"",PMT($D$9,$D$13,$D$10)*-1)</f>
        <v/>
      </c>
      <c r="G942" s="73" t="str">
        <f>IF(Tabla1[[#This Row],[N° de Cuota]]&gt;$D$13,"",G941-E942)</f>
        <v/>
      </c>
    </row>
    <row r="943" spans="3:7" x14ac:dyDescent="0.2">
      <c r="C943" s="71" t="str">
        <f t="shared" si="15"/>
        <v/>
      </c>
      <c r="D943" s="72" t="str">
        <f>IF(Tabla1[[#This Row],[N° de Cuota]]&gt;$D$13,"",G942*$D$9)</f>
        <v/>
      </c>
      <c r="E943" s="72" t="str">
        <f>IF(Tabla1[[#This Row],[N° de Cuota]]&gt;$D$13,"",F943-D943)</f>
        <v/>
      </c>
      <c r="F943" s="72" t="str">
        <f>IF(Tabla1[[#This Row],[N° de Cuota]]&gt;$D$13,"",PMT($D$9,$D$13,$D$10)*-1)</f>
        <v/>
      </c>
      <c r="G943" s="73" t="str">
        <f>IF(Tabla1[[#This Row],[N° de Cuota]]&gt;$D$13,"",G942-E943)</f>
        <v/>
      </c>
    </row>
    <row r="944" spans="3:7" x14ac:dyDescent="0.2">
      <c r="C944" s="71" t="str">
        <f t="shared" si="15"/>
        <v/>
      </c>
      <c r="D944" s="72" t="str">
        <f>IF(Tabla1[[#This Row],[N° de Cuota]]&gt;$D$13,"",G943*$D$9)</f>
        <v/>
      </c>
      <c r="E944" s="72" t="str">
        <f>IF(Tabla1[[#This Row],[N° de Cuota]]&gt;$D$13,"",F944-D944)</f>
        <v/>
      </c>
      <c r="F944" s="72" t="str">
        <f>IF(Tabla1[[#This Row],[N° de Cuota]]&gt;$D$13,"",PMT($D$9,$D$13,$D$10)*-1)</f>
        <v/>
      </c>
      <c r="G944" s="73" t="str">
        <f>IF(Tabla1[[#This Row],[N° de Cuota]]&gt;$D$13,"",G943-E944)</f>
        <v/>
      </c>
    </row>
    <row r="945" spans="3:7" x14ac:dyDescent="0.2">
      <c r="C945" s="71" t="str">
        <f t="shared" si="15"/>
        <v/>
      </c>
      <c r="D945" s="72" t="str">
        <f>IF(Tabla1[[#This Row],[N° de Cuota]]&gt;$D$13,"",G944*$D$9)</f>
        <v/>
      </c>
      <c r="E945" s="72" t="str">
        <f>IF(Tabla1[[#This Row],[N° de Cuota]]&gt;$D$13,"",F945-D945)</f>
        <v/>
      </c>
      <c r="F945" s="72" t="str">
        <f>IF(Tabla1[[#This Row],[N° de Cuota]]&gt;$D$13,"",PMT($D$9,$D$13,$D$10)*-1)</f>
        <v/>
      </c>
      <c r="G945" s="73" t="str">
        <f>IF(Tabla1[[#This Row],[N° de Cuota]]&gt;$D$13,"",G944-E945)</f>
        <v/>
      </c>
    </row>
    <row r="946" spans="3:7" x14ac:dyDescent="0.2">
      <c r="C946" s="71" t="str">
        <f t="shared" si="15"/>
        <v/>
      </c>
      <c r="D946" s="72" t="str">
        <f>IF(Tabla1[[#This Row],[N° de Cuota]]&gt;$D$13,"",G945*$D$9)</f>
        <v/>
      </c>
      <c r="E946" s="72" t="str">
        <f>IF(Tabla1[[#This Row],[N° de Cuota]]&gt;$D$13,"",F946-D946)</f>
        <v/>
      </c>
      <c r="F946" s="72" t="str">
        <f>IF(Tabla1[[#This Row],[N° de Cuota]]&gt;$D$13,"",PMT($D$9,$D$13,$D$10)*-1)</f>
        <v/>
      </c>
      <c r="G946" s="73" t="str">
        <f>IF(Tabla1[[#This Row],[N° de Cuota]]&gt;$D$13,"",G945-E946)</f>
        <v/>
      </c>
    </row>
    <row r="947" spans="3:7" x14ac:dyDescent="0.2">
      <c r="C947" s="71" t="str">
        <f t="shared" si="15"/>
        <v/>
      </c>
      <c r="D947" s="72" t="str">
        <f>IF(Tabla1[[#This Row],[N° de Cuota]]&gt;$D$13,"",G946*$D$9)</f>
        <v/>
      </c>
      <c r="E947" s="72" t="str">
        <f>IF(Tabla1[[#This Row],[N° de Cuota]]&gt;$D$13,"",F947-D947)</f>
        <v/>
      </c>
      <c r="F947" s="72" t="str">
        <f>IF(Tabla1[[#This Row],[N° de Cuota]]&gt;$D$13,"",PMT($D$9,$D$13,$D$10)*-1)</f>
        <v/>
      </c>
      <c r="G947" s="73" t="str">
        <f>IF(Tabla1[[#This Row],[N° de Cuota]]&gt;$D$13,"",G946-E947)</f>
        <v/>
      </c>
    </row>
    <row r="948" spans="3:7" x14ac:dyDescent="0.2">
      <c r="C948" s="71" t="str">
        <f t="shared" si="15"/>
        <v/>
      </c>
      <c r="D948" s="72" t="str">
        <f>IF(Tabla1[[#This Row],[N° de Cuota]]&gt;$D$13,"",G947*$D$9)</f>
        <v/>
      </c>
      <c r="E948" s="72" t="str">
        <f>IF(Tabla1[[#This Row],[N° de Cuota]]&gt;$D$13,"",F948-D948)</f>
        <v/>
      </c>
      <c r="F948" s="72" t="str">
        <f>IF(Tabla1[[#This Row],[N° de Cuota]]&gt;$D$13,"",PMT($D$9,$D$13,$D$10)*-1)</f>
        <v/>
      </c>
      <c r="G948" s="73" t="str">
        <f>IF(Tabla1[[#This Row],[N° de Cuota]]&gt;$D$13,"",G947-E948)</f>
        <v/>
      </c>
    </row>
    <row r="949" spans="3:7" x14ac:dyDescent="0.2">
      <c r="C949" s="71" t="str">
        <f t="shared" si="15"/>
        <v/>
      </c>
      <c r="D949" s="72" t="str">
        <f>IF(Tabla1[[#This Row],[N° de Cuota]]&gt;$D$13,"",G948*$D$9)</f>
        <v/>
      </c>
      <c r="E949" s="72" t="str">
        <f>IF(Tabla1[[#This Row],[N° de Cuota]]&gt;$D$13,"",F949-D949)</f>
        <v/>
      </c>
      <c r="F949" s="72" t="str">
        <f>IF(Tabla1[[#This Row],[N° de Cuota]]&gt;$D$13,"",PMT($D$9,$D$13,$D$10)*-1)</f>
        <v/>
      </c>
      <c r="G949" s="73" t="str">
        <f>IF(Tabla1[[#This Row],[N° de Cuota]]&gt;$D$13,"",G948-E949)</f>
        <v/>
      </c>
    </row>
    <row r="950" spans="3:7" x14ac:dyDescent="0.2">
      <c r="C950" s="71" t="str">
        <f t="shared" si="15"/>
        <v/>
      </c>
      <c r="D950" s="72" t="str">
        <f>IF(Tabla1[[#This Row],[N° de Cuota]]&gt;$D$13,"",G949*$D$9)</f>
        <v/>
      </c>
      <c r="E950" s="72" t="str">
        <f>IF(Tabla1[[#This Row],[N° de Cuota]]&gt;$D$13,"",F950-D950)</f>
        <v/>
      </c>
      <c r="F950" s="72" t="str">
        <f>IF(Tabla1[[#This Row],[N° de Cuota]]&gt;$D$13,"",PMT($D$9,$D$13,$D$10)*-1)</f>
        <v/>
      </c>
      <c r="G950" s="73" t="str">
        <f>IF(Tabla1[[#This Row],[N° de Cuota]]&gt;$D$13,"",G949-E950)</f>
        <v/>
      </c>
    </row>
    <row r="951" spans="3:7" x14ac:dyDescent="0.2">
      <c r="C951" s="71" t="str">
        <f t="shared" si="15"/>
        <v/>
      </c>
      <c r="D951" s="72" t="str">
        <f>IF(Tabla1[[#This Row],[N° de Cuota]]&gt;$D$13,"",G950*$D$9)</f>
        <v/>
      </c>
      <c r="E951" s="72" t="str">
        <f>IF(Tabla1[[#This Row],[N° de Cuota]]&gt;$D$13,"",F951-D951)</f>
        <v/>
      </c>
      <c r="F951" s="72" t="str">
        <f>IF(Tabla1[[#This Row],[N° de Cuota]]&gt;$D$13,"",PMT($D$9,$D$13,$D$10)*-1)</f>
        <v/>
      </c>
      <c r="G951" s="73" t="str">
        <f>IF(Tabla1[[#This Row],[N° de Cuota]]&gt;$D$13,"",G950-E951)</f>
        <v/>
      </c>
    </row>
    <row r="952" spans="3:7" x14ac:dyDescent="0.2">
      <c r="C952" s="71" t="str">
        <f t="shared" si="15"/>
        <v/>
      </c>
      <c r="D952" s="72" t="str">
        <f>IF(Tabla1[[#This Row],[N° de Cuota]]&gt;$D$13,"",G951*$D$9)</f>
        <v/>
      </c>
      <c r="E952" s="72" t="str">
        <f>IF(Tabla1[[#This Row],[N° de Cuota]]&gt;$D$13,"",F952-D952)</f>
        <v/>
      </c>
      <c r="F952" s="72" t="str">
        <f>IF(Tabla1[[#This Row],[N° de Cuota]]&gt;$D$13,"",PMT($D$9,$D$13,$D$10)*-1)</f>
        <v/>
      </c>
      <c r="G952" s="73" t="str">
        <f>IF(Tabla1[[#This Row],[N° de Cuota]]&gt;$D$13,"",G951-E952)</f>
        <v/>
      </c>
    </row>
    <row r="953" spans="3:7" x14ac:dyDescent="0.2">
      <c r="C953" s="71" t="str">
        <f t="shared" si="15"/>
        <v/>
      </c>
      <c r="D953" s="72" t="str">
        <f>IF(Tabla1[[#This Row],[N° de Cuota]]&gt;$D$13,"",G952*$D$9)</f>
        <v/>
      </c>
      <c r="E953" s="72" t="str">
        <f>IF(Tabla1[[#This Row],[N° de Cuota]]&gt;$D$13,"",F953-D953)</f>
        <v/>
      </c>
      <c r="F953" s="72" t="str">
        <f>IF(Tabla1[[#This Row],[N° de Cuota]]&gt;$D$13,"",PMT($D$9,$D$13,$D$10)*-1)</f>
        <v/>
      </c>
      <c r="G953" s="73" t="str">
        <f>IF(Tabla1[[#This Row],[N° de Cuota]]&gt;$D$13,"",G952-E953)</f>
        <v/>
      </c>
    </row>
    <row r="954" spans="3:7" x14ac:dyDescent="0.2">
      <c r="C954" s="71" t="str">
        <f t="shared" si="15"/>
        <v/>
      </c>
      <c r="D954" s="72" t="str">
        <f>IF(Tabla1[[#This Row],[N° de Cuota]]&gt;$D$13,"",G953*$D$9)</f>
        <v/>
      </c>
      <c r="E954" s="72" t="str">
        <f>IF(Tabla1[[#This Row],[N° de Cuota]]&gt;$D$13,"",F954-D954)</f>
        <v/>
      </c>
      <c r="F954" s="72" t="str">
        <f>IF(Tabla1[[#This Row],[N° de Cuota]]&gt;$D$13,"",PMT($D$9,$D$13,$D$10)*-1)</f>
        <v/>
      </c>
      <c r="G954" s="73" t="str">
        <f>IF(Tabla1[[#This Row],[N° de Cuota]]&gt;$D$13,"",G953-E954)</f>
        <v/>
      </c>
    </row>
    <row r="955" spans="3:7" x14ac:dyDescent="0.2">
      <c r="C955" s="71" t="str">
        <f t="shared" si="15"/>
        <v/>
      </c>
      <c r="D955" s="72" t="str">
        <f>IF(Tabla1[[#This Row],[N° de Cuota]]&gt;$D$13,"",G954*$D$9)</f>
        <v/>
      </c>
      <c r="E955" s="72" t="str">
        <f>IF(Tabla1[[#This Row],[N° de Cuota]]&gt;$D$13,"",F955-D955)</f>
        <v/>
      </c>
      <c r="F955" s="72" t="str">
        <f>IF(Tabla1[[#This Row],[N° de Cuota]]&gt;$D$13,"",PMT($D$9,$D$13,$D$10)*-1)</f>
        <v/>
      </c>
      <c r="G955" s="73" t="str">
        <f>IF(Tabla1[[#This Row],[N° de Cuota]]&gt;$D$13,"",G954-E955)</f>
        <v/>
      </c>
    </row>
    <row r="956" spans="3:7" x14ac:dyDescent="0.2">
      <c r="C956" s="71" t="str">
        <f t="shared" si="15"/>
        <v/>
      </c>
      <c r="D956" s="72" t="str">
        <f>IF(Tabla1[[#This Row],[N° de Cuota]]&gt;$D$13,"",G955*$D$9)</f>
        <v/>
      </c>
      <c r="E956" s="72" t="str">
        <f>IF(Tabla1[[#This Row],[N° de Cuota]]&gt;$D$13,"",F956-D956)</f>
        <v/>
      </c>
      <c r="F956" s="72" t="str">
        <f>IF(Tabla1[[#This Row],[N° de Cuota]]&gt;$D$13,"",PMT($D$9,$D$13,$D$10)*-1)</f>
        <v/>
      </c>
      <c r="G956" s="73" t="str">
        <f>IF(Tabla1[[#This Row],[N° de Cuota]]&gt;$D$13,"",G955-E956)</f>
        <v/>
      </c>
    </row>
    <row r="957" spans="3:7" x14ac:dyDescent="0.2">
      <c r="C957" s="71" t="str">
        <f t="shared" si="15"/>
        <v/>
      </c>
      <c r="D957" s="72" t="str">
        <f>IF(Tabla1[[#This Row],[N° de Cuota]]&gt;$D$13,"",G956*$D$9)</f>
        <v/>
      </c>
      <c r="E957" s="72" t="str">
        <f>IF(Tabla1[[#This Row],[N° de Cuota]]&gt;$D$13,"",F957-D957)</f>
        <v/>
      </c>
      <c r="F957" s="72" t="str">
        <f>IF(Tabla1[[#This Row],[N° de Cuota]]&gt;$D$13,"",PMT($D$9,$D$13,$D$10)*-1)</f>
        <v/>
      </c>
      <c r="G957" s="73" t="str">
        <f>IF(Tabla1[[#This Row],[N° de Cuota]]&gt;$D$13,"",G956-E957)</f>
        <v/>
      </c>
    </row>
    <row r="958" spans="3:7" x14ac:dyDescent="0.2">
      <c r="C958" s="71" t="str">
        <f t="shared" si="15"/>
        <v/>
      </c>
      <c r="D958" s="72" t="str">
        <f>IF(Tabla1[[#This Row],[N° de Cuota]]&gt;$D$13,"",G957*$D$9)</f>
        <v/>
      </c>
      <c r="E958" s="72" t="str">
        <f>IF(Tabla1[[#This Row],[N° de Cuota]]&gt;$D$13,"",F958-D958)</f>
        <v/>
      </c>
      <c r="F958" s="72" t="str">
        <f>IF(Tabla1[[#This Row],[N° de Cuota]]&gt;$D$13,"",PMT($D$9,$D$13,$D$10)*-1)</f>
        <v/>
      </c>
      <c r="G958" s="73" t="str">
        <f>IF(Tabla1[[#This Row],[N° de Cuota]]&gt;$D$13,"",G957-E958)</f>
        <v/>
      </c>
    </row>
    <row r="959" spans="3:7" x14ac:dyDescent="0.2">
      <c r="C959" s="71" t="str">
        <f t="shared" si="15"/>
        <v/>
      </c>
      <c r="D959" s="72" t="str">
        <f>IF(Tabla1[[#This Row],[N° de Cuota]]&gt;$D$13,"",G958*$D$9)</f>
        <v/>
      </c>
      <c r="E959" s="72" t="str">
        <f>IF(Tabla1[[#This Row],[N° de Cuota]]&gt;$D$13,"",F959-D959)</f>
        <v/>
      </c>
      <c r="F959" s="72" t="str">
        <f>IF(Tabla1[[#This Row],[N° de Cuota]]&gt;$D$13,"",PMT($D$9,$D$13,$D$10)*-1)</f>
        <v/>
      </c>
      <c r="G959" s="73" t="str">
        <f>IF(Tabla1[[#This Row],[N° de Cuota]]&gt;$D$13,"",G958-E959)</f>
        <v/>
      </c>
    </row>
    <row r="960" spans="3:7" x14ac:dyDescent="0.2">
      <c r="C960" s="71" t="str">
        <f t="shared" si="15"/>
        <v/>
      </c>
      <c r="D960" s="72" t="str">
        <f>IF(Tabla1[[#This Row],[N° de Cuota]]&gt;$D$13,"",G959*$D$9)</f>
        <v/>
      </c>
      <c r="E960" s="72" t="str">
        <f>IF(Tabla1[[#This Row],[N° de Cuota]]&gt;$D$13,"",F960-D960)</f>
        <v/>
      </c>
      <c r="F960" s="72" t="str">
        <f>IF(Tabla1[[#This Row],[N° de Cuota]]&gt;$D$13,"",PMT($D$9,$D$13,$D$10)*-1)</f>
        <v/>
      </c>
      <c r="G960" s="73" t="str">
        <f>IF(Tabla1[[#This Row],[N° de Cuota]]&gt;$D$13,"",G959-E960)</f>
        <v/>
      </c>
    </row>
    <row r="961" spans="3:7" x14ac:dyDescent="0.2">
      <c r="C961" s="71" t="str">
        <f t="shared" si="15"/>
        <v/>
      </c>
      <c r="D961" s="72" t="str">
        <f>IF(Tabla1[[#This Row],[N° de Cuota]]&gt;$D$13,"",G960*$D$9)</f>
        <v/>
      </c>
      <c r="E961" s="72" t="str">
        <f>IF(Tabla1[[#This Row],[N° de Cuota]]&gt;$D$13,"",F961-D961)</f>
        <v/>
      </c>
      <c r="F961" s="72" t="str">
        <f>IF(Tabla1[[#This Row],[N° de Cuota]]&gt;$D$13,"",PMT($D$9,$D$13,$D$10)*-1)</f>
        <v/>
      </c>
      <c r="G961" s="73" t="str">
        <f>IF(Tabla1[[#This Row],[N° de Cuota]]&gt;$D$13,"",G960-E961)</f>
        <v/>
      </c>
    </row>
    <row r="962" spans="3:7" x14ac:dyDescent="0.2">
      <c r="C962" s="71" t="str">
        <f t="shared" si="15"/>
        <v/>
      </c>
      <c r="D962" s="72" t="str">
        <f>IF(Tabla1[[#This Row],[N° de Cuota]]&gt;$D$13,"",G961*$D$9)</f>
        <v/>
      </c>
      <c r="E962" s="72" t="str">
        <f>IF(Tabla1[[#This Row],[N° de Cuota]]&gt;$D$13,"",F962-D962)</f>
        <v/>
      </c>
      <c r="F962" s="72" t="str">
        <f>IF(Tabla1[[#This Row],[N° de Cuota]]&gt;$D$13,"",PMT($D$9,$D$13,$D$10)*-1)</f>
        <v/>
      </c>
      <c r="G962" s="73" t="str">
        <f>IF(Tabla1[[#This Row],[N° de Cuota]]&gt;$D$13,"",G961-E962)</f>
        <v/>
      </c>
    </row>
    <row r="963" spans="3:7" x14ac:dyDescent="0.2">
      <c r="C963" s="71" t="str">
        <f t="shared" si="15"/>
        <v/>
      </c>
      <c r="D963" s="72" t="str">
        <f>IF(Tabla1[[#This Row],[N° de Cuota]]&gt;$D$13,"",G962*$D$9)</f>
        <v/>
      </c>
      <c r="E963" s="72" t="str">
        <f>IF(Tabla1[[#This Row],[N° de Cuota]]&gt;$D$13,"",F963-D963)</f>
        <v/>
      </c>
      <c r="F963" s="72" t="str">
        <f>IF(Tabla1[[#This Row],[N° de Cuota]]&gt;$D$13,"",PMT($D$9,$D$13,$D$10)*-1)</f>
        <v/>
      </c>
      <c r="G963" s="73" t="str">
        <f>IF(Tabla1[[#This Row],[N° de Cuota]]&gt;$D$13,"",G962-E963)</f>
        <v/>
      </c>
    </row>
    <row r="964" spans="3:7" x14ac:dyDescent="0.2">
      <c r="C964" s="71" t="str">
        <f t="shared" si="15"/>
        <v/>
      </c>
      <c r="D964" s="72" t="str">
        <f>IF(Tabla1[[#This Row],[N° de Cuota]]&gt;$D$13,"",G963*$D$9)</f>
        <v/>
      </c>
      <c r="E964" s="72" t="str">
        <f>IF(Tabla1[[#This Row],[N° de Cuota]]&gt;$D$13,"",F964-D964)</f>
        <v/>
      </c>
      <c r="F964" s="72" t="str">
        <f>IF(Tabla1[[#This Row],[N° de Cuota]]&gt;$D$13,"",PMT($D$9,$D$13,$D$10)*-1)</f>
        <v/>
      </c>
      <c r="G964" s="73" t="str">
        <f>IF(Tabla1[[#This Row],[N° de Cuota]]&gt;$D$13,"",G963-E964)</f>
        <v/>
      </c>
    </row>
    <row r="965" spans="3:7" x14ac:dyDescent="0.2">
      <c r="C965" s="71" t="str">
        <f t="shared" si="15"/>
        <v/>
      </c>
      <c r="D965" s="72" t="str">
        <f>IF(Tabla1[[#This Row],[N° de Cuota]]&gt;$D$13,"",G964*$D$9)</f>
        <v/>
      </c>
      <c r="E965" s="72" t="str">
        <f>IF(Tabla1[[#This Row],[N° de Cuota]]&gt;$D$13,"",F965-D965)</f>
        <v/>
      </c>
      <c r="F965" s="72" t="str">
        <f>IF(Tabla1[[#This Row],[N° de Cuota]]&gt;$D$13,"",PMT($D$9,$D$13,$D$10)*-1)</f>
        <v/>
      </c>
      <c r="G965" s="73" t="str">
        <f>IF(Tabla1[[#This Row],[N° de Cuota]]&gt;$D$13,"",G964-E965)</f>
        <v/>
      </c>
    </row>
    <row r="966" spans="3:7" x14ac:dyDescent="0.2">
      <c r="C966" s="71" t="str">
        <f t="shared" si="15"/>
        <v/>
      </c>
      <c r="D966" s="72" t="str">
        <f>IF(Tabla1[[#This Row],[N° de Cuota]]&gt;$D$13,"",G965*$D$9)</f>
        <v/>
      </c>
      <c r="E966" s="72" t="str">
        <f>IF(Tabla1[[#This Row],[N° de Cuota]]&gt;$D$13,"",F966-D966)</f>
        <v/>
      </c>
      <c r="F966" s="72" t="str">
        <f>IF(Tabla1[[#This Row],[N° de Cuota]]&gt;$D$13,"",PMT($D$9,$D$13,$D$10)*-1)</f>
        <v/>
      </c>
      <c r="G966" s="73" t="str">
        <f>IF(Tabla1[[#This Row],[N° de Cuota]]&gt;$D$13,"",G965-E966)</f>
        <v/>
      </c>
    </row>
    <row r="967" spans="3:7" x14ac:dyDescent="0.2">
      <c r="C967" s="71" t="str">
        <f t="shared" si="15"/>
        <v/>
      </c>
      <c r="D967" s="72" t="str">
        <f>IF(Tabla1[[#This Row],[N° de Cuota]]&gt;$D$13,"",G966*$D$9)</f>
        <v/>
      </c>
      <c r="E967" s="72" t="str">
        <f>IF(Tabla1[[#This Row],[N° de Cuota]]&gt;$D$13,"",F967-D967)</f>
        <v/>
      </c>
      <c r="F967" s="72" t="str">
        <f>IF(Tabla1[[#This Row],[N° de Cuota]]&gt;$D$13,"",PMT($D$9,$D$13,$D$10)*-1)</f>
        <v/>
      </c>
      <c r="G967" s="73" t="str">
        <f>IF(Tabla1[[#This Row],[N° de Cuota]]&gt;$D$13,"",G966-E967)</f>
        <v/>
      </c>
    </row>
    <row r="968" spans="3:7" x14ac:dyDescent="0.2">
      <c r="C968" s="71" t="str">
        <f t="shared" si="15"/>
        <v/>
      </c>
      <c r="D968" s="72" t="str">
        <f>IF(Tabla1[[#This Row],[N° de Cuota]]&gt;$D$13,"",G967*$D$9)</f>
        <v/>
      </c>
      <c r="E968" s="72" t="str">
        <f>IF(Tabla1[[#This Row],[N° de Cuota]]&gt;$D$13,"",F968-D968)</f>
        <v/>
      </c>
      <c r="F968" s="72" t="str">
        <f>IF(Tabla1[[#This Row],[N° de Cuota]]&gt;$D$13,"",PMT($D$9,$D$13,$D$10)*-1)</f>
        <v/>
      </c>
      <c r="G968" s="73" t="str">
        <f>IF(Tabla1[[#This Row],[N° de Cuota]]&gt;$D$13,"",G967-E968)</f>
        <v/>
      </c>
    </row>
    <row r="969" spans="3:7" x14ac:dyDescent="0.2">
      <c r="C969" s="71" t="str">
        <f t="shared" si="15"/>
        <v/>
      </c>
      <c r="D969" s="72" t="str">
        <f>IF(Tabla1[[#This Row],[N° de Cuota]]&gt;$D$13,"",G968*$D$9)</f>
        <v/>
      </c>
      <c r="E969" s="72" t="str">
        <f>IF(Tabla1[[#This Row],[N° de Cuota]]&gt;$D$13,"",F969-D969)</f>
        <v/>
      </c>
      <c r="F969" s="72" t="str">
        <f>IF(Tabla1[[#This Row],[N° de Cuota]]&gt;$D$13,"",PMT($D$9,$D$13,$D$10)*-1)</f>
        <v/>
      </c>
      <c r="G969" s="73" t="str">
        <f>IF(Tabla1[[#This Row],[N° de Cuota]]&gt;$D$13,"",G968-E969)</f>
        <v/>
      </c>
    </row>
    <row r="970" spans="3:7" x14ac:dyDescent="0.2">
      <c r="C970" s="71" t="str">
        <f t="shared" si="15"/>
        <v/>
      </c>
      <c r="D970" s="72" t="str">
        <f>IF(Tabla1[[#This Row],[N° de Cuota]]&gt;$D$13,"",G969*$D$9)</f>
        <v/>
      </c>
      <c r="E970" s="72" t="str">
        <f>IF(Tabla1[[#This Row],[N° de Cuota]]&gt;$D$13,"",F970-D970)</f>
        <v/>
      </c>
      <c r="F970" s="72" t="str">
        <f>IF(Tabla1[[#This Row],[N° de Cuota]]&gt;$D$13,"",PMT($D$9,$D$13,$D$10)*-1)</f>
        <v/>
      </c>
      <c r="G970" s="73" t="str">
        <f>IF(Tabla1[[#This Row],[N° de Cuota]]&gt;$D$13,"",G969-E970)</f>
        <v/>
      </c>
    </row>
    <row r="971" spans="3:7" x14ac:dyDescent="0.2">
      <c r="C971" s="71" t="str">
        <f t="shared" si="15"/>
        <v/>
      </c>
      <c r="D971" s="72" t="str">
        <f>IF(Tabla1[[#This Row],[N° de Cuota]]&gt;$D$13,"",G970*$D$9)</f>
        <v/>
      </c>
      <c r="E971" s="72" t="str">
        <f>IF(Tabla1[[#This Row],[N° de Cuota]]&gt;$D$13,"",F971-D971)</f>
        <v/>
      </c>
      <c r="F971" s="72" t="str">
        <f>IF(Tabla1[[#This Row],[N° de Cuota]]&gt;$D$13,"",PMT($D$9,$D$13,$D$10)*-1)</f>
        <v/>
      </c>
      <c r="G971" s="73" t="str">
        <f>IF(Tabla1[[#This Row],[N° de Cuota]]&gt;$D$13,"",G970-E971)</f>
        <v/>
      </c>
    </row>
    <row r="972" spans="3:7" x14ac:dyDescent="0.2">
      <c r="C972" s="71" t="str">
        <f t="shared" si="15"/>
        <v/>
      </c>
      <c r="D972" s="72" t="str">
        <f>IF(Tabla1[[#This Row],[N° de Cuota]]&gt;$D$13,"",G971*$D$9)</f>
        <v/>
      </c>
      <c r="E972" s="72" t="str">
        <f>IF(Tabla1[[#This Row],[N° de Cuota]]&gt;$D$13,"",F972-D972)</f>
        <v/>
      </c>
      <c r="F972" s="72" t="str">
        <f>IF(Tabla1[[#This Row],[N° de Cuota]]&gt;$D$13,"",PMT($D$9,$D$13,$D$10)*-1)</f>
        <v/>
      </c>
      <c r="G972" s="73" t="str">
        <f>IF(Tabla1[[#This Row],[N° de Cuota]]&gt;$D$13,"",G971-E972)</f>
        <v/>
      </c>
    </row>
    <row r="973" spans="3:7" x14ac:dyDescent="0.2">
      <c r="C973" s="71" t="str">
        <f t="shared" si="15"/>
        <v/>
      </c>
      <c r="D973" s="72" t="str">
        <f>IF(Tabla1[[#This Row],[N° de Cuota]]&gt;$D$13,"",G972*$D$9)</f>
        <v/>
      </c>
      <c r="E973" s="72" t="str">
        <f>IF(Tabla1[[#This Row],[N° de Cuota]]&gt;$D$13,"",F973-D973)</f>
        <v/>
      </c>
      <c r="F973" s="72" t="str">
        <f>IF(Tabla1[[#This Row],[N° de Cuota]]&gt;$D$13,"",PMT($D$9,$D$13,$D$10)*-1)</f>
        <v/>
      </c>
      <c r="G973" s="73" t="str">
        <f>IF(Tabla1[[#This Row],[N° de Cuota]]&gt;$D$13,"",G972-E973)</f>
        <v/>
      </c>
    </row>
    <row r="974" spans="3:7" x14ac:dyDescent="0.2">
      <c r="C974" s="71" t="str">
        <f t="shared" si="15"/>
        <v/>
      </c>
      <c r="D974" s="72" t="str">
        <f>IF(Tabla1[[#This Row],[N° de Cuota]]&gt;$D$13,"",G973*$D$9)</f>
        <v/>
      </c>
      <c r="E974" s="72" t="str">
        <f>IF(Tabla1[[#This Row],[N° de Cuota]]&gt;$D$13,"",F974-D974)</f>
        <v/>
      </c>
      <c r="F974" s="72" t="str">
        <f>IF(Tabla1[[#This Row],[N° de Cuota]]&gt;$D$13,"",PMT($D$9,$D$13,$D$10)*-1)</f>
        <v/>
      </c>
      <c r="G974" s="73" t="str">
        <f>IF(Tabla1[[#This Row],[N° de Cuota]]&gt;$D$13,"",G973-E974)</f>
        <v/>
      </c>
    </row>
    <row r="975" spans="3:7" x14ac:dyDescent="0.2">
      <c r="C975" s="71" t="str">
        <f t="shared" si="15"/>
        <v/>
      </c>
      <c r="D975" s="72" t="str">
        <f>IF(Tabla1[[#This Row],[N° de Cuota]]&gt;$D$13,"",G974*$D$9)</f>
        <v/>
      </c>
      <c r="E975" s="72" t="str">
        <f>IF(Tabla1[[#This Row],[N° de Cuota]]&gt;$D$13,"",F975-D975)</f>
        <v/>
      </c>
      <c r="F975" s="72" t="str">
        <f>IF(Tabla1[[#This Row],[N° de Cuota]]&gt;$D$13,"",PMT($D$9,$D$13,$D$10)*-1)</f>
        <v/>
      </c>
      <c r="G975" s="73" t="str">
        <f>IF(Tabla1[[#This Row],[N° de Cuota]]&gt;$D$13,"",G974-E975)</f>
        <v/>
      </c>
    </row>
    <row r="976" spans="3:7" x14ac:dyDescent="0.2">
      <c r="C976" s="71" t="str">
        <f t="shared" si="15"/>
        <v/>
      </c>
      <c r="D976" s="72" t="str">
        <f>IF(Tabla1[[#This Row],[N° de Cuota]]&gt;$D$13,"",G975*$D$9)</f>
        <v/>
      </c>
      <c r="E976" s="72" t="str">
        <f>IF(Tabla1[[#This Row],[N° de Cuota]]&gt;$D$13,"",F976-D976)</f>
        <v/>
      </c>
      <c r="F976" s="72" t="str">
        <f>IF(Tabla1[[#This Row],[N° de Cuota]]&gt;$D$13,"",PMT($D$9,$D$13,$D$10)*-1)</f>
        <v/>
      </c>
      <c r="G976" s="73" t="str">
        <f>IF(Tabla1[[#This Row],[N° de Cuota]]&gt;$D$13,"",G975-E976)</f>
        <v/>
      </c>
    </row>
    <row r="977" spans="3:7" x14ac:dyDescent="0.2">
      <c r="C977" s="71" t="str">
        <f t="shared" si="15"/>
        <v/>
      </c>
      <c r="D977" s="72" t="str">
        <f>IF(Tabla1[[#This Row],[N° de Cuota]]&gt;$D$13,"",G976*$D$9)</f>
        <v/>
      </c>
      <c r="E977" s="72" t="str">
        <f>IF(Tabla1[[#This Row],[N° de Cuota]]&gt;$D$13,"",F977-D977)</f>
        <v/>
      </c>
      <c r="F977" s="72" t="str">
        <f>IF(Tabla1[[#This Row],[N° de Cuota]]&gt;$D$13,"",PMT($D$9,$D$13,$D$10)*-1)</f>
        <v/>
      </c>
      <c r="G977" s="73" t="str">
        <f>IF(Tabla1[[#This Row],[N° de Cuota]]&gt;$D$13,"",G976-E977)</f>
        <v/>
      </c>
    </row>
    <row r="978" spans="3:7" x14ac:dyDescent="0.2">
      <c r="C978" s="71" t="str">
        <f t="shared" si="15"/>
        <v/>
      </c>
      <c r="D978" s="72" t="str">
        <f>IF(Tabla1[[#This Row],[N° de Cuota]]&gt;$D$13,"",G977*$D$9)</f>
        <v/>
      </c>
      <c r="E978" s="72" t="str">
        <f>IF(Tabla1[[#This Row],[N° de Cuota]]&gt;$D$13,"",F978-D978)</f>
        <v/>
      </c>
      <c r="F978" s="72" t="str">
        <f>IF(Tabla1[[#This Row],[N° de Cuota]]&gt;$D$13,"",PMT($D$9,$D$13,$D$10)*-1)</f>
        <v/>
      </c>
      <c r="G978" s="73" t="str">
        <f>IF(Tabla1[[#This Row],[N° de Cuota]]&gt;$D$13,"",G977-E978)</f>
        <v/>
      </c>
    </row>
    <row r="979" spans="3:7" x14ac:dyDescent="0.2">
      <c r="C979" s="71" t="str">
        <f t="shared" si="15"/>
        <v/>
      </c>
      <c r="D979" s="72" t="str">
        <f>IF(Tabla1[[#This Row],[N° de Cuota]]&gt;$D$13,"",G978*$D$9)</f>
        <v/>
      </c>
      <c r="E979" s="72" t="str">
        <f>IF(Tabla1[[#This Row],[N° de Cuota]]&gt;$D$13,"",F979-D979)</f>
        <v/>
      </c>
      <c r="F979" s="72" t="str">
        <f>IF(Tabla1[[#This Row],[N° de Cuota]]&gt;$D$13,"",PMT($D$9,$D$13,$D$10)*-1)</f>
        <v/>
      </c>
      <c r="G979" s="73" t="str">
        <f>IF(Tabla1[[#This Row],[N° de Cuota]]&gt;$D$13,"",G978-E979)</f>
        <v/>
      </c>
    </row>
    <row r="980" spans="3:7" x14ac:dyDescent="0.2">
      <c r="C980" s="71" t="str">
        <f t="shared" si="15"/>
        <v/>
      </c>
      <c r="D980" s="72" t="str">
        <f>IF(Tabla1[[#This Row],[N° de Cuota]]&gt;$D$13,"",G979*$D$9)</f>
        <v/>
      </c>
      <c r="E980" s="72" t="str">
        <f>IF(Tabla1[[#This Row],[N° de Cuota]]&gt;$D$13,"",F980-D980)</f>
        <v/>
      </c>
      <c r="F980" s="72" t="str">
        <f>IF(Tabla1[[#This Row],[N° de Cuota]]&gt;$D$13,"",PMT($D$9,$D$13,$D$10)*-1)</f>
        <v/>
      </c>
      <c r="G980" s="73" t="str">
        <f>IF(Tabla1[[#This Row],[N° de Cuota]]&gt;$D$13,"",G979-E980)</f>
        <v/>
      </c>
    </row>
    <row r="981" spans="3:7" x14ac:dyDescent="0.2">
      <c r="C981" s="71" t="str">
        <f t="shared" si="15"/>
        <v/>
      </c>
      <c r="D981" s="72" t="str">
        <f>IF(Tabla1[[#This Row],[N° de Cuota]]&gt;$D$13,"",G980*$D$9)</f>
        <v/>
      </c>
      <c r="E981" s="72" t="str">
        <f>IF(Tabla1[[#This Row],[N° de Cuota]]&gt;$D$13,"",F981-D981)</f>
        <v/>
      </c>
      <c r="F981" s="72" t="str">
        <f>IF(Tabla1[[#This Row],[N° de Cuota]]&gt;$D$13,"",PMT($D$9,$D$13,$D$10)*-1)</f>
        <v/>
      </c>
      <c r="G981" s="73" t="str">
        <f>IF(Tabla1[[#This Row],[N° de Cuota]]&gt;$D$13,"",G980-E981)</f>
        <v/>
      </c>
    </row>
    <row r="982" spans="3:7" x14ac:dyDescent="0.2">
      <c r="C982" s="71" t="str">
        <f t="shared" si="15"/>
        <v/>
      </c>
      <c r="D982" s="72" t="str">
        <f>IF(Tabla1[[#This Row],[N° de Cuota]]&gt;$D$13,"",G981*$D$9)</f>
        <v/>
      </c>
      <c r="E982" s="72" t="str">
        <f>IF(Tabla1[[#This Row],[N° de Cuota]]&gt;$D$13,"",F982-D982)</f>
        <v/>
      </c>
      <c r="F982" s="72" t="str">
        <f>IF(Tabla1[[#This Row],[N° de Cuota]]&gt;$D$13,"",PMT($D$9,$D$13,$D$10)*-1)</f>
        <v/>
      </c>
      <c r="G982" s="73" t="str">
        <f>IF(Tabla1[[#This Row],[N° de Cuota]]&gt;$D$13,"",G981-E982)</f>
        <v/>
      </c>
    </row>
    <row r="983" spans="3:7" x14ac:dyDescent="0.2">
      <c r="C983" s="71" t="str">
        <f t="shared" si="15"/>
        <v/>
      </c>
      <c r="D983" s="72" t="str">
        <f>IF(Tabla1[[#This Row],[N° de Cuota]]&gt;$D$13,"",G982*$D$9)</f>
        <v/>
      </c>
      <c r="E983" s="72" t="str">
        <f>IF(Tabla1[[#This Row],[N° de Cuota]]&gt;$D$13,"",F983-D983)</f>
        <v/>
      </c>
      <c r="F983" s="72" t="str">
        <f>IF(Tabla1[[#This Row],[N° de Cuota]]&gt;$D$13,"",PMT($D$9,$D$13,$D$10)*-1)</f>
        <v/>
      </c>
      <c r="G983" s="73" t="str">
        <f>IF(Tabla1[[#This Row],[N° de Cuota]]&gt;$D$13,"",G982-E983)</f>
        <v/>
      </c>
    </row>
    <row r="984" spans="3:7" x14ac:dyDescent="0.2">
      <c r="C984" s="71" t="str">
        <f t="shared" si="15"/>
        <v/>
      </c>
      <c r="D984" s="72" t="str">
        <f>IF(Tabla1[[#This Row],[N° de Cuota]]&gt;$D$13,"",G983*$D$9)</f>
        <v/>
      </c>
      <c r="E984" s="72" t="str">
        <f>IF(Tabla1[[#This Row],[N° de Cuota]]&gt;$D$13,"",F984-D984)</f>
        <v/>
      </c>
      <c r="F984" s="72" t="str">
        <f>IF(Tabla1[[#This Row],[N° de Cuota]]&gt;$D$13,"",PMT($D$9,$D$13,$D$10)*-1)</f>
        <v/>
      </c>
      <c r="G984" s="73" t="str">
        <f>IF(Tabla1[[#This Row],[N° de Cuota]]&gt;$D$13,"",G983-E984)</f>
        <v/>
      </c>
    </row>
    <row r="985" spans="3:7" x14ac:dyDescent="0.2">
      <c r="C985" s="71" t="str">
        <f t="shared" si="15"/>
        <v/>
      </c>
      <c r="D985" s="72" t="str">
        <f>IF(Tabla1[[#This Row],[N° de Cuota]]&gt;$D$13,"",G984*$D$9)</f>
        <v/>
      </c>
      <c r="E985" s="72" t="str">
        <f>IF(Tabla1[[#This Row],[N° de Cuota]]&gt;$D$13,"",F985-D985)</f>
        <v/>
      </c>
      <c r="F985" s="72" t="str">
        <f>IF(Tabla1[[#This Row],[N° de Cuota]]&gt;$D$13,"",PMT($D$9,$D$13,$D$10)*-1)</f>
        <v/>
      </c>
      <c r="G985" s="73" t="str">
        <f>IF(Tabla1[[#This Row],[N° de Cuota]]&gt;$D$13,"",G984-E985)</f>
        <v/>
      </c>
    </row>
    <row r="986" spans="3:7" x14ac:dyDescent="0.2">
      <c r="C986" s="71" t="str">
        <f t="shared" si="15"/>
        <v/>
      </c>
      <c r="D986" s="72" t="str">
        <f>IF(Tabla1[[#This Row],[N° de Cuota]]&gt;$D$13,"",G985*$D$9)</f>
        <v/>
      </c>
      <c r="E986" s="72" t="str">
        <f>IF(Tabla1[[#This Row],[N° de Cuota]]&gt;$D$13,"",F986-D986)</f>
        <v/>
      </c>
      <c r="F986" s="72" t="str">
        <f>IF(Tabla1[[#This Row],[N° de Cuota]]&gt;$D$13,"",PMT($D$9,$D$13,$D$10)*-1)</f>
        <v/>
      </c>
      <c r="G986" s="73" t="str">
        <f>IF(Tabla1[[#This Row],[N° de Cuota]]&gt;$D$13,"",G985-E986)</f>
        <v/>
      </c>
    </row>
    <row r="987" spans="3:7" x14ac:dyDescent="0.2">
      <c r="C987" s="71" t="str">
        <f t="shared" si="15"/>
        <v/>
      </c>
      <c r="D987" s="72" t="str">
        <f>IF(Tabla1[[#This Row],[N° de Cuota]]&gt;$D$13,"",G986*$D$9)</f>
        <v/>
      </c>
      <c r="E987" s="72" t="str">
        <f>IF(Tabla1[[#This Row],[N° de Cuota]]&gt;$D$13,"",F987-D987)</f>
        <v/>
      </c>
      <c r="F987" s="72" t="str">
        <f>IF(Tabla1[[#This Row],[N° de Cuota]]&gt;$D$13,"",PMT($D$9,$D$13,$D$10)*-1)</f>
        <v/>
      </c>
      <c r="G987" s="73" t="str">
        <f>IF(Tabla1[[#This Row],[N° de Cuota]]&gt;$D$13,"",G986-E987)</f>
        <v/>
      </c>
    </row>
    <row r="988" spans="3:7" x14ac:dyDescent="0.2">
      <c r="C988" s="71" t="str">
        <f t="shared" si="15"/>
        <v/>
      </c>
      <c r="D988" s="72" t="str">
        <f>IF(Tabla1[[#This Row],[N° de Cuota]]&gt;$D$13,"",G987*$D$9)</f>
        <v/>
      </c>
      <c r="E988" s="72" t="str">
        <f>IF(Tabla1[[#This Row],[N° de Cuota]]&gt;$D$13,"",F988-D988)</f>
        <v/>
      </c>
      <c r="F988" s="72" t="str">
        <f>IF(Tabla1[[#This Row],[N° de Cuota]]&gt;$D$13,"",PMT($D$9,$D$13,$D$10)*-1)</f>
        <v/>
      </c>
      <c r="G988" s="73" t="str">
        <f>IF(Tabla1[[#This Row],[N° de Cuota]]&gt;$D$13,"",G987-E988)</f>
        <v/>
      </c>
    </row>
    <row r="989" spans="3:7" x14ac:dyDescent="0.2">
      <c r="C989" s="71" t="str">
        <f t="shared" si="15"/>
        <v/>
      </c>
      <c r="D989" s="72" t="str">
        <f>IF(Tabla1[[#This Row],[N° de Cuota]]&gt;$D$13,"",G988*$D$9)</f>
        <v/>
      </c>
      <c r="E989" s="72" t="str">
        <f>IF(Tabla1[[#This Row],[N° de Cuota]]&gt;$D$13,"",F989-D989)</f>
        <v/>
      </c>
      <c r="F989" s="72" t="str">
        <f>IF(Tabla1[[#This Row],[N° de Cuota]]&gt;$D$13,"",PMT($D$9,$D$13,$D$10)*-1)</f>
        <v/>
      </c>
      <c r="G989" s="73" t="str">
        <f>IF(Tabla1[[#This Row],[N° de Cuota]]&gt;$D$13,"",G988-E989)</f>
        <v/>
      </c>
    </row>
    <row r="990" spans="3:7" x14ac:dyDescent="0.2">
      <c r="C990" s="71" t="str">
        <f t="shared" si="15"/>
        <v/>
      </c>
      <c r="D990" s="72" t="str">
        <f>IF(Tabla1[[#This Row],[N° de Cuota]]&gt;$D$13,"",G989*$D$9)</f>
        <v/>
      </c>
      <c r="E990" s="72" t="str">
        <f>IF(Tabla1[[#This Row],[N° de Cuota]]&gt;$D$13,"",F990-D990)</f>
        <v/>
      </c>
      <c r="F990" s="72" t="str">
        <f>IF(Tabla1[[#This Row],[N° de Cuota]]&gt;$D$13,"",PMT($D$9,$D$13,$D$10)*-1)</f>
        <v/>
      </c>
      <c r="G990" s="73" t="str">
        <f>IF(Tabla1[[#This Row],[N° de Cuota]]&gt;$D$13,"",G989-E990)</f>
        <v/>
      </c>
    </row>
    <row r="991" spans="3:7" x14ac:dyDescent="0.2">
      <c r="C991" s="71" t="str">
        <f t="shared" si="15"/>
        <v/>
      </c>
      <c r="D991" s="72" t="str">
        <f>IF(Tabla1[[#This Row],[N° de Cuota]]&gt;$D$13,"",G990*$D$9)</f>
        <v/>
      </c>
      <c r="E991" s="72" t="str">
        <f>IF(Tabla1[[#This Row],[N° de Cuota]]&gt;$D$13,"",F991-D991)</f>
        <v/>
      </c>
      <c r="F991" s="72" t="str">
        <f>IF(Tabla1[[#This Row],[N° de Cuota]]&gt;$D$13,"",PMT($D$9,$D$13,$D$10)*-1)</f>
        <v/>
      </c>
      <c r="G991" s="73" t="str">
        <f>IF(Tabla1[[#This Row],[N° de Cuota]]&gt;$D$13,"",G990-E991)</f>
        <v/>
      </c>
    </row>
    <row r="992" spans="3:7" x14ac:dyDescent="0.2">
      <c r="C992" s="71" t="str">
        <f t="shared" si="15"/>
        <v/>
      </c>
      <c r="D992" s="72" t="str">
        <f>IF(Tabla1[[#This Row],[N° de Cuota]]&gt;$D$13,"",G991*$D$9)</f>
        <v/>
      </c>
      <c r="E992" s="72" t="str">
        <f>IF(Tabla1[[#This Row],[N° de Cuota]]&gt;$D$13,"",F992-D992)</f>
        <v/>
      </c>
      <c r="F992" s="72" t="str">
        <f>IF(Tabla1[[#This Row],[N° de Cuota]]&gt;$D$13,"",PMT($D$9,$D$13,$D$10)*-1)</f>
        <v/>
      </c>
      <c r="G992" s="73" t="str">
        <f>IF(Tabla1[[#This Row],[N° de Cuota]]&gt;$D$13,"",G991-E992)</f>
        <v/>
      </c>
    </row>
    <row r="993" spans="3:7" x14ac:dyDescent="0.2">
      <c r="C993" s="71" t="str">
        <f t="shared" ref="C993:C1056" si="16">IF(C992="","",IF(C992+1&gt;$D$13,"",C992+1))</f>
        <v/>
      </c>
      <c r="D993" s="72" t="str">
        <f>IF(Tabla1[[#This Row],[N° de Cuota]]&gt;$D$13,"",G992*$D$9)</f>
        <v/>
      </c>
      <c r="E993" s="72" t="str">
        <f>IF(Tabla1[[#This Row],[N° de Cuota]]&gt;$D$13,"",F993-D993)</f>
        <v/>
      </c>
      <c r="F993" s="72" t="str">
        <f>IF(Tabla1[[#This Row],[N° de Cuota]]&gt;$D$13,"",PMT($D$9,$D$13,$D$10)*-1)</f>
        <v/>
      </c>
      <c r="G993" s="73" t="str">
        <f>IF(Tabla1[[#This Row],[N° de Cuota]]&gt;$D$13,"",G992-E993)</f>
        <v/>
      </c>
    </row>
    <row r="994" spans="3:7" x14ac:dyDescent="0.2">
      <c r="C994" s="71" t="str">
        <f t="shared" si="16"/>
        <v/>
      </c>
      <c r="D994" s="72" t="str">
        <f>IF(Tabla1[[#This Row],[N° de Cuota]]&gt;$D$13,"",G993*$D$9)</f>
        <v/>
      </c>
      <c r="E994" s="72" t="str">
        <f>IF(Tabla1[[#This Row],[N° de Cuota]]&gt;$D$13,"",F994-D994)</f>
        <v/>
      </c>
      <c r="F994" s="72" t="str">
        <f>IF(Tabla1[[#This Row],[N° de Cuota]]&gt;$D$13,"",PMT($D$9,$D$13,$D$10)*-1)</f>
        <v/>
      </c>
      <c r="G994" s="73" t="str">
        <f>IF(Tabla1[[#This Row],[N° de Cuota]]&gt;$D$13,"",G993-E994)</f>
        <v/>
      </c>
    </row>
    <row r="995" spans="3:7" x14ac:dyDescent="0.2">
      <c r="C995" s="71" t="str">
        <f t="shared" si="16"/>
        <v/>
      </c>
      <c r="D995" s="72" t="str">
        <f>IF(Tabla1[[#This Row],[N° de Cuota]]&gt;$D$13,"",G994*$D$9)</f>
        <v/>
      </c>
      <c r="E995" s="72" t="str">
        <f>IF(Tabla1[[#This Row],[N° de Cuota]]&gt;$D$13,"",F995-D995)</f>
        <v/>
      </c>
      <c r="F995" s="72" t="str">
        <f>IF(Tabla1[[#This Row],[N° de Cuota]]&gt;$D$13,"",PMT($D$9,$D$13,$D$10)*-1)</f>
        <v/>
      </c>
      <c r="G995" s="73" t="str">
        <f>IF(Tabla1[[#This Row],[N° de Cuota]]&gt;$D$13,"",G994-E995)</f>
        <v/>
      </c>
    </row>
    <row r="996" spans="3:7" x14ac:dyDescent="0.2">
      <c r="C996" s="71" t="str">
        <f t="shared" si="16"/>
        <v/>
      </c>
      <c r="D996" s="72" t="str">
        <f>IF(Tabla1[[#This Row],[N° de Cuota]]&gt;$D$13,"",G995*$D$9)</f>
        <v/>
      </c>
      <c r="E996" s="72" t="str">
        <f>IF(Tabla1[[#This Row],[N° de Cuota]]&gt;$D$13,"",F996-D996)</f>
        <v/>
      </c>
      <c r="F996" s="72" t="str">
        <f>IF(Tabla1[[#This Row],[N° de Cuota]]&gt;$D$13,"",PMT($D$9,$D$13,$D$10)*-1)</f>
        <v/>
      </c>
      <c r="G996" s="73" t="str">
        <f>IF(Tabla1[[#This Row],[N° de Cuota]]&gt;$D$13,"",G995-E996)</f>
        <v/>
      </c>
    </row>
    <row r="997" spans="3:7" x14ac:dyDescent="0.2">
      <c r="C997" s="71" t="str">
        <f t="shared" si="16"/>
        <v/>
      </c>
      <c r="D997" s="72" t="str">
        <f>IF(Tabla1[[#This Row],[N° de Cuota]]&gt;$D$13,"",G996*$D$9)</f>
        <v/>
      </c>
      <c r="E997" s="72" t="str">
        <f>IF(Tabla1[[#This Row],[N° de Cuota]]&gt;$D$13,"",F997-D997)</f>
        <v/>
      </c>
      <c r="F997" s="72" t="str">
        <f>IF(Tabla1[[#This Row],[N° de Cuota]]&gt;$D$13,"",PMT($D$9,$D$13,$D$10)*-1)</f>
        <v/>
      </c>
      <c r="G997" s="73" t="str">
        <f>IF(Tabla1[[#This Row],[N° de Cuota]]&gt;$D$13,"",G996-E997)</f>
        <v/>
      </c>
    </row>
    <row r="998" spans="3:7" x14ac:dyDescent="0.2">
      <c r="C998" s="71" t="str">
        <f t="shared" si="16"/>
        <v/>
      </c>
      <c r="D998" s="72" t="str">
        <f>IF(Tabla1[[#This Row],[N° de Cuota]]&gt;$D$13,"",G997*$D$9)</f>
        <v/>
      </c>
      <c r="E998" s="72" t="str">
        <f>IF(Tabla1[[#This Row],[N° de Cuota]]&gt;$D$13,"",F998-D998)</f>
        <v/>
      </c>
      <c r="F998" s="72" t="str">
        <f>IF(Tabla1[[#This Row],[N° de Cuota]]&gt;$D$13,"",PMT($D$9,$D$13,$D$10)*-1)</f>
        <v/>
      </c>
      <c r="G998" s="73" t="str">
        <f>IF(Tabla1[[#This Row],[N° de Cuota]]&gt;$D$13,"",G997-E998)</f>
        <v/>
      </c>
    </row>
    <row r="999" spans="3:7" x14ac:dyDescent="0.2">
      <c r="C999" s="71" t="str">
        <f t="shared" si="16"/>
        <v/>
      </c>
      <c r="D999" s="72" t="str">
        <f>IF(Tabla1[[#This Row],[N° de Cuota]]&gt;$D$13,"",G998*$D$9)</f>
        <v/>
      </c>
      <c r="E999" s="72" t="str">
        <f>IF(Tabla1[[#This Row],[N° de Cuota]]&gt;$D$13,"",F999-D999)</f>
        <v/>
      </c>
      <c r="F999" s="72" t="str">
        <f>IF(Tabla1[[#This Row],[N° de Cuota]]&gt;$D$13,"",PMT($D$9,$D$13,$D$10)*-1)</f>
        <v/>
      </c>
      <c r="G999" s="73" t="str">
        <f>IF(Tabla1[[#This Row],[N° de Cuota]]&gt;$D$13,"",G998-E999)</f>
        <v/>
      </c>
    </row>
    <row r="1000" spans="3:7" x14ac:dyDescent="0.2">
      <c r="C1000" s="71" t="str">
        <f t="shared" si="16"/>
        <v/>
      </c>
      <c r="D1000" s="72" t="str">
        <f>IF(Tabla1[[#This Row],[N° de Cuota]]&gt;$D$13,"",G999*$D$9)</f>
        <v/>
      </c>
      <c r="E1000" s="72" t="str">
        <f>IF(Tabla1[[#This Row],[N° de Cuota]]&gt;$D$13,"",F1000-D1000)</f>
        <v/>
      </c>
      <c r="F1000" s="72" t="str">
        <f>IF(Tabla1[[#This Row],[N° de Cuota]]&gt;$D$13,"",PMT($D$9,$D$13,$D$10)*-1)</f>
        <v/>
      </c>
      <c r="G1000" s="73" t="str">
        <f>IF(Tabla1[[#This Row],[N° de Cuota]]&gt;$D$13,"",G999-E1000)</f>
        <v/>
      </c>
    </row>
    <row r="1001" spans="3:7" x14ac:dyDescent="0.2">
      <c r="C1001" s="71" t="str">
        <f t="shared" si="16"/>
        <v/>
      </c>
      <c r="D1001" s="72" t="str">
        <f>IF(Tabla1[[#This Row],[N° de Cuota]]&gt;$D$13,"",G1000*$D$9)</f>
        <v/>
      </c>
      <c r="E1001" s="72" t="str">
        <f>IF(Tabla1[[#This Row],[N° de Cuota]]&gt;$D$13,"",F1001-D1001)</f>
        <v/>
      </c>
      <c r="F1001" s="72" t="str">
        <f>IF(Tabla1[[#This Row],[N° de Cuota]]&gt;$D$13,"",PMT($D$9,$D$13,$D$10)*-1)</f>
        <v/>
      </c>
      <c r="G1001" s="73" t="str">
        <f>IF(Tabla1[[#This Row],[N° de Cuota]]&gt;$D$13,"",G1000-E1001)</f>
        <v/>
      </c>
    </row>
    <row r="1002" spans="3:7" x14ac:dyDescent="0.2">
      <c r="C1002" s="71" t="str">
        <f t="shared" si="16"/>
        <v/>
      </c>
      <c r="D1002" s="72" t="str">
        <f>IF(Tabla1[[#This Row],[N° de Cuota]]&gt;$D$13,"",G1001*$D$9)</f>
        <v/>
      </c>
      <c r="E1002" s="72" t="str">
        <f>IF(Tabla1[[#This Row],[N° de Cuota]]&gt;$D$13,"",F1002-D1002)</f>
        <v/>
      </c>
      <c r="F1002" s="72" t="str">
        <f>IF(Tabla1[[#This Row],[N° de Cuota]]&gt;$D$13,"",PMT($D$9,$D$13,$D$10)*-1)</f>
        <v/>
      </c>
      <c r="G1002" s="73" t="str">
        <f>IF(Tabla1[[#This Row],[N° de Cuota]]&gt;$D$13,"",G1001-E1002)</f>
        <v/>
      </c>
    </row>
    <row r="1003" spans="3:7" x14ac:dyDescent="0.2">
      <c r="C1003" s="71" t="str">
        <f t="shared" si="16"/>
        <v/>
      </c>
      <c r="D1003" s="72" t="str">
        <f>IF(Tabla1[[#This Row],[N° de Cuota]]&gt;$D$13,"",G1002*$D$9)</f>
        <v/>
      </c>
      <c r="E1003" s="72" t="str">
        <f>IF(Tabla1[[#This Row],[N° de Cuota]]&gt;$D$13,"",F1003-D1003)</f>
        <v/>
      </c>
      <c r="F1003" s="72" t="str">
        <f>IF(Tabla1[[#This Row],[N° de Cuota]]&gt;$D$13,"",PMT($D$9,$D$13,$D$10)*-1)</f>
        <v/>
      </c>
      <c r="G1003" s="73" t="str">
        <f>IF(Tabla1[[#This Row],[N° de Cuota]]&gt;$D$13,"",G1002-E1003)</f>
        <v/>
      </c>
    </row>
    <row r="1004" spans="3:7" x14ac:dyDescent="0.2">
      <c r="C1004" s="71" t="str">
        <f t="shared" si="16"/>
        <v/>
      </c>
      <c r="D1004" s="72" t="str">
        <f>IF(Tabla1[[#This Row],[N° de Cuota]]&gt;$D$13,"",G1003*$D$9)</f>
        <v/>
      </c>
      <c r="E1004" s="72" t="str">
        <f>IF(Tabla1[[#This Row],[N° de Cuota]]&gt;$D$13,"",F1004-D1004)</f>
        <v/>
      </c>
      <c r="F1004" s="72" t="str">
        <f>IF(Tabla1[[#This Row],[N° de Cuota]]&gt;$D$13,"",PMT($D$9,$D$13,$D$10)*-1)</f>
        <v/>
      </c>
      <c r="G1004" s="73" t="str">
        <f>IF(Tabla1[[#This Row],[N° de Cuota]]&gt;$D$13,"",G1003-E1004)</f>
        <v/>
      </c>
    </row>
    <row r="1005" spans="3:7" x14ac:dyDescent="0.2">
      <c r="C1005" s="71" t="str">
        <f t="shared" si="16"/>
        <v/>
      </c>
      <c r="D1005" s="72" t="str">
        <f>IF(Tabla1[[#This Row],[N° de Cuota]]&gt;$D$13,"",G1004*$D$9)</f>
        <v/>
      </c>
      <c r="E1005" s="72" t="str">
        <f>IF(Tabla1[[#This Row],[N° de Cuota]]&gt;$D$13,"",F1005-D1005)</f>
        <v/>
      </c>
      <c r="F1005" s="72" t="str">
        <f>IF(Tabla1[[#This Row],[N° de Cuota]]&gt;$D$13,"",PMT($D$9,$D$13,$D$10)*-1)</f>
        <v/>
      </c>
      <c r="G1005" s="73" t="str">
        <f>IF(Tabla1[[#This Row],[N° de Cuota]]&gt;$D$13,"",G1004-E1005)</f>
        <v/>
      </c>
    </row>
    <row r="1006" spans="3:7" x14ac:dyDescent="0.2">
      <c r="C1006" s="71" t="str">
        <f t="shared" si="16"/>
        <v/>
      </c>
      <c r="D1006" s="72" t="str">
        <f>IF(Tabla1[[#This Row],[N° de Cuota]]&gt;$D$13,"",G1005*$D$9)</f>
        <v/>
      </c>
      <c r="E1006" s="72" t="str">
        <f>IF(Tabla1[[#This Row],[N° de Cuota]]&gt;$D$13,"",F1006-D1006)</f>
        <v/>
      </c>
      <c r="F1006" s="72" t="str">
        <f>IF(Tabla1[[#This Row],[N° de Cuota]]&gt;$D$13,"",PMT($D$9,$D$13,$D$10)*-1)</f>
        <v/>
      </c>
      <c r="G1006" s="73" t="str">
        <f>IF(Tabla1[[#This Row],[N° de Cuota]]&gt;$D$13,"",G1005-E1006)</f>
        <v/>
      </c>
    </row>
    <row r="1007" spans="3:7" x14ac:dyDescent="0.2">
      <c r="C1007" s="71" t="str">
        <f t="shared" si="16"/>
        <v/>
      </c>
      <c r="D1007" s="72" t="str">
        <f>IF(Tabla1[[#This Row],[N° de Cuota]]&gt;$D$13,"",G1006*$D$9)</f>
        <v/>
      </c>
      <c r="E1007" s="72" t="str">
        <f>IF(Tabla1[[#This Row],[N° de Cuota]]&gt;$D$13,"",F1007-D1007)</f>
        <v/>
      </c>
      <c r="F1007" s="72" t="str">
        <f>IF(Tabla1[[#This Row],[N° de Cuota]]&gt;$D$13,"",PMT($D$9,$D$13,$D$10)*-1)</f>
        <v/>
      </c>
      <c r="G1007" s="73" t="str">
        <f>IF(Tabla1[[#This Row],[N° de Cuota]]&gt;$D$13,"",G1006-E1007)</f>
        <v/>
      </c>
    </row>
    <row r="1008" spans="3:7" x14ac:dyDescent="0.2">
      <c r="C1008" s="71" t="str">
        <f t="shared" si="16"/>
        <v/>
      </c>
      <c r="D1008" s="72" t="str">
        <f>IF(Tabla1[[#This Row],[N° de Cuota]]&gt;$D$13,"",G1007*$D$9)</f>
        <v/>
      </c>
      <c r="E1008" s="72" t="str">
        <f>IF(Tabla1[[#This Row],[N° de Cuota]]&gt;$D$13,"",F1008-D1008)</f>
        <v/>
      </c>
      <c r="F1008" s="72" t="str">
        <f>IF(Tabla1[[#This Row],[N° de Cuota]]&gt;$D$13,"",PMT($D$9,$D$13,$D$10)*-1)</f>
        <v/>
      </c>
      <c r="G1008" s="73" t="str">
        <f>IF(Tabla1[[#This Row],[N° de Cuota]]&gt;$D$13,"",G1007-E1008)</f>
        <v/>
      </c>
    </row>
    <row r="1009" spans="3:7" x14ac:dyDescent="0.2">
      <c r="C1009" s="71" t="str">
        <f t="shared" si="16"/>
        <v/>
      </c>
      <c r="D1009" s="72" t="str">
        <f>IF(Tabla1[[#This Row],[N° de Cuota]]&gt;$D$13,"",G1008*$D$9)</f>
        <v/>
      </c>
      <c r="E1009" s="72" t="str">
        <f>IF(Tabla1[[#This Row],[N° de Cuota]]&gt;$D$13,"",F1009-D1009)</f>
        <v/>
      </c>
      <c r="F1009" s="72" t="str">
        <f>IF(Tabla1[[#This Row],[N° de Cuota]]&gt;$D$13,"",PMT($D$9,$D$13,$D$10)*-1)</f>
        <v/>
      </c>
      <c r="G1009" s="73" t="str">
        <f>IF(Tabla1[[#This Row],[N° de Cuota]]&gt;$D$13,"",G1008-E1009)</f>
        <v/>
      </c>
    </row>
    <row r="1010" spans="3:7" x14ac:dyDescent="0.2">
      <c r="C1010" s="71" t="str">
        <f t="shared" si="16"/>
        <v/>
      </c>
      <c r="D1010" s="72" t="str">
        <f>IF(Tabla1[[#This Row],[N° de Cuota]]&gt;$D$13,"",G1009*$D$9)</f>
        <v/>
      </c>
      <c r="E1010" s="72" t="str">
        <f>IF(Tabla1[[#This Row],[N° de Cuota]]&gt;$D$13,"",F1010-D1010)</f>
        <v/>
      </c>
      <c r="F1010" s="72" t="str">
        <f>IF(Tabla1[[#This Row],[N° de Cuota]]&gt;$D$13,"",PMT($D$9,$D$13,$D$10)*-1)</f>
        <v/>
      </c>
      <c r="G1010" s="73" t="str">
        <f>IF(Tabla1[[#This Row],[N° de Cuota]]&gt;$D$13,"",G1009-E1010)</f>
        <v/>
      </c>
    </row>
    <row r="1011" spans="3:7" x14ac:dyDescent="0.2">
      <c r="C1011" s="71" t="str">
        <f t="shared" si="16"/>
        <v/>
      </c>
      <c r="D1011" s="72" t="str">
        <f>IF(Tabla1[[#This Row],[N° de Cuota]]&gt;$D$13,"",G1010*$D$9)</f>
        <v/>
      </c>
      <c r="E1011" s="72" t="str">
        <f>IF(Tabla1[[#This Row],[N° de Cuota]]&gt;$D$13,"",F1011-D1011)</f>
        <v/>
      </c>
      <c r="F1011" s="72" t="str">
        <f>IF(Tabla1[[#This Row],[N° de Cuota]]&gt;$D$13,"",PMT($D$9,$D$13,$D$10)*-1)</f>
        <v/>
      </c>
      <c r="G1011" s="73" t="str">
        <f>IF(Tabla1[[#This Row],[N° de Cuota]]&gt;$D$13,"",G1010-E1011)</f>
        <v/>
      </c>
    </row>
    <row r="1012" spans="3:7" x14ac:dyDescent="0.2">
      <c r="C1012" s="71" t="str">
        <f t="shared" si="16"/>
        <v/>
      </c>
      <c r="D1012" s="72" t="str">
        <f>IF(Tabla1[[#This Row],[N° de Cuota]]&gt;$D$13,"",G1011*$D$9)</f>
        <v/>
      </c>
      <c r="E1012" s="72" t="str">
        <f>IF(Tabla1[[#This Row],[N° de Cuota]]&gt;$D$13,"",F1012-D1012)</f>
        <v/>
      </c>
      <c r="F1012" s="72" t="str">
        <f>IF(Tabla1[[#This Row],[N° de Cuota]]&gt;$D$13,"",PMT($D$9,$D$13,$D$10)*-1)</f>
        <v/>
      </c>
      <c r="G1012" s="73" t="str">
        <f>IF(Tabla1[[#This Row],[N° de Cuota]]&gt;$D$13,"",G1011-E1012)</f>
        <v/>
      </c>
    </row>
    <row r="1013" spans="3:7" x14ac:dyDescent="0.2">
      <c r="C1013" s="71" t="str">
        <f t="shared" si="16"/>
        <v/>
      </c>
      <c r="D1013" s="72" t="str">
        <f>IF(Tabla1[[#This Row],[N° de Cuota]]&gt;$D$13,"",G1012*$D$9)</f>
        <v/>
      </c>
      <c r="E1013" s="72" t="str">
        <f>IF(Tabla1[[#This Row],[N° de Cuota]]&gt;$D$13,"",F1013-D1013)</f>
        <v/>
      </c>
      <c r="F1013" s="72" t="str">
        <f>IF(Tabla1[[#This Row],[N° de Cuota]]&gt;$D$13,"",PMT($D$9,$D$13,$D$10)*-1)</f>
        <v/>
      </c>
      <c r="G1013" s="73" t="str">
        <f>IF(Tabla1[[#This Row],[N° de Cuota]]&gt;$D$13,"",G1012-E1013)</f>
        <v/>
      </c>
    </row>
    <row r="1014" spans="3:7" x14ac:dyDescent="0.2">
      <c r="C1014" s="71" t="str">
        <f t="shared" si="16"/>
        <v/>
      </c>
      <c r="D1014" s="72" t="str">
        <f>IF(Tabla1[[#This Row],[N° de Cuota]]&gt;$D$13,"",G1013*$D$9)</f>
        <v/>
      </c>
      <c r="E1014" s="72" t="str">
        <f>IF(Tabla1[[#This Row],[N° de Cuota]]&gt;$D$13,"",F1014-D1014)</f>
        <v/>
      </c>
      <c r="F1014" s="72" t="str">
        <f>IF(Tabla1[[#This Row],[N° de Cuota]]&gt;$D$13,"",PMT($D$9,$D$13,$D$10)*-1)</f>
        <v/>
      </c>
      <c r="G1014" s="73" t="str">
        <f>IF(Tabla1[[#This Row],[N° de Cuota]]&gt;$D$13,"",G1013-E1014)</f>
        <v/>
      </c>
    </row>
    <row r="1015" spans="3:7" x14ac:dyDescent="0.2">
      <c r="C1015" s="71" t="str">
        <f t="shared" si="16"/>
        <v/>
      </c>
      <c r="D1015" s="72" t="str">
        <f>IF(Tabla1[[#This Row],[N° de Cuota]]&gt;$D$13,"",G1014*$D$9)</f>
        <v/>
      </c>
      <c r="E1015" s="72" t="str">
        <f>IF(Tabla1[[#This Row],[N° de Cuota]]&gt;$D$13,"",F1015-D1015)</f>
        <v/>
      </c>
      <c r="F1015" s="72" t="str">
        <f>IF(Tabla1[[#This Row],[N° de Cuota]]&gt;$D$13,"",PMT($D$9,$D$13,$D$10)*-1)</f>
        <v/>
      </c>
      <c r="G1015" s="73" t="str">
        <f>IF(Tabla1[[#This Row],[N° de Cuota]]&gt;$D$13,"",G1014-E1015)</f>
        <v/>
      </c>
    </row>
    <row r="1016" spans="3:7" x14ac:dyDescent="0.2">
      <c r="C1016" s="71" t="str">
        <f t="shared" si="16"/>
        <v/>
      </c>
      <c r="D1016" s="72" t="str">
        <f>IF(Tabla1[[#This Row],[N° de Cuota]]&gt;$D$13,"",G1015*$D$9)</f>
        <v/>
      </c>
      <c r="E1016" s="72" t="str">
        <f>IF(Tabla1[[#This Row],[N° de Cuota]]&gt;$D$13,"",F1016-D1016)</f>
        <v/>
      </c>
      <c r="F1016" s="72" t="str">
        <f>IF(Tabla1[[#This Row],[N° de Cuota]]&gt;$D$13,"",PMT($D$9,$D$13,$D$10)*-1)</f>
        <v/>
      </c>
      <c r="G1016" s="73" t="str">
        <f>IF(Tabla1[[#This Row],[N° de Cuota]]&gt;$D$13,"",G1015-E1016)</f>
        <v/>
      </c>
    </row>
    <row r="1017" spans="3:7" x14ac:dyDescent="0.2">
      <c r="C1017" s="71" t="str">
        <f t="shared" si="16"/>
        <v/>
      </c>
      <c r="D1017" s="72" t="str">
        <f>IF(Tabla1[[#This Row],[N° de Cuota]]&gt;$D$13,"",G1016*$D$9)</f>
        <v/>
      </c>
      <c r="E1017" s="72" t="str">
        <f>IF(Tabla1[[#This Row],[N° de Cuota]]&gt;$D$13,"",F1017-D1017)</f>
        <v/>
      </c>
      <c r="F1017" s="72" t="str">
        <f>IF(Tabla1[[#This Row],[N° de Cuota]]&gt;$D$13,"",PMT($D$9,$D$13,$D$10)*-1)</f>
        <v/>
      </c>
      <c r="G1017" s="73" t="str">
        <f>IF(Tabla1[[#This Row],[N° de Cuota]]&gt;$D$13,"",G1016-E1017)</f>
        <v/>
      </c>
    </row>
    <row r="1018" spans="3:7" x14ac:dyDescent="0.2">
      <c r="C1018" s="71" t="str">
        <f t="shared" si="16"/>
        <v/>
      </c>
      <c r="D1018" s="72" t="str">
        <f>IF(Tabla1[[#This Row],[N° de Cuota]]&gt;$D$13,"",G1017*$D$9)</f>
        <v/>
      </c>
      <c r="E1018" s="72" t="str">
        <f>IF(Tabla1[[#This Row],[N° de Cuota]]&gt;$D$13,"",F1018-D1018)</f>
        <v/>
      </c>
      <c r="F1018" s="72" t="str">
        <f>IF(Tabla1[[#This Row],[N° de Cuota]]&gt;$D$13,"",PMT($D$9,$D$13,$D$10)*-1)</f>
        <v/>
      </c>
      <c r="G1018" s="73" t="str">
        <f>IF(Tabla1[[#This Row],[N° de Cuota]]&gt;$D$13,"",G1017-E1018)</f>
        <v/>
      </c>
    </row>
    <row r="1019" spans="3:7" x14ac:dyDescent="0.2">
      <c r="C1019" s="71" t="str">
        <f t="shared" si="16"/>
        <v/>
      </c>
      <c r="D1019" s="72" t="str">
        <f>IF(Tabla1[[#This Row],[N° de Cuota]]&gt;$D$13,"",G1018*$D$9)</f>
        <v/>
      </c>
      <c r="E1019" s="72" t="str">
        <f>IF(Tabla1[[#This Row],[N° de Cuota]]&gt;$D$13,"",F1019-D1019)</f>
        <v/>
      </c>
      <c r="F1019" s="72" t="str">
        <f>IF(Tabla1[[#This Row],[N° de Cuota]]&gt;$D$13,"",PMT($D$9,$D$13,$D$10)*-1)</f>
        <v/>
      </c>
      <c r="G1019" s="73" t="str">
        <f>IF(Tabla1[[#This Row],[N° de Cuota]]&gt;$D$13,"",G1018-E1019)</f>
        <v/>
      </c>
    </row>
    <row r="1020" spans="3:7" x14ac:dyDescent="0.2">
      <c r="C1020" s="71" t="str">
        <f t="shared" si="16"/>
        <v/>
      </c>
      <c r="D1020" s="72" t="str">
        <f>IF(Tabla1[[#This Row],[N° de Cuota]]&gt;$D$13,"",G1019*$D$9)</f>
        <v/>
      </c>
      <c r="E1020" s="72" t="str">
        <f>IF(Tabla1[[#This Row],[N° de Cuota]]&gt;$D$13,"",F1020-D1020)</f>
        <v/>
      </c>
      <c r="F1020" s="72" t="str">
        <f>IF(Tabla1[[#This Row],[N° de Cuota]]&gt;$D$13,"",PMT($D$9,$D$13,$D$10)*-1)</f>
        <v/>
      </c>
      <c r="G1020" s="73" t="str">
        <f>IF(Tabla1[[#This Row],[N° de Cuota]]&gt;$D$13,"",G1019-E1020)</f>
        <v/>
      </c>
    </row>
    <row r="1021" spans="3:7" x14ac:dyDescent="0.2">
      <c r="C1021" s="71" t="str">
        <f t="shared" si="16"/>
        <v/>
      </c>
      <c r="D1021" s="72" t="str">
        <f>IF(Tabla1[[#This Row],[N° de Cuota]]&gt;$D$13,"",G1020*$D$9)</f>
        <v/>
      </c>
      <c r="E1021" s="72" t="str">
        <f>IF(Tabla1[[#This Row],[N° de Cuota]]&gt;$D$13,"",F1021-D1021)</f>
        <v/>
      </c>
      <c r="F1021" s="72" t="str">
        <f>IF(Tabla1[[#This Row],[N° de Cuota]]&gt;$D$13,"",PMT($D$9,$D$13,$D$10)*-1)</f>
        <v/>
      </c>
      <c r="G1021" s="73" t="str">
        <f>IF(Tabla1[[#This Row],[N° de Cuota]]&gt;$D$13,"",G1020-E1021)</f>
        <v/>
      </c>
    </row>
    <row r="1022" spans="3:7" x14ac:dyDescent="0.2">
      <c r="C1022" s="71" t="str">
        <f t="shared" si="16"/>
        <v/>
      </c>
      <c r="D1022" s="72" t="str">
        <f>IF(Tabla1[[#This Row],[N° de Cuota]]&gt;$D$13,"",G1021*$D$9)</f>
        <v/>
      </c>
      <c r="E1022" s="72" t="str">
        <f>IF(Tabla1[[#This Row],[N° de Cuota]]&gt;$D$13,"",F1022-D1022)</f>
        <v/>
      </c>
      <c r="F1022" s="72" t="str">
        <f>IF(Tabla1[[#This Row],[N° de Cuota]]&gt;$D$13,"",PMT($D$9,$D$13,$D$10)*-1)</f>
        <v/>
      </c>
      <c r="G1022" s="73" t="str">
        <f>IF(Tabla1[[#This Row],[N° de Cuota]]&gt;$D$13,"",G1021-E1022)</f>
        <v/>
      </c>
    </row>
    <row r="1023" spans="3:7" x14ac:dyDescent="0.2">
      <c r="C1023" s="71" t="str">
        <f t="shared" si="16"/>
        <v/>
      </c>
      <c r="D1023" s="72" t="str">
        <f>IF(Tabla1[[#This Row],[N° de Cuota]]&gt;$D$13,"",G1022*$D$9)</f>
        <v/>
      </c>
      <c r="E1023" s="72" t="str">
        <f>IF(Tabla1[[#This Row],[N° de Cuota]]&gt;$D$13,"",F1023-D1023)</f>
        <v/>
      </c>
      <c r="F1023" s="72" t="str">
        <f>IF(Tabla1[[#This Row],[N° de Cuota]]&gt;$D$13,"",PMT($D$9,$D$13,$D$10)*-1)</f>
        <v/>
      </c>
      <c r="G1023" s="73" t="str">
        <f>IF(Tabla1[[#This Row],[N° de Cuota]]&gt;$D$13,"",G1022-E1023)</f>
        <v/>
      </c>
    </row>
    <row r="1024" spans="3:7" x14ac:dyDescent="0.2">
      <c r="C1024" s="71" t="str">
        <f t="shared" si="16"/>
        <v/>
      </c>
      <c r="D1024" s="72" t="str">
        <f>IF(Tabla1[[#This Row],[N° de Cuota]]&gt;$D$13,"",G1023*$D$9)</f>
        <v/>
      </c>
      <c r="E1024" s="72" t="str">
        <f>IF(Tabla1[[#This Row],[N° de Cuota]]&gt;$D$13,"",F1024-D1024)</f>
        <v/>
      </c>
      <c r="F1024" s="72" t="str">
        <f>IF(Tabla1[[#This Row],[N° de Cuota]]&gt;$D$13,"",PMT($D$9,$D$13,$D$10)*-1)</f>
        <v/>
      </c>
      <c r="G1024" s="73" t="str">
        <f>IF(Tabla1[[#This Row],[N° de Cuota]]&gt;$D$13,"",G1023-E1024)</f>
        <v/>
      </c>
    </row>
    <row r="1025" spans="3:7" x14ac:dyDescent="0.2">
      <c r="C1025" s="71" t="str">
        <f t="shared" si="16"/>
        <v/>
      </c>
      <c r="D1025" s="72" t="str">
        <f>IF(Tabla1[[#This Row],[N° de Cuota]]&gt;$D$13,"",G1024*$D$9)</f>
        <v/>
      </c>
      <c r="E1025" s="72" t="str">
        <f>IF(Tabla1[[#This Row],[N° de Cuota]]&gt;$D$13,"",F1025-D1025)</f>
        <v/>
      </c>
      <c r="F1025" s="72" t="str">
        <f>IF(Tabla1[[#This Row],[N° de Cuota]]&gt;$D$13,"",PMT($D$9,$D$13,$D$10)*-1)</f>
        <v/>
      </c>
      <c r="G1025" s="73" t="str">
        <f>IF(Tabla1[[#This Row],[N° de Cuota]]&gt;$D$13,"",G1024-E1025)</f>
        <v/>
      </c>
    </row>
    <row r="1026" spans="3:7" x14ac:dyDescent="0.2">
      <c r="C1026" s="71" t="str">
        <f t="shared" si="16"/>
        <v/>
      </c>
      <c r="D1026" s="72" t="str">
        <f>IF(Tabla1[[#This Row],[N° de Cuota]]&gt;$D$13,"",G1025*$D$9)</f>
        <v/>
      </c>
      <c r="E1026" s="72" t="str">
        <f>IF(Tabla1[[#This Row],[N° de Cuota]]&gt;$D$13,"",F1026-D1026)</f>
        <v/>
      </c>
      <c r="F1026" s="72" t="str">
        <f>IF(Tabla1[[#This Row],[N° de Cuota]]&gt;$D$13,"",PMT($D$9,$D$13,$D$10)*-1)</f>
        <v/>
      </c>
      <c r="G1026" s="73" t="str">
        <f>IF(Tabla1[[#This Row],[N° de Cuota]]&gt;$D$13,"",G1025-E1026)</f>
        <v/>
      </c>
    </row>
    <row r="1027" spans="3:7" x14ac:dyDescent="0.2">
      <c r="C1027" s="71" t="str">
        <f t="shared" si="16"/>
        <v/>
      </c>
      <c r="D1027" s="72" t="str">
        <f>IF(Tabla1[[#This Row],[N° de Cuota]]&gt;$D$13,"",G1026*$D$9)</f>
        <v/>
      </c>
      <c r="E1027" s="72" t="str">
        <f>IF(Tabla1[[#This Row],[N° de Cuota]]&gt;$D$13,"",F1027-D1027)</f>
        <v/>
      </c>
      <c r="F1027" s="72" t="str">
        <f>IF(Tabla1[[#This Row],[N° de Cuota]]&gt;$D$13,"",PMT($D$9,$D$13,$D$10)*-1)</f>
        <v/>
      </c>
      <c r="G1027" s="73" t="str">
        <f>IF(Tabla1[[#This Row],[N° de Cuota]]&gt;$D$13,"",G1026-E1027)</f>
        <v/>
      </c>
    </row>
    <row r="1028" spans="3:7" x14ac:dyDescent="0.2">
      <c r="C1028" s="71" t="str">
        <f t="shared" si="16"/>
        <v/>
      </c>
      <c r="D1028" s="72" t="str">
        <f>IF(Tabla1[[#This Row],[N° de Cuota]]&gt;$D$13,"",G1027*$D$9)</f>
        <v/>
      </c>
      <c r="E1028" s="72" t="str">
        <f>IF(Tabla1[[#This Row],[N° de Cuota]]&gt;$D$13,"",F1028-D1028)</f>
        <v/>
      </c>
      <c r="F1028" s="72" t="str">
        <f>IF(Tabla1[[#This Row],[N° de Cuota]]&gt;$D$13,"",PMT($D$9,$D$13,$D$10)*-1)</f>
        <v/>
      </c>
      <c r="G1028" s="73" t="str">
        <f>IF(Tabla1[[#This Row],[N° de Cuota]]&gt;$D$13,"",G1027-E1028)</f>
        <v/>
      </c>
    </row>
    <row r="1029" spans="3:7" x14ac:dyDescent="0.2">
      <c r="C1029" s="71" t="str">
        <f t="shared" si="16"/>
        <v/>
      </c>
      <c r="D1029" s="72" t="str">
        <f>IF(Tabla1[[#This Row],[N° de Cuota]]&gt;$D$13,"",G1028*$D$9)</f>
        <v/>
      </c>
      <c r="E1029" s="72" t="str">
        <f>IF(Tabla1[[#This Row],[N° de Cuota]]&gt;$D$13,"",F1029-D1029)</f>
        <v/>
      </c>
      <c r="F1029" s="72" t="str">
        <f>IF(Tabla1[[#This Row],[N° de Cuota]]&gt;$D$13,"",PMT($D$9,$D$13,$D$10)*-1)</f>
        <v/>
      </c>
      <c r="G1029" s="73" t="str">
        <f>IF(Tabla1[[#This Row],[N° de Cuota]]&gt;$D$13,"",G1028-E1029)</f>
        <v/>
      </c>
    </row>
    <row r="1030" spans="3:7" x14ac:dyDescent="0.2">
      <c r="C1030" s="71" t="str">
        <f t="shared" si="16"/>
        <v/>
      </c>
      <c r="D1030" s="72" t="str">
        <f>IF(Tabla1[[#This Row],[N° de Cuota]]&gt;$D$13,"",G1029*$D$9)</f>
        <v/>
      </c>
      <c r="E1030" s="72" t="str">
        <f>IF(Tabla1[[#This Row],[N° de Cuota]]&gt;$D$13,"",F1030-D1030)</f>
        <v/>
      </c>
      <c r="F1030" s="72" t="str">
        <f>IF(Tabla1[[#This Row],[N° de Cuota]]&gt;$D$13,"",PMT($D$9,$D$13,$D$10)*-1)</f>
        <v/>
      </c>
      <c r="G1030" s="73" t="str">
        <f>IF(Tabla1[[#This Row],[N° de Cuota]]&gt;$D$13,"",G1029-E1030)</f>
        <v/>
      </c>
    </row>
    <row r="1031" spans="3:7" x14ac:dyDescent="0.2">
      <c r="C1031" s="71" t="str">
        <f t="shared" si="16"/>
        <v/>
      </c>
      <c r="D1031" s="72" t="str">
        <f>IF(Tabla1[[#This Row],[N° de Cuota]]&gt;$D$13,"",G1030*$D$9)</f>
        <v/>
      </c>
      <c r="E1031" s="72" t="str">
        <f>IF(Tabla1[[#This Row],[N° de Cuota]]&gt;$D$13,"",F1031-D1031)</f>
        <v/>
      </c>
      <c r="F1031" s="72" t="str">
        <f>IF(Tabla1[[#This Row],[N° de Cuota]]&gt;$D$13,"",PMT($D$9,$D$13,$D$10)*-1)</f>
        <v/>
      </c>
      <c r="G1031" s="73" t="str">
        <f>IF(Tabla1[[#This Row],[N° de Cuota]]&gt;$D$13,"",G1030-E1031)</f>
        <v/>
      </c>
    </row>
    <row r="1032" spans="3:7" x14ac:dyDescent="0.2">
      <c r="C1032" s="71" t="str">
        <f t="shared" si="16"/>
        <v/>
      </c>
      <c r="D1032" s="72" t="str">
        <f>IF(Tabla1[[#This Row],[N° de Cuota]]&gt;$D$13,"",G1031*$D$9)</f>
        <v/>
      </c>
      <c r="E1032" s="72" t="str">
        <f>IF(Tabla1[[#This Row],[N° de Cuota]]&gt;$D$13,"",F1032-D1032)</f>
        <v/>
      </c>
      <c r="F1032" s="72" t="str">
        <f>IF(Tabla1[[#This Row],[N° de Cuota]]&gt;$D$13,"",PMT($D$9,$D$13,$D$10)*-1)</f>
        <v/>
      </c>
      <c r="G1032" s="73" t="str">
        <f>IF(Tabla1[[#This Row],[N° de Cuota]]&gt;$D$13,"",G1031-E1032)</f>
        <v/>
      </c>
    </row>
    <row r="1033" spans="3:7" x14ac:dyDescent="0.2">
      <c r="C1033" s="71" t="str">
        <f t="shared" si="16"/>
        <v/>
      </c>
      <c r="D1033" s="72" t="str">
        <f>IF(Tabla1[[#This Row],[N° de Cuota]]&gt;$D$13,"",G1032*$D$9)</f>
        <v/>
      </c>
      <c r="E1033" s="72" t="str">
        <f>IF(Tabla1[[#This Row],[N° de Cuota]]&gt;$D$13,"",F1033-D1033)</f>
        <v/>
      </c>
      <c r="F1033" s="72" t="str">
        <f>IF(Tabla1[[#This Row],[N° de Cuota]]&gt;$D$13,"",PMT($D$9,$D$13,$D$10)*-1)</f>
        <v/>
      </c>
      <c r="G1033" s="73" t="str">
        <f>IF(Tabla1[[#This Row],[N° de Cuota]]&gt;$D$13,"",G1032-E1033)</f>
        <v/>
      </c>
    </row>
    <row r="1034" spans="3:7" x14ac:dyDescent="0.2">
      <c r="C1034" s="71" t="str">
        <f t="shared" si="16"/>
        <v/>
      </c>
      <c r="D1034" s="72" t="str">
        <f>IF(Tabla1[[#This Row],[N° de Cuota]]&gt;$D$13,"",G1033*$D$9)</f>
        <v/>
      </c>
      <c r="E1034" s="72" t="str">
        <f>IF(Tabla1[[#This Row],[N° de Cuota]]&gt;$D$13,"",F1034-D1034)</f>
        <v/>
      </c>
      <c r="F1034" s="72" t="str">
        <f>IF(Tabla1[[#This Row],[N° de Cuota]]&gt;$D$13,"",PMT($D$9,$D$13,$D$10)*-1)</f>
        <v/>
      </c>
      <c r="G1034" s="73" t="str">
        <f>IF(Tabla1[[#This Row],[N° de Cuota]]&gt;$D$13,"",G1033-E1034)</f>
        <v/>
      </c>
    </row>
    <row r="1035" spans="3:7" x14ac:dyDescent="0.2">
      <c r="C1035" s="71" t="str">
        <f t="shared" si="16"/>
        <v/>
      </c>
      <c r="D1035" s="72" t="str">
        <f>IF(Tabla1[[#This Row],[N° de Cuota]]&gt;$D$13,"",G1034*$D$9)</f>
        <v/>
      </c>
      <c r="E1035" s="72" t="str">
        <f>IF(Tabla1[[#This Row],[N° de Cuota]]&gt;$D$13,"",F1035-D1035)</f>
        <v/>
      </c>
      <c r="F1035" s="72" t="str">
        <f>IF(Tabla1[[#This Row],[N° de Cuota]]&gt;$D$13,"",PMT($D$9,$D$13,$D$10)*-1)</f>
        <v/>
      </c>
      <c r="G1035" s="73" t="str">
        <f>IF(Tabla1[[#This Row],[N° de Cuota]]&gt;$D$13,"",G1034-E1035)</f>
        <v/>
      </c>
    </row>
    <row r="1036" spans="3:7" x14ac:dyDescent="0.2">
      <c r="C1036" s="71" t="str">
        <f t="shared" si="16"/>
        <v/>
      </c>
      <c r="D1036" s="72" t="str">
        <f>IF(Tabla1[[#This Row],[N° de Cuota]]&gt;$D$13,"",G1035*$D$9)</f>
        <v/>
      </c>
      <c r="E1036" s="72" t="str">
        <f>IF(Tabla1[[#This Row],[N° de Cuota]]&gt;$D$13,"",F1036-D1036)</f>
        <v/>
      </c>
      <c r="F1036" s="72" t="str">
        <f>IF(Tabla1[[#This Row],[N° de Cuota]]&gt;$D$13,"",PMT($D$9,$D$13,$D$10)*-1)</f>
        <v/>
      </c>
      <c r="G1036" s="73" t="str">
        <f>IF(Tabla1[[#This Row],[N° de Cuota]]&gt;$D$13,"",G1035-E1036)</f>
        <v/>
      </c>
    </row>
    <row r="1037" spans="3:7" x14ac:dyDescent="0.2">
      <c r="C1037" s="71" t="str">
        <f t="shared" si="16"/>
        <v/>
      </c>
      <c r="D1037" s="72" t="str">
        <f>IF(Tabla1[[#This Row],[N° de Cuota]]&gt;$D$13,"",G1036*$D$9)</f>
        <v/>
      </c>
      <c r="E1037" s="72" t="str">
        <f>IF(Tabla1[[#This Row],[N° de Cuota]]&gt;$D$13,"",F1037-D1037)</f>
        <v/>
      </c>
      <c r="F1037" s="72" t="str">
        <f>IF(Tabla1[[#This Row],[N° de Cuota]]&gt;$D$13,"",PMT($D$9,$D$13,$D$10)*-1)</f>
        <v/>
      </c>
      <c r="G1037" s="73" t="str">
        <f>IF(Tabla1[[#This Row],[N° de Cuota]]&gt;$D$13,"",G1036-E1037)</f>
        <v/>
      </c>
    </row>
    <row r="1038" spans="3:7" x14ac:dyDescent="0.2">
      <c r="C1038" s="71" t="str">
        <f t="shared" si="16"/>
        <v/>
      </c>
      <c r="D1038" s="72" t="str">
        <f>IF(Tabla1[[#This Row],[N° de Cuota]]&gt;$D$13,"",G1037*$D$9)</f>
        <v/>
      </c>
      <c r="E1038" s="72" t="str">
        <f>IF(Tabla1[[#This Row],[N° de Cuota]]&gt;$D$13,"",F1038-D1038)</f>
        <v/>
      </c>
      <c r="F1038" s="72" t="str">
        <f>IF(Tabla1[[#This Row],[N° de Cuota]]&gt;$D$13,"",PMT($D$9,$D$13,$D$10)*-1)</f>
        <v/>
      </c>
      <c r="G1038" s="73" t="str">
        <f>IF(Tabla1[[#This Row],[N° de Cuota]]&gt;$D$13,"",G1037-E1038)</f>
        <v/>
      </c>
    </row>
    <row r="1039" spans="3:7" x14ac:dyDescent="0.2">
      <c r="C1039" s="71" t="str">
        <f t="shared" si="16"/>
        <v/>
      </c>
      <c r="D1039" s="72" t="str">
        <f>IF(Tabla1[[#This Row],[N° de Cuota]]&gt;$D$13,"",G1038*$D$9)</f>
        <v/>
      </c>
      <c r="E1039" s="72" t="str">
        <f>IF(Tabla1[[#This Row],[N° de Cuota]]&gt;$D$13,"",F1039-D1039)</f>
        <v/>
      </c>
      <c r="F1039" s="72" t="str">
        <f>IF(Tabla1[[#This Row],[N° de Cuota]]&gt;$D$13,"",PMT($D$9,$D$13,$D$10)*-1)</f>
        <v/>
      </c>
      <c r="G1039" s="73" t="str">
        <f>IF(Tabla1[[#This Row],[N° de Cuota]]&gt;$D$13,"",G1038-E1039)</f>
        <v/>
      </c>
    </row>
    <row r="1040" spans="3:7" x14ac:dyDescent="0.2">
      <c r="C1040" s="71" t="str">
        <f t="shared" si="16"/>
        <v/>
      </c>
      <c r="D1040" s="72" t="str">
        <f>IF(Tabla1[[#This Row],[N° de Cuota]]&gt;$D$13,"",G1039*$D$9)</f>
        <v/>
      </c>
      <c r="E1040" s="72" t="str">
        <f>IF(Tabla1[[#This Row],[N° de Cuota]]&gt;$D$13,"",F1040-D1040)</f>
        <v/>
      </c>
      <c r="F1040" s="72" t="str">
        <f>IF(Tabla1[[#This Row],[N° de Cuota]]&gt;$D$13,"",PMT($D$9,$D$13,$D$10)*-1)</f>
        <v/>
      </c>
      <c r="G1040" s="73" t="str">
        <f>IF(Tabla1[[#This Row],[N° de Cuota]]&gt;$D$13,"",G1039-E1040)</f>
        <v/>
      </c>
    </row>
    <row r="1041" spans="3:7" x14ac:dyDescent="0.2">
      <c r="C1041" s="71" t="str">
        <f t="shared" si="16"/>
        <v/>
      </c>
      <c r="D1041" s="72" t="str">
        <f>IF(Tabla1[[#This Row],[N° de Cuota]]&gt;$D$13,"",G1040*$D$9)</f>
        <v/>
      </c>
      <c r="E1041" s="72" t="str">
        <f>IF(Tabla1[[#This Row],[N° de Cuota]]&gt;$D$13,"",F1041-D1041)</f>
        <v/>
      </c>
      <c r="F1041" s="72" t="str">
        <f>IF(Tabla1[[#This Row],[N° de Cuota]]&gt;$D$13,"",PMT($D$9,$D$13,$D$10)*-1)</f>
        <v/>
      </c>
      <c r="G1041" s="73" t="str">
        <f>IF(Tabla1[[#This Row],[N° de Cuota]]&gt;$D$13,"",G1040-E1041)</f>
        <v/>
      </c>
    </row>
    <row r="1042" spans="3:7" x14ac:dyDescent="0.2">
      <c r="C1042" s="71" t="str">
        <f t="shared" si="16"/>
        <v/>
      </c>
      <c r="D1042" s="72" t="str">
        <f>IF(Tabla1[[#This Row],[N° de Cuota]]&gt;$D$13,"",G1041*$D$9)</f>
        <v/>
      </c>
      <c r="E1042" s="72" t="str">
        <f>IF(Tabla1[[#This Row],[N° de Cuota]]&gt;$D$13,"",F1042-D1042)</f>
        <v/>
      </c>
      <c r="F1042" s="72" t="str">
        <f>IF(Tabla1[[#This Row],[N° de Cuota]]&gt;$D$13,"",PMT($D$9,$D$13,$D$10)*-1)</f>
        <v/>
      </c>
      <c r="G1042" s="73" t="str">
        <f>IF(Tabla1[[#This Row],[N° de Cuota]]&gt;$D$13,"",G1041-E1042)</f>
        <v/>
      </c>
    </row>
    <row r="1043" spans="3:7" x14ac:dyDescent="0.2">
      <c r="C1043" s="71" t="str">
        <f t="shared" si="16"/>
        <v/>
      </c>
      <c r="D1043" s="72" t="str">
        <f>IF(Tabla1[[#This Row],[N° de Cuota]]&gt;$D$13,"",G1042*$D$9)</f>
        <v/>
      </c>
      <c r="E1043" s="72" t="str">
        <f>IF(Tabla1[[#This Row],[N° de Cuota]]&gt;$D$13,"",F1043-D1043)</f>
        <v/>
      </c>
      <c r="F1043" s="72" t="str">
        <f>IF(Tabla1[[#This Row],[N° de Cuota]]&gt;$D$13,"",PMT($D$9,$D$13,$D$10)*-1)</f>
        <v/>
      </c>
      <c r="G1043" s="73" t="str">
        <f>IF(Tabla1[[#This Row],[N° de Cuota]]&gt;$D$13,"",G1042-E1043)</f>
        <v/>
      </c>
    </row>
    <row r="1044" spans="3:7" x14ac:dyDescent="0.2">
      <c r="C1044" s="71" t="str">
        <f t="shared" si="16"/>
        <v/>
      </c>
      <c r="D1044" s="72" t="str">
        <f>IF(Tabla1[[#This Row],[N° de Cuota]]&gt;$D$13,"",G1043*$D$9)</f>
        <v/>
      </c>
      <c r="E1044" s="72" t="str">
        <f>IF(Tabla1[[#This Row],[N° de Cuota]]&gt;$D$13,"",F1044-D1044)</f>
        <v/>
      </c>
      <c r="F1044" s="72" t="str">
        <f>IF(Tabla1[[#This Row],[N° de Cuota]]&gt;$D$13,"",PMT($D$9,$D$13,$D$10)*-1)</f>
        <v/>
      </c>
      <c r="G1044" s="73" t="str">
        <f>IF(Tabla1[[#This Row],[N° de Cuota]]&gt;$D$13,"",G1043-E1044)</f>
        <v/>
      </c>
    </row>
    <row r="1045" spans="3:7" x14ac:dyDescent="0.2">
      <c r="C1045" s="71" t="str">
        <f t="shared" si="16"/>
        <v/>
      </c>
      <c r="D1045" s="72" t="str">
        <f>IF(Tabla1[[#This Row],[N° de Cuota]]&gt;$D$13,"",G1044*$D$9)</f>
        <v/>
      </c>
      <c r="E1045" s="72" t="str">
        <f>IF(Tabla1[[#This Row],[N° de Cuota]]&gt;$D$13,"",F1045-D1045)</f>
        <v/>
      </c>
      <c r="F1045" s="72" t="str">
        <f>IF(Tabla1[[#This Row],[N° de Cuota]]&gt;$D$13,"",PMT($D$9,$D$13,$D$10)*-1)</f>
        <v/>
      </c>
      <c r="G1045" s="73" t="str">
        <f>IF(Tabla1[[#This Row],[N° de Cuota]]&gt;$D$13,"",G1044-E1045)</f>
        <v/>
      </c>
    </row>
    <row r="1046" spans="3:7" x14ac:dyDescent="0.2">
      <c r="C1046" s="71" t="str">
        <f t="shared" si="16"/>
        <v/>
      </c>
      <c r="D1046" s="72" t="str">
        <f>IF(Tabla1[[#This Row],[N° de Cuota]]&gt;$D$13,"",G1045*$D$9)</f>
        <v/>
      </c>
      <c r="E1046" s="72" t="str">
        <f>IF(Tabla1[[#This Row],[N° de Cuota]]&gt;$D$13,"",F1046-D1046)</f>
        <v/>
      </c>
      <c r="F1046" s="72" t="str">
        <f>IF(Tabla1[[#This Row],[N° de Cuota]]&gt;$D$13,"",PMT($D$9,$D$13,$D$10)*-1)</f>
        <v/>
      </c>
      <c r="G1046" s="73" t="str">
        <f>IF(Tabla1[[#This Row],[N° de Cuota]]&gt;$D$13,"",G1045-E1046)</f>
        <v/>
      </c>
    </row>
    <row r="1047" spans="3:7" x14ac:dyDescent="0.2">
      <c r="C1047" s="71" t="str">
        <f t="shared" si="16"/>
        <v/>
      </c>
      <c r="D1047" s="72" t="str">
        <f>IF(Tabla1[[#This Row],[N° de Cuota]]&gt;$D$13,"",G1046*$D$9)</f>
        <v/>
      </c>
      <c r="E1047" s="72" t="str">
        <f>IF(Tabla1[[#This Row],[N° de Cuota]]&gt;$D$13,"",F1047-D1047)</f>
        <v/>
      </c>
      <c r="F1047" s="72" t="str">
        <f>IF(Tabla1[[#This Row],[N° de Cuota]]&gt;$D$13,"",PMT($D$9,$D$13,$D$10)*-1)</f>
        <v/>
      </c>
      <c r="G1047" s="73" t="str">
        <f>IF(Tabla1[[#This Row],[N° de Cuota]]&gt;$D$13,"",G1046-E1047)</f>
        <v/>
      </c>
    </row>
    <row r="1048" spans="3:7" x14ac:dyDescent="0.2">
      <c r="C1048" s="71" t="str">
        <f t="shared" si="16"/>
        <v/>
      </c>
      <c r="D1048" s="72" t="str">
        <f>IF(Tabla1[[#This Row],[N° de Cuota]]&gt;$D$13,"",G1047*$D$9)</f>
        <v/>
      </c>
      <c r="E1048" s="72" t="str">
        <f>IF(Tabla1[[#This Row],[N° de Cuota]]&gt;$D$13,"",F1048-D1048)</f>
        <v/>
      </c>
      <c r="F1048" s="72" t="str">
        <f>IF(Tabla1[[#This Row],[N° de Cuota]]&gt;$D$13,"",PMT($D$9,$D$13,$D$10)*-1)</f>
        <v/>
      </c>
      <c r="G1048" s="73" t="str">
        <f>IF(Tabla1[[#This Row],[N° de Cuota]]&gt;$D$13,"",G1047-E1048)</f>
        <v/>
      </c>
    </row>
    <row r="1049" spans="3:7" x14ac:dyDescent="0.2">
      <c r="C1049" s="71" t="str">
        <f t="shared" si="16"/>
        <v/>
      </c>
      <c r="D1049" s="72" t="str">
        <f>IF(Tabla1[[#This Row],[N° de Cuota]]&gt;$D$13,"",G1048*$D$9)</f>
        <v/>
      </c>
      <c r="E1049" s="72" t="str">
        <f>IF(Tabla1[[#This Row],[N° de Cuota]]&gt;$D$13,"",F1049-D1049)</f>
        <v/>
      </c>
      <c r="F1049" s="72" t="str">
        <f>IF(Tabla1[[#This Row],[N° de Cuota]]&gt;$D$13,"",PMT($D$9,$D$13,$D$10)*-1)</f>
        <v/>
      </c>
      <c r="G1049" s="73" t="str">
        <f>IF(Tabla1[[#This Row],[N° de Cuota]]&gt;$D$13,"",G1048-E1049)</f>
        <v/>
      </c>
    </row>
    <row r="1050" spans="3:7" x14ac:dyDescent="0.2">
      <c r="C1050" s="71" t="str">
        <f t="shared" si="16"/>
        <v/>
      </c>
      <c r="D1050" s="72" t="str">
        <f>IF(Tabla1[[#This Row],[N° de Cuota]]&gt;$D$13,"",G1049*$D$9)</f>
        <v/>
      </c>
      <c r="E1050" s="72" t="str">
        <f>IF(Tabla1[[#This Row],[N° de Cuota]]&gt;$D$13,"",F1050-D1050)</f>
        <v/>
      </c>
      <c r="F1050" s="72" t="str">
        <f>IF(Tabla1[[#This Row],[N° de Cuota]]&gt;$D$13,"",PMT($D$9,$D$13,$D$10)*-1)</f>
        <v/>
      </c>
      <c r="G1050" s="73" t="str">
        <f>IF(Tabla1[[#This Row],[N° de Cuota]]&gt;$D$13,"",G1049-E1050)</f>
        <v/>
      </c>
    </row>
    <row r="1051" spans="3:7" x14ac:dyDescent="0.2">
      <c r="C1051" s="71" t="str">
        <f t="shared" si="16"/>
        <v/>
      </c>
      <c r="D1051" s="72" t="str">
        <f>IF(Tabla1[[#This Row],[N° de Cuota]]&gt;$D$13,"",G1050*$D$9)</f>
        <v/>
      </c>
      <c r="E1051" s="72" t="str">
        <f>IF(Tabla1[[#This Row],[N° de Cuota]]&gt;$D$13,"",F1051-D1051)</f>
        <v/>
      </c>
      <c r="F1051" s="72" t="str">
        <f>IF(Tabla1[[#This Row],[N° de Cuota]]&gt;$D$13,"",PMT($D$9,$D$13,$D$10)*-1)</f>
        <v/>
      </c>
      <c r="G1051" s="73" t="str">
        <f>IF(Tabla1[[#This Row],[N° de Cuota]]&gt;$D$13,"",G1050-E1051)</f>
        <v/>
      </c>
    </row>
    <row r="1052" spans="3:7" x14ac:dyDescent="0.2">
      <c r="C1052" s="71" t="str">
        <f t="shared" si="16"/>
        <v/>
      </c>
      <c r="D1052" s="72" t="str">
        <f>IF(Tabla1[[#This Row],[N° de Cuota]]&gt;$D$13,"",G1051*$D$9)</f>
        <v/>
      </c>
      <c r="E1052" s="72" t="str">
        <f>IF(Tabla1[[#This Row],[N° de Cuota]]&gt;$D$13,"",F1052-D1052)</f>
        <v/>
      </c>
      <c r="F1052" s="72" t="str">
        <f>IF(Tabla1[[#This Row],[N° de Cuota]]&gt;$D$13,"",PMT($D$9,$D$13,$D$10)*-1)</f>
        <v/>
      </c>
      <c r="G1052" s="73" t="str">
        <f>IF(Tabla1[[#This Row],[N° de Cuota]]&gt;$D$13,"",G1051-E1052)</f>
        <v/>
      </c>
    </row>
    <row r="1053" spans="3:7" x14ac:dyDescent="0.2">
      <c r="C1053" s="71" t="str">
        <f t="shared" si="16"/>
        <v/>
      </c>
      <c r="D1053" s="72" t="str">
        <f>IF(Tabla1[[#This Row],[N° de Cuota]]&gt;$D$13,"",G1052*$D$9)</f>
        <v/>
      </c>
      <c r="E1053" s="72" t="str">
        <f>IF(Tabla1[[#This Row],[N° de Cuota]]&gt;$D$13,"",F1053-D1053)</f>
        <v/>
      </c>
      <c r="F1053" s="72" t="str">
        <f>IF(Tabla1[[#This Row],[N° de Cuota]]&gt;$D$13,"",PMT($D$9,$D$13,$D$10)*-1)</f>
        <v/>
      </c>
      <c r="G1053" s="73" t="str">
        <f>IF(Tabla1[[#This Row],[N° de Cuota]]&gt;$D$13,"",G1052-E1053)</f>
        <v/>
      </c>
    </row>
    <row r="1054" spans="3:7" x14ac:dyDescent="0.2">
      <c r="C1054" s="71" t="str">
        <f t="shared" si="16"/>
        <v/>
      </c>
      <c r="D1054" s="72" t="str">
        <f>IF(Tabla1[[#This Row],[N° de Cuota]]&gt;$D$13,"",G1053*$D$9)</f>
        <v/>
      </c>
      <c r="E1054" s="72" t="str">
        <f>IF(Tabla1[[#This Row],[N° de Cuota]]&gt;$D$13,"",F1054-D1054)</f>
        <v/>
      </c>
      <c r="F1054" s="72" t="str">
        <f>IF(Tabla1[[#This Row],[N° de Cuota]]&gt;$D$13,"",PMT($D$9,$D$13,$D$10)*-1)</f>
        <v/>
      </c>
      <c r="G1054" s="73" t="str">
        <f>IF(Tabla1[[#This Row],[N° de Cuota]]&gt;$D$13,"",G1053-E1054)</f>
        <v/>
      </c>
    </row>
    <row r="1055" spans="3:7" x14ac:dyDescent="0.2">
      <c r="C1055" s="71" t="str">
        <f t="shared" si="16"/>
        <v/>
      </c>
      <c r="D1055" s="72" t="str">
        <f>IF(Tabla1[[#This Row],[N° de Cuota]]&gt;$D$13,"",G1054*$D$9)</f>
        <v/>
      </c>
      <c r="E1055" s="72" t="str">
        <f>IF(Tabla1[[#This Row],[N° de Cuota]]&gt;$D$13,"",F1055-D1055)</f>
        <v/>
      </c>
      <c r="F1055" s="72" t="str">
        <f>IF(Tabla1[[#This Row],[N° de Cuota]]&gt;$D$13,"",PMT($D$9,$D$13,$D$10)*-1)</f>
        <v/>
      </c>
      <c r="G1055" s="73" t="str">
        <f>IF(Tabla1[[#This Row],[N° de Cuota]]&gt;$D$13,"",G1054-E1055)</f>
        <v/>
      </c>
    </row>
    <row r="1056" spans="3:7" x14ac:dyDescent="0.2">
      <c r="C1056" s="71" t="str">
        <f t="shared" si="16"/>
        <v/>
      </c>
      <c r="D1056" s="72" t="str">
        <f>IF(Tabla1[[#This Row],[N° de Cuota]]&gt;$D$13,"",G1055*$D$9)</f>
        <v/>
      </c>
      <c r="E1056" s="72" t="str">
        <f>IF(Tabla1[[#This Row],[N° de Cuota]]&gt;$D$13,"",F1056-D1056)</f>
        <v/>
      </c>
      <c r="F1056" s="72" t="str">
        <f>IF(Tabla1[[#This Row],[N° de Cuota]]&gt;$D$13,"",PMT($D$9,$D$13,$D$10)*-1)</f>
        <v/>
      </c>
      <c r="G1056" s="73" t="str">
        <f>IF(Tabla1[[#This Row],[N° de Cuota]]&gt;$D$13,"",G1055-E1056)</f>
        <v/>
      </c>
    </row>
    <row r="1057" spans="3:7" x14ac:dyDescent="0.2">
      <c r="C1057" s="71" t="str">
        <f t="shared" ref="C1057:C1120" si="17">IF(C1056="","",IF(C1056+1&gt;$D$13,"",C1056+1))</f>
        <v/>
      </c>
      <c r="D1057" s="72" t="str">
        <f>IF(Tabla1[[#This Row],[N° de Cuota]]&gt;$D$13,"",G1056*$D$9)</f>
        <v/>
      </c>
      <c r="E1057" s="72" t="str">
        <f>IF(Tabla1[[#This Row],[N° de Cuota]]&gt;$D$13,"",F1057-D1057)</f>
        <v/>
      </c>
      <c r="F1057" s="72" t="str">
        <f>IF(Tabla1[[#This Row],[N° de Cuota]]&gt;$D$13,"",PMT($D$9,$D$13,$D$10)*-1)</f>
        <v/>
      </c>
      <c r="G1057" s="73" t="str">
        <f>IF(Tabla1[[#This Row],[N° de Cuota]]&gt;$D$13,"",G1056-E1057)</f>
        <v/>
      </c>
    </row>
    <row r="1058" spans="3:7" x14ac:dyDescent="0.2">
      <c r="C1058" s="71" t="str">
        <f t="shared" si="17"/>
        <v/>
      </c>
      <c r="D1058" s="72" t="str">
        <f>IF(Tabla1[[#This Row],[N° de Cuota]]&gt;$D$13,"",G1057*$D$9)</f>
        <v/>
      </c>
      <c r="E1058" s="72" t="str">
        <f>IF(Tabla1[[#This Row],[N° de Cuota]]&gt;$D$13,"",F1058-D1058)</f>
        <v/>
      </c>
      <c r="F1058" s="72" t="str">
        <f>IF(Tabla1[[#This Row],[N° de Cuota]]&gt;$D$13,"",PMT($D$9,$D$13,$D$10)*-1)</f>
        <v/>
      </c>
      <c r="G1058" s="73" t="str">
        <f>IF(Tabla1[[#This Row],[N° de Cuota]]&gt;$D$13,"",G1057-E1058)</f>
        <v/>
      </c>
    </row>
    <row r="1059" spans="3:7" x14ac:dyDescent="0.2">
      <c r="C1059" s="71" t="str">
        <f t="shared" si="17"/>
        <v/>
      </c>
      <c r="D1059" s="72" t="str">
        <f>IF(Tabla1[[#This Row],[N° de Cuota]]&gt;$D$13,"",G1058*$D$9)</f>
        <v/>
      </c>
      <c r="E1059" s="72" t="str">
        <f>IF(Tabla1[[#This Row],[N° de Cuota]]&gt;$D$13,"",F1059-D1059)</f>
        <v/>
      </c>
      <c r="F1059" s="72" t="str">
        <f>IF(Tabla1[[#This Row],[N° de Cuota]]&gt;$D$13,"",PMT($D$9,$D$13,$D$10)*-1)</f>
        <v/>
      </c>
      <c r="G1059" s="73" t="str">
        <f>IF(Tabla1[[#This Row],[N° de Cuota]]&gt;$D$13,"",G1058-E1059)</f>
        <v/>
      </c>
    </row>
    <row r="1060" spans="3:7" x14ac:dyDescent="0.2">
      <c r="C1060" s="71" t="str">
        <f t="shared" si="17"/>
        <v/>
      </c>
      <c r="D1060" s="72" t="str">
        <f>IF(Tabla1[[#This Row],[N° de Cuota]]&gt;$D$13,"",G1059*$D$9)</f>
        <v/>
      </c>
      <c r="E1060" s="72" t="str">
        <f>IF(Tabla1[[#This Row],[N° de Cuota]]&gt;$D$13,"",F1060-D1060)</f>
        <v/>
      </c>
      <c r="F1060" s="72" t="str">
        <f>IF(Tabla1[[#This Row],[N° de Cuota]]&gt;$D$13,"",PMT($D$9,$D$13,$D$10)*-1)</f>
        <v/>
      </c>
      <c r="G1060" s="73" t="str">
        <f>IF(Tabla1[[#This Row],[N° de Cuota]]&gt;$D$13,"",G1059-E1060)</f>
        <v/>
      </c>
    </row>
    <row r="1061" spans="3:7" x14ac:dyDescent="0.2">
      <c r="C1061" s="71" t="str">
        <f t="shared" si="17"/>
        <v/>
      </c>
      <c r="D1061" s="72" t="str">
        <f>IF(Tabla1[[#This Row],[N° de Cuota]]&gt;$D$13,"",G1060*$D$9)</f>
        <v/>
      </c>
      <c r="E1061" s="72" t="str">
        <f>IF(Tabla1[[#This Row],[N° de Cuota]]&gt;$D$13,"",F1061-D1061)</f>
        <v/>
      </c>
      <c r="F1061" s="72" t="str">
        <f>IF(Tabla1[[#This Row],[N° de Cuota]]&gt;$D$13,"",PMT($D$9,$D$13,$D$10)*-1)</f>
        <v/>
      </c>
      <c r="G1061" s="73" t="str">
        <f>IF(Tabla1[[#This Row],[N° de Cuota]]&gt;$D$13,"",G1060-E1061)</f>
        <v/>
      </c>
    </row>
    <row r="1062" spans="3:7" x14ac:dyDescent="0.2">
      <c r="C1062" s="71" t="str">
        <f t="shared" si="17"/>
        <v/>
      </c>
      <c r="D1062" s="72" t="str">
        <f>IF(Tabla1[[#This Row],[N° de Cuota]]&gt;$D$13,"",G1061*$D$9)</f>
        <v/>
      </c>
      <c r="E1062" s="72" t="str">
        <f>IF(Tabla1[[#This Row],[N° de Cuota]]&gt;$D$13,"",F1062-D1062)</f>
        <v/>
      </c>
      <c r="F1062" s="72" t="str">
        <f>IF(Tabla1[[#This Row],[N° de Cuota]]&gt;$D$13,"",PMT($D$9,$D$13,$D$10)*-1)</f>
        <v/>
      </c>
      <c r="G1062" s="73" t="str">
        <f>IF(Tabla1[[#This Row],[N° de Cuota]]&gt;$D$13,"",G1061-E1062)</f>
        <v/>
      </c>
    </row>
    <row r="1063" spans="3:7" x14ac:dyDescent="0.2">
      <c r="C1063" s="71" t="str">
        <f t="shared" si="17"/>
        <v/>
      </c>
      <c r="D1063" s="72" t="str">
        <f>IF(Tabla1[[#This Row],[N° de Cuota]]&gt;$D$13,"",G1062*$D$9)</f>
        <v/>
      </c>
      <c r="E1063" s="72" t="str">
        <f>IF(Tabla1[[#This Row],[N° de Cuota]]&gt;$D$13,"",F1063-D1063)</f>
        <v/>
      </c>
      <c r="F1063" s="72" t="str">
        <f>IF(Tabla1[[#This Row],[N° de Cuota]]&gt;$D$13,"",PMT($D$9,$D$13,$D$10)*-1)</f>
        <v/>
      </c>
      <c r="G1063" s="73" t="str">
        <f>IF(Tabla1[[#This Row],[N° de Cuota]]&gt;$D$13,"",G1062-E1063)</f>
        <v/>
      </c>
    </row>
    <row r="1064" spans="3:7" x14ac:dyDescent="0.2">
      <c r="C1064" s="71" t="str">
        <f t="shared" si="17"/>
        <v/>
      </c>
      <c r="D1064" s="72" t="str">
        <f>IF(Tabla1[[#This Row],[N° de Cuota]]&gt;$D$13,"",G1063*$D$9)</f>
        <v/>
      </c>
      <c r="E1064" s="72" t="str">
        <f>IF(Tabla1[[#This Row],[N° de Cuota]]&gt;$D$13,"",F1064-D1064)</f>
        <v/>
      </c>
      <c r="F1064" s="72" t="str">
        <f>IF(Tabla1[[#This Row],[N° de Cuota]]&gt;$D$13,"",PMT($D$9,$D$13,$D$10)*-1)</f>
        <v/>
      </c>
      <c r="G1064" s="73" t="str">
        <f>IF(Tabla1[[#This Row],[N° de Cuota]]&gt;$D$13,"",G1063-E1064)</f>
        <v/>
      </c>
    </row>
    <row r="1065" spans="3:7" x14ac:dyDescent="0.2">
      <c r="C1065" s="71" t="str">
        <f t="shared" si="17"/>
        <v/>
      </c>
      <c r="D1065" s="72" t="str">
        <f>IF(Tabla1[[#This Row],[N° de Cuota]]&gt;$D$13,"",G1064*$D$9)</f>
        <v/>
      </c>
      <c r="E1065" s="72" t="str">
        <f>IF(Tabla1[[#This Row],[N° de Cuota]]&gt;$D$13,"",F1065-D1065)</f>
        <v/>
      </c>
      <c r="F1065" s="72" t="str">
        <f>IF(Tabla1[[#This Row],[N° de Cuota]]&gt;$D$13,"",PMT($D$9,$D$13,$D$10)*-1)</f>
        <v/>
      </c>
      <c r="G1065" s="73" t="str">
        <f>IF(Tabla1[[#This Row],[N° de Cuota]]&gt;$D$13,"",G1064-E1065)</f>
        <v/>
      </c>
    </row>
    <row r="1066" spans="3:7" x14ac:dyDescent="0.2">
      <c r="C1066" s="71" t="str">
        <f t="shared" si="17"/>
        <v/>
      </c>
      <c r="D1066" s="72" t="str">
        <f>IF(Tabla1[[#This Row],[N° de Cuota]]&gt;$D$13,"",G1065*$D$9)</f>
        <v/>
      </c>
      <c r="E1066" s="72" t="str">
        <f>IF(Tabla1[[#This Row],[N° de Cuota]]&gt;$D$13,"",F1066-D1066)</f>
        <v/>
      </c>
      <c r="F1066" s="72" t="str">
        <f>IF(Tabla1[[#This Row],[N° de Cuota]]&gt;$D$13,"",PMT($D$9,$D$13,$D$10)*-1)</f>
        <v/>
      </c>
      <c r="G1066" s="73" t="str">
        <f>IF(Tabla1[[#This Row],[N° de Cuota]]&gt;$D$13,"",G1065-E1066)</f>
        <v/>
      </c>
    </row>
    <row r="1067" spans="3:7" x14ac:dyDescent="0.2">
      <c r="C1067" s="71" t="str">
        <f t="shared" si="17"/>
        <v/>
      </c>
      <c r="D1067" s="72" t="str">
        <f>IF(Tabla1[[#This Row],[N° de Cuota]]&gt;$D$13,"",G1066*$D$9)</f>
        <v/>
      </c>
      <c r="E1067" s="72" t="str">
        <f>IF(Tabla1[[#This Row],[N° de Cuota]]&gt;$D$13,"",F1067-D1067)</f>
        <v/>
      </c>
      <c r="F1067" s="72" t="str">
        <f>IF(Tabla1[[#This Row],[N° de Cuota]]&gt;$D$13,"",PMT($D$9,$D$13,$D$10)*-1)</f>
        <v/>
      </c>
      <c r="G1067" s="73" t="str">
        <f>IF(Tabla1[[#This Row],[N° de Cuota]]&gt;$D$13,"",G1066-E1067)</f>
        <v/>
      </c>
    </row>
    <row r="1068" spans="3:7" x14ac:dyDescent="0.2">
      <c r="C1068" s="71" t="str">
        <f t="shared" si="17"/>
        <v/>
      </c>
      <c r="D1068" s="72" t="str">
        <f>IF(Tabla1[[#This Row],[N° de Cuota]]&gt;$D$13,"",G1067*$D$9)</f>
        <v/>
      </c>
      <c r="E1068" s="72" t="str">
        <f>IF(Tabla1[[#This Row],[N° de Cuota]]&gt;$D$13,"",F1068-D1068)</f>
        <v/>
      </c>
      <c r="F1068" s="72" t="str">
        <f>IF(Tabla1[[#This Row],[N° de Cuota]]&gt;$D$13,"",PMT($D$9,$D$13,$D$10)*-1)</f>
        <v/>
      </c>
      <c r="G1068" s="73" t="str">
        <f>IF(Tabla1[[#This Row],[N° de Cuota]]&gt;$D$13,"",G1067-E1068)</f>
        <v/>
      </c>
    </row>
    <row r="1069" spans="3:7" x14ac:dyDescent="0.2">
      <c r="C1069" s="71" t="str">
        <f t="shared" si="17"/>
        <v/>
      </c>
      <c r="D1069" s="72" t="str">
        <f>IF(Tabla1[[#This Row],[N° de Cuota]]&gt;$D$13,"",G1068*$D$9)</f>
        <v/>
      </c>
      <c r="E1069" s="72" t="str">
        <f>IF(Tabla1[[#This Row],[N° de Cuota]]&gt;$D$13,"",F1069-D1069)</f>
        <v/>
      </c>
      <c r="F1069" s="72" t="str">
        <f>IF(Tabla1[[#This Row],[N° de Cuota]]&gt;$D$13,"",PMT($D$9,$D$13,$D$10)*-1)</f>
        <v/>
      </c>
      <c r="G1069" s="73" t="str">
        <f>IF(Tabla1[[#This Row],[N° de Cuota]]&gt;$D$13,"",G1068-E1069)</f>
        <v/>
      </c>
    </row>
    <row r="1070" spans="3:7" x14ac:dyDescent="0.2">
      <c r="C1070" s="71" t="str">
        <f t="shared" si="17"/>
        <v/>
      </c>
      <c r="D1070" s="72" t="str">
        <f>IF(Tabla1[[#This Row],[N° de Cuota]]&gt;$D$13,"",G1069*$D$9)</f>
        <v/>
      </c>
      <c r="E1070" s="72" t="str">
        <f>IF(Tabla1[[#This Row],[N° de Cuota]]&gt;$D$13,"",F1070-D1070)</f>
        <v/>
      </c>
      <c r="F1070" s="72" t="str">
        <f>IF(Tabla1[[#This Row],[N° de Cuota]]&gt;$D$13,"",PMT($D$9,$D$13,$D$10)*-1)</f>
        <v/>
      </c>
      <c r="G1070" s="73" t="str">
        <f>IF(Tabla1[[#This Row],[N° de Cuota]]&gt;$D$13,"",G1069-E1070)</f>
        <v/>
      </c>
    </row>
    <row r="1071" spans="3:7" x14ac:dyDescent="0.2">
      <c r="C1071" s="71" t="str">
        <f t="shared" si="17"/>
        <v/>
      </c>
      <c r="D1071" s="72" t="str">
        <f>IF(Tabla1[[#This Row],[N° de Cuota]]&gt;$D$13,"",G1070*$D$9)</f>
        <v/>
      </c>
      <c r="E1071" s="72" t="str">
        <f>IF(Tabla1[[#This Row],[N° de Cuota]]&gt;$D$13,"",F1071-D1071)</f>
        <v/>
      </c>
      <c r="F1071" s="72" t="str">
        <f>IF(Tabla1[[#This Row],[N° de Cuota]]&gt;$D$13,"",PMT($D$9,$D$13,$D$10)*-1)</f>
        <v/>
      </c>
      <c r="G1071" s="73" t="str">
        <f>IF(Tabla1[[#This Row],[N° de Cuota]]&gt;$D$13,"",G1070-E1071)</f>
        <v/>
      </c>
    </row>
    <row r="1072" spans="3:7" x14ac:dyDescent="0.2">
      <c r="C1072" s="71" t="str">
        <f t="shared" si="17"/>
        <v/>
      </c>
      <c r="D1072" s="72" t="str">
        <f>IF(Tabla1[[#This Row],[N° de Cuota]]&gt;$D$13,"",G1071*$D$9)</f>
        <v/>
      </c>
      <c r="E1072" s="72" t="str">
        <f>IF(Tabla1[[#This Row],[N° de Cuota]]&gt;$D$13,"",F1072-D1072)</f>
        <v/>
      </c>
      <c r="F1072" s="72" t="str">
        <f>IF(Tabla1[[#This Row],[N° de Cuota]]&gt;$D$13,"",PMT($D$9,$D$13,$D$10)*-1)</f>
        <v/>
      </c>
      <c r="G1072" s="73" t="str">
        <f>IF(Tabla1[[#This Row],[N° de Cuota]]&gt;$D$13,"",G1071-E1072)</f>
        <v/>
      </c>
    </row>
    <row r="1073" spans="3:7" x14ac:dyDescent="0.2">
      <c r="C1073" s="71" t="str">
        <f t="shared" si="17"/>
        <v/>
      </c>
      <c r="D1073" s="72" t="str">
        <f>IF(Tabla1[[#This Row],[N° de Cuota]]&gt;$D$13,"",G1072*$D$9)</f>
        <v/>
      </c>
      <c r="E1073" s="72" t="str">
        <f>IF(Tabla1[[#This Row],[N° de Cuota]]&gt;$D$13,"",F1073-D1073)</f>
        <v/>
      </c>
      <c r="F1073" s="72" t="str">
        <f>IF(Tabla1[[#This Row],[N° de Cuota]]&gt;$D$13,"",PMT($D$9,$D$13,$D$10)*-1)</f>
        <v/>
      </c>
      <c r="G1073" s="73" t="str">
        <f>IF(Tabla1[[#This Row],[N° de Cuota]]&gt;$D$13,"",G1072-E1073)</f>
        <v/>
      </c>
    </row>
    <row r="1074" spans="3:7" x14ac:dyDescent="0.2">
      <c r="C1074" s="71" t="str">
        <f t="shared" si="17"/>
        <v/>
      </c>
      <c r="D1074" s="72" t="str">
        <f>IF(Tabla1[[#This Row],[N° de Cuota]]&gt;$D$13,"",G1073*$D$9)</f>
        <v/>
      </c>
      <c r="E1074" s="72" t="str">
        <f>IF(Tabla1[[#This Row],[N° de Cuota]]&gt;$D$13,"",F1074-D1074)</f>
        <v/>
      </c>
      <c r="F1074" s="72" t="str">
        <f>IF(Tabla1[[#This Row],[N° de Cuota]]&gt;$D$13,"",PMT($D$9,$D$13,$D$10)*-1)</f>
        <v/>
      </c>
      <c r="G1074" s="73" t="str">
        <f>IF(Tabla1[[#This Row],[N° de Cuota]]&gt;$D$13,"",G1073-E1074)</f>
        <v/>
      </c>
    </row>
    <row r="1075" spans="3:7" x14ac:dyDescent="0.2">
      <c r="C1075" s="71" t="str">
        <f t="shared" si="17"/>
        <v/>
      </c>
      <c r="D1075" s="72" t="str">
        <f>IF(Tabla1[[#This Row],[N° de Cuota]]&gt;$D$13,"",G1074*$D$9)</f>
        <v/>
      </c>
      <c r="E1075" s="72" t="str">
        <f>IF(Tabla1[[#This Row],[N° de Cuota]]&gt;$D$13,"",F1075-D1075)</f>
        <v/>
      </c>
      <c r="F1075" s="72" t="str">
        <f>IF(Tabla1[[#This Row],[N° de Cuota]]&gt;$D$13,"",PMT($D$9,$D$13,$D$10)*-1)</f>
        <v/>
      </c>
      <c r="G1075" s="73" t="str">
        <f>IF(Tabla1[[#This Row],[N° de Cuota]]&gt;$D$13,"",G1074-E1075)</f>
        <v/>
      </c>
    </row>
    <row r="1076" spans="3:7" x14ac:dyDescent="0.2">
      <c r="C1076" s="71" t="str">
        <f t="shared" si="17"/>
        <v/>
      </c>
      <c r="D1076" s="72" t="str">
        <f>IF(Tabla1[[#This Row],[N° de Cuota]]&gt;$D$13,"",G1075*$D$9)</f>
        <v/>
      </c>
      <c r="E1076" s="72" t="str">
        <f>IF(Tabla1[[#This Row],[N° de Cuota]]&gt;$D$13,"",F1076-D1076)</f>
        <v/>
      </c>
      <c r="F1076" s="72" t="str">
        <f>IF(Tabla1[[#This Row],[N° de Cuota]]&gt;$D$13,"",PMT($D$9,$D$13,$D$10)*-1)</f>
        <v/>
      </c>
      <c r="G1076" s="73" t="str">
        <f>IF(Tabla1[[#This Row],[N° de Cuota]]&gt;$D$13,"",G1075-E1076)</f>
        <v/>
      </c>
    </row>
    <row r="1077" spans="3:7" x14ac:dyDescent="0.2">
      <c r="C1077" s="71" t="str">
        <f t="shared" si="17"/>
        <v/>
      </c>
      <c r="D1077" s="72" t="str">
        <f>IF(Tabla1[[#This Row],[N° de Cuota]]&gt;$D$13,"",G1076*$D$9)</f>
        <v/>
      </c>
      <c r="E1077" s="72" t="str">
        <f>IF(Tabla1[[#This Row],[N° de Cuota]]&gt;$D$13,"",F1077-D1077)</f>
        <v/>
      </c>
      <c r="F1077" s="72" t="str">
        <f>IF(Tabla1[[#This Row],[N° de Cuota]]&gt;$D$13,"",PMT($D$9,$D$13,$D$10)*-1)</f>
        <v/>
      </c>
      <c r="G1077" s="73" t="str">
        <f>IF(Tabla1[[#This Row],[N° de Cuota]]&gt;$D$13,"",G1076-E1077)</f>
        <v/>
      </c>
    </row>
    <row r="1078" spans="3:7" x14ac:dyDescent="0.2">
      <c r="C1078" s="71" t="str">
        <f t="shared" si="17"/>
        <v/>
      </c>
      <c r="D1078" s="72" t="str">
        <f>IF(Tabla1[[#This Row],[N° de Cuota]]&gt;$D$13,"",G1077*$D$9)</f>
        <v/>
      </c>
      <c r="E1078" s="72" t="str">
        <f>IF(Tabla1[[#This Row],[N° de Cuota]]&gt;$D$13,"",F1078-D1078)</f>
        <v/>
      </c>
      <c r="F1078" s="72" t="str">
        <f>IF(Tabla1[[#This Row],[N° de Cuota]]&gt;$D$13,"",PMT($D$9,$D$13,$D$10)*-1)</f>
        <v/>
      </c>
      <c r="G1078" s="73" t="str">
        <f>IF(Tabla1[[#This Row],[N° de Cuota]]&gt;$D$13,"",G1077-E1078)</f>
        <v/>
      </c>
    </row>
    <row r="1079" spans="3:7" x14ac:dyDescent="0.2">
      <c r="C1079" s="71" t="str">
        <f t="shared" si="17"/>
        <v/>
      </c>
      <c r="D1079" s="72" t="str">
        <f>IF(Tabla1[[#This Row],[N° de Cuota]]&gt;$D$13,"",G1078*$D$9)</f>
        <v/>
      </c>
      <c r="E1079" s="72" t="str">
        <f>IF(Tabla1[[#This Row],[N° de Cuota]]&gt;$D$13,"",F1079-D1079)</f>
        <v/>
      </c>
      <c r="F1079" s="72" t="str">
        <f>IF(Tabla1[[#This Row],[N° de Cuota]]&gt;$D$13,"",PMT($D$9,$D$13,$D$10)*-1)</f>
        <v/>
      </c>
      <c r="G1079" s="73" t="str">
        <f>IF(Tabla1[[#This Row],[N° de Cuota]]&gt;$D$13,"",G1078-E1079)</f>
        <v/>
      </c>
    </row>
    <row r="1080" spans="3:7" x14ac:dyDescent="0.2">
      <c r="C1080" s="71" t="str">
        <f t="shared" si="17"/>
        <v/>
      </c>
      <c r="D1080" s="72" t="str">
        <f>IF(Tabla1[[#This Row],[N° de Cuota]]&gt;$D$13,"",G1079*$D$9)</f>
        <v/>
      </c>
      <c r="E1080" s="72" t="str">
        <f>IF(Tabla1[[#This Row],[N° de Cuota]]&gt;$D$13,"",F1080-D1080)</f>
        <v/>
      </c>
      <c r="F1080" s="72" t="str">
        <f>IF(Tabla1[[#This Row],[N° de Cuota]]&gt;$D$13,"",PMT($D$9,$D$13,$D$10)*-1)</f>
        <v/>
      </c>
      <c r="G1080" s="73" t="str">
        <f>IF(Tabla1[[#This Row],[N° de Cuota]]&gt;$D$13,"",G1079-E1080)</f>
        <v/>
      </c>
    </row>
    <row r="1081" spans="3:7" x14ac:dyDescent="0.2">
      <c r="C1081" s="71" t="str">
        <f t="shared" si="17"/>
        <v/>
      </c>
      <c r="D1081" s="72" t="str">
        <f>IF(Tabla1[[#This Row],[N° de Cuota]]&gt;$D$13,"",G1080*$D$9)</f>
        <v/>
      </c>
      <c r="E1081" s="72" t="str">
        <f>IF(Tabla1[[#This Row],[N° de Cuota]]&gt;$D$13,"",F1081-D1081)</f>
        <v/>
      </c>
      <c r="F1081" s="72" t="str">
        <f>IF(Tabla1[[#This Row],[N° de Cuota]]&gt;$D$13,"",PMT($D$9,$D$13,$D$10)*-1)</f>
        <v/>
      </c>
      <c r="G1081" s="73" t="str">
        <f>IF(Tabla1[[#This Row],[N° de Cuota]]&gt;$D$13,"",G1080-E1081)</f>
        <v/>
      </c>
    </row>
    <row r="1082" spans="3:7" x14ac:dyDescent="0.2">
      <c r="C1082" s="71" t="str">
        <f t="shared" si="17"/>
        <v/>
      </c>
      <c r="D1082" s="72" t="str">
        <f>IF(Tabla1[[#This Row],[N° de Cuota]]&gt;$D$13,"",G1081*$D$9)</f>
        <v/>
      </c>
      <c r="E1082" s="72" t="str">
        <f>IF(Tabla1[[#This Row],[N° de Cuota]]&gt;$D$13,"",F1082-D1082)</f>
        <v/>
      </c>
      <c r="F1082" s="72" t="str">
        <f>IF(Tabla1[[#This Row],[N° de Cuota]]&gt;$D$13,"",PMT($D$9,$D$13,$D$10)*-1)</f>
        <v/>
      </c>
      <c r="G1082" s="73" t="str">
        <f>IF(Tabla1[[#This Row],[N° de Cuota]]&gt;$D$13,"",G1081-E1082)</f>
        <v/>
      </c>
    </row>
    <row r="1083" spans="3:7" x14ac:dyDescent="0.2">
      <c r="C1083" s="71" t="str">
        <f t="shared" si="17"/>
        <v/>
      </c>
      <c r="D1083" s="72" t="str">
        <f>IF(Tabla1[[#This Row],[N° de Cuota]]&gt;$D$13,"",G1082*$D$9)</f>
        <v/>
      </c>
      <c r="E1083" s="72" t="str">
        <f>IF(Tabla1[[#This Row],[N° de Cuota]]&gt;$D$13,"",F1083-D1083)</f>
        <v/>
      </c>
      <c r="F1083" s="72" t="str">
        <f>IF(Tabla1[[#This Row],[N° de Cuota]]&gt;$D$13,"",PMT($D$9,$D$13,$D$10)*-1)</f>
        <v/>
      </c>
      <c r="G1083" s="73" t="str">
        <f>IF(Tabla1[[#This Row],[N° de Cuota]]&gt;$D$13,"",G1082-E1083)</f>
        <v/>
      </c>
    </row>
    <row r="1084" spans="3:7" x14ac:dyDescent="0.2">
      <c r="C1084" s="71" t="str">
        <f t="shared" si="17"/>
        <v/>
      </c>
      <c r="D1084" s="72" t="str">
        <f>IF(Tabla1[[#This Row],[N° de Cuota]]&gt;$D$13,"",G1083*$D$9)</f>
        <v/>
      </c>
      <c r="E1084" s="72" t="str">
        <f>IF(Tabla1[[#This Row],[N° de Cuota]]&gt;$D$13,"",F1084-D1084)</f>
        <v/>
      </c>
      <c r="F1084" s="72" t="str">
        <f>IF(Tabla1[[#This Row],[N° de Cuota]]&gt;$D$13,"",PMT($D$9,$D$13,$D$10)*-1)</f>
        <v/>
      </c>
      <c r="G1084" s="73" t="str">
        <f>IF(Tabla1[[#This Row],[N° de Cuota]]&gt;$D$13,"",G1083-E1084)</f>
        <v/>
      </c>
    </row>
    <row r="1085" spans="3:7" x14ac:dyDescent="0.2">
      <c r="C1085" s="71" t="str">
        <f t="shared" si="17"/>
        <v/>
      </c>
      <c r="D1085" s="72" t="str">
        <f>IF(Tabla1[[#This Row],[N° de Cuota]]&gt;$D$13,"",G1084*$D$9)</f>
        <v/>
      </c>
      <c r="E1085" s="72" t="str">
        <f>IF(Tabla1[[#This Row],[N° de Cuota]]&gt;$D$13,"",F1085-D1085)</f>
        <v/>
      </c>
      <c r="F1085" s="72" t="str">
        <f>IF(Tabla1[[#This Row],[N° de Cuota]]&gt;$D$13,"",PMT($D$9,$D$13,$D$10)*-1)</f>
        <v/>
      </c>
      <c r="G1085" s="73" t="str">
        <f>IF(Tabla1[[#This Row],[N° de Cuota]]&gt;$D$13,"",G1084-E1085)</f>
        <v/>
      </c>
    </row>
    <row r="1086" spans="3:7" x14ac:dyDescent="0.2">
      <c r="C1086" s="71" t="str">
        <f t="shared" si="17"/>
        <v/>
      </c>
      <c r="D1086" s="72" t="str">
        <f>IF(Tabla1[[#This Row],[N° de Cuota]]&gt;$D$13,"",G1085*$D$9)</f>
        <v/>
      </c>
      <c r="E1086" s="72" t="str">
        <f>IF(Tabla1[[#This Row],[N° de Cuota]]&gt;$D$13,"",F1086-D1086)</f>
        <v/>
      </c>
      <c r="F1086" s="72" t="str">
        <f>IF(Tabla1[[#This Row],[N° de Cuota]]&gt;$D$13,"",PMT($D$9,$D$13,$D$10)*-1)</f>
        <v/>
      </c>
      <c r="G1086" s="73" t="str">
        <f>IF(Tabla1[[#This Row],[N° de Cuota]]&gt;$D$13,"",G1085-E1086)</f>
        <v/>
      </c>
    </row>
    <row r="1087" spans="3:7" x14ac:dyDescent="0.2">
      <c r="C1087" s="71" t="str">
        <f t="shared" si="17"/>
        <v/>
      </c>
      <c r="D1087" s="72" t="str">
        <f>IF(Tabla1[[#This Row],[N° de Cuota]]&gt;$D$13,"",G1086*$D$9)</f>
        <v/>
      </c>
      <c r="E1087" s="72" t="str">
        <f>IF(Tabla1[[#This Row],[N° de Cuota]]&gt;$D$13,"",F1087-D1087)</f>
        <v/>
      </c>
      <c r="F1087" s="72" t="str">
        <f>IF(Tabla1[[#This Row],[N° de Cuota]]&gt;$D$13,"",PMT($D$9,$D$13,$D$10)*-1)</f>
        <v/>
      </c>
      <c r="G1087" s="73" t="str">
        <f>IF(Tabla1[[#This Row],[N° de Cuota]]&gt;$D$13,"",G1086-E1087)</f>
        <v/>
      </c>
    </row>
    <row r="1088" spans="3:7" x14ac:dyDescent="0.2">
      <c r="C1088" s="71" t="str">
        <f t="shared" si="17"/>
        <v/>
      </c>
      <c r="D1088" s="72" t="str">
        <f>IF(Tabla1[[#This Row],[N° de Cuota]]&gt;$D$13,"",G1087*$D$9)</f>
        <v/>
      </c>
      <c r="E1088" s="72" t="str">
        <f>IF(Tabla1[[#This Row],[N° de Cuota]]&gt;$D$13,"",F1088-D1088)</f>
        <v/>
      </c>
      <c r="F1088" s="72" t="str">
        <f>IF(Tabla1[[#This Row],[N° de Cuota]]&gt;$D$13,"",PMT($D$9,$D$13,$D$10)*-1)</f>
        <v/>
      </c>
      <c r="G1088" s="73" t="str">
        <f>IF(Tabla1[[#This Row],[N° de Cuota]]&gt;$D$13,"",G1087-E1088)</f>
        <v/>
      </c>
    </row>
    <row r="1089" spans="3:7" x14ac:dyDescent="0.2">
      <c r="C1089" s="71" t="str">
        <f t="shared" si="17"/>
        <v/>
      </c>
      <c r="D1089" s="72" t="str">
        <f>IF(Tabla1[[#This Row],[N° de Cuota]]&gt;$D$13,"",G1088*$D$9)</f>
        <v/>
      </c>
      <c r="E1089" s="72" t="str">
        <f>IF(Tabla1[[#This Row],[N° de Cuota]]&gt;$D$13,"",F1089-D1089)</f>
        <v/>
      </c>
      <c r="F1089" s="72" t="str">
        <f>IF(Tabla1[[#This Row],[N° de Cuota]]&gt;$D$13,"",PMT($D$9,$D$13,$D$10)*-1)</f>
        <v/>
      </c>
      <c r="G1089" s="73" t="str">
        <f>IF(Tabla1[[#This Row],[N° de Cuota]]&gt;$D$13,"",G1088-E1089)</f>
        <v/>
      </c>
    </row>
    <row r="1090" spans="3:7" x14ac:dyDescent="0.2">
      <c r="C1090" s="71" t="str">
        <f t="shared" si="17"/>
        <v/>
      </c>
      <c r="D1090" s="72" t="str">
        <f>IF(Tabla1[[#This Row],[N° de Cuota]]&gt;$D$13,"",G1089*$D$9)</f>
        <v/>
      </c>
      <c r="E1090" s="72" t="str">
        <f>IF(Tabla1[[#This Row],[N° de Cuota]]&gt;$D$13,"",F1090-D1090)</f>
        <v/>
      </c>
      <c r="F1090" s="72" t="str">
        <f>IF(Tabla1[[#This Row],[N° de Cuota]]&gt;$D$13,"",PMT($D$9,$D$13,$D$10)*-1)</f>
        <v/>
      </c>
      <c r="G1090" s="73" t="str">
        <f>IF(Tabla1[[#This Row],[N° de Cuota]]&gt;$D$13,"",G1089-E1090)</f>
        <v/>
      </c>
    </row>
    <row r="1091" spans="3:7" x14ac:dyDescent="0.2">
      <c r="C1091" s="71" t="str">
        <f t="shared" si="17"/>
        <v/>
      </c>
      <c r="D1091" s="72" t="str">
        <f>IF(Tabla1[[#This Row],[N° de Cuota]]&gt;$D$13,"",G1090*$D$9)</f>
        <v/>
      </c>
      <c r="E1091" s="72" t="str">
        <f>IF(Tabla1[[#This Row],[N° de Cuota]]&gt;$D$13,"",F1091-D1091)</f>
        <v/>
      </c>
      <c r="F1091" s="72" t="str">
        <f>IF(Tabla1[[#This Row],[N° de Cuota]]&gt;$D$13,"",PMT($D$9,$D$13,$D$10)*-1)</f>
        <v/>
      </c>
      <c r="G1091" s="73" t="str">
        <f>IF(Tabla1[[#This Row],[N° de Cuota]]&gt;$D$13,"",G1090-E1091)</f>
        <v/>
      </c>
    </row>
    <row r="1092" spans="3:7" x14ac:dyDescent="0.2">
      <c r="C1092" s="71" t="str">
        <f t="shared" si="17"/>
        <v/>
      </c>
      <c r="D1092" s="72" t="str">
        <f>IF(Tabla1[[#This Row],[N° de Cuota]]&gt;$D$13,"",G1091*$D$9)</f>
        <v/>
      </c>
      <c r="E1092" s="72" t="str">
        <f>IF(Tabla1[[#This Row],[N° de Cuota]]&gt;$D$13,"",F1092-D1092)</f>
        <v/>
      </c>
      <c r="F1092" s="72" t="str">
        <f>IF(Tabla1[[#This Row],[N° de Cuota]]&gt;$D$13,"",PMT($D$9,$D$13,$D$10)*-1)</f>
        <v/>
      </c>
      <c r="G1092" s="73" t="str">
        <f>IF(Tabla1[[#This Row],[N° de Cuota]]&gt;$D$13,"",G1091-E1092)</f>
        <v/>
      </c>
    </row>
    <row r="1093" spans="3:7" x14ac:dyDescent="0.2">
      <c r="C1093" s="71" t="str">
        <f t="shared" si="17"/>
        <v/>
      </c>
      <c r="D1093" s="72" t="str">
        <f>IF(Tabla1[[#This Row],[N° de Cuota]]&gt;$D$13,"",G1092*$D$9)</f>
        <v/>
      </c>
      <c r="E1093" s="72" t="str">
        <f>IF(Tabla1[[#This Row],[N° de Cuota]]&gt;$D$13,"",F1093-D1093)</f>
        <v/>
      </c>
      <c r="F1093" s="72" t="str">
        <f>IF(Tabla1[[#This Row],[N° de Cuota]]&gt;$D$13,"",PMT($D$9,$D$13,$D$10)*-1)</f>
        <v/>
      </c>
      <c r="G1093" s="73" t="str">
        <f>IF(Tabla1[[#This Row],[N° de Cuota]]&gt;$D$13,"",G1092-E1093)</f>
        <v/>
      </c>
    </row>
    <row r="1094" spans="3:7" x14ac:dyDescent="0.2">
      <c r="C1094" s="71" t="str">
        <f t="shared" si="17"/>
        <v/>
      </c>
      <c r="D1094" s="72" t="str">
        <f>IF(Tabla1[[#This Row],[N° de Cuota]]&gt;$D$13,"",G1093*$D$9)</f>
        <v/>
      </c>
      <c r="E1094" s="72" t="str">
        <f>IF(Tabla1[[#This Row],[N° de Cuota]]&gt;$D$13,"",F1094-D1094)</f>
        <v/>
      </c>
      <c r="F1094" s="72" t="str">
        <f>IF(Tabla1[[#This Row],[N° de Cuota]]&gt;$D$13,"",PMT($D$9,$D$13,$D$10)*-1)</f>
        <v/>
      </c>
      <c r="G1094" s="73" t="str">
        <f>IF(Tabla1[[#This Row],[N° de Cuota]]&gt;$D$13,"",G1093-E1094)</f>
        <v/>
      </c>
    </row>
    <row r="1095" spans="3:7" x14ac:dyDescent="0.2">
      <c r="C1095" s="71" t="str">
        <f t="shared" si="17"/>
        <v/>
      </c>
      <c r="D1095" s="72" t="str">
        <f>IF(Tabla1[[#This Row],[N° de Cuota]]&gt;$D$13,"",G1094*$D$9)</f>
        <v/>
      </c>
      <c r="E1095" s="72" t="str">
        <f>IF(Tabla1[[#This Row],[N° de Cuota]]&gt;$D$13,"",F1095-D1095)</f>
        <v/>
      </c>
      <c r="F1095" s="72" t="str">
        <f>IF(Tabla1[[#This Row],[N° de Cuota]]&gt;$D$13,"",PMT($D$9,$D$13,$D$10)*-1)</f>
        <v/>
      </c>
      <c r="G1095" s="73" t="str">
        <f>IF(Tabla1[[#This Row],[N° de Cuota]]&gt;$D$13,"",G1094-E1095)</f>
        <v/>
      </c>
    </row>
    <row r="1096" spans="3:7" x14ac:dyDescent="0.2">
      <c r="C1096" s="71" t="str">
        <f t="shared" si="17"/>
        <v/>
      </c>
      <c r="D1096" s="72" t="str">
        <f>IF(Tabla1[[#This Row],[N° de Cuota]]&gt;$D$13,"",G1095*$D$9)</f>
        <v/>
      </c>
      <c r="E1096" s="72" t="str">
        <f>IF(Tabla1[[#This Row],[N° de Cuota]]&gt;$D$13,"",F1096-D1096)</f>
        <v/>
      </c>
      <c r="F1096" s="72" t="str">
        <f>IF(Tabla1[[#This Row],[N° de Cuota]]&gt;$D$13,"",PMT($D$9,$D$13,$D$10)*-1)</f>
        <v/>
      </c>
      <c r="G1096" s="73" t="str">
        <f>IF(Tabla1[[#This Row],[N° de Cuota]]&gt;$D$13,"",G1095-E1096)</f>
        <v/>
      </c>
    </row>
    <row r="1097" spans="3:7" x14ac:dyDescent="0.2">
      <c r="C1097" s="71" t="str">
        <f t="shared" si="17"/>
        <v/>
      </c>
      <c r="D1097" s="72" t="str">
        <f>IF(Tabla1[[#This Row],[N° de Cuota]]&gt;$D$13,"",G1096*$D$9)</f>
        <v/>
      </c>
      <c r="E1097" s="72" t="str">
        <f>IF(Tabla1[[#This Row],[N° de Cuota]]&gt;$D$13,"",F1097-D1097)</f>
        <v/>
      </c>
      <c r="F1097" s="72" t="str">
        <f>IF(Tabla1[[#This Row],[N° de Cuota]]&gt;$D$13,"",PMT($D$9,$D$13,$D$10)*-1)</f>
        <v/>
      </c>
      <c r="G1097" s="73" t="str">
        <f>IF(Tabla1[[#This Row],[N° de Cuota]]&gt;$D$13,"",G1096-E1097)</f>
        <v/>
      </c>
    </row>
    <row r="1098" spans="3:7" x14ac:dyDescent="0.2">
      <c r="C1098" s="71" t="str">
        <f t="shared" si="17"/>
        <v/>
      </c>
      <c r="D1098" s="72" t="str">
        <f>IF(Tabla1[[#This Row],[N° de Cuota]]&gt;$D$13,"",G1097*$D$9)</f>
        <v/>
      </c>
      <c r="E1098" s="72" t="str">
        <f>IF(Tabla1[[#This Row],[N° de Cuota]]&gt;$D$13,"",F1098-D1098)</f>
        <v/>
      </c>
      <c r="F1098" s="72" t="str">
        <f>IF(Tabla1[[#This Row],[N° de Cuota]]&gt;$D$13,"",PMT($D$9,$D$13,$D$10)*-1)</f>
        <v/>
      </c>
      <c r="G1098" s="73" t="str">
        <f>IF(Tabla1[[#This Row],[N° de Cuota]]&gt;$D$13,"",G1097-E1098)</f>
        <v/>
      </c>
    </row>
    <row r="1099" spans="3:7" x14ac:dyDescent="0.2">
      <c r="C1099" s="71" t="str">
        <f t="shared" si="17"/>
        <v/>
      </c>
      <c r="D1099" s="72" t="str">
        <f>IF(Tabla1[[#This Row],[N° de Cuota]]&gt;$D$13,"",G1098*$D$9)</f>
        <v/>
      </c>
      <c r="E1099" s="72" t="str">
        <f>IF(Tabla1[[#This Row],[N° de Cuota]]&gt;$D$13,"",F1099-D1099)</f>
        <v/>
      </c>
      <c r="F1099" s="72" t="str">
        <f>IF(Tabla1[[#This Row],[N° de Cuota]]&gt;$D$13,"",PMT($D$9,$D$13,$D$10)*-1)</f>
        <v/>
      </c>
      <c r="G1099" s="73" t="str">
        <f>IF(Tabla1[[#This Row],[N° de Cuota]]&gt;$D$13,"",G1098-E1099)</f>
        <v/>
      </c>
    </row>
    <row r="1100" spans="3:7" x14ac:dyDescent="0.2">
      <c r="C1100" s="71" t="str">
        <f t="shared" si="17"/>
        <v/>
      </c>
      <c r="D1100" s="72" t="str">
        <f>IF(Tabla1[[#This Row],[N° de Cuota]]&gt;$D$13,"",G1099*$D$9)</f>
        <v/>
      </c>
      <c r="E1100" s="72" t="str">
        <f>IF(Tabla1[[#This Row],[N° de Cuota]]&gt;$D$13,"",F1100-D1100)</f>
        <v/>
      </c>
      <c r="F1100" s="72" t="str">
        <f>IF(Tabla1[[#This Row],[N° de Cuota]]&gt;$D$13,"",PMT($D$9,$D$13,$D$10)*-1)</f>
        <v/>
      </c>
      <c r="G1100" s="73" t="str">
        <f>IF(Tabla1[[#This Row],[N° de Cuota]]&gt;$D$13,"",G1099-E1100)</f>
        <v/>
      </c>
    </row>
    <row r="1101" spans="3:7" x14ac:dyDescent="0.2">
      <c r="C1101" s="71" t="str">
        <f t="shared" si="17"/>
        <v/>
      </c>
      <c r="D1101" s="72" t="str">
        <f>IF(Tabla1[[#This Row],[N° de Cuota]]&gt;$D$13,"",G1100*$D$9)</f>
        <v/>
      </c>
      <c r="E1101" s="72" t="str">
        <f>IF(Tabla1[[#This Row],[N° de Cuota]]&gt;$D$13,"",F1101-D1101)</f>
        <v/>
      </c>
      <c r="F1101" s="72" t="str">
        <f>IF(Tabla1[[#This Row],[N° de Cuota]]&gt;$D$13,"",PMT($D$9,$D$13,$D$10)*-1)</f>
        <v/>
      </c>
      <c r="G1101" s="73" t="str">
        <f>IF(Tabla1[[#This Row],[N° de Cuota]]&gt;$D$13,"",G1100-E1101)</f>
        <v/>
      </c>
    </row>
    <row r="1102" spans="3:7" x14ac:dyDescent="0.2">
      <c r="C1102" s="71" t="str">
        <f t="shared" si="17"/>
        <v/>
      </c>
      <c r="D1102" s="72" t="str">
        <f>IF(Tabla1[[#This Row],[N° de Cuota]]&gt;$D$13,"",G1101*$D$9)</f>
        <v/>
      </c>
      <c r="E1102" s="72" t="str">
        <f>IF(Tabla1[[#This Row],[N° de Cuota]]&gt;$D$13,"",F1102-D1102)</f>
        <v/>
      </c>
      <c r="F1102" s="72" t="str">
        <f>IF(Tabla1[[#This Row],[N° de Cuota]]&gt;$D$13,"",PMT($D$9,$D$13,$D$10)*-1)</f>
        <v/>
      </c>
      <c r="G1102" s="73" t="str">
        <f>IF(Tabla1[[#This Row],[N° de Cuota]]&gt;$D$13,"",G1101-E1102)</f>
        <v/>
      </c>
    </row>
    <row r="1103" spans="3:7" x14ac:dyDescent="0.2">
      <c r="C1103" s="71" t="str">
        <f t="shared" si="17"/>
        <v/>
      </c>
      <c r="D1103" s="72" t="str">
        <f>IF(Tabla1[[#This Row],[N° de Cuota]]&gt;$D$13,"",G1102*$D$9)</f>
        <v/>
      </c>
      <c r="E1103" s="72" t="str">
        <f>IF(Tabla1[[#This Row],[N° de Cuota]]&gt;$D$13,"",F1103-D1103)</f>
        <v/>
      </c>
      <c r="F1103" s="72" t="str">
        <f>IF(Tabla1[[#This Row],[N° de Cuota]]&gt;$D$13,"",PMT($D$9,$D$13,$D$10)*-1)</f>
        <v/>
      </c>
      <c r="G1103" s="73" t="str">
        <f>IF(Tabla1[[#This Row],[N° de Cuota]]&gt;$D$13,"",G1102-E1103)</f>
        <v/>
      </c>
    </row>
    <row r="1104" spans="3:7" x14ac:dyDescent="0.2">
      <c r="C1104" s="71" t="str">
        <f t="shared" si="17"/>
        <v/>
      </c>
      <c r="D1104" s="72" t="str">
        <f>IF(Tabla1[[#This Row],[N° de Cuota]]&gt;$D$13,"",G1103*$D$9)</f>
        <v/>
      </c>
      <c r="E1104" s="72" t="str">
        <f>IF(Tabla1[[#This Row],[N° de Cuota]]&gt;$D$13,"",F1104-D1104)</f>
        <v/>
      </c>
      <c r="F1104" s="72" t="str">
        <f>IF(Tabla1[[#This Row],[N° de Cuota]]&gt;$D$13,"",PMT($D$9,$D$13,$D$10)*-1)</f>
        <v/>
      </c>
      <c r="G1104" s="73" t="str">
        <f>IF(Tabla1[[#This Row],[N° de Cuota]]&gt;$D$13,"",G1103-E1104)</f>
        <v/>
      </c>
    </row>
    <row r="1105" spans="3:7" x14ac:dyDescent="0.2">
      <c r="C1105" s="71" t="str">
        <f t="shared" si="17"/>
        <v/>
      </c>
      <c r="D1105" s="72" t="str">
        <f>IF(Tabla1[[#This Row],[N° de Cuota]]&gt;$D$13,"",G1104*$D$9)</f>
        <v/>
      </c>
      <c r="E1105" s="72" t="str">
        <f>IF(Tabla1[[#This Row],[N° de Cuota]]&gt;$D$13,"",F1105-D1105)</f>
        <v/>
      </c>
      <c r="F1105" s="72" t="str">
        <f>IF(Tabla1[[#This Row],[N° de Cuota]]&gt;$D$13,"",PMT($D$9,$D$13,$D$10)*-1)</f>
        <v/>
      </c>
      <c r="G1105" s="73" t="str">
        <f>IF(Tabla1[[#This Row],[N° de Cuota]]&gt;$D$13,"",G1104-E1105)</f>
        <v/>
      </c>
    </row>
    <row r="1106" spans="3:7" x14ac:dyDescent="0.2">
      <c r="C1106" s="71" t="str">
        <f t="shared" si="17"/>
        <v/>
      </c>
      <c r="D1106" s="72" t="str">
        <f>IF(Tabla1[[#This Row],[N° de Cuota]]&gt;$D$13,"",G1105*$D$9)</f>
        <v/>
      </c>
      <c r="E1106" s="72" t="str">
        <f>IF(Tabla1[[#This Row],[N° de Cuota]]&gt;$D$13,"",F1106-D1106)</f>
        <v/>
      </c>
      <c r="F1106" s="72" t="str">
        <f>IF(Tabla1[[#This Row],[N° de Cuota]]&gt;$D$13,"",PMT($D$9,$D$13,$D$10)*-1)</f>
        <v/>
      </c>
      <c r="G1106" s="73" t="str">
        <f>IF(Tabla1[[#This Row],[N° de Cuota]]&gt;$D$13,"",G1105-E1106)</f>
        <v/>
      </c>
    </row>
    <row r="1107" spans="3:7" x14ac:dyDescent="0.2">
      <c r="C1107" s="71" t="str">
        <f t="shared" si="17"/>
        <v/>
      </c>
      <c r="D1107" s="72" t="str">
        <f>IF(Tabla1[[#This Row],[N° de Cuota]]&gt;$D$13,"",G1106*$D$9)</f>
        <v/>
      </c>
      <c r="E1107" s="72" t="str">
        <f>IF(Tabla1[[#This Row],[N° de Cuota]]&gt;$D$13,"",F1107-D1107)</f>
        <v/>
      </c>
      <c r="F1107" s="72" t="str">
        <f>IF(Tabla1[[#This Row],[N° de Cuota]]&gt;$D$13,"",PMT($D$9,$D$13,$D$10)*-1)</f>
        <v/>
      </c>
      <c r="G1107" s="73" t="str">
        <f>IF(Tabla1[[#This Row],[N° de Cuota]]&gt;$D$13,"",G1106-E1107)</f>
        <v/>
      </c>
    </row>
    <row r="1108" spans="3:7" x14ac:dyDescent="0.2">
      <c r="C1108" s="71" t="str">
        <f t="shared" si="17"/>
        <v/>
      </c>
      <c r="D1108" s="72" t="str">
        <f>IF(Tabla1[[#This Row],[N° de Cuota]]&gt;$D$13,"",G1107*$D$9)</f>
        <v/>
      </c>
      <c r="E1108" s="72" t="str">
        <f>IF(Tabla1[[#This Row],[N° de Cuota]]&gt;$D$13,"",F1108-D1108)</f>
        <v/>
      </c>
      <c r="F1108" s="72" t="str">
        <f>IF(Tabla1[[#This Row],[N° de Cuota]]&gt;$D$13,"",PMT($D$9,$D$13,$D$10)*-1)</f>
        <v/>
      </c>
      <c r="G1108" s="73" t="str">
        <f>IF(Tabla1[[#This Row],[N° de Cuota]]&gt;$D$13,"",G1107-E1108)</f>
        <v/>
      </c>
    </row>
    <row r="1109" spans="3:7" x14ac:dyDescent="0.2">
      <c r="C1109" s="71" t="str">
        <f t="shared" si="17"/>
        <v/>
      </c>
      <c r="D1109" s="72" t="str">
        <f>IF(Tabla1[[#This Row],[N° de Cuota]]&gt;$D$13,"",G1108*$D$9)</f>
        <v/>
      </c>
      <c r="E1109" s="72" t="str">
        <f>IF(Tabla1[[#This Row],[N° de Cuota]]&gt;$D$13,"",F1109-D1109)</f>
        <v/>
      </c>
      <c r="F1109" s="72" t="str">
        <f>IF(Tabla1[[#This Row],[N° de Cuota]]&gt;$D$13,"",PMT($D$9,$D$13,$D$10)*-1)</f>
        <v/>
      </c>
      <c r="G1109" s="73" t="str">
        <f>IF(Tabla1[[#This Row],[N° de Cuota]]&gt;$D$13,"",G1108-E1109)</f>
        <v/>
      </c>
    </row>
    <row r="1110" spans="3:7" x14ac:dyDescent="0.2">
      <c r="C1110" s="71" t="str">
        <f t="shared" si="17"/>
        <v/>
      </c>
      <c r="D1110" s="72" t="str">
        <f>IF(Tabla1[[#This Row],[N° de Cuota]]&gt;$D$13,"",G1109*$D$9)</f>
        <v/>
      </c>
      <c r="E1110" s="72" t="str">
        <f>IF(Tabla1[[#This Row],[N° de Cuota]]&gt;$D$13,"",F1110-D1110)</f>
        <v/>
      </c>
      <c r="F1110" s="72" t="str">
        <f>IF(Tabla1[[#This Row],[N° de Cuota]]&gt;$D$13,"",PMT($D$9,$D$13,$D$10)*-1)</f>
        <v/>
      </c>
      <c r="G1110" s="73" t="str">
        <f>IF(Tabla1[[#This Row],[N° de Cuota]]&gt;$D$13,"",G1109-E1110)</f>
        <v/>
      </c>
    </row>
    <row r="1111" spans="3:7" x14ac:dyDescent="0.2">
      <c r="C1111" s="71" t="str">
        <f t="shared" si="17"/>
        <v/>
      </c>
      <c r="D1111" s="72" t="str">
        <f>IF(Tabla1[[#This Row],[N° de Cuota]]&gt;$D$13,"",G1110*$D$9)</f>
        <v/>
      </c>
      <c r="E1111" s="72" t="str">
        <f>IF(Tabla1[[#This Row],[N° de Cuota]]&gt;$D$13,"",F1111-D1111)</f>
        <v/>
      </c>
      <c r="F1111" s="72" t="str">
        <f>IF(Tabla1[[#This Row],[N° de Cuota]]&gt;$D$13,"",PMT($D$9,$D$13,$D$10)*-1)</f>
        <v/>
      </c>
      <c r="G1111" s="73" t="str">
        <f>IF(Tabla1[[#This Row],[N° de Cuota]]&gt;$D$13,"",G1110-E1111)</f>
        <v/>
      </c>
    </row>
    <row r="1112" spans="3:7" x14ac:dyDescent="0.2">
      <c r="C1112" s="71" t="str">
        <f t="shared" si="17"/>
        <v/>
      </c>
      <c r="D1112" s="72" t="str">
        <f>IF(Tabla1[[#This Row],[N° de Cuota]]&gt;$D$13,"",G1111*$D$9)</f>
        <v/>
      </c>
      <c r="E1112" s="72" t="str">
        <f>IF(Tabla1[[#This Row],[N° de Cuota]]&gt;$D$13,"",F1112-D1112)</f>
        <v/>
      </c>
      <c r="F1112" s="72" t="str">
        <f>IF(Tabla1[[#This Row],[N° de Cuota]]&gt;$D$13,"",PMT($D$9,$D$13,$D$10)*-1)</f>
        <v/>
      </c>
      <c r="G1112" s="73" t="str">
        <f>IF(Tabla1[[#This Row],[N° de Cuota]]&gt;$D$13,"",G1111-E1112)</f>
        <v/>
      </c>
    </row>
    <row r="1113" spans="3:7" x14ac:dyDescent="0.2">
      <c r="C1113" s="71" t="str">
        <f t="shared" si="17"/>
        <v/>
      </c>
      <c r="D1113" s="72" t="str">
        <f>IF(Tabla1[[#This Row],[N° de Cuota]]&gt;$D$13,"",G1112*$D$9)</f>
        <v/>
      </c>
      <c r="E1113" s="72" t="str">
        <f>IF(Tabla1[[#This Row],[N° de Cuota]]&gt;$D$13,"",F1113-D1113)</f>
        <v/>
      </c>
      <c r="F1113" s="72" t="str">
        <f>IF(Tabla1[[#This Row],[N° de Cuota]]&gt;$D$13,"",PMT($D$9,$D$13,$D$10)*-1)</f>
        <v/>
      </c>
      <c r="G1113" s="73" t="str">
        <f>IF(Tabla1[[#This Row],[N° de Cuota]]&gt;$D$13,"",G1112-E1113)</f>
        <v/>
      </c>
    </row>
    <row r="1114" spans="3:7" x14ac:dyDescent="0.2">
      <c r="C1114" s="71" t="str">
        <f t="shared" si="17"/>
        <v/>
      </c>
      <c r="D1114" s="72" t="str">
        <f>IF(Tabla1[[#This Row],[N° de Cuota]]&gt;$D$13,"",G1113*$D$9)</f>
        <v/>
      </c>
      <c r="E1114" s="72" t="str">
        <f>IF(Tabla1[[#This Row],[N° de Cuota]]&gt;$D$13,"",F1114-D1114)</f>
        <v/>
      </c>
      <c r="F1114" s="72" t="str">
        <f>IF(Tabla1[[#This Row],[N° de Cuota]]&gt;$D$13,"",PMT($D$9,$D$13,$D$10)*-1)</f>
        <v/>
      </c>
      <c r="G1114" s="73" t="str">
        <f>IF(Tabla1[[#This Row],[N° de Cuota]]&gt;$D$13,"",G1113-E1114)</f>
        <v/>
      </c>
    </row>
    <row r="1115" spans="3:7" x14ac:dyDescent="0.2">
      <c r="C1115" s="71" t="str">
        <f t="shared" si="17"/>
        <v/>
      </c>
      <c r="D1115" s="72" t="str">
        <f>IF(Tabla1[[#This Row],[N° de Cuota]]&gt;$D$13,"",G1114*$D$9)</f>
        <v/>
      </c>
      <c r="E1115" s="72" t="str">
        <f>IF(Tabla1[[#This Row],[N° de Cuota]]&gt;$D$13,"",F1115-D1115)</f>
        <v/>
      </c>
      <c r="F1115" s="72" t="str">
        <f>IF(Tabla1[[#This Row],[N° de Cuota]]&gt;$D$13,"",PMT($D$9,$D$13,$D$10)*-1)</f>
        <v/>
      </c>
      <c r="G1115" s="73" t="str">
        <f>IF(Tabla1[[#This Row],[N° de Cuota]]&gt;$D$13,"",G1114-E1115)</f>
        <v/>
      </c>
    </row>
    <row r="1116" spans="3:7" x14ac:dyDescent="0.2">
      <c r="C1116" s="71" t="str">
        <f t="shared" si="17"/>
        <v/>
      </c>
      <c r="D1116" s="72" t="str">
        <f>IF(Tabla1[[#This Row],[N° de Cuota]]&gt;$D$13,"",G1115*$D$9)</f>
        <v/>
      </c>
      <c r="E1116" s="72" t="str">
        <f>IF(Tabla1[[#This Row],[N° de Cuota]]&gt;$D$13,"",F1116-D1116)</f>
        <v/>
      </c>
      <c r="F1116" s="72" t="str">
        <f>IF(Tabla1[[#This Row],[N° de Cuota]]&gt;$D$13,"",PMT($D$9,$D$13,$D$10)*-1)</f>
        <v/>
      </c>
      <c r="G1116" s="73" t="str">
        <f>IF(Tabla1[[#This Row],[N° de Cuota]]&gt;$D$13,"",G1115-E1116)</f>
        <v/>
      </c>
    </row>
    <row r="1117" spans="3:7" x14ac:dyDescent="0.2">
      <c r="C1117" s="71" t="str">
        <f t="shared" si="17"/>
        <v/>
      </c>
      <c r="D1117" s="72" t="str">
        <f>IF(Tabla1[[#This Row],[N° de Cuota]]&gt;$D$13,"",G1116*$D$9)</f>
        <v/>
      </c>
      <c r="E1117" s="72" t="str">
        <f>IF(Tabla1[[#This Row],[N° de Cuota]]&gt;$D$13,"",F1117-D1117)</f>
        <v/>
      </c>
      <c r="F1117" s="72" t="str">
        <f>IF(Tabla1[[#This Row],[N° de Cuota]]&gt;$D$13,"",PMT($D$9,$D$13,$D$10)*-1)</f>
        <v/>
      </c>
      <c r="G1117" s="73" t="str">
        <f>IF(Tabla1[[#This Row],[N° de Cuota]]&gt;$D$13,"",G1116-E1117)</f>
        <v/>
      </c>
    </row>
    <row r="1118" spans="3:7" x14ac:dyDescent="0.2">
      <c r="C1118" s="71" t="str">
        <f t="shared" si="17"/>
        <v/>
      </c>
      <c r="D1118" s="72" t="str">
        <f>IF(Tabla1[[#This Row],[N° de Cuota]]&gt;$D$13,"",G1117*$D$9)</f>
        <v/>
      </c>
      <c r="E1118" s="72" t="str">
        <f>IF(Tabla1[[#This Row],[N° de Cuota]]&gt;$D$13,"",F1118-D1118)</f>
        <v/>
      </c>
      <c r="F1118" s="72" t="str">
        <f>IF(Tabla1[[#This Row],[N° de Cuota]]&gt;$D$13,"",PMT($D$9,$D$13,$D$10)*-1)</f>
        <v/>
      </c>
      <c r="G1118" s="73" t="str">
        <f>IF(Tabla1[[#This Row],[N° de Cuota]]&gt;$D$13,"",G1117-E1118)</f>
        <v/>
      </c>
    </row>
    <row r="1119" spans="3:7" x14ac:dyDescent="0.2">
      <c r="C1119" s="71" t="str">
        <f t="shared" si="17"/>
        <v/>
      </c>
      <c r="D1119" s="72" t="str">
        <f>IF(Tabla1[[#This Row],[N° de Cuota]]&gt;$D$13,"",G1118*$D$9)</f>
        <v/>
      </c>
      <c r="E1119" s="72" t="str">
        <f>IF(Tabla1[[#This Row],[N° de Cuota]]&gt;$D$13,"",F1119-D1119)</f>
        <v/>
      </c>
      <c r="F1119" s="72" t="str">
        <f>IF(Tabla1[[#This Row],[N° de Cuota]]&gt;$D$13,"",PMT($D$9,$D$13,$D$10)*-1)</f>
        <v/>
      </c>
      <c r="G1119" s="73" t="str">
        <f>IF(Tabla1[[#This Row],[N° de Cuota]]&gt;$D$13,"",G1118-E1119)</f>
        <v/>
      </c>
    </row>
    <row r="1120" spans="3:7" x14ac:dyDescent="0.2">
      <c r="C1120" s="71" t="str">
        <f t="shared" si="17"/>
        <v/>
      </c>
      <c r="D1120" s="72" t="str">
        <f>IF(Tabla1[[#This Row],[N° de Cuota]]&gt;$D$13,"",G1119*$D$9)</f>
        <v/>
      </c>
      <c r="E1120" s="72" t="str">
        <f>IF(Tabla1[[#This Row],[N° de Cuota]]&gt;$D$13,"",F1120-D1120)</f>
        <v/>
      </c>
      <c r="F1120" s="72" t="str">
        <f>IF(Tabla1[[#This Row],[N° de Cuota]]&gt;$D$13,"",PMT($D$9,$D$13,$D$10)*-1)</f>
        <v/>
      </c>
      <c r="G1120" s="73" t="str">
        <f>IF(Tabla1[[#This Row],[N° de Cuota]]&gt;$D$13,"",G1119-E1120)</f>
        <v/>
      </c>
    </row>
    <row r="1121" spans="3:7" x14ac:dyDescent="0.2">
      <c r="C1121" s="71" t="str">
        <f t="shared" ref="C1121:C1169" si="18">IF(C1120="","",IF(C1120+1&gt;$D$13,"",C1120+1))</f>
        <v/>
      </c>
      <c r="D1121" s="72" t="str">
        <f>IF(Tabla1[[#This Row],[N° de Cuota]]&gt;$D$13,"",G1120*$D$9)</f>
        <v/>
      </c>
      <c r="E1121" s="72" t="str">
        <f>IF(Tabla1[[#This Row],[N° de Cuota]]&gt;$D$13,"",F1121-D1121)</f>
        <v/>
      </c>
      <c r="F1121" s="72" t="str">
        <f>IF(Tabla1[[#This Row],[N° de Cuota]]&gt;$D$13,"",PMT($D$9,$D$13,$D$10)*-1)</f>
        <v/>
      </c>
      <c r="G1121" s="73" t="str">
        <f>IF(Tabla1[[#This Row],[N° de Cuota]]&gt;$D$13,"",G1120-E1121)</f>
        <v/>
      </c>
    </row>
    <row r="1122" spans="3:7" x14ac:dyDescent="0.2">
      <c r="C1122" s="71" t="str">
        <f t="shared" si="18"/>
        <v/>
      </c>
      <c r="D1122" s="72" t="str">
        <f>IF(Tabla1[[#This Row],[N° de Cuota]]&gt;$D$13,"",G1121*$D$9)</f>
        <v/>
      </c>
      <c r="E1122" s="72" t="str">
        <f>IF(Tabla1[[#This Row],[N° de Cuota]]&gt;$D$13,"",F1122-D1122)</f>
        <v/>
      </c>
      <c r="F1122" s="72" t="str">
        <f>IF(Tabla1[[#This Row],[N° de Cuota]]&gt;$D$13,"",PMT($D$9,$D$13,$D$10)*-1)</f>
        <v/>
      </c>
      <c r="G1122" s="73" t="str">
        <f>IF(Tabla1[[#This Row],[N° de Cuota]]&gt;$D$13,"",G1121-E1122)</f>
        <v/>
      </c>
    </row>
    <row r="1123" spans="3:7" x14ac:dyDescent="0.2">
      <c r="C1123" s="71" t="str">
        <f t="shared" si="18"/>
        <v/>
      </c>
      <c r="D1123" s="72" t="str">
        <f>IF(Tabla1[[#This Row],[N° de Cuota]]&gt;$D$13,"",G1122*$D$9)</f>
        <v/>
      </c>
      <c r="E1123" s="72" t="str">
        <f>IF(Tabla1[[#This Row],[N° de Cuota]]&gt;$D$13,"",F1123-D1123)</f>
        <v/>
      </c>
      <c r="F1123" s="72" t="str">
        <f>IF(Tabla1[[#This Row],[N° de Cuota]]&gt;$D$13,"",PMT($D$9,$D$13,$D$10)*-1)</f>
        <v/>
      </c>
      <c r="G1123" s="73" t="str">
        <f>IF(Tabla1[[#This Row],[N° de Cuota]]&gt;$D$13,"",G1122-E1123)</f>
        <v/>
      </c>
    </row>
    <row r="1124" spans="3:7" x14ac:dyDescent="0.2">
      <c r="C1124" s="71" t="str">
        <f t="shared" si="18"/>
        <v/>
      </c>
      <c r="D1124" s="72" t="str">
        <f>IF(Tabla1[[#This Row],[N° de Cuota]]&gt;$D$13,"",G1123*$D$9)</f>
        <v/>
      </c>
      <c r="E1124" s="72" t="str">
        <f>IF(Tabla1[[#This Row],[N° de Cuota]]&gt;$D$13,"",F1124-D1124)</f>
        <v/>
      </c>
      <c r="F1124" s="72" t="str">
        <f>IF(Tabla1[[#This Row],[N° de Cuota]]&gt;$D$13,"",PMT($D$9,$D$13,$D$10)*-1)</f>
        <v/>
      </c>
      <c r="G1124" s="73" t="str">
        <f>IF(Tabla1[[#This Row],[N° de Cuota]]&gt;$D$13,"",G1123-E1124)</f>
        <v/>
      </c>
    </row>
    <row r="1125" spans="3:7" x14ac:dyDescent="0.2">
      <c r="C1125" s="71" t="str">
        <f t="shared" si="18"/>
        <v/>
      </c>
      <c r="D1125" s="72" t="str">
        <f>IF(Tabla1[[#This Row],[N° de Cuota]]&gt;$D$13,"",G1124*$D$9)</f>
        <v/>
      </c>
      <c r="E1125" s="72" t="str">
        <f>IF(Tabla1[[#This Row],[N° de Cuota]]&gt;$D$13,"",F1125-D1125)</f>
        <v/>
      </c>
      <c r="F1125" s="72" t="str">
        <f>IF(Tabla1[[#This Row],[N° de Cuota]]&gt;$D$13,"",PMT($D$9,$D$13,$D$10)*-1)</f>
        <v/>
      </c>
      <c r="G1125" s="73" t="str">
        <f>IF(Tabla1[[#This Row],[N° de Cuota]]&gt;$D$13,"",G1124-E1125)</f>
        <v/>
      </c>
    </row>
    <row r="1126" spans="3:7" x14ac:dyDescent="0.2">
      <c r="C1126" s="71" t="str">
        <f t="shared" si="18"/>
        <v/>
      </c>
      <c r="D1126" s="72" t="str">
        <f>IF(Tabla1[[#This Row],[N° de Cuota]]&gt;$D$13,"",G1125*$D$9)</f>
        <v/>
      </c>
      <c r="E1126" s="72" t="str">
        <f>IF(Tabla1[[#This Row],[N° de Cuota]]&gt;$D$13,"",F1126-D1126)</f>
        <v/>
      </c>
      <c r="F1126" s="72" t="str">
        <f>IF(Tabla1[[#This Row],[N° de Cuota]]&gt;$D$13,"",PMT($D$9,$D$13,$D$10)*-1)</f>
        <v/>
      </c>
      <c r="G1126" s="73" t="str">
        <f>IF(Tabla1[[#This Row],[N° de Cuota]]&gt;$D$13,"",G1125-E1126)</f>
        <v/>
      </c>
    </row>
    <row r="1127" spans="3:7" x14ac:dyDescent="0.2">
      <c r="C1127" s="71" t="str">
        <f t="shared" si="18"/>
        <v/>
      </c>
      <c r="D1127" s="72" t="str">
        <f>IF(Tabla1[[#This Row],[N° de Cuota]]&gt;$D$13,"",G1126*$D$9)</f>
        <v/>
      </c>
      <c r="E1127" s="72" t="str">
        <f>IF(Tabla1[[#This Row],[N° de Cuota]]&gt;$D$13,"",F1127-D1127)</f>
        <v/>
      </c>
      <c r="F1127" s="72" t="str">
        <f>IF(Tabla1[[#This Row],[N° de Cuota]]&gt;$D$13,"",PMT($D$9,$D$13,$D$10)*-1)</f>
        <v/>
      </c>
      <c r="G1127" s="73" t="str">
        <f>IF(Tabla1[[#This Row],[N° de Cuota]]&gt;$D$13,"",G1126-E1127)</f>
        <v/>
      </c>
    </row>
    <row r="1128" spans="3:7" x14ac:dyDescent="0.2">
      <c r="C1128" s="71" t="str">
        <f t="shared" si="18"/>
        <v/>
      </c>
      <c r="D1128" s="72" t="str">
        <f>IF(Tabla1[[#This Row],[N° de Cuota]]&gt;$D$13,"",G1127*$D$9)</f>
        <v/>
      </c>
      <c r="E1128" s="72" t="str">
        <f>IF(Tabla1[[#This Row],[N° de Cuota]]&gt;$D$13,"",F1128-D1128)</f>
        <v/>
      </c>
      <c r="F1128" s="72" t="str">
        <f>IF(Tabla1[[#This Row],[N° de Cuota]]&gt;$D$13,"",PMT($D$9,$D$13,$D$10)*-1)</f>
        <v/>
      </c>
      <c r="G1128" s="73" t="str">
        <f>IF(Tabla1[[#This Row],[N° de Cuota]]&gt;$D$13,"",G1127-E1128)</f>
        <v/>
      </c>
    </row>
    <row r="1129" spans="3:7" x14ac:dyDescent="0.2">
      <c r="C1129" s="71" t="str">
        <f t="shared" si="18"/>
        <v/>
      </c>
      <c r="D1129" s="72" t="str">
        <f>IF(Tabla1[[#This Row],[N° de Cuota]]&gt;$D$13,"",G1128*$D$9)</f>
        <v/>
      </c>
      <c r="E1129" s="72" t="str">
        <f>IF(Tabla1[[#This Row],[N° de Cuota]]&gt;$D$13,"",F1129-D1129)</f>
        <v/>
      </c>
      <c r="F1129" s="72" t="str">
        <f>IF(Tabla1[[#This Row],[N° de Cuota]]&gt;$D$13,"",PMT($D$9,$D$13,$D$10)*-1)</f>
        <v/>
      </c>
      <c r="G1129" s="73" t="str">
        <f>IF(Tabla1[[#This Row],[N° de Cuota]]&gt;$D$13,"",G1128-E1129)</f>
        <v/>
      </c>
    </row>
    <row r="1130" spans="3:7" x14ac:dyDescent="0.2">
      <c r="C1130" s="71" t="str">
        <f t="shared" si="18"/>
        <v/>
      </c>
      <c r="D1130" s="72" t="str">
        <f>IF(Tabla1[[#This Row],[N° de Cuota]]&gt;$D$13,"",G1129*$D$9)</f>
        <v/>
      </c>
      <c r="E1130" s="72" t="str">
        <f>IF(Tabla1[[#This Row],[N° de Cuota]]&gt;$D$13,"",F1130-D1130)</f>
        <v/>
      </c>
      <c r="F1130" s="72" t="str">
        <f>IF(Tabla1[[#This Row],[N° de Cuota]]&gt;$D$13,"",PMT($D$9,$D$13,$D$10)*-1)</f>
        <v/>
      </c>
      <c r="G1130" s="73" t="str">
        <f>IF(Tabla1[[#This Row],[N° de Cuota]]&gt;$D$13,"",G1129-E1130)</f>
        <v/>
      </c>
    </row>
    <row r="1131" spans="3:7" x14ac:dyDescent="0.2">
      <c r="C1131" s="71" t="str">
        <f t="shared" si="18"/>
        <v/>
      </c>
      <c r="D1131" s="72" t="str">
        <f>IF(Tabla1[[#This Row],[N° de Cuota]]&gt;$D$13,"",G1130*$D$9)</f>
        <v/>
      </c>
      <c r="E1131" s="72" t="str">
        <f>IF(Tabla1[[#This Row],[N° de Cuota]]&gt;$D$13,"",F1131-D1131)</f>
        <v/>
      </c>
      <c r="F1131" s="72" t="str">
        <f>IF(Tabla1[[#This Row],[N° de Cuota]]&gt;$D$13,"",PMT($D$9,$D$13,$D$10)*-1)</f>
        <v/>
      </c>
      <c r="G1131" s="73" t="str">
        <f>IF(Tabla1[[#This Row],[N° de Cuota]]&gt;$D$13,"",G1130-E1131)</f>
        <v/>
      </c>
    </row>
    <row r="1132" spans="3:7" x14ac:dyDescent="0.2">
      <c r="C1132" s="71" t="str">
        <f t="shared" si="18"/>
        <v/>
      </c>
      <c r="D1132" s="72" t="str">
        <f>IF(Tabla1[[#This Row],[N° de Cuota]]&gt;$D$13,"",G1131*$D$9)</f>
        <v/>
      </c>
      <c r="E1132" s="72" t="str">
        <f>IF(Tabla1[[#This Row],[N° de Cuota]]&gt;$D$13,"",F1132-D1132)</f>
        <v/>
      </c>
      <c r="F1132" s="72" t="str">
        <f>IF(Tabla1[[#This Row],[N° de Cuota]]&gt;$D$13,"",PMT($D$9,$D$13,$D$10)*-1)</f>
        <v/>
      </c>
      <c r="G1132" s="73" t="str">
        <f>IF(Tabla1[[#This Row],[N° de Cuota]]&gt;$D$13,"",G1131-E1132)</f>
        <v/>
      </c>
    </row>
    <row r="1133" spans="3:7" x14ac:dyDescent="0.2">
      <c r="C1133" s="71" t="str">
        <f t="shared" si="18"/>
        <v/>
      </c>
      <c r="D1133" s="72" t="str">
        <f>IF(Tabla1[[#This Row],[N° de Cuota]]&gt;$D$13,"",G1132*$D$9)</f>
        <v/>
      </c>
      <c r="E1133" s="72" t="str">
        <f>IF(Tabla1[[#This Row],[N° de Cuota]]&gt;$D$13,"",F1133-D1133)</f>
        <v/>
      </c>
      <c r="F1133" s="72" t="str">
        <f>IF(Tabla1[[#This Row],[N° de Cuota]]&gt;$D$13,"",PMT($D$9,$D$13,$D$10)*-1)</f>
        <v/>
      </c>
      <c r="G1133" s="73" t="str">
        <f>IF(Tabla1[[#This Row],[N° de Cuota]]&gt;$D$13,"",G1132-E1133)</f>
        <v/>
      </c>
    </row>
    <row r="1134" spans="3:7" x14ac:dyDescent="0.2">
      <c r="C1134" s="71" t="str">
        <f t="shared" si="18"/>
        <v/>
      </c>
      <c r="D1134" s="72" t="str">
        <f>IF(Tabla1[[#This Row],[N° de Cuota]]&gt;$D$13,"",G1133*$D$9)</f>
        <v/>
      </c>
      <c r="E1134" s="72" t="str">
        <f>IF(Tabla1[[#This Row],[N° de Cuota]]&gt;$D$13,"",F1134-D1134)</f>
        <v/>
      </c>
      <c r="F1134" s="72" t="str">
        <f>IF(Tabla1[[#This Row],[N° de Cuota]]&gt;$D$13,"",PMT($D$9,$D$13,$D$10)*-1)</f>
        <v/>
      </c>
      <c r="G1134" s="73" t="str">
        <f>IF(Tabla1[[#This Row],[N° de Cuota]]&gt;$D$13,"",G1133-E1134)</f>
        <v/>
      </c>
    </row>
    <row r="1135" spans="3:7" x14ac:dyDescent="0.2">
      <c r="C1135" s="71" t="str">
        <f t="shared" si="18"/>
        <v/>
      </c>
      <c r="D1135" s="72" t="str">
        <f>IF(Tabla1[[#This Row],[N° de Cuota]]&gt;$D$13,"",G1134*$D$9)</f>
        <v/>
      </c>
      <c r="E1135" s="72" t="str">
        <f>IF(Tabla1[[#This Row],[N° de Cuota]]&gt;$D$13,"",F1135-D1135)</f>
        <v/>
      </c>
      <c r="F1135" s="72" t="str">
        <f>IF(Tabla1[[#This Row],[N° de Cuota]]&gt;$D$13,"",PMT($D$9,$D$13,$D$10)*-1)</f>
        <v/>
      </c>
      <c r="G1135" s="73" t="str">
        <f>IF(Tabla1[[#This Row],[N° de Cuota]]&gt;$D$13,"",G1134-E1135)</f>
        <v/>
      </c>
    </row>
    <row r="1136" spans="3:7" x14ac:dyDescent="0.2">
      <c r="C1136" s="71" t="str">
        <f t="shared" si="18"/>
        <v/>
      </c>
      <c r="D1136" s="72" t="str">
        <f>IF(Tabla1[[#This Row],[N° de Cuota]]&gt;$D$13,"",G1135*$D$9)</f>
        <v/>
      </c>
      <c r="E1136" s="72" t="str">
        <f>IF(Tabla1[[#This Row],[N° de Cuota]]&gt;$D$13,"",F1136-D1136)</f>
        <v/>
      </c>
      <c r="F1136" s="72" t="str">
        <f>IF(Tabla1[[#This Row],[N° de Cuota]]&gt;$D$13,"",PMT($D$9,$D$13,$D$10)*-1)</f>
        <v/>
      </c>
      <c r="G1136" s="73" t="str">
        <f>IF(Tabla1[[#This Row],[N° de Cuota]]&gt;$D$13,"",G1135-E1136)</f>
        <v/>
      </c>
    </row>
    <row r="1137" spans="3:7" x14ac:dyDescent="0.2">
      <c r="C1137" s="71" t="str">
        <f t="shared" si="18"/>
        <v/>
      </c>
      <c r="D1137" s="72" t="str">
        <f>IF(Tabla1[[#This Row],[N° de Cuota]]&gt;$D$13,"",G1136*$D$9)</f>
        <v/>
      </c>
      <c r="E1137" s="72" t="str">
        <f>IF(Tabla1[[#This Row],[N° de Cuota]]&gt;$D$13,"",F1137-D1137)</f>
        <v/>
      </c>
      <c r="F1137" s="72" t="str">
        <f>IF(Tabla1[[#This Row],[N° de Cuota]]&gt;$D$13,"",PMT($D$9,$D$13,$D$10)*-1)</f>
        <v/>
      </c>
      <c r="G1137" s="73" t="str">
        <f>IF(Tabla1[[#This Row],[N° de Cuota]]&gt;$D$13,"",G1136-E1137)</f>
        <v/>
      </c>
    </row>
    <row r="1138" spans="3:7" x14ac:dyDescent="0.2">
      <c r="C1138" s="71" t="str">
        <f t="shared" si="18"/>
        <v/>
      </c>
      <c r="D1138" s="72" t="str">
        <f>IF(Tabla1[[#This Row],[N° de Cuota]]&gt;$D$13,"",G1137*$D$9)</f>
        <v/>
      </c>
      <c r="E1138" s="72" t="str">
        <f>IF(Tabla1[[#This Row],[N° de Cuota]]&gt;$D$13,"",F1138-D1138)</f>
        <v/>
      </c>
      <c r="F1138" s="72" t="str">
        <f>IF(Tabla1[[#This Row],[N° de Cuota]]&gt;$D$13,"",PMT($D$9,$D$13,$D$10)*-1)</f>
        <v/>
      </c>
      <c r="G1138" s="73" t="str">
        <f>IF(Tabla1[[#This Row],[N° de Cuota]]&gt;$D$13,"",G1137-E1138)</f>
        <v/>
      </c>
    </row>
    <row r="1139" spans="3:7" x14ac:dyDescent="0.2">
      <c r="C1139" s="71" t="str">
        <f t="shared" si="18"/>
        <v/>
      </c>
      <c r="D1139" s="72" t="str">
        <f>IF(Tabla1[[#This Row],[N° de Cuota]]&gt;$D$13,"",G1138*$D$9)</f>
        <v/>
      </c>
      <c r="E1139" s="72" t="str">
        <f>IF(Tabla1[[#This Row],[N° de Cuota]]&gt;$D$13,"",F1139-D1139)</f>
        <v/>
      </c>
      <c r="F1139" s="72" t="str">
        <f>IF(Tabla1[[#This Row],[N° de Cuota]]&gt;$D$13,"",PMT($D$9,$D$13,$D$10)*-1)</f>
        <v/>
      </c>
      <c r="G1139" s="73" t="str">
        <f>IF(Tabla1[[#This Row],[N° de Cuota]]&gt;$D$13,"",G1138-E1139)</f>
        <v/>
      </c>
    </row>
    <row r="1140" spans="3:7" x14ac:dyDescent="0.2">
      <c r="C1140" s="71" t="str">
        <f t="shared" si="18"/>
        <v/>
      </c>
      <c r="D1140" s="72" t="str">
        <f>IF(Tabla1[[#This Row],[N° de Cuota]]&gt;$D$13,"",G1139*$D$9)</f>
        <v/>
      </c>
      <c r="E1140" s="72" t="str">
        <f>IF(Tabla1[[#This Row],[N° de Cuota]]&gt;$D$13,"",F1140-D1140)</f>
        <v/>
      </c>
      <c r="F1140" s="72" t="str">
        <f>IF(Tabla1[[#This Row],[N° de Cuota]]&gt;$D$13,"",PMT($D$9,$D$13,$D$10)*-1)</f>
        <v/>
      </c>
      <c r="G1140" s="73" t="str">
        <f>IF(Tabla1[[#This Row],[N° de Cuota]]&gt;$D$13,"",G1139-E1140)</f>
        <v/>
      </c>
    </row>
    <row r="1141" spans="3:7" x14ac:dyDescent="0.2">
      <c r="C1141" s="71" t="str">
        <f t="shared" si="18"/>
        <v/>
      </c>
      <c r="D1141" s="72" t="str">
        <f>IF(Tabla1[[#This Row],[N° de Cuota]]&gt;$D$13,"",G1140*$D$9)</f>
        <v/>
      </c>
      <c r="E1141" s="72" t="str">
        <f>IF(Tabla1[[#This Row],[N° de Cuota]]&gt;$D$13,"",F1141-D1141)</f>
        <v/>
      </c>
      <c r="F1141" s="72" t="str">
        <f>IF(Tabla1[[#This Row],[N° de Cuota]]&gt;$D$13,"",PMT($D$9,$D$13,$D$10)*-1)</f>
        <v/>
      </c>
      <c r="G1141" s="73" t="str">
        <f>IF(Tabla1[[#This Row],[N° de Cuota]]&gt;$D$13,"",G1140-E1141)</f>
        <v/>
      </c>
    </row>
    <row r="1142" spans="3:7" x14ac:dyDescent="0.2">
      <c r="C1142" s="71" t="str">
        <f t="shared" si="18"/>
        <v/>
      </c>
      <c r="D1142" s="72" t="str">
        <f>IF(Tabla1[[#This Row],[N° de Cuota]]&gt;$D$13,"",G1141*$D$9)</f>
        <v/>
      </c>
      <c r="E1142" s="72" t="str">
        <f>IF(Tabla1[[#This Row],[N° de Cuota]]&gt;$D$13,"",F1142-D1142)</f>
        <v/>
      </c>
      <c r="F1142" s="72" t="str">
        <f>IF(Tabla1[[#This Row],[N° de Cuota]]&gt;$D$13,"",PMT($D$9,$D$13,$D$10)*-1)</f>
        <v/>
      </c>
      <c r="G1142" s="73" t="str">
        <f>IF(Tabla1[[#This Row],[N° de Cuota]]&gt;$D$13,"",G1141-E1142)</f>
        <v/>
      </c>
    </row>
    <row r="1143" spans="3:7" x14ac:dyDescent="0.2">
      <c r="C1143" s="71" t="str">
        <f t="shared" si="18"/>
        <v/>
      </c>
      <c r="D1143" s="72" t="str">
        <f>IF(Tabla1[[#This Row],[N° de Cuota]]&gt;$D$13,"",G1142*$D$9)</f>
        <v/>
      </c>
      <c r="E1143" s="72" t="str">
        <f>IF(Tabla1[[#This Row],[N° de Cuota]]&gt;$D$13,"",F1143-D1143)</f>
        <v/>
      </c>
      <c r="F1143" s="72" t="str">
        <f>IF(Tabla1[[#This Row],[N° de Cuota]]&gt;$D$13,"",PMT($D$9,$D$13,$D$10)*-1)</f>
        <v/>
      </c>
      <c r="G1143" s="73" t="str">
        <f>IF(Tabla1[[#This Row],[N° de Cuota]]&gt;$D$13,"",G1142-E1143)</f>
        <v/>
      </c>
    </row>
    <row r="1144" spans="3:7" x14ac:dyDescent="0.2">
      <c r="C1144" s="71" t="str">
        <f t="shared" si="18"/>
        <v/>
      </c>
      <c r="D1144" s="72" t="str">
        <f>IF(Tabla1[[#This Row],[N° de Cuota]]&gt;$D$13,"",G1143*$D$9)</f>
        <v/>
      </c>
      <c r="E1144" s="72" t="str">
        <f>IF(Tabla1[[#This Row],[N° de Cuota]]&gt;$D$13,"",F1144-D1144)</f>
        <v/>
      </c>
      <c r="F1144" s="72" t="str">
        <f>IF(Tabla1[[#This Row],[N° de Cuota]]&gt;$D$13,"",PMT($D$9,$D$13,$D$10)*-1)</f>
        <v/>
      </c>
      <c r="G1144" s="73" t="str">
        <f>IF(Tabla1[[#This Row],[N° de Cuota]]&gt;$D$13,"",G1143-E1144)</f>
        <v/>
      </c>
    </row>
    <row r="1145" spans="3:7" x14ac:dyDescent="0.2">
      <c r="C1145" s="71" t="str">
        <f t="shared" si="18"/>
        <v/>
      </c>
      <c r="D1145" s="72" t="str">
        <f>IF(Tabla1[[#This Row],[N° de Cuota]]&gt;$D$13,"",G1144*$D$9)</f>
        <v/>
      </c>
      <c r="E1145" s="72" t="str">
        <f>IF(Tabla1[[#This Row],[N° de Cuota]]&gt;$D$13,"",F1145-D1145)</f>
        <v/>
      </c>
      <c r="F1145" s="72" t="str">
        <f>IF(Tabla1[[#This Row],[N° de Cuota]]&gt;$D$13,"",PMT($D$9,$D$13,$D$10)*-1)</f>
        <v/>
      </c>
      <c r="G1145" s="73" t="str">
        <f>IF(Tabla1[[#This Row],[N° de Cuota]]&gt;$D$13,"",G1144-E1145)</f>
        <v/>
      </c>
    </row>
    <row r="1146" spans="3:7" x14ac:dyDescent="0.2">
      <c r="C1146" s="71" t="str">
        <f t="shared" si="18"/>
        <v/>
      </c>
      <c r="D1146" s="72" t="str">
        <f>IF(Tabla1[[#This Row],[N° de Cuota]]&gt;$D$13,"",G1145*$D$9)</f>
        <v/>
      </c>
      <c r="E1146" s="72" t="str">
        <f>IF(Tabla1[[#This Row],[N° de Cuota]]&gt;$D$13,"",F1146-D1146)</f>
        <v/>
      </c>
      <c r="F1146" s="72" t="str">
        <f>IF(Tabla1[[#This Row],[N° de Cuota]]&gt;$D$13,"",PMT($D$9,$D$13,$D$10)*-1)</f>
        <v/>
      </c>
      <c r="G1146" s="73" t="str">
        <f>IF(Tabla1[[#This Row],[N° de Cuota]]&gt;$D$13,"",G1145-E1146)</f>
        <v/>
      </c>
    </row>
    <row r="1147" spans="3:7" x14ac:dyDescent="0.2">
      <c r="C1147" s="71" t="str">
        <f t="shared" si="18"/>
        <v/>
      </c>
      <c r="D1147" s="72" t="str">
        <f>IF(Tabla1[[#This Row],[N° de Cuota]]&gt;$D$13,"",G1146*$D$9)</f>
        <v/>
      </c>
      <c r="E1147" s="72" t="str">
        <f>IF(Tabla1[[#This Row],[N° de Cuota]]&gt;$D$13,"",F1147-D1147)</f>
        <v/>
      </c>
      <c r="F1147" s="72" t="str">
        <f>IF(Tabla1[[#This Row],[N° de Cuota]]&gt;$D$13,"",PMT($D$9,$D$13,$D$10)*-1)</f>
        <v/>
      </c>
      <c r="G1147" s="73" t="str">
        <f>IF(Tabla1[[#This Row],[N° de Cuota]]&gt;$D$13,"",G1146-E1147)</f>
        <v/>
      </c>
    </row>
    <row r="1148" spans="3:7" x14ac:dyDescent="0.2">
      <c r="C1148" s="71" t="str">
        <f t="shared" si="18"/>
        <v/>
      </c>
      <c r="D1148" s="72" t="str">
        <f>IF(Tabla1[[#This Row],[N° de Cuota]]&gt;$D$13,"",G1147*$D$9)</f>
        <v/>
      </c>
      <c r="E1148" s="72" t="str">
        <f>IF(Tabla1[[#This Row],[N° de Cuota]]&gt;$D$13,"",F1148-D1148)</f>
        <v/>
      </c>
      <c r="F1148" s="72" t="str">
        <f>IF(Tabla1[[#This Row],[N° de Cuota]]&gt;$D$13,"",PMT($D$9,$D$13,$D$10)*-1)</f>
        <v/>
      </c>
      <c r="G1148" s="73" t="str">
        <f>IF(Tabla1[[#This Row],[N° de Cuota]]&gt;$D$13,"",G1147-E1148)</f>
        <v/>
      </c>
    </row>
    <row r="1149" spans="3:7" x14ac:dyDescent="0.2">
      <c r="C1149" s="71" t="str">
        <f t="shared" si="18"/>
        <v/>
      </c>
      <c r="D1149" s="72" t="str">
        <f>IF(Tabla1[[#This Row],[N° de Cuota]]&gt;$D$13,"",G1148*$D$9)</f>
        <v/>
      </c>
      <c r="E1149" s="72" t="str">
        <f>IF(Tabla1[[#This Row],[N° de Cuota]]&gt;$D$13,"",F1149-D1149)</f>
        <v/>
      </c>
      <c r="F1149" s="72" t="str">
        <f>IF(Tabla1[[#This Row],[N° de Cuota]]&gt;$D$13,"",PMT($D$9,$D$13,$D$10)*-1)</f>
        <v/>
      </c>
      <c r="G1149" s="73" t="str">
        <f>IF(Tabla1[[#This Row],[N° de Cuota]]&gt;$D$13,"",G1148-E1149)</f>
        <v/>
      </c>
    </row>
    <row r="1150" spans="3:7" x14ac:dyDescent="0.2">
      <c r="C1150" s="71" t="str">
        <f t="shared" si="18"/>
        <v/>
      </c>
      <c r="D1150" s="72" t="str">
        <f>IF(Tabla1[[#This Row],[N° de Cuota]]&gt;$D$13,"",G1149*$D$9)</f>
        <v/>
      </c>
      <c r="E1150" s="72" t="str">
        <f>IF(Tabla1[[#This Row],[N° de Cuota]]&gt;$D$13,"",F1150-D1150)</f>
        <v/>
      </c>
      <c r="F1150" s="72" t="str">
        <f>IF(Tabla1[[#This Row],[N° de Cuota]]&gt;$D$13,"",PMT($D$9,$D$13,$D$10)*-1)</f>
        <v/>
      </c>
      <c r="G1150" s="73" t="str">
        <f>IF(Tabla1[[#This Row],[N° de Cuota]]&gt;$D$13,"",G1149-E1150)</f>
        <v/>
      </c>
    </row>
    <row r="1151" spans="3:7" x14ac:dyDescent="0.2">
      <c r="C1151" s="71" t="str">
        <f t="shared" si="18"/>
        <v/>
      </c>
      <c r="D1151" s="72" t="str">
        <f>IF(Tabla1[[#This Row],[N° de Cuota]]&gt;$D$13,"",G1150*$D$9)</f>
        <v/>
      </c>
      <c r="E1151" s="72" t="str">
        <f>IF(Tabla1[[#This Row],[N° de Cuota]]&gt;$D$13,"",F1151-D1151)</f>
        <v/>
      </c>
      <c r="F1151" s="72" t="str">
        <f>IF(Tabla1[[#This Row],[N° de Cuota]]&gt;$D$13,"",PMT($D$9,$D$13,$D$10)*-1)</f>
        <v/>
      </c>
      <c r="G1151" s="73" t="str">
        <f>IF(Tabla1[[#This Row],[N° de Cuota]]&gt;$D$13,"",G1150-E1151)</f>
        <v/>
      </c>
    </row>
    <row r="1152" spans="3:7" x14ac:dyDescent="0.2">
      <c r="C1152" s="71" t="str">
        <f t="shared" si="18"/>
        <v/>
      </c>
      <c r="D1152" s="72" t="str">
        <f>IF(Tabla1[[#This Row],[N° de Cuota]]&gt;$D$13,"",G1151*$D$9)</f>
        <v/>
      </c>
      <c r="E1152" s="72" t="str">
        <f>IF(Tabla1[[#This Row],[N° de Cuota]]&gt;$D$13,"",F1152-D1152)</f>
        <v/>
      </c>
      <c r="F1152" s="72" t="str">
        <f>IF(Tabla1[[#This Row],[N° de Cuota]]&gt;$D$13,"",PMT($D$9,$D$13,$D$10)*-1)</f>
        <v/>
      </c>
      <c r="G1152" s="73" t="str">
        <f>IF(Tabla1[[#This Row],[N° de Cuota]]&gt;$D$13,"",G1151-E1152)</f>
        <v/>
      </c>
    </row>
    <row r="1153" spans="3:7" x14ac:dyDescent="0.2">
      <c r="C1153" s="71" t="str">
        <f t="shared" si="18"/>
        <v/>
      </c>
      <c r="D1153" s="72" t="str">
        <f>IF(Tabla1[[#This Row],[N° de Cuota]]&gt;$D$13,"",G1152*$D$9)</f>
        <v/>
      </c>
      <c r="E1153" s="72" t="str">
        <f>IF(Tabla1[[#This Row],[N° de Cuota]]&gt;$D$13,"",F1153-D1153)</f>
        <v/>
      </c>
      <c r="F1153" s="72" t="str">
        <f>IF(Tabla1[[#This Row],[N° de Cuota]]&gt;$D$13,"",PMT($D$9,$D$13,$D$10)*-1)</f>
        <v/>
      </c>
      <c r="G1153" s="73" t="str">
        <f>IF(Tabla1[[#This Row],[N° de Cuota]]&gt;$D$13,"",G1152-E1153)</f>
        <v/>
      </c>
    </row>
    <row r="1154" spans="3:7" x14ac:dyDescent="0.2">
      <c r="C1154" s="71" t="str">
        <f t="shared" si="18"/>
        <v/>
      </c>
      <c r="D1154" s="72" t="str">
        <f>IF(Tabla1[[#This Row],[N° de Cuota]]&gt;$D$13,"",G1153*$D$9)</f>
        <v/>
      </c>
      <c r="E1154" s="72" t="str">
        <f>IF(Tabla1[[#This Row],[N° de Cuota]]&gt;$D$13,"",F1154-D1154)</f>
        <v/>
      </c>
      <c r="F1154" s="72" t="str">
        <f>IF(Tabla1[[#This Row],[N° de Cuota]]&gt;$D$13,"",PMT($D$9,$D$13,$D$10)*-1)</f>
        <v/>
      </c>
      <c r="G1154" s="73" t="str">
        <f>IF(Tabla1[[#This Row],[N° de Cuota]]&gt;$D$13,"",G1153-E1154)</f>
        <v/>
      </c>
    </row>
    <row r="1155" spans="3:7" x14ac:dyDescent="0.2">
      <c r="C1155" s="71" t="str">
        <f t="shared" si="18"/>
        <v/>
      </c>
      <c r="D1155" s="72" t="str">
        <f>IF(Tabla1[[#This Row],[N° de Cuota]]&gt;$D$13,"",G1154*$D$9)</f>
        <v/>
      </c>
      <c r="E1155" s="72" t="str">
        <f>IF(Tabla1[[#This Row],[N° de Cuota]]&gt;$D$13,"",F1155-D1155)</f>
        <v/>
      </c>
      <c r="F1155" s="72" t="str">
        <f>IF(Tabla1[[#This Row],[N° de Cuota]]&gt;$D$13,"",PMT($D$9,$D$13,$D$10)*-1)</f>
        <v/>
      </c>
      <c r="G1155" s="73" t="str">
        <f>IF(Tabla1[[#This Row],[N° de Cuota]]&gt;$D$13,"",G1154-E1155)</f>
        <v/>
      </c>
    </row>
    <row r="1156" spans="3:7" x14ac:dyDescent="0.2">
      <c r="C1156" s="71" t="str">
        <f t="shared" si="18"/>
        <v/>
      </c>
      <c r="D1156" s="72" t="str">
        <f>IF(Tabla1[[#This Row],[N° de Cuota]]&gt;$D$13,"",G1155*$D$9)</f>
        <v/>
      </c>
      <c r="E1156" s="72" t="str">
        <f>IF(Tabla1[[#This Row],[N° de Cuota]]&gt;$D$13,"",F1156-D1156)</f>
        <v/>
      </c>
      <c r="F1156" s="72" t="str">
        <f>IF(Tabla1[[#This Row],[N° de Cuota]]&gt;$D$13,"",PMT($D$9,$D$13,$D$10)*-1)</f>
        <v/>
      </c>
      <c r="G1156" s="73" t="str">
        <f>IF(Tabla1[[#This Row],[N° de Cuota]]&gt;$D$13,"",G1155-E1156)</f>
        <v/>
      </c>
    </row>
    <row r="1157" spans="3:7" x14ac:dyDescent="0.2">
      <c r="C1157" s="71" t="str">
        <f t="shared" si="18"/>
        <v/>
      </c>
      <c r="D1157" s="72" t="str">
        <f>IF(Tabla1[[#This Row],[N° de Cuota]]&gt;$D$13,"",G1156*$D$9)</f>
        <v/>
      </c>
      <c r="E1157" s="72" t="str">
        <f>IF(Tabla1[[#This Row],[N° de Cuota]]&gt;$D$13,"",F1157-D1157)</f>
        <v/>
      </c>
      <c r="F1157" s="72" t="str">
        <f>IF(Tabla1[[#This Row],[N° de Cuota]]&gt;$D$13,"",PMT($D$9,$D$13,$D$10)*-1)</f>
        <v/>
      </c>
      <c r="G1157" s="73" t="str">
        <f>IF(Tabla1[[#This Row],[N° de Cuota]]&gt;$D$13,"",G1156-E1157)</f>
        <v/>
      </c>
    </row>
    <row r="1158" spans="3:7" x14ac:dyDescent="0.2">
      <c r="C1158" s="71" t="str">
        <f t="shared" si="18"/>
        <v/>
      </c>
      <c r="D1158" s="72" t="str">
        <f>IF(Tabla1[[#This Row],[N° de Cuota]]&gt;$D$13,"",G1157*$D$9)</f>
        <v/>
      </c>
      <c r="E1158" s="72" t="str">
        <f>IF(Tabla1[[#This Row],[N° de Cuota]]&gt;$D$13,"",F1158-D1158)</f>
        <v/>
      </c>
      <c r="F1158" s="72" t="str">
        <f>IF(Tabla1[[#This Row],[N° de Cuota]]&gt;$D$13,"",PMT($D$9,$D$13,$D$10)*-1)</f>
        <v/>
      </c>
      <c r="G1158" s="73" t="str">
        <f>IF(Tabla1[[#This Row],[N° de Cuota]]&gt;$D$13,"",G1157-E1158)</f>
        <v/>
      </c>
    </row>
    <row r="1159" spans="3:7" x14ac:dyDescent="0.2">
      <c r="C1159" s="71" t="str">
        <f t="shared" si="18"/>
        <v/>
      </c>
      <c r="D1159" s="72" t="str">
        <f>IF(Tabla1[[#This Row],[N° de Cuota]]&gt;$D$13,"",G1158*$D$9)</f>
        <v/>
      </c>
      <c r="E1159" s="72" t="str">
        <f>IF(Tabla1[[#This Row],[N° de Cuota]]&gt;$D$13,"",F1159-D1159)</f>
        <v/>
      </c>
      <c r="F1159" s="72" t="str">
        <f>IF(Tabla1[[#This Row],[N° de Cuota]]&gt;$D$13,"",PMT($D$9,$D$13,$D$10)*-1)</f>
        <v/>
      </c>
      <c r="G1159" s="73" t="str">
        <f>IF(Tabla1[[#This Row],[N° de Cuota]]&gt;$D$13,"",G1158-E1159)</f>
        <v/>
      </c>
    </row>
    <row r="1160" spans="3:7" x14ac:dyDescent="0.2">
      <c r="C1160" s="71" t="str">
        <f t="shared" si="18"/>
        <v/>
      </c>
      <c r="D1160" s="72" t="str">
        <f>IF(Tabla1[[#This Row],[N° de Cuota]]&gt;$D$13,"",G1159*$D$9)</f>
        <v/>
      </c>
      <c r="E1160" s="72" t="str">
        <f>IF(Tabla1[[#This Row],[N° de Cuota]]&gt;$D$13,"",F1160-D1160)</f>
        <v/>
      </c>
      <c r="F1160" s="72" t="str">
        <f>IF(Tabla1[[#This Row],[N° de Cuota]]&gt;$D$13,"",PMT($D$9,$D$13,$D$10)*-1)</f>
        <v/>
      </c>
      <c r="G1160" s="73" t="str">
        <f>IF(Tabla1[[#This Row],[N° de Cuota]]&gt;$D$13,"",G1159-E1160)</f>
        <v/>
      </c>
    </row>
    <row r="1161" spans="3:7" x14ac:dyDescent="0.2">
      <c r="C1161" s="71" t="str">
        <f t="shared" si="18"/>
        <v/>
      </c>
      <c r="D1161" s="72" t="str">
        <f>IF(Tabla1[[#This Row],[N° de Cuota]]&gt;$D$13,"",G1160*$D$9)</f>
        <v/>
      </c>
      <c r="E1161" s="72" t="str">
        <f>IF(Tabla1[[#This Row],[N° de Cuota]]&gt;$D$13,"",F1161-D1161)</f>
        <v/>
      </c>
      <c r="F1161" s="72" t="str">
        <f>IF(Tabla1[[#This Row],[N° de Cuota]]&gt;$D$13,"",PMT($D$9,$D$13,$D$10)*-1)</f>
        <v/>
      </c>
      <c r="G1161" s="73" t="str">
        <f>IF(Tabla1[[#This Row],[N° de Cuota]]&gt;$D$13,"",G1160-E1161)</f>
        <v/>
      </c>
    </row>
    <row r="1162" spans="3:7" x14ac:dyDescent="0.2">
      <c r="C1162" s="71" t="str">
        <f t="shared" si="18"/>
        <v/>
      </c>
      <c r="D1162" s="72" t="str">
        <f>IF(Tabla1[[#This Row],[N° de Cuota]]&gt;$D$13,"",G1161*$D$9)</f>
        <v/>
      </c>
      <c r="E1162" s="72" t="str">
        <f>IF(Tabla1[[#This Row],[N° de Cuota]]&gt;$D$13,"",F1162-D1162)</f>
        <v/>
      </c>
      <c r="F1162" s="72" t="str">
        <f>IF(Tabla1[[#This Row],[N° de Cuota]]&gt;$D$13,"",PMT($D$9,$D$13,$D$10)*-1)</f>
        <v/>
      </c>
      <c r="G1162" s="73" t="str">
        <f>IF(Tabla1[[#This Row],[N° de Cuota]]&gt;$D$13,"",G1161-E1162)</f>
        <v/>
      </c>
    </row>
    <row r="1163" spans="3:7" x14ac:dyDescent="0.2">
      <c r="C1163" s="71" t="str">
        <f t="shared" si="18"/>
        <v/>
      </c>
      <c r="D1163" s="72" t="str">
        <f>IF(Tabla1[[#This Row],[N° de Cuota]]&gt;$D$13,"",G1162*$D$9)</f>
        <v/>
      </c>
      <c r="E1163" s="72" t="str">
        <f>IF(Tabla1[[#This Row],[N° de Cuota]]&gt;$D$13,"",F1163-D1163)</f>
        <v/>
      </c>
      <c r="F1163" s="72" t="str">
        <f>IF(Tabla1[[#This Row],[N° de Cuota]]&gt;$D$13,"",PMT($D$9,$D$13,$D$10)*-1)</f>
        <v/>
      </c>
      <c r="G1163" s="73" t="str">
        <f>IF(Tabla1[[#This Row],[N° de Cuota]]&gt;$D$13,"",G1162-E1163)</f>
        <v/>
      </c>
    </row>
    <row r="1164" spans="3:7" x14ac:dyDescent="0.2">
      <c r="C1164" s="71" t="str">
        <f t="shared" si="18"/>
        <v/>
      </c>
      <c r="D1164" s="72" t="str">
        <f>IF(Tabla1[[#This Row],[N° de Cuota]]&gt;$D$13,"",G1163*$D$9)</f>
        <v/>
      </c>
      <c r="E1164" s="72" t="str">
        <f>IF(Tabla1[[#This Row],[N° de Cuota]]&gt;$D$13,"",F1164-D1164)</f>
        <v/>
      </c>
      <c r="F1164" s="72" t="str">
        <f>IF(Tabla1[[#This Row],[N° de Cuota]]&gt;$D$13,"",PMT($D$9,$D$13,$D$10)*-1)</f>
        <v/>
      </c>
      <c r="G1164" s="73" t="str">
        <f>IF(Tabla1[[#This Row],[N° de Cuota]]&gt;$D$13,"",G1163-E1164)</f>
        <v/>
      </c>
    </row>
    <row r="1165" spans="3:7" x14ac:dyDescent="0.2">
      <c r="C1165" s="71" t="str">
        <f t="shared" si="18"/>
        <v/>
      </c>
      <c r="D1165" s="72" t="str">
        <f>IF(Tabla1[[#This Row],[N° de Cuota]]&gt;$D$13,"",G1164*$D$9)</f>
        <v/>
      </c>
      <c r="E1165" s="72" t="str">
        <f>IF(Tabla1[[#This Row],[N° de Cuota]]&gt;$D$13,"",F1165-D1165)</f>
        <v/>
      </c>
      <c r="F1165" s="72" t="str">
        <f>IF(Tabla1[[#This Row],[N° de Cuota]]&gt;$D$13,"",PMT($D$9,$D$13,$D$10)*-1)</f>
        <v/>
      </c>
      <c r="G1165" s="73" t="str">
        <f>IF(Tabla1[[#This Row],[N° de Cuota]]&gt;$D$13,"",G1164-E1165)</f>
        <v/>
      </c>
    </row>
    <row r="1166" spans="3:7" x14ac:dyDescent="0.2">
      <c r="C1166" s="71" t="str">
        <f t="shared" si="18"/>
        <v/>
      </c>
      <c r="D1166" s="72" t="str">
        <f>IF(Tabla1[[#This Row],[N° de Cuota]]&gt;$D$13,"",G1165*$D$9)</f>
        <v/>
      </c>
      <c r="E1166" s="72" t="str">
        <f>IF(Tabla1[[#This Row],[N° de Cuota]]&gt;$D$13,"",F1166-D1166)</f>
        <v/>
      </c>
      <c r="F1166" s="72" t="str">
        <f>IF(Tabla1[[#This Row],[N° de Cuota]]&gt;$D$13,"",PMT($D$9,$D$13,$D$10)*-1)</f>
        <v/>
      </c>
      <c r="G1166" s="73" t="str">
        <f>IF(Tabla1[[#This Row],[N° de Cuota]]&gt;$D$13,"",G1165-E1166)</f>
        <v/>
      </c>
    </row>
    <row r="1167" spans="3:7" x14ac:dyDescent="0.2">
      <c r="C1167" s="71" t="str">
        <f t="shared" si="18"/>
        <v/>
      </c>
      <c r="D1167" s="72" t="str">
        <f>IF(Tabla1[[#This Row],[N° de Cuota]]&gt;$D$13,"",G1166*$D$9)</f>
        <v/>
      </c>
      <c r="E1167" s="72" t="str">
        <f>IF(Tabla1[[#This Row],[N° de Cuota]]&gt;$D$13,"",F1167-D1167)</f>
        <v/>
      </c>
      <c r="F1167" s="72" t="str">
        <f>IF(Tabla1[[#This Row],[N° de Cuota]]&gt;$D$13,"",PMT($D$9,$D$13,$D$10)*-1)</f>
        <v/>
      </c>
      <c r="G1167" s="73" t="str">
        <f>IF(Tabla1[[#This Row],[N° de Cuota]]&gt;$D$13,"",G1166-E1167)</f>
        <v/>
      </c>
    </row>
    <row r="1168" spans="3:7" x14ac:dyDescent="0.2">
      <c r="C1168" s="71" t="str">
        <f t="shared" si="18"/>
        <v/>
      </c>
      <c r="D1168" s="72" t="str">
        <f>IF(Tabla1[[#This Row],[N° de Cuota]]&gt;$D$13,"",G1167*$D$9)</f>
        <v/>
      </c>
      <c r="E1168" s="72" t="str">
        <f>IF(Tabla1[[#This Row],[N° de Cuota]]&gt;$D$13,"",F1168-D1168)</f>
        <v/>
      </c>
      <c r="F1168" s="72" t="str">
        <f>IF(Tabla1[[#This Row],[N° de Cuota]]&gt;$D$13,"",PMT($D$9,$D$13,$D$10)*-1)</f>
        <v/>
      </c>
      <c r="G1168" s="73" t="str">
        <f>IF(Tabla1[[#This Row],[N° de Cuota]]&gt;$D$13,"",G1167-E1168)</f>
        <v/>
      </c>
    </row>
    <row r="1169" spans="3:7" ht="13.5" thickBot="1" x14ac:dyDescent="0.25">
      <c r="C1169" s="71" t="str">
        <f t="shared" si="18"/>
        <v/>
      </c>
      <c r="D1169" s="74" t="str">
        <f>IF(Tabla1[[#This Row],[N° de Cuota]]&gt;$D$13,"",G1168*$D$9)</f>
        <v/>
      </c>
      <c r="E1169" s="74" t="str">
        <f>IF(Tabla1[[#This Row],[N° de Cuota]]&gt;$D$13,"",F1169-D1169)</f>
        <v/>
      </c>
      <c r="F1169" s="74" t="str">
        <f>IF(Tabla1[[#This Row],[N° de Cuota]]&gt;$D$13,"",PMT($D$9,$D$13,$D$10)*-1)</f>
        <v/>
      </c>
      <c r="G1169" s="75" t="str">
        <f>IF(Tabla1[[#This Row],[N° de Cuota]]&gt;$D$13,"",G1168-E1169)</f>
        <v/>
      </c>
    </row>
    <row r="1170" spans="3:7" ht="13.5" thickTop="1" x14ac:dyDescent="0.2"/>
  </sheetData>
  <mergeCells count="4">
    <mergeCell ref="F7:G7"/>
    <mergeCell ref="C7:D7"/>
    <mergeCell ref="C4:G4"/>
    <mergeCell ref="C19:G19"/>
  </mergeCells>
  <conditionalFormatting sqref="D381:G1169">
    <cfRule type="expression" dxfId="1" priority="2">
      <formula>D381=""</formula>
    </cfRule>
  </conditionalFormatting>
  <conditionalFormatting sqref="G381:G1169">
    <cfRule type="expression" dxfId="0" priority="1">
      <formula>C381=""</formula>
    </cfRule>
  </conditionalFormatting>
  <pageMargins left="0.7" right="0.7" top="0.75" bottom="0.75" header="0.3" footer="0.3"/>
  <pageSetup orientation="portrait" r:id="rId1"/>
  <ignoredErrors>
    <ignoredError sqref="G21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61"/>
  <sheetViews>
    <sheetView topLeftCell="A2" workbookViewId="0">
      <selection activeCell="C6" sqref="C6"/>
    </sheetView>
  </sheetViews>
  <sheetFormatPr baseColWidth="10" defaultColWidth="11.5546875" defaultRowHeight="15" x14ac:dyDescent="0.2"/>
  <sheetData>
    <row r="1" spans="1:8" s="96" customFormat="1" ht="30" customHeight="1" x14ac:dyDescent="0.2"/>
    <row r="2" spans="1:8" ht="15" customHeight="1" x14ac:dyDescent="0.2"/>
    <row r="7" spans="1:8" x14ac:dyDescent="0.2">
      <c r="A7" s="16">
        <v>6</v>
      </c>
      <c r="B7" s="7"/>
      <c r="C7" s="7"/>
      <c r="D7" s="8" t="s">
        <v>11</v>
      </c>
      <c r="E7" s="8" t="s">
        <v>6</v>
      </c>
      <c r="F7" s="8" t="s">
        <v>0</v>
      </c>
      <c r="G7" s="18">
        <v>197995.64066205165</v>
      </c>
    </row>
    <row r="8" spans="1:8" x14ac:dyDescent="0.2">
      <c r="A8" s="15">
        <v>7</v>
      </c>
      <c r="B8" s="13">
        <v>1.281E-2</v>
      </c>
      <c r="C8" s="25">
        <f t="shared" ref="C8:C13" si="0">B8+$G$5</f>
        <v>1.281E-2</v>
      </c>
      <c r="D8" s="14">
        <f t="shared" ref="D8:D14" si="1">G7*C8</f>
        <v>2536.3241568808817</v>
      </c>
      <c r="E8" s="14">
        <f>F8-D8</f>
        <v>28.321892148344887</v>
      </c>
      <c r="F8" s="14">
        <f>PMT(C8,360-A7,G7)*-1</f>
        <v>2564.6460490292266</v>
      </c>
      <c r="G8" s="17">
        <f t="shared" ref="G8:G14" si="2">G7-E8</f>
        <v>197967.3187699033</v>
      </c>
      <c r="H8">
        <f>COUNT(A7:A361)</f>
        <v>355</v>
      </c>
    </row>
    <row r="9" spans="1:8" x14ac:dyDescent="0.2">
      <c r="A9" s="16">
        <v>8</v>
      </c>
      <c r="B9" s="6">
        <v>1.281E-2</v>
      </c>
      <c r="C9" s="6">
        <f t="shared" si="0"/>
        <v>1.281E-2</v>
      </c>
      <c r="D9" s="10">
        <f t="shared" si="1"/>
        <v>2535.9613534424611</v>
      </c>
      <c r="E9" s="11">
        <f t="shared" ref="E9:E14" si="3">F9-D9</f>
        <v>28.684695586765429</v>
      </c>
      <c r="F9" s="14">
        <f t="shared" ref="F9:F72" si="4">PMT(C9,360-A8,G8)*-1</f>
        <v>2564.6460490292266</v>
      </c>
      <c r="G9" s="17">
        <f t="shared" si="2"/>
        <v>197938.63407431653</v>
      </c>
    </row>
    <row r="10" spans="1:8" x14ac:dyDescent="0.2">
      <c r="A10" s="15">
        <v>9</v>
      </c>
      <c r="B10" s="5">
        <v>1.281E-2</v>
      </c>
      <c r="C10" s="5">
        <f t="shared" si="0"/>
        <v>1.281E-2</v>
      </c>
      <c r="D10" s="9">
        <f t="shared" si="1"/>
        <v>2535.5939024919949</v>
      </c>
      <c r="E10" s="9">
        <f t="shared" si="3"/>
        <v>29.052146537231692</v>
      </c>
      <c r="F10" s="14">
        <f t="shared" si="4"/>
        <v>2564.6460490292266</v>
      </c>
      <c r="G10" s="17">
        <f t="shared" si="2"/>
        <v>197909.58192777931</v>
      </c>
      <c r="H10" s="24" t="e">
        <f>F8-'Amortización Francés'!#REF!</f>
        <v>#REF!</v>
      </c>
    </row>
    <row r="11" spans="1:8" x14ac:dyDescent="0.2">
      <c r="A11" s="16">
        <v>10</v>
      </c>
      <c r="B11" s="6">
        <v>1.281E-2</v>
      </c>
      <c r="C11" s="6">
        <f t="shared" si="0"/>
        <v>1.281E-2</v>
      </c>
      <c r="D11" s="10">
        <f t="shared" si="1"/>
        <v>2535.2217444948528</v>
      </c>
      <c r="E11" s="11">
        <f t="shared" si="3"/>
        <v>29.424304534373732</v>
      </c>
      <c r="F11" s="14">
        <f t="shared" si="4"/>
        <v>2564.6460490292266</v>
      </c>
      <c r="G11" s="17">
        <f t="shared" si="2"/>
        <v>197880.15762324494</v>
      </c>
    </row>
    <row r="12" spans="1:8" x14ac:dyDescent="0.2">
      <c r="A12" s="15">
        <v>11</v>
      </c>
      <c r="B12" s="5">
        <v>1.281E-2</v>
      </c>
      <c r="C12" s="5">
        <f t="shared" si="0"/>
        <v>1.281E-2</v>
      </c>
      <c r="D12" s="9">
        <f t="shared" si="1"/>
        <v>2534.8448191537677</v>
      </c>
      <c r="E12" s="9">
        <f t="shared" si="3"/>
        <v>29.80122987545883</v>
      </c>
      <c r="F12" s="14">
        <f t="shared" si="4"/>
        <v>2564.6460490292266</v>
      </c>
      <c r="G12" s="17">
        <f t="shared" si="2"/>
        <v>197850.3563933695</v>
      </c>
    </row>
    <row r="13" spans="1:8" x14ac:dyDescent="0.2">
      <c r="A13" s="16">
        <v>12</v>
      </c>
      <c r="B13" s="12">
        <v>1.281E-2</v>
      </c>
      <c r="C13" s="6">
        <f t="shared" si="0"/>
        <v>1.281E-2</v>
      </c>
      <c r="D13" s="10">
        <f t="shared" si="1"/>
        <v>2534.4630653990635</v>
      </c>
      <c r="E13" s="11">
        <f t="shared" si="3"/>
        <v>30.182983630163108</v>
      </c>
      <c r="F13" s="14">
        <f t="shared" si="4"/>
        <v>2564.6460490292266</v>
      </c>
      <c r="G13" s="17">
        <f t="shared" si="2"/>
        <v>197820.17340973933</v>
      </c>
    </row>
    <row r="14" spans="1:8" s="23" customFormat="1" x14ac:dyDescent="0.2">
      <c r="A14" s="20">
        <v>13</v>
      </c>
      <c r="B14" s="21">
        <v>1.4999999999999999E-2</v>
      </c>
      <c r="C14" s="22">
        <v>1.4999999999999999E-2</v>
      </c>
      <c r="D14" s="10">
        <f t="shared" si="1"/>
        <v>2967.3026011460897</v>
      </c>
      <c r="E14" s="11">
        <f t="shared" si="3"/>
        <v>16.773635894355266</v>
      </c>
      <c r="F14" s="14">
        <f t="shared" si="4"/>
        <v>2984.076237040445</v>
      </c>
      <c r="G14" s="17">
        <f t="shared" si="2"/>
        <v>197803.39977384498</v>
      </c>
    </row>
    <row r="15" spans="1:8" x14ac:dyDescent="0.2">
      <c r="A15" s="16">
        <v>14</v>
      </c>
      <c r="B15" s="21">
        <v>1.4999999999999999E-2</v>
      </c>
      <c r="C15" s="22">
        <v>1.4999999999999999E-2</v>
      </c>
      <c r="D15" s="10">
        <f t="shared" ref="D15:D78" si="5">G14*C15</f>
        <v>2967.0509966076747</v>
      </c>
      <c r="E15" s="11">
        <f t="shared" ref="E15:E78" si="6">F15-D15</f>
        <v>17.025240432770261</v>
      </c>
      <c r="F15" s="14">
        <f t="shared" si="4"/>
        <v>2984.076237040445</v>
      </c>
      <c r="G15" s="17">
        <f t="shared" ref="G15:G78" si="7">G14-E15</f>
        <v>197786.37453341222</v>
      </c>
    </row>
    <row r="16" spans="1:8" x14ac:dyDescent="0.2">
      <c r="A16" s="15">
        <v>15</v>
      </c>
      <c r="B16" s="21">
        <v>1.4999999999999999E-2</v>
      </c>
      <c r="C16" s="22">
        <v>1.4999999999999999E-2</v>
      </c>
      <c r="D16" s="10">
        <f t="shared" si="5"/>
        <v>2966.7956180011834</v>
      </c>
      <c r="E16" s="11">
        <f t="shared" si="6"/>
        <v>17.280619039262092</v>
      </c>
      <c r="F16" s="14">
        <f t="shared" si="4"/>
        <v>2984.0762370404454</v>
      </c>
      <c r="G16" s="17">
        <f t="shared" si="7"/>
        <v>197769.09391437296</v>
      </c>
    </row>
    <row r="17" spans="1:7" x14ac:dyDescent="0.2">
      <c r="A17" s="16">
        <v>16</v>
      </c>
      <c r="B17" s="21">
        <v>1.4999999999999999E-2</v>
      </c>
      <c r="C17" s="22">
        <v>1.4999999999999999E-2</v>
      </c>
      <c r="D17" s="10">
        <f t="shared" si="5"/>
        <v>2966.5364087155945</v>
      </c>
      <c r="E17" s="11">
        <f t="shared" si="6"/>
        <v>17.539828324850987</v>
      </c>
      <c r="F17" s="14">
        <f t="shared" si="4"/>
        <v>2984.0762370404454</v>
      </c>
      <c r="G17" s="17">
        <f t="shared" si="7"/>
        <v>197751.5540860481</v>
      </c>
    </row>
    <row r="18" spans="1:7" x14ac:dyDescent="0.2">
      <c r="A18" s="15">
        <v>17</v>
      </c>
      <c r="B18" s="21">
        <v>1.4999999999999999E-2</v>
      </c>
      <c r="C18" s="22">
        <v>1.4999999999999999E-2</v>
      </c>
      <c r="D18" s="10">
        <f t="shared" si="5"/>
        <v>2966.2733112907213</v>
      </c>
      <c r="E18" s="11">
        <f t="shared" si="6"/>
        <v>17.802925749724182</v>
      </c>
      <c r="F18" s="14">
        <f t="shared" si="4"/>
        <v>2984.0762370404454</v>
      </c>
      <c r="G18" s="17">
        <f t="shared" si="7"/>
        <v>197733.75116029839</v>
      </c>
    </row>
    <row r="19" spans="1:7" x14ac:dyDescent="0.2">
      <c r="A19" s="16">
        <v>18</v>
      </c>
      <c r="B19" s="21">
        <v>1.4999999999999999E-2</v>
      </c>
      <c r="C19" s="22">
        <v>1.4999999999999999E-2</v>
      </c>
      <c r="D19" s="10">
        <f t="shared" si="5"/>
        <v>2966.0062674044757</v>
      </c>
      <c r="E19" s="11">
        <f t="shared" si="6"/>
        <v>18.069969635969755</v>
      </c>
      <c r="F19" s="14">
        <f t="shared" si="4"/>
        <v>2984.0762370404454</v>
      </c>
      <c r="G19" s="17">
        <f t="shared" si="7"/>
        <v>197715.68119066241</v>
      </c>
    </row>
    <row r="20" spans="1:7" x14ac:dyDescent="0.2">
      <c r="A20" s="15">
        <v>19</v>
      </c>
      <c r="B20" s="21">
        <v>1.4999999999999999E-2</v>
      </c>
      <c r="C20" s="22">
        <v>1.4999999999999999E-2</v>
      </c>
      <c r="D20" s="10">
        <f t="shared" si="5"/>
        <v>2965.7352178599358</v>
      </c>
      <c r="E20" s="11">
        <f t="shared" si="6"/>
        <v>18.341019180509193</v>
      </c>
      <c r="F20" s="14">
        <f t="shared" si="4"/>
        <v>2984.076237040445</v>
      </c>
      <c r="G20" s="17">
        <f t="shared" si="7"/>
        <v>197697.34017148189</v>
      </c>
    </row>
    <row r="21" spans="1:7" x14ac:dyDescent="0.2">
      <c r="A21" s="16">
        <v>20</v>
      </c>
      <c r="B21" s="21">
        <v>1.4999999999999999E-2</v>
      </c>
      <c r="C21" s="22">
        <v>1.4999999999999999E-2</v>
      </c>
      <c r="D21" s="10">
        <f t="shared" si="5"/>
        <v>2965.4601025722282</v>
      </c>
      <c r="E21" s="11">
        <f t="shared" si="6"/>
        <v>18.616134468216842</v>
      </c>
      <c r="F21" s="14">
        <f t="shared" si="4"/>
        <v>2984.076237040445</v>
      </c>
      <c r="G21" s="17">
        <f t="shared" si="7"/>
        <v>197678.72403701369</v>
      </c>
    </row>
    <row r="22" spans="1:7" x14ac:dyDescent="0.2">
      <c r="A22" s="15">
        <v>21</v>
      </c>
      <c r="B22" s="21">
        <v>1.4999999999999999E-2</v>
      </c>
      <c r="C22" s="22">
        <v>1.4999999999999999E-2</v>
      </c>
      <c r="D22" s="10">
        <f t="shared" si="5"/>
        <v>2965.1808605552051</v>
      </c>
      <c r="E22" s="11">
        <f t="shared" si="6"/>
        <v>18.895376485239922</v>
      </c>
      <c r="F22" s="14">
        <f t="shared" si="4"/>
        <v>2984.076237040445</v>
      </c>
      <c r="G22" s="17">
        <f t="shared" si="7"/>
        <v>197659.82866052844</v>
      </c>
    </row>
    <row r="23" spans="1:7" x14ac:dyDescent="0.2">
      <c r="A23" s="16">
        <v>22</v>
      </c>
      <c r="B23" s="21">
        <v>1.4999999999999999E-2</v>
      </c>
      <c r="C23" s="22">
        <v>1.4999999999999999E-2</v>
      </c>
      <c r="D23" s="10">
        <f t="shared" si="5"/>
        <v>2964.8974299079264</v>
      </c>
      <c r="E23" s="11">
        <f t="shared" si="6"/>
        <v>19.178807132518614</v>
      </c>
      <c r="F23" s="14">
        <f t="shared" si="4"/>
        <v>2984.076237040445</v>
      </c>
      <c r="G23" s="17">
        <f t="shared" si="7"/>
        <v>197640.64985339591</v>
      </c>
    </row>
    <row r="24" spans="1:7" x14ac:dyDescent="0.2">
      <c r="A24" s="15">
        <v>23</v>
      </c>
      <c r="B24" s="21">
        <v>1.4999999999999999E-2</v>
      </c>
      <c r="C24" s="22">
        <v>1.4999999999999999E-2</v>
      </c>
      <c r="D24" s="10">
        <f t="shared" si="5"/>
        <v>2964.6097478009387</v>
      </c>
      <c r="E24" s="11">
        <f t="shared" si="6"/>
        <v>19.466489239506245</v>
      </c>
      <c r="F24" s="14">
        <f t="shared" si="4"/>
        <v>2984.076237040445</v>
      </c>
      <c r="G24" s="17">
        <f t="shared" si="7"/>
        <v>197621.1833641564</v>
      </c>
    </row>
    <row r="25" spans="1:7" x14ac:dyDescent="0.2">
      <c r="A25" s="16">
        <v>24</v>
      </c>
      <c r="B25" s="21">
        <v>1.4999999999999999E-2</v>
      </c>
      <c r="C25" s="22">
        <v>1.4999999999999999E-2</v>
      </c>
      <c r="D25" s="10">
        <f t="shared" si="5"/>
        <v>2964.3177504623459</v>
      </c>
      <c r="E25" s="11">
        <f t="shared" si="6"/>
        <v>19.758486578099109</v>
      </c>
      <c r="F25" s="14">
        <f t="shared" si="4"/>
        <v>2984.076237040445</v>
      </c>
      <c r="G25" s="17">
        <f t="shared" si="7"/>
        <v>197601.42487757831</v>
      </c>
    </row>
    <row r="26" spans="1:7" x14ac:dyDescent="0.2">
      <c r="A26" s="15">
        <v>25</v>
      </c>
      <c r="B26" s="21">
        <v>1.4999999999999999E-2</v>
      </c>
      <c r="C26" s="22">
        <v>1.4999999999999999E-2</v>
      </c>
      <c r="D26" s="10">
        <f t="shared" si="5"/>
        <v>2964.0213731636745</v>
      </c>
      <c r="E26" s="11">
        <f t="shared" si="6"/>
        <v>20.054863876770469</v>
      </c>
      <c r="F26" s="14">
        <f t="shared" si="4"/>
        <v>2984.076237040445</v>
      </c>
      <c r="G26" s="17">
        <f t="shared" si="7"/>
        <v>197581.37001370153</v>
      </c>
    </row>
    <row r="27" spans="1:7" x14ac:dyDescent="0.2">
      <c r="A27" s="16">
        <v>26</v>
      </c>
      <c r="B27" s="21">
        <v>1.4999999999999999E-2</v>
      </c>
      <c r="C27" s="22">
        <v>1.4999999999999999E-2</v>
      </c>
      <c r="D27" s="10">
        <f t="shared" si="5"/>
        <v>2963.7205502055226</v>
      </c>
      <c r="E27" s="11">
        <f t="shared" si="6"/>
        <v>20.355686834921926</v>
      </c>
      <c r="F27" s="14">
        <f t="shared" si="4"/>
        <v>2984.0762370404445</v>
      </c>
      <c r="G27" s="17">
        <f t="shared" si="7"/>
        <v>197561.0143268666</v>
      </c>
    </row>
    <row r="28" spans="1:7" x14ac:dyDescent="0.2">
      <c r="A28" s="15">
        <v>27</v>
      </c>
      <c r="B28" s="21">
        <v>1.4999999999999999E-2</v>
      </c>
      <c r="C28" s="22">
        <v>1.4999999999999999E-2</v>
      </c>
      <c r="D28" s="10">
        <f t="shared" si="5"/>
        <v>2963.4152149029987</v>
      </c>
      <c r="E28" s="11">
        <f t="shared" si="6"/>
        <v>20.661022137445798</v>
      </c>
      <c r="F28" s="14">
        <f t="shared" si="4"/>
        <v>2984.0762370404445</v>
      </c>
      <c r="G28" s="17">
        <f t="shared" si="7"/>
        <v>197540.35330472916</v>
      </c>
    </row>
    <row r="29" spans="1:7" x14ac:dyDescent="0.2">
      <c r="A29" s="16">
        <v>28</v>
      </c>
      <c r="B29" s="21">
        <v>1.4999999999999999E-2</v>
      </c>
      <c r="C29" s="22">
        <v>1.4999999999999999E-2</v>
      </c>
      <c r="D29" s="10">
        <f t="shared" si="5"/>
        <v>2963.1052995709374</v>
      </c>
      <c r="E29" s="11">
        <f t="shared" si="6"/>
        <v>20.970937469507135</v>
      </c>
      <c r="F29" s="14">
        <f t="shared" si="4"/>
        <v>2984.0762370404445</v>
      </c>
      <c r="G29" s="17">
        <f t="shared" si="7"/>
        <v>197519.38236725965</v>
      </c>
    </row>
    <row r="30" spans="1:7" x14ac:dyDescent="0.2">
      <c r="A30" s="15">
        <v>29</v>
      </c>
      <c r="B30" s="21">
        <v>1.4999999999999999E-2</v>
      </c>
      <c r="C30" s="22">
        <v>1.4999999999999999E-2</v>
      </c>
      <c r="D30" s="10">
        <f t="shared" si="5"/>
        <v>2962.7907355088946</v>
      </c>
      <c r="E30" s="11">
        <f t="shared" si="6"/>
        <v>21.285501531550381</v>
      </c>
      <c r="F30" s="14">
        <f t="shared" si="4"/>
        <v>2984.076237040445</v>
      </c>
      <c r="G30" s="17">
        <f t="shared" si="7"/>
        <v>197498.09686572809</v>
      </c>
    </row>
    <row r="31" spans="1:7" x14ac:dyDescent="0.2">
      <c r="A31" s="16">
        <v>30</v>
      </c>
      <c r="B31" s="21">
        <v>1.4999999999999999E-2</v>
      </c>
      <c r="C31" s="22">
        <v>1.4999999999999999E-2</v>
      </c>
      <c r="D31" s="10">
        <f t="shared" si="5"/>
        <v>2962.4714529859211</v>
      </c>
      <c r="E31" s="11">
        <f t="shared" si="6"/>
        <v>21.604784054523407</v>
      </c>
      <c r="F31" s="14">
        <f t="shared" si="4"/>
        <v>2984.0762370404445</v>
      </c>
      <c r="G31" s="17">
        <f t="shared" si="7"/>
        <v>197476.49208167355</v>
      </c>
    </row>
    <row r="32" spans="1:7" x14ac:dyDescent="0.2">
      <c r="A32" s="15">
        <v>31</v>
      </c>
      <c r="B32" s="21">
        <v>1.4999999999999999E-2</v>
      </c>
      <c r="C32" s="22">
        <v>1.4999999999999999E-2</v>
      </c>
      <c r="D32" s="10">
        <f t="shared" si="5"/>
        <v>2962.1473812251033</v>
      </c>
      <c r="E32" s="11">
        <f t="shared" si="6"/>
        <v>21.928855815341194</v>
      </c>
      <c r="F32" s="14">
        <f t="shared" si="4"/>
        <v>2984.0762370404445</v>
      </c>
      <c r="G32" s="17">
        <f t="shared" si="7"/>
        <v>197454.5632258582</v>
      </c>
    </row>
    <row r="33" spans="1:7" x14ac:dyDescent="0.2">
      <c r="A33" s="16">
        <v>32</v>
      </c>
      <c r="B33" s="21">
        <v>1.4999999999999999E-2</v>
      </c>
      <c r="C33" s="22">
        <v>1.4999999999999999E-2</v>
      </c>
      <c r="D33" s="10">
        <f t="shared" si="5"/>
        <v>2961.8184483878731</v>
      </c>
      <c r="E33" s="11">
        <f t="shared" si="6"/>
        <v>22.25778865257098</v>
      </c>
      <c r="F33" s="14">
        <f t="shared" si="4"/>
        <v>2984.0762370404441</v>
      </c>
      <c r="G33" s="17">
        <f t="shared" si="7"/>
        <v>197432.30543720562</v>
      </c>
    </row>
    <row r="34" spans="1:7" x14ac:dyDescent="0.2">
      <c r="A34" s="15">
        <v>33</v>
      </c>
      <c r="B34" s="21">
        <v>1.4999999999999999E-2</v>
      </c>
      <c r="C34" s="22">
        <v>1.4999999999999999E-2</v>
      </c>
      <c r="D34" s="10">
        <f t="shared" si="5"/>
        <v>2961.4845815580843</v>
      </c>
      <c r="E34" s="11">
        <f t="shared" si="6"/>
        <v>22.591655482359783</v>
      </c>
      <c r="F34" s="14">
        <f t="shared" si="4"/>
        <v>2984.0762370404441</v>
      </c>
      <c r="G34" s="17">
        <f t="shared" si="7"/>
        <v>197409.71378172326</v>
      </c>
    </row>
    <row r="35" spans="1:7" x14ac:dyDescent="0.2">
      <c r="A35" s="16">
        <v>34</v>
      </c>
      <c r="B35" s="21">
        <v>1.4999999999999999E-2</v>
      </c>
      <c r="C35" s="22">
        <v>1.4999999999999999E-2</v>
      </c>
      <c r="D35" s="10">
        <f t="shared" si="5"/>
        <v>2961.1457067258489</v>
      </c>
      <c r="E35" s="11">
        <f t="shared" si="6"/>
        <v>22.930530314595217</v>
      </c>
      <c r="F35" s="14">
        <f t="shared" si="4"/>
        <v>2984.0762370404441</v>
      </c>
      <c r="G35" s="17">
        <f t="shared" si="7"/>
        <v>197386.78325140866</v>
      </c>
    </row>
    <row r="36" spans="1:7" x14ac:dyDescent="0.2">
      <c r="A36" s="15">
        <v>35</v>
      </c>
      <c r="B36" s="21">
        <v>1.4999999999999999E-2</v>
      </c>
      <c r="C36" s="22">
        <v>1.4999999999999999E-2</v>
      </c>
      <c r="D36" s="10">
        <f t="shared" si="5"/>
        <v>2960.80174877113</v>
      </c>
      <c r="E36" s="11">
        <f t="shared" si="6"/>
        <v>23.274488269314134</v>
      </c>
      <c r="F36" s="14">
        <f t="shared" si="4"/>
        <v>2984.0762370404441</v>
      </c>
      <c r="G36" s="17">
        <f t="shared" si="7"/>
        <v>197363.50876313934</v>
      </c>
    </row>
    <row r="37" spans="1:7" x14ac:dyDescent="0.2">
      <c r="A37" s="16">
        <v>36</v>
      </c>
      <c r="B37" s="21">
        <v>1.4999999999999999E-2</v>
      </c>
      <c r="C37" s="22">
        <v>1.4999999999999999E-2</v>
      </c>
      <c r="D37" s="10">
        <f t="shared" si="5"/>
        <v>2960.45263144709</v>
      </c>
      <c r="E37" s="11">
        <f t="shared" si="6"/>
        <v>23.623605593354114</v>
      </c>
      <c r="F37" s="14">
        <f t="shared" si="4"/>
        <v>2984.0762370404441</v>
      </c>
      <c r="G37" s="17">
        <f t="shared" si="7"/>
        <v>197339.885157546</v>
      </c>
    </row>
    <row r="38" spans="1:7" x14ac:dyDescent="0.2">
      <c r="A38" s="15">
        <v>37</v>
      </c>
      <c r="B38" s="21">
        <v>1.4999999999999999E-2</v>
      </c>
      <c r="C38" s="22">
        <v>1.4999999999999999E-2</v>
      </c>
      <c r="D38" s="10">
        <f t="shared" si="5"/>
        <v>2960.0982773631899</v>
      </c>
      <c r="E38" s="11">
        <f t="shared" si="6"/>
        <v>23.977959677254148</v>
      </c>
      <c r="F38" s="14">
        <f t="shared" si="4"/>
        <v>2984.0762370404441</v>
      </c>
      <c r="G38" s="17">
        <f t="shared" si="7"/>
        <v>197315.90719786874</v>
      </c>
    </row>
    <row r="39" spans="1:7" x14ac:dyDescent="0.2">
      <c r="A39" s="16">
        <v>38</v>
      </c>
      <c r="B39" s="21">
        <v>1.4999999999999999E-2</v>
      </c>
      <c r="C39" s="22">
        <v>1.4999999999999999E-2</v>
      </c>
      <c r="D39" s="10">
        <f t="shared" si="5"/>
        <v>2959.7386079680309</v>
      </c>
      <c r="E39" s="11">
        <f t="shared" si="6"/>
        <v>24.337629072413165</v>
      </c>
      <c r="F39" s="14">
        <f t="shared" si="4"/>
        <v>2984.0762370404441</v>
      </c>
      <c r="G39" s="17">
        <f t="shared" si="7"/>
        <v>197291.56956879632</v>
      </c>
    </row>
    <row r="40" spans="1:7" x14ac:dyDescent="0.2">
      <c r="A40" s="15">
        <v>39</v>
      </c>
      <c r="B40" s="21">
        <v>1.4999999999999999E-2</v>
      </c>
      <c r="C40" s="22">
        <v>1.4999999999999999E-2</v>
      </c>
      <c r="D40" s="10">
        <f t="shared" si="5"/>
        <v>2959.3735435319445</v>
      </c>
      <c r="E40" s="11">
        <f t="shared" si="6"/>
        <v>24.702693508499124</v>
      </c>
      <c r="F40" s="14">
        <f t="shared" si="4"/>
        <v>2984.0762370404436</v>
      </c>
      <c r="G40" s="17">
        <f t="shared" si="7"/>
        <v>197266.86687528781</v>
      </c>
    </row>
    <row r="41" spans="1:7" x14ac:dyDescent="0.2">
      <c r="A41" s="16">
        <v>40</v>
      </c>
      <c r="B41" s="21">
        <v>1.4999999999999999E-2</v>
      </c>
      <c r="C41" s="22">
        <v>1.4999999999999999E-2</v>
      </c>
      <c r="D41" s="10">
        <f t="shared" si="5"/>
        <v>2959.0030031293172</v>
      </c>
      <c r="E41" s="11">
        <f t="shared" si="6"/>
        <v>25.073233911126863</v>
      </c>
      <c r="F41" s="14">
        <f t="shared" si="4"/>
        <v>2984.0762370404441</v>
      </c>
      <c r="G41" s="17">
        <f t="shared" si="7"/>
        <v>197241.79364137669</v>
      </c>
    </row>
    <row r="42" spans="1:7" x14ac:dyDescent="0.2">
      <c r="A42" s="15">
        <v>41</v>
      </c>
      <c r="B42" s="21">
        <v>1.4999999999999999E-2</v>
      </c>
      <c r="C42" s="22">
        <v>1.4999999999999999E-2</v>
      </c>
      <c r="D42" s="10">
        <f t="shared" si="5"/>
        <v>2958.6269046206503</v>
      </c>
      <c r="E42" s="11">
        <f t="shared" si="6"/>
        <v>25.449332419793791</v>
      </c>
      <c r="F42" s="14">
        <f t="shared" si="4"/>
        <v>2984.0762370404441</v>
      </c>
      <c r="G42" s="17">
        <f t="shared" si="7"/>
        <v>197216.3443089569</v>
      </c>
    </row>
    <row r="43" spans="1:7" x14ac:dyDescent="0.2">
      <c r="A43" s="16">
        <v>42</v>
      </c>
      <c r="B43" s="21">
        <v>1.4999999999999999E-2</v>
      </c>
      <c r="C43" s="22">
        <v>1.4999999999999999E-2</v>
      </c>
      <c r="D43" s="10">
        <f t="shared" si="5"/>
        <v>2958.2451646343534</v>
      </c>
      <c r="E43" s="11">
        <f t="shared" si="6"/>
        <v>25.831072406090698</v>
      </c>
      <c r="F43" s="14">
        <f t="shared" si="4"/>
        <v>2984.0762370404441</v>
      </c>
      <c r="G43" s="17">
        <f t="shared" si="7"/>
        <v>197190.51323655082</v>
      </c>
    </row>
    <row r="44" spans="1:7" x14ac:dyDescent="0.2">
      <c r="A44" s="15">
        <v>43</v>
      </c>
      <c r="B44" s="21">
        <v>1.4999999999999999E-2</v>
      </c>
      <c r="C44" s="22">
        <v>1.4999999999999999E-2</v>
      </c>
      <c r="D44" s="10">
        <f t="shared" si="5"/>
        <v>2957.8576985482623</v>
      </c>
      <c r="E44" s="11">
        <f t="shared" si="6"/>
        <v>26.218538492181779</v>
      </c>
      <c r="F44" s="14">
        <f t="shared" si="4"/>
        <v>2984.0762370404441</v>
      </c>
      <c r="G44" s="17">
        <f t="shared" si="7"/>
        <v>197164.29469805863</v>
      </c>
    </row>
    <row r="45" spans="1:7" x14ac:dyDescent="0.2">
      <c r="A45" s="16">
        <v>44</v>
      </c>
      <c r="B45" s="21">
        <v>1.4999999999999999E-2</v>
      </c>
      <c r="C45" s="22">
        <v>1.4999999999999999E-2</v>
      </c>
      <c r="D45" s="10">
        <f t="shared" si="5"/>
        <v>2957.4644204708793</v>
      </c>
      <c r="E45" s="11">
        <f t="shared" si="6"/>
        <v>26.61181656956478</v>
      </c>
      <c r="F45" s="14">
        <f t="shared" si="4"/>
        <v>2984.0762370404441</v>
      </c>
      <c r="G45" s="17">
        <f t="shared" si="7"/>
        <v>197137.68288148908</v>
      </c>
    </row>
    <row r="46" spans="1:7" x14ac:dyDescent="0.2">
      <c r="A46" s="15">
        <v>45</v>
      </c>
      <c r="B46" s="21">
        <v>1.4999999999999999E-2</v>
      </c>
      <c r="C46" s="22">
        <v>1.4999999999999999E-2</v>
      </c>
      <c r="D46" s="10">
        <f t="shared" si="5"/>
        <v>2957.065243222336</v>
      </c>
      <c r="E46" s="11">
        <f t="shared" si="6"/>
        <v>27.010993818108091</v>
      </c>
      <c r="F46" s="14">
        <f t="shared" si="4"/>
        <v>2984.0762370404441</v>
      </c>
      <c r="G46" s="17">
        <f t="shared" si="7"/>
        <v>197110.67188767096</v>
      </c>
    </row>
    <row r="47" spans="1:7" x14ac:dyDescent="0.2">
      <c r="A47" s="16">
        <v>46</v>
      </c>
      <c r="B47" s="21">
        <v>1.4999999999999999E-2</v>
      </c>
      <c r="C47" s="22">
        <v>1.4999999999999999E-2</v>
      </c>
      <c r="D47" s="10">
        <f t="shared" si="5"/>
        <v>2956.6600783150643</v>
      </c>
      <c r="E47" s="11">
        <f t="shared" si="6"/>
        <v>27.416158725379773</v>
      </c>
      <c r="F47" s="14">
        <f t="shared" si="4"/>
        <v>2984.0762370404441</v>
      </c>
      <c r="G47" s="17">
        <f t="shared" si="7"/>
        <v>197083.25572894557</v>
      </c>
    </row>
    <row r="48" spans="1:7" x14ac:dyDescent="0.2">
      <c r="A48" s="15">
        <v>47</v>
      </c>
      <c r="B48" s="21">
        <v>1.4999999999999999E-2</v>
      </c>
      <c r="C48" s="22">
        <v>1.4999999999999999E-2</v>
      </c>
      <c r="D48" s="10">
        <f t="shared" si="5"/>
        <v>2956.2488359341833</v>
      </c>
      <c r="E48" s="11">
        <f t="shared" si="6"/>
        <v>27.827401106260822</v>
      </c>
      <c r="F48" s="14">
        <f t="shared" si="4"/>
        <v>2984.0762370404441</v>
      </c>
      <c r="G48" s="17">
        <f t="shared" si="7"/>
        <v>197055.4283278393</v>
      </c>
    </row>
    <row r="49" spans="1:7" x14ac:dyDescent="0.2">
      <c r="A49" s="16">
        <v>48</v>
      </c>
      <c r="B49" s="21">
        <v>1.4999999999999999E-2</v>
      </c>
      <c r="C49" s="22">
        <v>1.4999999999999999E-2</v>
      </c>
      <c r="D49" s="10">
        <f t="shared" si="5"/>
        <v>2955.8314249175892</v>
      </c>
      <c r="E49" s="11">
        <f t="shared" si="6"/>
        <v>28.244812122854455</v>
      </c>
      <c r="F49" s="14">
        <f t="shared" si="4"/>
        <v>2984.0762370404436</v>
      </c>
      <c r="G49" s="17">
        <f t="shared" si="7"/>
        <v>197027.18351571643</v>
      </c>
    </row>
    <row r="50" spans="1:7" x14ac:dyDescent="0.2">
      <c r="A50" s="15">
        <v>49</v>
      </c>
      <c r="B50" s="21">
        <v>1.4999999999999999E-2</v>
      </c>
      <c r="C50" s="22">
        <v>1.4999999999999999E-2</v>
      </c>
      <c r="D50" s="10">
        <f t="shared" si="5"/>
        <v>2955.4077527357463</v>
      </c>
      <c r="E50" s="11">
        <f t="shared" si="6"/>
        <v>28.668484304697358</v>
      </c>
      <c r="F50" s="14">
        <f t="shared" si="4"/>
        <v>2984.0762370404436</v>
      </c>
      <c r="G50" s="17">
        <f t="shared" si="7"/>
        <v>196998.51503141172</v>
      </c>
    </row>
    <row r="51" spans="1:7" x14ac:dyDescent="0.2">
      <c r="A51" s="16">
        <v>50</v>
      </c>
      <c r="B51" s="21">
        <v>1.4999999999999999E-2</v>
      </c>
      <c r="C51" s="22">
        <v>1.4999999999999999E-2</v>
      </c>
      <c r="D51" s="10">
        <f t="shared" si="5"/>
        <v>2954.9777254711757</v>
      </c>
      <c r="E51" s="11">
        <f t="shared" si="6"/>
        <v>29.09851156926743</v>
      </c>
      <c r="F51" s="14">
        <f t="shared" si="4"/>
        <v>2984.0762370404432</v>
      </c>
      <c r="G51" s="17">
        <f t="shared" si="7"/>
        <v>196969.41651984246</v>
      </c>
    </row>
    <row r="52" spans="1:7" x14ac:dyDescent="0.2">
      <c r="A52" s="15">
        <v>51</v>
      </c>
      <c r="B52" s="21">
        <v>1.4999999999999999E-2</v>
      </c>
      <c r="C52" s="22">
        <v>1.4999999999999999E-2</v>
      </c>
      <c r="D52" s="10">
        <f t="shared" si="5"/>
        <v>2954.541247797637</v>
      </c>
      <c r="E52" s="11">
        <f t="shared" si="6"/>
        <v>29.534989242806205</v>
      </c>
      <c r="F52" s="14">
        <f t="shared" si="4"/>
        <v>2984.0762370404432</v>
      </c>
      <c r="G52" s="17">
        <f t="shared" si="7"/>
        <v>196939.88153059964</v>
      </c>
    </row>
    <row r="53" spans="1:7" x14ac:dyDescent="0.2">
      <c r="A53" s="16">
        <v>52</v>
      </c>
      <c r="B53" s="21">
        <v>1.4999999999999999E-2</v>
      </c>
      <c r="C53" s="22">
        <v>1.4999999999999999E-2</v>
      </c>
      <c r="D53" s="10">
        <f t="shared" si="5"/>
        <v>2954.0982229589945</v>
      </c>
      <c r="E53" s="11">
        <f t="shared" si="6"/>
        <v>29.978014081448691</v>
      </c>
      <c r="F53" s="14">
        <f t="shared" si="4"/>
        <v>2984.0762370404432</v>
      </c>
      <c r="G53" s="17">
        <f t="shared" si="7"/>
        <v>196909.90351651818</v>
      </c>
    </row>
    <row r="54" spans="1:7" x14ac:dyDescent="0.2">
      <c r="A54" s="15">
        <v>53</v>
      </c>
      <c r="B54" s="21">
        <v>1.4999999999999999E-2</v>
      </c>
      <c r="C54" s="22">
        <v>1.4999999999999999E-2</v>
      </c>
      <c r="D54" s="10">
        <f t="shared" si="5"/>
        <v>2953.6485527477726</v>
      </c>
      <c r="E54" s="11">
        <f t="shared" si="6"/>
        <v>30.427684292670619</v>
      </c>
      <c r="F54" s="14">
        <f t="shared" si="4"/>
        <v>2984.0762370404432</v>
      </c>
      <c r="G54" s="17">
        <f t="shared" si="7"/>
        <v>196879.47583222552</v>
      </c>
    </row>
    <row r="55" spans="1:7" x14ac:dyDescent="0.2">
      <c r="A55" s="16">
        <v>54</v>
      </c>
      <c r="B55" s="21">
        <v>1.4999999999999999E-2</v>
      </c>
      <c r="C55" s="22">
        <v>1.4999999999999999E-2</v>
      </c>
      <c r="D55" s="10">
        <f t="shared" si="5"/>
        <v>2953.1921374833828</v>
      </c>
      <c r="E55" s="11">
        <f t="shared" si="6"/>
        <v>30.884099557060381</v>
      </c>
      <c r="F55" s="14">
        <f t="shared" si="4"/>
        <v>2984.0762370404432</v>
      </c>
      <c r="G55" s="17">
        <f t="shared" si="7"/>
        <v>196848.59173266846</v>
      </c>
    </row>
    <row r="56" spans="1:7" x14ac:dyDescent="0.2">
      <c r="A56" s="15">
        <v>55</v>
      </c>
      <c r="B56" s="21">
        <v>1.4999999999999999E-2</v>
      </c>
      <c r="C56" s="22">
        <v>1.4999999999999999E-2</v>
      </c>
      <c r="D56" s="10">
        <f t="shared" si="5"/>
        <v>2952.7288759900266</v>
      </c>
      <c r="E56" s="11">
        <f t="shared" si="6"/>
        <v>31.347361050416566</v>
      </c>
      <c r="F56" s="14">
        <f t="shared" si="4"/>
        <v>2984.0762370404432</v>
      </c>
      <c r="G56" s="17">
        <f t="shared" si="7"/>
        <v>196817.24437161803</v>
      </c>
    </row>
    <row r="57" spans="1:7" x14ac:dyDescent="0.2">
      <c r="A57" s="16">
        <v>56</v>
      </c>
      <c r="B57" s="21">
        <v>1.4999999999999999E-2</v>
      </c>
      <c r="C57" s="22">
        <v>1.4999999999999999E-2</v>
      </c>
      <c r="D57" s="10">
        <f t="shared" si="5"/>
        <v>2952.2586655742703</v>
      </c>
      <c r="E57" s="11">
        <f t="shared" si="6"/>
        <v>31.817571466172467</v>
      </c>
      <c r="F57" s="14">
        <f t="shared" si="4"/>
        <v>2984.0762370404427</v>
      </c>
      <c r="G57" s="17">
        <f t="shared" si="7"/>
        <v>196785.42680015185</v>
      </c>
    </row>
    <row r="58" spans="1:7" x14ac:dyDescent="0.2">
      <c r="A58" s="15">
        <v>57</v>
      </c>
      <c r="B58" s="21">
        <v>1.4999999999999999E-2</v>
      </c>
      <c r="C58" s="22">
        <v>1.4999999999999999E-2</v>
      </c>
      <c r="D58" s="10">
        <f t="shared" si="5"/>
        <v>2951.7814020022774</v>
      </c>
      <c r="E58" s="11">
        <f t="shared" si="6"/>
        <v>32.294835038165729</v>
      </c>
      <c r="F58" s="14">
        <f t="shared" si="4"/>
        <v>2984.0762370404432</v>
      </c>
      <c r="G58" s="17">
        <f t="shared" si="7"/>
        <v>196753.13196511369</v>
      </c>
    </row>
    <row r="59" spans="1:7" x14ac:dyDescent="0.2">
      <c r="A59" s="16">
        <v>58</v>
      </c>
      <c r="B59" s="21">
        <v>1.4999999999999999E-2</v>
      </c>
      <c r="C59" s="22">
        <v>1.4999999999999999E-2</v>
      </c>
      <c r="D59" s="10">
        <f t="shared" si="5"/>
        <v>2951.296979476705</v>
      </c>
      <c r="E59" s="11">
        <f t="shared" si="6"/>
        <v>32.779257563737701</v>
      </c>
      <c r="F59" s="14">
        <f t="shared" si="4"/>
        <v>2984.0762370404427</v>
      </c>
      <c r="G59" s="17">
        <f t="shared" si="7"/>
        <v>196720.35270754996</v>
      </c>
    </row>
    <row r="60" spans="1:7" x14ac:dyDescent="0.2">
      <c r="A60" s="15">
        <v>59</v>
      </c>
      <c r="B60" s="21">
        <v>1.4999999999999999E-2</v>
      </c>
      <c r="C60" s="22">
        <v>1.4999999999999999E-2</v>
      </c>
      <c r="D60" s="10">
        <f t="shared" si="5"/>
        <v>2950.8052906132493</v>
      </c>
      <c r="E60" s="11">
        <f t="shared" si="6"/>
        <v>33.270946427193849</v>
      </c>
      <c r="F60" s="14">
        <f t="shared" si="4"/>
        <v>2984.0762370404432</v>
      </c>
      <c r="G60" s="17">
        <f t="shared" si="7"/>
        <v>196687.08176112277</v>
      </c>
    </row>
    <row r="61" spans="1:7" x14ac:dyDescent="0.2">
      <c r="A61" s="16">
        <v>60</v>
      </c>
      <c r="B61" s="21">
        <v>1.4999999999999999E-2</v>
      </c>
      <c r="C61" s="22">
        <v>1.4999999999999999E-2</v>
      </c>
      <c r="D61" s="10">
        <f t="shared" si="5"/>
        <v>2950.3062264168416</v>
      </c>
      <c r="E61" s="11">
        <f t="shared" si="6"/>
        <v>33.770010623601593</v>
      </c>
      <c r="F61" s="14">
        <f t="shared" si="4"/>
        <v>2984.0762370404432</v>
      </c>
      <c r="G61" s="17">
        <f t="shared" si="7"/>
        <v>196653.31175049915</v>
      </c>
    </row>
    <row r="62" spans="1:7" x14ac:dyDescent="0.2">
      <c r="A62" s="15">
        <v>61</v>
      </c>
      <c r="B62" s="21">
        <v>1.4999999999999999E-2</v>
      </c>
      <c r="C62" s="22">
        <v>1.4999999999999999E-2</v>
      </c>
      <c r="D62" s="10">
        <f t="shared" si="5"/>
        <v>2949.7996762574871</v>
      </c>
      <c r="E62" s="11">
        <f t="shared" si="6"/>
        <v>34.276560782955585</v>
      </c>
      <c r="F62" s="14">
        <f t="shared" si="4"/>
        <v>2984.0762370404427</v>
      </c>
      <c r="G62" s="17">
        <f t="shared" si="7"/>
        <v>196619.0351897162</v>
      </c>
    </row>
    <row r="63" spans="1:7" x14ac:dyDescent="0.2">
      <c r="A63" s="16">
        <v>62</v>
      </c>
      <c r="B63" s="21">
        <v>1.4999999999999999E-2</v>
      </c>
      <c r="C63" s="22">
        <v>1.4999999999999999E-2</v>
      </c>
      <c r="D63" s="10">
        <f t="shared" si="5"/>
        <v>2949.2855278457428</v>
      </c>
      <c r="E63" s="11">
        <f t="shared" si="6"/>
        <v>34.790709194700412</v>
      </c>
      <c r="F63" s="14">
        <f t="shared" si="4"/>
        <v>2984.0762370404432</v>
      </c>
      <c r="G63" s="17">
        <f t="shared" si="7"/>
        <v>196584.24448052151</v>
      </c>
    </row>
    <row r="64" spans="1:7" x14ac:dyDescent="0.2">
      <c r="A64" s="15">
        <v>63</v>
      </c>
      <c r="B64" s="21">
        <v>1.4999999999999999E-2</v>
      </c>
      <c r="C64" s="22">
        <v>1.4999999999999999E-2</v>
      </c>
      <c r="D64" s="10">
        <f t="shared" si="5"/>
        <v>2948.7636672078224</v>
      </c>
      <c r="E64" s="11">
        <f t="shared" si="6"/>
        <v>35.312569832620738</v>
      </c>
      <c r="F64" s="14">
        <f t="shared" si="4"/>
        <v>2984.0762370404432</v>
      </c>
      <c r="G64" s="17">
        <f t="shared" si="7"/>
        <v>196548.93191068887</v>
      </c>
    </row>
    <row r="65" spans="1:7" x14ac:dyDescent="0.2">
      <c r="A65" s="16">
        <v>64</v>
      </c>
      <c r="B65" s="21">
        <v>1.4999999999999999E-2</v>
      </c>
      <c r="C65" s="22">
        <v>1.4999999999999999E-2</v>
      </c>
      <c r="D65" s="10">
        <f t="shared" si="5"/>
        <v>2948.2339786603329</v>
      </c>
      <c r="E65" s="11">
        <f t="shared" si="6"/>
        <v>35.842258380110252</v>
      </c>
      <c r="F65" s="14">
        <f t="shared" si="4"/>
        <v>2984.0762370404432</v>
      </c>
      <c r="G65" s="17">
        <f t="shared" si="7"/>
        <v>196513.08965230876</v>
      </c>
    </row>
    <row r="66" spans="1:7" x14ac:dyDescent="0.2">
      <c r="A66" s="15">
        <v>65</v>
      </c>
      <c r="B66" s="21">
        <v>1.4999999999999999E-2</v>
      </c>
      <c r="C66" s="22">
        <v>1.4999999999999999E-2</v>
      </c>
      <c r="D66" s="10">
        <f t="shared" si="5"/>
        <v>2947.696344784631</v>
      </c>
      <c r="E66" s="11">
        <f t="shared" si="6"/>
        <v>36.379892255811683</v>
      </c>
      <c r="F66" s="14">
        <f t="shared" si="4"/>
        <v>2984.0762370404427</v>
      </c>
      <c r="G66" s="17">
        <f t="shared" si="7"/>
        <v>196476.70976005294</v>
      </c>
    </row>
    <row r="67" spans="1:7" x14ac:dyDescent="0.2">
      <c r="A67" s="16">
        <v>66</v>
      </c>
      <c r="B67" s="21">
        <v>1.4999999999999999E-2</v>
      </c>
      <c r="C67" s="22">
        <v>1.4999999999999999E-2</v>
      </c>
      <c r="D67" s="10">
        <f t="shared" si="5"/>
        <v>2947.1506464007939</v>
      </c>
      <c r="E67" s="11">
        <f t="shared" si="6"/>
        <v>36.925590639648817</v>
      </c>
      <c r="F67" s="14">
        <f t="shared" si="4"/>
        <v>2984.0762370404427</v>
      </c>
      <c r="G67" s="17">
        <f t="shared" si="7"/>
        <v>196439.78416941329</v>
      </c>
    </row>
    <row r="68" spans="1:7" x14ac:dyDescent="0.2">
      <c r="A68" s="15">
        <v>67</v>
      </c>
      <c r="B68" s="21">
        <v>1.4999999999999999E-2</v>
      </c>
      <c r="C68" s="22">
        <v>1.4999999999999999E-2</v>
      </c>
      <c r="D68" s="10">
        <f t="shared" si="5"/>
        <v>2946.5967625411995</v>
      </c>
      <c r="E68" s="11">
        <f t="shared" si="6"/>
        <v>37.479474499243224</v>
      </c>
      <c r="F68" s="14">
        <f t="shared" si="4"/>
        <v>2984.0762370404427</v>
      </c>
      <c r="G68" s="17">
        <f t="shared" si="7"/>
        <v>196402.30469491406</v>
      </c>
    </row>
    <row r="69" spans="1:7" x14ac:dyDescent="0.2">
      <c r="A69" s="16">
        <v>68</v>
      </c>
      <c r="B69" s="21">
        <v>1.4999999999999999E-2</v>
      </c>
      <c r="C69" s="22">
        <v>1.4999999999999999E-2</v>
      </c>
      <c r="D69" s="10">
        <f t="shared" si="5"/>
        <v>2946.0345704237106</v>
      </c>
      <c r="E69" s="11">
        <f t="shared" si="6"/>
        <v>38.041666616732073</v>
      </c>
      <c r="F69" s="14">
        <f t="shared" si="4"/>
        <v>2984.0762370404427</v>
      </c>
      <c r="G69" s="17">
        <f t="shared" si="7"/>
        <v>196364.26302829731</v>
      </c>
    </row>
    <row r="70" spans="1:7" x14ac:dyDescent="0.2">
      <c r="A70" s="15">
        <v>69</v>
      </c>
      <c r="B70" s="21">
        <v>1.4999999999999999E-2</v>
      </c>
      <c r="C70" s="22">
        <v>1.4999999999999999E-2</v>
      </c>
      <c r="D70" s="10">
        <f t="shared" si="5"/>
        <v>2945.4639454244598</v>
      </c>
      <c r="E70" s="11">
        <f t="shared" si="6"/>
        <v>38.61229161598294</v>
      </c>
      <c r="F70" s="14">
        <f t="shared" si="4"/>
        <v>2984.0762370404427</v>
      </c>
      <c r="G70" s="17">
        <f t="shared" si="7"/>
        <v>196325.65073668133</v>
      </c>
    </row>
    <row r="71" spans="1:7" x14ac:dyDescent="0.2">
      <c r="A71" s="16">
        <v>70</v>
      </c>
      <c r="B71" s="21">
        <v>1.4999999999999999E-2</v>
      </c>
      <c r="C71" s="22">
        <v>1.4999999999999999E-2</v>
      </c>
      <c r="D71" s="10">
        <f t="shared" si="5"/>
        <v>2944.8847610502198</v>
      </c>
      <c r="E71" s="11">
        <f t="shared" si="6"/>
        <v>39.191475990222898</v>
      </c>
      <c r="F71" s="14">
        <f t="shared" si="4"/>
        <v>2984.0762370404427</v>
      </c>
      <c r="G71" s="17">
        <f t="shared" si="7"/>
        <v>196286.4592606911</v>
      </c>
    </row>
    <row r="72" spans="1:7" x14ac:dyDescent="0.2">
      <c r="A72" s="15">
        <v>71</v>
      </c>
      <c r="B72" s="21">
        <v>1.4999999999999999E-2</v>
      </c>
      <c r="C72" s="22">
        <v>1.4999999999999999E-2</v>
      </c>
      <c r="D72" s="10">
        <f t="shared" si="5"/>
        <v>2944.2968889103663</v>
      </c>
      <c r="E72" s="11">
        <f t="shared" si="6"/>
        <v>39.779348130075959</v>
      </c>
      <c r="F72" s="14">
        <f t="shared" si="4"/>
        <v>2984.0762370404423</v>
      </c>
      <c r="G72" s="17">
        <f t="shared" si="7"/>
        <v>196246.67991256103</v>
      </c>
    </row>
    <row r="73" spans="1:7" x14ac:dyDescent="0.2">
      <c r="A73" s="16">
        <v>72</v>
      </c>
      <c r="B73" s="21">
        <v>1.4999999999999999E-2</v>
      </c>
      <c r="C73" s="22">
        <v>1.4999999999999999E-2</v>
      </c>
      <c r="D73" s="10">
        <f t="shared" si="5"/>
        <v>2943.7001986884152</v>
      </c>
      <c r="E73" s="11">
        <f t="shared" si="6"/>
        <v>40.376038352027535</v>
      </c>
      <c r="F73" s="14">
        <f t="shared" ref="F73:F136" si="8">PMT(C73,360-A72,G72)*-1</f>
        <v>2984.0762370404427</v>
      </c>
      <c r="G73" s="17">
        <f t="shared" si="7"/>
        <v>196206.303874209</v>
      </c>
    </row>
    <row r="74" spans="1:7" x14ac:dyDescent="0.2">
      <c r="A74" s="15">
        <v>73</v>
      </c>
      <c r="B74" s="21">
        <v>1.4999999999999999E-2</v>
      </c>
      <c r="C74" s="22">
        <v>1.4999999999999999E-2</v>
      </c>
      <c r="D74" s="10">
        <f t="shared" si="5"/>
        <v>2943.094558113135</v>
      </c>
      <c r="E74" s="11">
        <f t="shared" si="6"/>
        <v>40.981678927307712</v>
      </c>
      <c r="F74" s="14">
        <f t="shared" si="8"/>
        <v>2984.0762370404427</v>
      </c>
      <c r="G74" s="17">
        <f t="shared" si="7"/>
        <v>196165.32219528168</v>
      </c>
    </row>
    <row r="75" spans="1:7" x14ac:dyDescent="0.2">
      <c r="A75" s="16">
        <v>74</v>
      </c>
      <c r="B75" s="21">
        <v>1.4999999999999999E-2</v>
      </c>
      <c r="C75" s="22">
        <v>1.4999999999999999E-2</v>
      </c>
      <c r="D75" s="10">
        <f t="shared" si="5"/>
        <v>2942.4798329292253</v>
      </c>
      <c r="E75" s="11">
        <f t="shared" si="6"/>
        <v>41.596404111216998</v>
      </c>
      <c r="F75" s="14">
        <f t="shared" si="8"/>
        <v>2984.0762370404423</v>
      </c>
      <c r="G75" s="17">
        <f t="shared" si="7"/>
        <v>196123.72579117047</v>
      </c>
    </row>
    <row r="76" spans="1:7" x14ac:dyDescent="0.2">
      <c r="A76" s="15">
        <v>75</v>
      </c>
      <c r="B76" s="21">
        <v>1.4999999999999999E-2</v>
      </c>
      <c r="C76" s="22">
        <v>1.4999999999999999E-2</v>
      </c>
      <c r="D76" s="10">
        <f t="shared" si="5"/>
        <v>2941.8558868675568</v>
      </c>
      <c r="E76" s="11">
        <f t="shared" si="6"/>
        <v>42.220350172885901</v>
      </c>
      <c r="F76" s="14">
        <f t="shared" si="8"/>
        <v>2984.0762370404427</v>
      </c>
      <c r="G76" s="17">
        <f t="shared" si="7"/>
        <v>196081.50544099757</v>
      </c>
    </row>
    <row r="77" spans="1:7" x14ac:dyDescent="0.2">
      <c r="A77" s="16">
        <v>76</v>
      </c>
      <c r="B77" s="21">
        <v>1.4999999999999999E-2</v>
      </c>
      <c r="C77" s="22">
        <v>1.4999999999999999E-2</v>
      </c>
      <c r="D77" s="10">
        <f t="shared" si="5"/>
        <v>2941.2225816149635</v>
      </c>
      <c r="E77" s="11">
        <f t="shared" si="6"/>
        <v>42.853655425478792</v>
      </c>
      <c r="F77" s="14">
        <f t="shared" si="8"/>
        <v>2984.0762370404423</v>
      </c>
      <c r="G77" s="17">
        <f t="shared" si="7"/>
        <v>196038.65178557209</v>
      </c>
    </row>
    <row r="78" spans="1:7" x14ac:dyDescent="0.2">
      <c r="A78" s="15">
        <v>77</v>
      </c>
      <c r="B78" s="21">
        <v>1.4999999999999999E-2</v>
      </c>
      <c r="C78" s="22">
        <v>1.4999999999999999E-2</v>
      </c>
      <c r="D78" s="10">
        <f t="shared" si="5"/>
        <v>2940.5797767835811</v>
      </c>
      <c r="E78" s="11">
        <f t="shared" si="6"/>
        <v>43.496460256861155</v>
      </c>
      <c r="F78" s="14">
        <f t="shared" si="8"/>
        <v>2984.0762370404423</v>
      </c>
      <c r="G78" s="17">
        <f t="shared" si="7"/>
        <v>195995.15532531522</v>
      </c>
    </row>
    <row r="79" spans="1:7" x14ac:dyDescent="0.2">
      <c r="A79" s="16">
        <v>78</v>
      </c>
      <c r="B79" s="21">
        <v>1.4999999999999999E-2</v>
      </c>
      <c r="C79" s="22">
        <v>1.4999999999999999E-2</v>
      </c>
      <c r="D79" s="10">
        <f t="shared" ref="D79:D142" si="9">G78*C79</f>
        <v>2939.9273298797284</v>
      </c>
      <c r="E79" s="11">
        <f t="shared" ref="E79:E142" si="10">F79-D79</f>
        <v>44.148907160713861</v>
      </c>
      <c r="F79" s="14">
        <f t="shared" si="8"/>
        <v>2984.0762370404423</v>
      </c>
      <c r="G79" s="17">
        <f t="shared" ref="G79:G142" si="11">G78-E79</f>
        <v>195951.00641815452</v>
      </c>
    </row>
    <row r="80" spans="1:7" x14ac:dyDescent="0.2">
      <c r="A80" s="15">
        <v>79</v>
      </c>
      <c r="B80" s="21">
        <v>1.4999999999999999E-2</v>
      </c>
      <c r="C80" s="22">
        <v>1.4999999999999999E-2</v>
      </c>
      <c r="D80" s="10">
        <f t="shared" si="9"/>
        <v>2939.2650962723178</v>
      </c>
      <c r="E80" s="11">
        <f t="shared" si="10"/>
        <v>44.81114076812446</v>
      </c>
      <c r="F80" s="14">
        <f t="shared" si="8"/>
        <v>2984.0762370404423</v>
      </c>
      <c r="G80" s="17">
        <f t="shared" si="11"/>
        <v>195906.1952773864</v>
      </c>
    </row>
    <row r="81" spans="1:7" x14ac:dyDescent="0.2">
      <c r="A81" s="16">
        <v>80</v>
      </c>
      <c r="B81" s="21">
        <v>1.4999999999999999E-2</v>
      </c>
      <c r="C81" s="22">
        <v>1.4999999999999999E-2</v>
      </c>
      <c r="D81" s="10">
        <f t="shared" si="9"/>
        <v>2938.5929291607958</v>
      </c>
      <c r="E81" s="11">
        <f t="shared" si="10"/>
        <v>45.483307879646418</v>
      </c>
      <c r="F81" s="14">
        <f t="shared" si="8"/>
        <v>2984.0762370404423</v>
      </c>
      <c r="G81" s="17">
        <f t="shared" si="11"/>
        <v>195860.71196950675</v>
      </c>
    </row>
    <row r="82" spans="1:7" x14ac:dyDescent="0.2">
      <c r="A82" s="15">
        <v>81</v>
      </c>
      <c r="B82" s="21">
        <v>1.4999999999999999E-2</v>
      </c>
      <c r="C82" s="22">
        <v>1.4999999999999999E-2</v>
      </c>
      <c r="D82" s="10">
        <f t="shared" si="9"/>
        <v>2937.910679542601</v>
      </c>
      <c r="E82" s="11">
        <f t="shared" si="10"/>
        <v>46.165557497841291</v>
      </c>
      <c r="F82" s="14">
        <f t="shared" si="8"/>
        <v>2984.0762370404423</v>
      </c>
      <c r="G82" s="17">
        <f t="shared" si="11"/>
        <v>195814.5464120089</v>
      </c>
    </row>
    <row r="83" spans="1:7" x14ac:dyDescent="0.2">
      <c r="A83" s="16">
        <v>82</v>
      </c>
      <c r="B83" s="21">
        <v>1.4999999999999999E-2</v>
      </c>
      <c r="C83" s="22">
        <v>1.4999999999999999E-2</v>
      </c>
      <c r="D83" s="10">
        <f t="shared" si="9"/>
        <v>2937.2181961801334</v>
      </c>
      <c r="E83" s="11">
        <f t="shared" si="10"/>
        <v>46.858040860308847</v>
      </c>
      <c r="F83" s="14">
        <f t="shared" si="8"/>
        <v>2984.0762370404423</v>
      </c>
      <c r="G83" s="17">
        <f t="shared" si="11"/>
        <v>195767.6883711486</v>
      </c>
    </row>
    <row r="84" spans="1:7" x14ac:dyDescent="0.2">
      <c r="A84" s="15">
        <v>83</v>
      </c>
      <c r="B84" s="21">
        <v>1.4999999999999999E-2</v>
      </c>
      <c r="C84" s="22">
        <v>1.4999999999999999E-2</v>
      </c>
      <c r="D84" s="10">
        <f t="shared" si="9"/>
        <v>2936.515325567229</v>
      </c>
      <c r="E84" s="11">
        <f t="shared" si="10"/>
        <v>47.560911473213309</v>
      </c>
      <c r="F84" s="14">
        <f t="shared" si="8"/>
        <v>2984.0762370404423</v>
      </c>
      <c r="G84" s="17">
        <f t="shared" si="11"/>
        <v>195720.12745967539</v>
      </c>
    </row>
    <row r="85" spans="1:7" x14ac:dyDescent="0.2">
      <c r="A85" s="16">
        <v>84</v>
      </c>
      <c r="B85" s="21">
        <v>1.4999999999999999E-2</v>
      </c>
      <c r="C85" s="22">
        <v>1.4999999999999999E-2</v>
      </c>
      <c r="D85" s="10">
        <f t="shared" si="9"/>
        <v>2935.8019118951306</v>
      </c>
      <c r="E85" s="11">
        <f t="shared" si="10"/>
        <v>48.274325145312105</v>
      </c>
      <c r="F85" s="14">
        <f t="shared" si="8"/>
        <v>2984.0762370404427</v>
      </c>
      <c r="G85" s="17">
        <f t="shared" si="11"/>
        <v>195671.85313453007</v>
      </c>
    </row>
    <row r="86" spans="1:7" x14ac:dyDescent="0.2">
      <c r="A86" s="15">
        <v>85</v>
      </c>
      <c r="B86" s="21">
        <v>1.4999999999999999E-2</v>
      </c>
      <c r="C86" s="22">
        <v>1.4999999999999999E-2</v>
      </c>
      <c r="D86" s="10">
        <f t="shared" si="9"/>
        <v>2935.0777970179511</v>
      </c>
      <c r="E86" s="11">
        <f t="shared" si="10"/>
        <v>48.998440022491195</v>
      </c>
      <c r="F86" s="14">
        <f t="shared" si="8"/>
        <v>2984.0762370404423</v>
      </c>
      <c r="G86" s="17">
        <f t="shared" si="11"/>
        <v>195622.85469450758</v>
      </c>
    </row>
    <row r="87" spans="1:7" x14ac:dyDescent="0.2">
      <c r="A87" s="16">
        <v>86</v>
      </c>
      <c r="B87" s="21">
        <v>1.4999999999999999E-2</v>
      </c>
      <c r="C87" s="22">
        <v>1.4999999999999999E-2</v>
      </c>
      <c r="D87" s="10">
        <f t="shared" si="9"/>
        <v>2934.3428204176134</v>
      </c>
      <c r="E87" s="11">
        <f t="shared" si="10"/>
        <v>49.733416622828827</v>
      </c>
      <c r="F87" s="14">
        <f t="shared" si="8"/>
        <v>2984.0762370404423</v>
      </c>
      <c r="G87" s="17">
        <f t="shared" si="11"/>
        <v>195573.12127788475</v>
      </c>
    </row>
    <row r="88" spans="1:7" x14ac:dyDescent="0.2">
      <c r="A88" s="15">
        <v>87</v>
      </c>
      <c r="B88" s="21">
        <v>1.4999999999999999E-2</v>
      </c>
      <c r="C88" s="22">
        <v>1.4999999999999999E-2</v>
      </c>
      <c r="D88" s="10">
        <f t="shared" si="9"/>
        <v>2933.5968191682714</v>
      </c>
      <c r="E88" s="11">
        <f t="shared" si="10"/>
        <v>50.47941787217087</v>
      </c>
      <c r="F88" s="14">
        <f t="shared" si="8"/>
        <v>2984.0762370404423</v>
      </c>
      <c r="G88" s="17">
        <f t="shared" si="11"/>
        <v>195522.64186001258</v>
      </c>
    </row>
    <row r="89" spans="1:7" x14ac:dyDescent="0.2">
      <c r="A89" s="16">
        <v>88</v>
      </c>
      <c r="B89" s="21">
        <v>1.4999999999999999E-2</v>
      </c>
      <c r="C89" s="22">
        <v>1.4999999999999999E-2</v>
      </c>
      <c r="D89" s="10">
        <f t="shared" si="9"/>
        <v>2932.8396279001886</v>
      </c>
      <c r="E89" s="11">
        <f t="shared" si="10"/>
        <v>51.236609140253677</v>
      </c>
      <c r="F89" s="14">
        <f t="shared" si="8"/>
        <v>2984.0762370404423</v>
      </c>
      <c r="G89" s="17">
        <f t="shared" si="11"/>
        <v>195471.40525087231</v>
      </c>
    </row>
    <row r="90" spans="1:7" x14ac:dyDescent="0.2">
      <c r="A90" s="15">
        <v>89</v>
      </c>
      <c r="B90" s="21">
        <v>1.4999999999999999E-2</v>
      </c>
      <c r="C90" s="22">
        <v>1.4999999999999999E-2</v>
      </c>
      <c r="D90" s="10">
        <f t="shared" si="9"/>
        <v>2932.0710787630846</v>
      </c>
      <c r="E90" s="11">
        <f t="shared" si="10"/>
        <v>52.005158277357623</v>
      </c>
      <c r="F90" s="14">
        <f t="shared" si="8"/>
        <v>2984.0762370404423</v>
      </c>
      <c r="G90" s="17">
        <f t="shared" si="11"/>
        <v>195419.40009259497</v>
      </c>
    </row>
    <row r="91" spans="1:7" x14ac:dyDescent="0.2">
      <c r="A91" s="16">
        <v>90</v>
      </c>
      <c r="B91" s="21">
        <v>1.4999999999999999E-2</v>
      </c>
      <c r="C91" s="22">
        <v>1.4999999999999999E-2</v>
      </c>
      <c r="D91" s="10">
        <f t="shared" si="9"/>
        <v>2931.2910013889245</v>
      </c>
      <c r="E91" s="11">
        <f t="shared" si="10"/>
        <v>52.785235651517723</v>
      </c>
      <c r="F91" s="14">
        <f t="shared" si="8"/>
        <v>2984.0762370404423</v>
      </c>
      <c r="G91" s="17">
        <f t="shared" si="11"/>
        <v>195366.61485694346</v>
      </c>
    </row>
    <row r="92" spans="1:7" x14ac:dyDescent="0.2">
      <c r="A92" s="15">
        <v>91</v>
      </c>
      <c r="B92" s="21">
        <v>1.4999999999999999E-2</v>
      </c>
      <c r="C92" s="22">
        <v>1.4999999999999999E-2</v>
      </c>
      <c r="D92" s="10">
        <f t="shared" si="9"/>
        <v>2930.4992228541519</v>
      </c>
      <c r="E92" s="11">
        <f t="shared" si="10"/>
        <v>53.577014186290853</v>
      </c>
      <c r="F92" s="14">
        <f t="shared" si="8"/>
        <v>2984.0762370404427</v>
      </c>
      <c r="G92" s="17">
        <f t="shared" si="11"/>
        <v>195313.03784275716</v>
      </c>
    </row>
    <row r="93" spans="1:7" x14ac:dyDescent="0.2">
      <c r="A93" s="16">
        <v>92</v>
      </c>
      <c r="B93" s="21">
        <v>1.4999999999999999E-2</v>
      </c>
      <c r="C93" s="22">
        <v>1.4999999999999999E-2</v>
      </c>
      <c r="D93" s="10">
        <f t="shared" si="9"/>
        <v>2929.6955676413572</v>
      </c>
      <c r="E93" s="11">
        <f t="shared" si="10"/>
        <v>54.380669399085036</v>
      </c>
      <c r="F93" s="14">
        <f t="shared" si="8"/>
        <v>2984.0762370404423</v>
      </c>
      <c r="G93" s="17">
        <f t="shared" si="11"/>
        <v>195258.65717335808</v>
      </c>
    </row>
    <row r="94" spans="1:7" x14ac:dyDescent="0.2">
      <c r="A94" s="15">
        <v>93</v>
      </c>
      <c r="B94" s="21">
        <v>1.4999999999999999E-2</v>
      </c>
      <c r="C94" s="22">
        <v>1.4999999999999999E-2</v>
      </c>
      <c r="D94" s="10">
        <f t="shared" si="9"/>
        <v>2928.879857600371</v>
      </c>
      <c r="E94" s="11">
        <f t="shared" si="10"/>
        <v>55.196379440071269</v>
      </c>
      <c r="F94" s="14">
        <f t="shared" si="8"/>
        <v>2984.0762370404423</v>
      </c>
      <c r="G94" s="17">
        <f t="shared" si="11"/>
        <v>195203.460793918</v>
      </c>
    </row>
    <row r="95" spans="1:7" x14ac:dyDescent="0.2">
      <c r="A95" s="16">
        <v>94</v>
      </c>
      <c r="B95" s="21">
        <v>1.4999999999999999E-2</v>
      </c>
      <c r="C95" s="22">
        <v>1.4999999999999999E-2</v>
      </c>
      <c r="D95" s="10">
        <f t="shared" si="9"/>
        <v>2928.0519119087699</v>
      </c>
      <c r="E95" s="11">
        <f t="shared" si="10"/>
        <v>56.024325131672413</v>
      </c>
      <c r="F95" s="14">
        <f t="shared" si="8"/>
        <v>2984.0762370404423</v>
      </c>
      <c r="G95" s="17">
        <f t="shared" si="11"/>
        <v>195147.43646878633</v>
      </c>
    </row>
    <row r="96" spans="1:7" x14ac:dyDescent="0.2">
      <c r="A96" s="15">
        <v>95</v>
      </c>
      <c r="B96" s="21">
        <v>1.4999999999999999E-2</v>
      </c>
      <c r="C96" s="22">
        <v>1.4999999999999999E-2</v>
      </c>
      <c r="D96" s="10">
        <f t="shared" si="9"/>
        <v>2927.2115470317949</v>
      </c>
      <c r="E96" s="11">
        <f t="shared" si="10"/>
        <v>56.864690008647358</v>
      </c>
      <c r="F96" s="14">
        <f t="shared" si="8"/>
        <v>2984.0762370404423</v>
      </c>
      <c r="G96" s="17">
        <f t="shared" si="11"/>
        <v>195090.57177877767</v>
      </c>
    </row>
    <row r="97" spans="1:7" x14ac:dyDescent="0.2">
      <c r="A97" s="16">
        <v>96</v>
      </c>
      <c r="B97" s="21">
        <v>1.4999999999999999E-2</v>
      </c>
      <c r="C97" s="22">
        <v>1.4999999999999999E-2</v>
      </c>
      <c r="D97" s="10">
        <f t="shared" si="9"/>
        <v>2926.358576681665</v>
      </c>
      <c r="E97" s="11">
        <f t="shared" si="10"/>
        <v>57.717660358776811</v>
      </c>
      <c r="F97" s="14">
        <f t="shared" si="8"/>
        <v>2984.0762370404418</v>
      </c>
      <c r="G97" s="17">
        <f t="shared" si="11"/>
        <v>195032.85411841888</v>
      </c>
    </row>
    <row r="98" spans="1:7" x14ac:dyDescent="0.2">
      <c r="A98" s="15">
        <v>97</v>
      </c>
      <c r="B98" s="21">
        <v>1.4999999999999999E-2</v>
      </c>
      <c r="C98" s="22">
        <v>1.4999999999999999E-2</v>
      </c>
      <c r="D98" s="10">
        <f t="shared" si="9"/>
        <v>2925.4928117762829</v>
      </c>
      <c r="E98" s="11">
        <f t="shared" si="10"/>
        <v>58.583425264158905</v>
      </c>
      <c r="F98" s="14">
        <f t="shared" si="8"/>
        <v>2984.0762370404418</v>
      </c>
      <c r="G98" s="17">
        <f t="shared" si="11"/>
        <v>194974.27069315471</v>
      </c>
    </row>
    <row r="99" spans="1:7" x14ac:dyDescent="0.2">
      <c r="A99" s="16">
        <v>98</v>
      </c>
      <c r="B99" s="21">
        <v>1.4999999999999999E-2</v>
      </c>
      <c r="C99" s="22">
        <v>1.4999999999999999E-2</v>
      </c>
      <c r="D99" s="10">
        <f t="shared" si="9"/>
        <v>2924.6140603973208</v>
      </c>
      <c r="E99" s="11">
        <f t="shared" si="10"/>
        <v>59.462176643120983</v>
      </c>
      <c r="F99" s="14">
        <f t="shared" si="8"/>
        <v>2984.0762370404418</v>
      </c>
      <c r="G99" s="17">
        <f t="shared" si="11"/>
        <v>194914.80851651161</v>
      </c>
    </row>
    <row r="100" spans="1:7" x14ac:dyDescent="0.2">
      <c r="A100" s="15">
        <v>99</v>
      </c>
      <c r="B100" s="21">
        <v>1.4999999999999999E-2</v>
      </c>
      <c r="C100" s="22">
        <v>1.4999999999999999E-2</v>
      </c>
      <c r="D100" s="10">
        <f t="shared" si="9"/>
        <v>2923.7221277476738</v>
      </c>
      <c r="E100" s="11">
        <f t="shared" si="10"/>
        <v>60.354109292768499</v>
      </c>
      <c r="F100" s="14">
        <f t="shared" si="8"/>
        <v>2984.0762370404423</v>
      </c>
      <c r="G100" s="17">
        <f t="shared" si="11"/>
        <v>194854.45440721884</v>
      </c>
    </row>
    <row r="101" spans="1:7" x14ac:dyDescent="0.2">
      <c r="A101" s="16">
        <v>100</v>
      </c>
      <c r="B101" s="21">
        <v>1.4999999999999999E-2</v>
      </c>
      <c r="C101" s="22">
        <v>1.4999999999999999E-2</v>
      </c>
      <c r="D101" s="10">
        <f t="shared" si="9"/>
        <v>2922.8168161082826</v>
      </c>
      <c r="E101" s="11">
        <f t="shared" si="10"/>
        <v>61.259420932159628</v>
      </c>
      <c r="F101" s="14">
        <f t="shared" si="8"/>
        <v>2984.0762370404423</v>
      </c>
      <c r="G101" s="17">
        <f t="shared" si="11"/>
        <v>194793.19498628669</v>
      </c>
    </row>
    <row r="102" spans="1:7" x14ac:dyDescent="0.2">
      <c r="A102" s="15">
        <v>101</v>
      </c>
      <c r="B102" s="21">
        <v>1.4999999999999999E-2</v>
      </c>
      <c r="C102" s="22">
        <v>1.4999999999999999E-2</v>
      </c>
      <c r="D102" s="10">
        <f t="shared" si="9"/>
        <v>2921.8979247943003</v>
      </c>
      <c r="E102" s="11">
        <f t="shared" si="10"/>
        <v>62.178312246142013</v>
      </c>
      <c r="F102" s="14">
        <f t="shared" si="8"/>
        <v>2984.0762370404423</v>
      </c>
      <c r="G102" s="17">
        <f t="shared" si="11"/>
        <v>194731.01667404055</v>
      </c>
    </row>
    <row r="103" spans="1:7" x14ac:dyDescent="0.2">
      <c r="A103" s="16">
        <v>102</v>
      </c>
      <c r="B103" s="21">
        <v>1.4999999999999999E-2</v>
      </c>
      <c r="C103" s="22">
        <v>1.4999999999999999E-2</v>
      </c>
      <c r="D103" s="10">
        <f t="shared" si="9"/>
        <v>2920.9652501106084</v>
      </c>
      <c r="E103" s="11">
        <f t="shared" si="10"/>
        <v>63.110986929833871</v>
      </c>
      <c r="F103" s="14">
        <f t="shared" si="8"/>
        <v>2984.0762370404423</v>
      </c>
      <c r="G103" s="17">
        <f t="shared" si="11"/>
        <v>194667.90568711073</v>
      </c>
    </row>
    <row r="104" spans="1:7" x14ac:dyDescent="0.2">
      <c r="A104" s="15">
        <v>103</v>
      </c>
      <c r="B104" s="21">
        <v>1.4999999999999999E-2</v>
      </c>
      <c r="C104" s="22">
        <v>1.4999999999999999E-2</v>
      </c>
      <c r="D104" s="10">
        <f t="shared" si="9"/>
        <v>2920.018585306661</v>
      </c>
      <c r="E104" s="11">
        <f t="shared" si="10"/>
        <v>64.057651733781768</v>
      </c>
      <c r="F104" s="14">
        <f t="shared" si="8"/>
        <v>2984.0762370404427</v>
      </c>
      <c r="G104" s="17">
        <f t="shared" si="11"/>
        <v>194603.84803537696</v>
      </c>
    </row>
    <row r="105" spans="1:7" x14ac:dyDescent="0.2">
      <c r="A105" s="16">
        <v>104</v>
      </c>
      <c r="B105" s="21">
        <v>1.4999999999999999E-2</v>
      </c>
      <c r="C105" s="22">
        <v>1.4999999999999999E-2</v>
      </c>
      <c r="D105" s="10">
        <f t="shared" si="9"/>
        <v>2919.057720530654</v>
      </c>
      <c r="E105" s="11">
        <f t="shared" si="10"/>
        <v>65.018516509788697</v>
      </c>
      <c r="F105" s="14">
        <f t="shared" si="8"/>
        <v>2984.0762370404427</v>
      </c>
      <c r="G105" s="17">
        <f t="shared" si="11"/>
        <v>194538.82951886716</v>
      </c>
    </row>
    <row r="106" spans="1:7" x14ac:dyDescent="0.2">
      <c r="A106" s="15">
        <v>105</v>
      </c>
      <c r="B106" s="21">
        <v>1.4999999999999999E-2</v>
      </c>
      <c r="C106" s="22">
        <v>1.4999999999999999E-2</v>
      </c>
      <c r="D106" s="10">
        <f t="shared" si="9"/>
        <v>2918.0824427830075</v>
      </c>
      <c r="E106" s="11">
        <f t="shared" si="10"/>
        <v>65.993794257435184</v>
      </c>
      <c r="F106" s="14">
        <f t="shared" si="8"/>
        <v>2984.0762370404427</v>
      </c>
      <c r="G106" s="17">
        <f t="shared" si="11"/>
        <v>194472.83572460973</v>
      </c>
    </row>
    <row r="107" spans="1:7" x14ac:dyDescent="0.2">
      <c r="A107" s="16">
        <v>106</v>
      </c>
      <c r="B107" s="21">
        <v>1.4999999999999999E-2</v>
      </c>
      <c r="C107" s="22">
        <v>1.4999999999999999E-2</v>
      </c>
      <c r="D107" s="10">
        <f t="shared" si="9"/>
        <v>2917.0925358691456</v>
      </c>
      <c r="E107" s="11">
        <f t="shared" si="10"/>
        <v>66.983701171297071</v>
      </c>
      <c r="F107" s="14">
        <f t="shared" si="8"/>
        <v>2984.0762370404427</v>
      </c>
      <c r="G107" s="17">
        <f t="shared" si="11"/>
        <v>194405.85202343843</v>
      </c>
    </row>
    <row r="108" spans="1:7" x14ac:dyDescent="0.2">
      <c r="A108" s="15">
        <v>107</v>
      </c>
      <c r="B108" s="21">
        <v>1.4999999999999999E-2</v>
      </c>
      <c r="C108" s="22">
        <v>1.4999999999999999E-2</v>
      </c>
      <c r="D108" s="10">
        <f t="shared" si="9"/>
        <v>2916.0877803515764</v>
      </c>
      <c r="E108" s="11">
        <f t="shared" si="10"/>
        <v>67.988456688866336</v>
      </c>
      <c r="F108" s="14">
        <f t="shared" si="8"/>
        <v>2984.0762370404427</v>
      </c>
      <c r="G108" s="17">
        <f t="shared" si="11"/>
        <v>194337.86356674955</v>
      </c>
    </row>
    <row r="109" spans="1:7" x14ac:dyDescent="0.2">
      <c r="A109" s="16">
        <v>108</v>
      </c>
      <c r="B109" s="21">
        <v>1.4999999999999999E-2</v>
      </c>
      <c r="C109" s="22">
        <v>1.4999999999999999E-2</v>
      </c>
      <c r="D109" s="10">
        <f t="shared" si="9"/>
        <v>2915.0679535012432</v>
      </c>
      <c r="E109" s="11">
        <f t="shared" si="10"/>
        <v>69.008283539199056</v>
      </c>
      <c r="F109" s="14">
        <f t="shared" si="8"/>
        <v>2984.0762370404423</v>
      </c>
      <c r="G109" s="17">
        <f t="shared" si="11"/>
        <v>194268.85528321035</v>
      </c>
    </row>
    <row r="110" spans="1:7" x14ac:dyDescent="0.2">
      <c r="A110" s="15">
        <v>109</v>
      </c>
      <c r="B110" s="21">
        <v>1.4999999999999999E-2</v>
      </c>
      <c r="C110" s="22">
        <v>1.4999999999999999E-2</v>
      </c>
      <c r="D110" s="10">
        <f t="shared" si="9"/>
        <v>2914.0328292481549</v>
      </c>
      <c r="E110" s="11">
        <f t="shared" si="10"/>
        <v>70.043407792287326</v>
      </c>
      <c r="F110" s="14">
        <f t="shared" si="8"/>
        <v>2984.0762370404423</v>
      </c>
      <c r="G110" s="17">
        <f t="shared" si="11"/>
        <v>194198.81187541806</v>
      </c>
    </row>
    <row r="111" spans="1:7" x14ac:dyDescent="0.2">
      <c r="A111" s="16">
        <v>110</v>
      </c>
      <c r="B111" s="21">
        <v>1.4999999999999999E-2</v>
      </c>
      <c r="C111" s="22">
        <v>1.4999999999999999E-2</v>
      </c>
      <c r="D111" s="10">
        <f t="shared" si="9"/>
        <v>2912.9821781312708</v>
      </c>
      <c r="E111" s="11">
        <f t="shared" si="10"/>
        <v>71.094058909171508</v>
      </c>
      <c r="F111" s="14">
        <f t="shared" si="8"/>
        <v>2984.0762370404423</v>
      </c>
      <c r="G111" s="17">
        <f t="shared" si="11"/>
        <v>194127.7178165089</v>
      </c>
    </row>
    <row r="112" spans="1:7" x14ac:dyDescent="0.2">
      <c r="A112" s="15">
        <v>111</v>
      </c>
      <c r="B112" s="21">
        <v>1.4999999999999999E-2</v>
      </c>
      <c r="C112" s="22">
        <v>1.4999999999999999E-2</v>
      </c>
      <c r="D112" s="10">
        <f t="shared" si="9"/>
        <v>2911.9157672476335</v>
      </c>
      <c r="E112" s="11">
        <f t="shared" si="10"/>
        <v>72.160469792808726</v>
      </c>
      <c r="F112" s="14">
        <f t="shared" si="8"/>
        <v>2984.0762370404423</v>
      </c>
      <c r="G112" s="17">
        <f t="shared" si="11"/>
        <v>194055.55734671609</v>
      </c>
    </row>
    <row r="113" spans="1:7" x14ac:dyDescent="0.2">
      <c r="A113" s="16">
        <v>112</v>
      </c>
      <c r="B113" s="21">
        <v>1.4999999999999999E-2</v>
      </c>
      <c r="C113" s="22">
        <v>1.4999999999999999E-2</v>
      </c>
      <c r="D113" s="10">
        <f t="shared" si="9"/>
        <v>2910.833360200741</v>
      </c>
      <c r="E113" s="11">
        <f t="shared" si="10"/>
        <v>73.242876839701239</v>
      </c>
      <c r="F113" s="14">
        <f t="shared" si="8"/>
        <v>2984.0762370404423</v>
      </c>
      <c r="G113" s="17">
        <f t="shared" si="11"/>
        <v>193982.31446987638</v>
      </c>
    </row>
    <row r="114" spans="1:7" x14ac:dyDescent="0.2">
      <c r="A114" s="15">
        <v>113</v>
      </c>
      <c r="B114" s="21">
        <v>1.4999999999999999E-2</v>
      </c>
      <c r="C114" s="22">
        <v>1.4999999999999999E-2</v>
      </c>
      <c r="D114" s="10">
        <f t="shared" si="9"/>
        <v>2909.7347170481457</v>
      </c>
      <c r="E114" s="11">
        <f t="shared" si="10"/>
        <v>74.341519992296526</v>
      </c>
      <c r="F114" s="14">
        <f t="shared" si="8"/>
        <v>2984.0762370404423</v>
      </c>
      <c r="G114" s="17">
        <f t="shared" si="11"/>
        <v>193907.97294988408</v>
      </c>
    </row>
    <row r="115" spans="1:7" x14ac:dyDescent="0.2">
      <c r="A115" s="16">
        <v>114</v>
      </c>
      <c r="B115" s="21">
        <v>1.4999999999999999E-2</v>
      </c>
      <c r="C115" s="22">
        <v>1.4999999999999999E-2</v>
      </c>
      <c r="D115" s="10">
        <f t="shared" si="9"/>
        <v>2908.6195942482609</v>
      </c>
      <c r="E115" s="11">
        <f t="shared" si="10"/>
        <v>75.456642792180901</v>
      </c>
      <c r="F115" s="14">
        <f t="shared" si="8"/>
        <v>2984.0762370404418</v>
      </c>
      <c r="G115" s="17">
        <f t="shared" si="11"/>
        <v>193832.51630709189</v>
      </c>
    </row>
    <row r="116" spans="1:7" x14ac:dyDescent="0.2">
      <c r="A116" s="15">
        <v>115</v>
      </c>
      <c r="B116" s="21">
        <v>1.4999999999999999E-2</v>
      </c>
      <c r="C116" s="22">
        <v>1.4999999999999999E-2</v>
      </c>
      <c r="D116" s="10">
        <f t="shared" si="9"/>
        <v>2907.4877446063783</v>
      </c>
      <c r="E116" s="11">
        <f t="shared" si="10"/>
        <v>76.588492434063483</v>
      </c>
      <c r="F116" s="14">
        <f t="shared" si="8"/>
        <v>2984.0762370404418</v>
      </c>
      <c r="G116" s="17">
        <f t="shared" si="11"/>
        <v>193755.92781465783</v>
      </c>
    </row>
    <row r="117" spans="1:7" x14ac:dyDescent="0.2">
      <c r="A117" s="16">
        <v>116</v>
      </c>
      <c r="B117" s="21">
        <v>1.4999999999999999E-2</v>
      </c>
      <c r="C117" s="22">
        <v>1.4999999999999999E-2</v>
      </c>
      <c r="D117" s="10">
        <f t="shared" si="9"/>
        <v>2906.3389172198672</v>
      </c>
      <c r="E117" s="11">
        <f t="shared" si="10"/>
        <v>77.737319820575067</v>
      </c>
      <c r="F117" s="14">
        <f t="shared" si="8"/>
        <v>2984.0762370404423</v>
      </c>
      <c r="G117" s="17">
        <f t="shared" si="11"/>
        <v>193678.19049483724</v>
      </c>
    </row>
    <row r="118" spans="1:7" x14ac:dyDescent="0.2">
      <c r="A118" s="15">
        <v>117</v>
      </c>
      <c r="B118" s="21">
        <v>1.4999999999999999E-2</v>
      </c>
      <c r="C118" s="22">
        <v>1.4999999999999999E-2</v>
      </c>
      <c r="D118" s="10">
        <f t="shared" si="9"/>
        <v>2905.1728574225585</v>
      </c>
      <c r="E118" s="11">
        <f t="shared" si="10"/>
        <v>78.903379617883274</v>
      </c>
      <c r="F118" s="14">
        <f t="shared" si="8"/>
        <v>2984.0762370404418</v>
      </c>
      <c r="G118" s="17">
        <f t="shared" si="11"/>
        <v>193599.28711521937</v>
      </c>
    </row>
    <row r="119" spans="1:7" x14ac:dyDescent="0.2">
      <c r="A119" s="16">
        <v>118</v>
      </c>
      <c r="B119" s="21">
        <v>1.4999999999999999E-2</v>
      </c>
      <c r="C119" s="22">
        <v>1.4999999999999999E-2</v>
      </c>
      <c r="D119" s="10">
        <f t="shared" si="9"/>
        <v>2903.9893067282906</v>
      </c>
      <c r="E119" s="11">
        <f t="shared" si="10"/>
        <v>80.086930312151253</v>
      </c>
      <c r="F119" s="14">
        <f t="shared" si="8"/>
        <v>2984.0762370404418</v>
      </c>
      <c r="G119" s="17">
        <f t="shared" si="11"/>
        <v>193519.20018490721</v>
      </c>
    </row>
    <row r="120" spans="1:7" x14ac:dyDescent="0.2">
      <c r="A120" s="15">
        <v>119</v>
      </c>
      <c r="B120" s="21">
        <v>1.4999999999999999E-2</v>
      </c>
      <c r="C120" s="22">
        <v>1.4999999999999999E-2</v>
      </c>
      <c r="D120" s="10">
        <f t="shared" si="9"/>
        <v>2902.7880027736082</v>
      </c>
      <c r="E120" s="11">
        <f t="shared" si="10"/>
        <v>81.28823426683357</v>
      </c>
      <c r="F120" s="14">
        <f t="shared" si="8"/>
        <v>2984.0762370404418</v>
      </c>
      <c r="G120" s="17">
        <f t="shared" si="11"/>
        <v>193437.91195064038</v>
      </c>
    </row>
    <row r="121" spans="1:7" x14ac:dyDescent="0.2">
      <c r="A121" s="16">
        <v>120</v>
      </c>
      <c r="B121" s="21">
        <v>1.4999999999999999E-2</v>
      </c>
      <c r="C121" s="22">
        <v>1.4999999999999999E-2</v>
      </c>
      <c r="D121" s="10">
        <f t="shared" si="9"/>
        <v>2901.5686792596057</v>
      </c>
      <c r="E121" s="11">
        <f t="shared" si="10"/>
        <v>82.507557780836578</v>
      </c>
      <c r="F121" s="14">
        <f t="shared" si="8"/>
        <v>2984.0762370404423</v>
      </c>
      <c r="G121" s="17">
        <f t="shared" si="11"/>
        <v>193355.40439285955</v>
      </c>
    </row>
    <row r="122" spans="1:7" x14ac:dyDescent="0.2">
      <c r="A122" s="15">
        <v>121</v>
      </c>
      <c r="B122" s="21">
        <v>1.4999999999999999E-2</v>
      </c>
      <c r="C122" s="22">
        <v>1.4999999999999999E-2</v>
      </c>
      <c r="D122" s="10">
        <f t="shared" si="9"/>
        <v>2900.3310658928931</v>
      </c>
      <c r="E122" s="11">
        <f t="shared" si="10"/>
        <v>83.745171147549172</v>
      </c>
      <c r="F122" s="14">
        <f t="shared" si="8"/>
        <v>2984.0762370404423</v>
      </c>
      <c r="G122" s="17">
        <f t="shared" si="11"/>
        <v>193271.65922171201</v>
      </c>
    </row>
    <row r="123" spans="1:7" x14ac:dyDescent="0.2">
      <c r="A123" s="16">
        <v>122</v>
      </c>
      <c r="B123" s="21">
        <v>1.4999999999999999E-2</v>
      </c>
      <c r="C123" s="22">
        <v>1.4999999999999999E-2</v>
      </c>
      <c r="D123" s="10">
        <f t="shared" si="9"/>
        <v>2899.0748883256801</v>
      </c>
      <c r="E123" s="11">
        <f t="shared" si="10"/>
        <v>85.001348714762116</v>
      </c>
      <c r="F123" s="14">
        <f t="shared" si="8"/>
        <v>2984.0762370404423</v>
      </c>
      <c r="G123" s="17">
        <f t="shared" si="11"/>
        <v>193186.65787299725</v>
      </c>
    </row>
    <row r="124" spans="1:7" x14ac:dyDescent="0.2">
      <c r="A124" s="15">
        <v>123</v>
      </c>
      <c r="B124" s="21">
        <v>1.4999999999999999E-2</v>
      </c>
      <c r="C124" s="22">
        <v>1.4999999999999999E-2</v>
      </c>
      <c r="D124" s="10">
        <f t="shared" si="9"/>
        <v>2897.7998680949586</v>
      </c>
      <c r="E124" s="11">
        <f t="shared" si="10"/>
        <v>86.276368945484137</v>
      </c>
      <c r="F124" s="14">
        <f t="shared" si="8"/>
        <v>2984.0762370404427</v>
      </c>
      <c r="G124" s="17">
        <f t="shared" si="11"/>
        <v>193100.38150405177</v>
      </c>
    </row>
    <row r="125" spans="1:7" x14ac:dyDescent="0.2">
      <c r="A125" s="16">
        <v>124</v>
      </c>
      <c r="B125" s="21">
        <v>1.4999999999999999E-2</v>
      </c>
      <c r="C125" s="22">
        <v>1.4999999999999999E-2</v>
      </c>
      <c r="D125" s="10">
        <f t="shared" si="9"/>
        <v>2896.5057225607766</v>
      </c>
      <c r="E125" s="11">
        <f t="shared" si="10"/>
        <v>87.57051447966569</v>
      </c>
      <c r="F125" s="14">
        <f t="shared" si="8"/>
        <v>2984.0762370404423</v>
      </c>
      <c r="G125" s="17">
        <f t="shared" si="11"/>
        <v>193012.81098957211</v>
      </c>
    </row>
    <row r="126" spans="1:7" x14ac:dyDescent="0.2">
      <c r="A126" s="15">
        <v>125</v>
      </c>
      <c r="B126" s="21">
        <v>1.4999999999999999E-2</v>
      </c>
      <c r="C126" s="22">
        <v>1.4999999999999999E-2</v>
      </c>
      <c r="D126" s="10">
        <f t="shared" si="9"/>
        <v>2895.1921648435814</v>
      </c>
      <c r="E126" s="11">
        <f t="shared" si="10"/>
        <v>88.88407219686087</v>
      </c>
      <c r="F126" s="14">
        <f t="shared" si="8"/>
        <v>2984.0762370404423</v>
      </c>
      <c r="G126" s="17">
        <f t="shared" si="11"/>
        <v>192923.92691737524</v>
      </c>
    </row>
    <row r="127" spans="1:7" x14ac:dyDescent="0.2">
      <c r="A127" s="16">
        <v>126</v>
      </c>
      <c r="B127" s="21">
        <v>1.4999999999999999E-2</v>
      </c>
      <c r="C127" s="22">
        <v>1.4999999999999999E-2</v>
      </c>
      <c r="D127" s="10">
        <f t="shared" si="9"/>
        <v>2893.8589037606284</v>
      </c>
      <c r="E127" s="11">
        <f t="shared" si="10"/>
        <v>90.217333279813829</v>
      </c>
      <c r="F127" s="14">
        <f t="shared" si="8"/>
        <v>2984.0762370404423</v>
      </c>
      <c r="G127" s="17">
        <f t="shared" si="11"/>
        <v>192833.70958409543</v>
      </c>
    </row>
    <row r="128" spans="1:7" x14ac:dyDescent="0.2">
      <c r="A128" s="15">
        <v>127</v>
      </c>
      <c r="B128" s="21">
        <v>1.4999999999999999E-2</v>
      </c>
      <c r="C128" s="22">
        <v>1.4999999999999999E-2</v>
      </c>
      <c r="D128" s="10">
        <f t="shared" si="9"/>
        <v>2892.5056437614312</v>
      </c>
      <c r="E128" s="11">
        <f t="shared" si="10"/>
        <v>91.570593279011518</v>
      </c>
      <c r="F128" s="14">
        <f t="shared" si="8"/>
        <v>2984.0762370404427</v>
      </c>
      <c r="G128" s="17">
        <f t="shared" si="11"/>
        <v>192742.13899081643</v>
      </c>
    </row>
    <row r="129" spans="1:7" x14ac:dyDescent="0.2">
      <c r="A129" s="16">
        <v>128</v>
      </c>
      <c r="B129" s="21">
        <v>1.4999999999999999E-2</v>
      </c>
      <c r="C129" s="22">
        <v>1.4999999999999999E-2</v>
      </c>
      <c r="D129" s="10">
        <f t="shared" si="9"/>
        <v>2891.1320848622463</v>
      </c>
      <c r="E129" s="11">
        <f t="shared" si="10"/>
        <v>92.944152178195964</v>
      </c>
      <c r="F129" s="14">
        <f t="shared" si="8"/>
        <v>2984.0762370404423</v>
      </c>
      <c r="G129" s="17">
        <f t="shared" si="11"/>
        <v>192649.19483863824</v>
      </c>
    </row>
    <row r="130" spans="1:7" x14ac:dyDescent="0.2">
      <c r="A130" s="15">
        <v>129</v>
      </c>
      <c r="B130" s="21">
        <v>1.4999999999999999E-2</v>
      </c>
      <c r="C130" s="22">
        <v>1.4999999999999999E-2</v>
      </c>
      <c r="D130" s="10">
        <f t="shared" si="9"/>
        <v>2889.7379225795735</v>
      </c>
      <c r="E130" s="11">
        <f t="shared" si="10"/>
        <v>94.338314460869242</v>
      </c>
      <c r="F130" s="14">
        <f t="shared" si="8"/>
        <v>2984.0762370404427</v>
      </c>
      <c r="G130" s="17">
        <f t="shared" si="11"/>
        <v>192554.85652417736</v>
      </c>
    </row>
    <row r="131" spans="1:7" x14ac:dyDescent="0.2">
      <c r="A131" s="16">
        <v>130</v>
      </c>
      <c r="B131" s="21">
        <v>1.4999999999999999E-2</v>
      </c>
      <c r="C131" s="22">
        <v>1.4999999999999999E-2</v>
      </c>
      <c r="D131" s="10">
        <f t="shared" si="9"/>
        <v>2888.3228478626602</v>
      </c>
      <c r="E131" s="11">
        <f t="shared" si="10"/>
        <v>95.753389177782537</v>
      </c>
      <c r="F131" s="14">
        <f t="shared" si="8"/>
        <v>2984.0762370404427</v>
      </c>
      <c r="G131" s="17">
        <f t="shared" si="11"/>
        <v>192459.10313499958</v>
      </c>
    </row>
    <row r="132" spans="1:7" x14ac:dyDescent="0.2">
      <c r="A132" s="15">
        <v>131</v>
      </c>
      <c r="B132" s="21">
        <v>1.4999999999999999E-2</v>
      </c>
      <c r="C132" s="22">
        <v>1.4999999999999999E-2</v>
      </c>
      <c r="D132" s="10">
        <f t="shared" si="9"/>
        <v>2886.8865470249934</v>
      </c>
      <c r="E132" s="11">
        <f t="shared" si="10"/>
        <v>97.189690015448832</v>
      </c>
      <c r="F132" s="14">
        <f t="shared" si="8"/>
        <v>2984.0762370404423</v>
      </c>
      <c r="G132" s="17">
        <f t="shared" si="11"/>
        <v>192361.91344498412</v>
      </c>
    </row>
    <row r="133" spans="1:7" x14ac:dyDescent="0.2">
      <c r="A133" s="16">
        <v>132</v>
      </c>
      <c r="B133" s="21">
        <v>1.4999999999999999E-2</v>
      </c>
      <c r="C133" s="22">
        <v>1.4999999999999999E-2</v>
      </c>
      <c r="D133" s="10">
        <f t="shared" si="9"/>
        <v>2885.4287016747617</v>
      </c>
      <c r="E133" s="11">
        <f t="shared" si="10"/>
        <v>98.647535365681051</v>
      </c>
      <c r="F133" s="14">
        <f t="shared" si="8"/>
        <v>2984.0762370404427</v>
      </c>
      <c r="G133" s="17">
        <f t="shared" si="11"/>
        <v>192263.26590961844</v>
      </c>
    </row>
    <row r="134" spans="1:7" x14ac:dyDescent="0.2">
      <c r="A134" s="15">
        <v>133</v>
      </c>
      <c r="B134" s="21">
        <v>1.4999999999999999E-2</v>
      </c>
      <c r="C134" s="22">
        <v>1.4999999999999999E-2</v>
      </c>
      <c r="D134" s="10">
        <f t="shared" si="9"/>
        <v>2883.9489886442766</v>
      </c>
      <c r="E134" s="11">
        <f t="shared" si="10"/>
        <v>100.12724839616567</v>
      </c>
      <c r="F134" s="14">
        <f t="shared" si="8"/>
        <v>2984.0762370404423</v>
      </c>
      <c r="G134" s="17">
        <f t="shared" si="11"/>
        <v>192163.13866122227</v>
      </c>
    </row>
    <row r="135" spans="1:7" x14ac:dyDescent="0.2">
      <c r="A135" s="16">
        <v>134</v>
      </c>
      <c r="B135" s="21">
        <v>1.4999999999999999E-2</v>
      </c>
      <c r="C135" s="22">
        <v>1.4999999999999999E-2</v>
      </c>
      <c r="D135" s="10">
        <f t="shared" si="9"/>
        <v>2882.4470799183341</v>
      </c>
      <c r="E135" s="11">
        <f t="shared" si="10"/>
        <v>101.62915712210815</v>
      </c>
      <c r="F135" s="14">
        <f t="shared" si="8"/>
        <v>2984.0762370404423</v>
      </c>
      <c r="G135" s="17">
        <f t="shared" si="11"/>
        <v>192061.50950410016</v>
      </c>
    </row>
    <row r="136" spans="1:7" x14ac:dyDescent="0.2">
      <c r="A136" s="15">
        <v>135</v>
      </c>
      <c r="B136" s="21">
        <v>1.4999999999999999E-2</v>
      </c>
      <c r="C136" s="22">
        <v>1.4999999999999999E-2</v>
      </c>
      <c r="D136" s="10">
        <f t="shared" si="9"/>
        <v>2880.9226425615025</v>
      </c>
      <c r="E136" s="11">
        <f t="shared" si="10"/>
        <v>103.15359447893979</v>
      </c>
      <c r="F136" s="14">
        <f t="shared" si="8"/>
        <v>2984.0762370404423</v>
      </c>
      <c r="G136" s="17">
        <f t="shared" si="11"/>
        <v>191958.35590962123</v>
      </c>
    </row>
    <row r="137" spans="1:7" x14ac:dyDescent="0.2">
      <c r="A137" s="16">
        <v>136</v>
      </c>
      <c r="B137" s="21">
        <v>1.4999999999999999E-2</v>
      </c>
      <c r="C137" s="22">
        <v>1.4999999999999999E-2</v>
      </c>
      <c r="D137" s="10">
        <f t="shared" si="9"/>
        <v>2879.3753386443182</v>
      </c>
      <c r="E137" s="11">
        <f t="shared" si="10"/>
        <v>104.7008983961241</v>
      </c>
      <c r="F137" s="14">
        <f t="shared" ref="F137:F200" si="12">PMT(C137,360-A136,G136)*-1</f>
        <v>2984.0762370404423</v>
      </c>
      <c r="G137" s="17">
        <f t="shared" si="11"/>
        <v>191853.65501122511</v>
      </c>
    </row>
    <row r="138" spans="1:7" x14ac:dyDescent="0.2">
      <c r="A138" s="15">
        <v>137</v>
      </c>
      <c r="B138" s="21">
        <v>1.4999999999999999E-2</v>
      </c>
      <c r="C138" s="22">
        <v>1.4999999999999999E-2</v>
      </c>
      <c r="D138" s="10">
        <f t="shared" si="9"/>
        <v>2877.8048251683767</v>
      </c>
      <c r="E138" s="11">
        <f t="shared" si="10"/>
        <v>106.27141187206598</v>
      </c>
      <c r="F138" s="14">
        <f t="shared" si="12"/>
        <v>2984.0762370404427</v>
      </c>
      <c r="G138" s="17">
        <f t="shared" si="11"/>
        <v>191747.38359935305</v>
      </c>
    </row>
    <row r="139" spans="1:7" x14ac:dyDescent="0.2">
      <c r="A139" s="16">
        <v>138</v>
      </c>
      <c r="B139" s="21">
        <v>1.4999999999999999E-2</v>
      </c>
      <c r="C139" s="22">
        <v>1.4999999999999999E-2</v>
      </c>
      <c r="D139" s="10">
        <f t="shared" si="9"/>
        <v>2876.2107539902959</v>
      </c>
      <c r="E139" s="11">
        <f t="shared" si="10"/>
        <v>107.86548305014685</v>
      </c>
      <c r="F139" s="14">
        <f t="shared" si="12"/>
        <v>2984.0762370404427</v>
      </c>
      <c r="G139" s="17">
        <f t="shared" si="11"/>
        <v>191639.5181163029</v>
      </c>
    </row>
    <row r="140" spans="1:7" x14ac:dyDescent="0.2">
      <c r="A140" s="15">
        <v>139</v>
      </c>
      <c r="B140" s="21">
        <v>1.4999999999999999E-2</v>
      </c>
      <c r="C140" s="22">
        <v>1.4999999999999999E-2</v>
      </c>
      <c r="D140" s="10">
        <f t="shared" si="9"/>
        <v>2874.5927717445434</v>
      </c>
      <c r="E140" s="11">
        <f t="shared" si="10"/>
        <v>109.48346529589935</v>
      </c>
      <c r="F140" s="14">
        <f t="shared" si="12"/>
        <v>2984.0762370404427</v>
      </c>
      <c r="G140" s="17">
        <f t="shared" si="11"/>
        <v>191530.03465100701</v>
      </c>
    </row>
    <row r="141" spans="1:7" x14ac:dyDescent="0.2">
      <c r="A141" s="16">
        <v>140</v>
      </c>
      <c r="B141" s="21">
        <v>1.4999999999999999E-2</v>
      </c>
      <c r="C141" s="22">
        <v>1.4999999999999999E-2</v>
      </c>
      <c r="D141" s="10">
        <f t="shared" si="9"/>
        <v>2872.9505197651051</v>
      </c>
      <c r="E141" s="11">
        <f t="shared" si="10"/>
        <v>111.12571727533759</v>
      </c>
      <c r="F141" s="14">
        <f t="shared" si="12"/>
        <v>2984.0762370404427</v>
      </c>
      <c r="G141" s="17">
        <f t="shared" si="11"/>
        <v>191418.90893373167</v>
      </c>
    </row>
    <row r="142" spans="1:7" x14ac:dyDescent="0.2">
      <c r="A142" s="15">
        <v>141</v>
      </c>
      <c r="B142" s="21">
        <v>1.4999999999999999E-2</v>
      </c>
      <c r="C142" s="22">
        <v>1.4999999999999999E-2</v>
      </c>
      <c r="D142" s="10">
        <f t="shared" si="9"/>
        <v>2871.2836340059748</v>
      </c>
      <c r="E142" s="11">
        <f t="shared" si="10"/>
        <v>112.7926030344679</v>
      </c>
      <c r="F142" s="14">
        <f t="shared" si="12"/>
        <v>2984.0762370404427</v>
      </c>
      <c r="G142" s="17">
        <f t="shared" si="11"/>
        <v>191306.1163306972</v>
      </c>
    </row>
    <row r="143" spans="1:7" x14ac:dyDescent="0.2">
      <c r="A143" s="16">
        <v>142</v>
      </c>
      <c r="B143" s="21">
        <v>1.4999999999999999E-2</v>
      </c>
      <c r="C143" s="22">
        <v>1.4999999999999999E-2</v>
      </c>
      <c r="D143" s="10">
        <f t="shared" ref="D143:D206" si="13">G142*C143</f>
        <v>2869.5917449604581</v>
      </c>
      <c r="E143" s="11">
        <f t="shared" ref="E143:E206" si="14">F143-D143</f>
        <v>114.48449207998465</v>
      </c>
      <c r="F143" s="14">
        <f t="shared" si="12"/>
        <v>2984.0762370404427</v>
      </c>
      <c r="G143" s="17">
        <f t="shared" ref="G143:G206" si="15">G142-E143</f>
        <v>191191.63183861721</v>
      </c>
    </row>
    <row r="144" spans="1:7" x14ac:dyDescent="0.2">
      <c r="A144" s="15">
        <v>143</v>
      </c>
      <c r="B144" s="21">
        <v>1.4999999999999999E-2</v>
      </c>
      <c r="C144" s="22">
        <v>1.4999999999999999E-2</v>
      </c>
      <c r="D144" s="10">
        <f t="shared" si="13"/>
        <v>2867.8744775792579</v>
      </c>
      <c r="E144" s="11">
        <f t="shared" si="14"/>
        <v>116.20175946118434</v>
      </c>
      <c r="F144" s="14">
        <f t="shared" si="12"/>
        <v>2984.0762370404423</v>
      </c>
      <c r="G144" s="17">
        <f t="shared" si="15"/>
        <v>191075.43007915601</v>
      </c>
    </row>
    <row r="145" spans="1:7" x14ac:dyDescent="0.2">
      <c r="A145" s="16">
        <v>144</v>
      </c>
      <c r="B145" s="21">
        <v>1.4999999999999999E-2</v>
      </c>
      <c r="C145" s="22">
        <v>1.4999999999999999E-2</v>
      </c>
      <c r="D145" s="10">
        <f t="shared" si="13"/>
        <v>2866.1314511873402</v>
      </c>
      <c r="E145" s="11">
        <f t="shared" si="14"/>
        <v>117.94478585310208</v>
      </c>
      <c r="F145" s="14">
        <f t="shared" si="12"/>
        <v>2984.0762370404423</v>
      </c>
      <c r="G145" s="17">
        <f t="shared" si="15"/>
        <v>190957.48529330292</v>
      </c>
    </row>
    <row r="146" spans="1:7" x14ac:dyDescent="0.2">
      <c r="A146" s="15">
        <v>145</v>
      </c>
      <c r="B146" s="21">
        <v>1.4999999999999999E-2</v>
      </c>
      <c r="C146" s="22">
        <v>1.4999999999999999E-2</v>
      </c>
      <c r="D146" s="10">
        <f t="shared" si="13"/>
        <v>2864.3622793995437</v>
      </c>
      <c r="E146" s="11">
        <f t="shared" si="14"/>
        <v>119.71395764089857</v>
      </c>
      <c r="F146" s="14">
        <f t="shared" si="12"/>
        <v>2984.0762370404423</v>
      </c>
      <c r="G146" s="17">
        <f t="shared" si="15"/>
        <v>190837.77133566202</v>
      </c>
    </row>
    <row r="147" spans="1:7" x14ac:dyDescent="0.2">
      <c r="A147" s="16">
        <v>146</v>
      </c>
      <c r="B147" s="21">
        <v>1.4999999999999999E-2</v>
      </c>
      <c r="C147" s="22">
        <v>1.4999999999999999E-2</v>
      </c>
      <c r="D147" s="10">
        <f t="shared" si="13"/>
        <v>2862.56657003493</v>
      </c>
      <c r="E147" s="11">
        <f t="shared" si="14"/>
        <v>121.50966700551226</v>
      </c>
      <c r="F147" s="14">
        <f t="shared" si="12"/>
        <v>2984.0762370404423</v>
      </c>
      <c r="G147" s="17">
        <f t="shared" si="15"/>
        <v>190716.26166865652</v>
      </c>
    </row>
    <row r="148" spans="1:7" x14ac:dyDescent="0.2">
      <c r="A148" s="15">
        <v>147</v>
      </c>
      <c r="B148" s="21">
        <v>1.4999999999999999E-2</v>
      </c>
      <c r="C148" s="22">
        <v>1.4999999999999999E-2</v>
      </c>
      <c r="D148" s="10">
        <f t="shared" si="13"/>
        <v>2860.7439250298476</v>
      </c>
      <c r="E148" s="11">
        <f t="shared" si="14"/>
        <v>123.33231201059516</v>
      </c>
      <c r="F148" s="14">
        <f t="shared" si="12"/>
        <v>2984.0762370404427</v>
      </c>
      <c r="G148" s="17">
        <f t="shared" si="15"/>
        <v>190592.92935664591</v>
      </c>
    </row>
    <row r="149" spans="1:7" x14ac:dyDescent="0.2">
      <c r="A149" s="16">
        <v>148</v>
      </c>
      <c r="B149" s="21">
        <v>1.4999999999999999E-2</v>
      </c>
      <c r="C149" s="22">
        <v>1.4999999999999999E-2</v>
      </c>
      <c r="D149" s="10">
        <f t="shared" si="13"/>
        <v>2858.8939403496884</v>
      </c>
      <c r="E149" s="11">
        <f t="shared" si="14"/>
        <v>125.1822966907539</v>
      </c>
      <c r="F149" s="14">
        <f t="shared" si="12"/>
        <v>2984.0762370404423</v>
      </c>
      <c r="G149" s="17">
        <f t="shared" si="15"/>
        <v>190467.74705995515</v>
      </c>
    </row>
    <row r="150" spans="1:7" x14ac:dyDescent="0.2">
      <c r="A150" s="15">
        <v>149</v>
      </c>
      <c r="B150" s="21">
        <v>1.4999999999999999E-2</v>
      </c>
      <c r="C150" s="22">
        <v>1.4999999999999999E-2</v>
      </c>
      <c r="D150" s="10">
        <f t="shared" si="13"/>
        <v>2857.0162058993269</v>
      </c>
      <c r="E150" s="11">
        <f t="shared" si="14"/>
        <v>127.06003114111536</v>
      </c>
      <c r="F150" s="14">
        <f t="shared" si="12"/>
        <v>2984.0762370404423</v>
      </c>
      <c r="G150" s="17">
        <f t="shared" si="15"/>
        <v>190340.68702881402</v>
      </c>
    </row>
    <row r="151" spans="1:7" x14ac:dyDescent="0.2">
      <c r="A151" s="16">
        <v>150</v>
      </c>
      <c r="B151" s="21">
        <v>1.4999999999999999E-2</v>
      </c>
      <c r="C151" s="22">
        <v>1.4999999999999999E-2</v>
      </c>
      <c r="D151" s="10">
        <f t="shared" si="13"/>
        <v>2855.1103054322102</v>
      </c>
      <c r="E151" s="11">
        <f t="shared" si="14"/>
        <v>128.96593160823159</v>
      </c>
      <c r="F151" s="14">
        <f t="shared" si="12"/>
        <v>2984.0762370404418</v>
      </c>
      <c r="G151" s="17">
        <f t="shared" si="15"/>
        <v>190211.72109720579</v>
      </c>
    </row>
    <row r="152" spans="1:7" x14ac:dyDescent="0.2">
      <c r="A152" s="15">
        <v>151</v>
      </c>
      <c r="B152" s="21">
        <v>1.4999999999999999E-2</v>
      </c>
      <c r="C152" s="22">
        <v>1.4999999999999999E-2</v>
      </c>
      <c r="D152" s="10">
        <f t="shared" si="13"/>
        <v>2853.175816458087</v>
      </c>
      <c r="E152" s="11">
        <f t="shared" si="14"/>
        <v>130.90042058235531</v>
      </c>
      <c r="F152" s="14">
        <f t="shared" si="12"/>
        <v>2984.0762370404423</v>
      </c>
      <c r="G152" s="17">
        <f t="shared" si="15"/>
        <v>190080.82067662344</v>
      </c>
    </row>
    <row r="153" spans="1:7" x14ac:dyDescent="0.2">
      <c r="A153" s="16">
        <v>152</v>
      </c>
      <c r="B153" s="21">
        <v>1.4999999999999999E-2</v>
      </c>
      <c r="C153" s="22">
        <v>1.4999999999999999E-2</v>
      </c>
      <c r="D153" s="10">
        <f t="shared" si="13"/>
        <v>2851.2123101493517</v>
      </c>
      <c r="E153" s="11">
        <f t="shared" si="14"/>
        <v>132.86392689109061</v>
      </c>
      <c r="F153" s="14">
        <f t="shared" si="12"/>
        <v>2984.0762370404423</v>
      </c>
      <c r="G153" s="17">
        <f t="shared" si="15"/>
        <v>189947.95674973234</v>
      </c>
    </row>
    <row r="154" spans="1:7" x14ac:dyDescent="0.2">
      <c r="A154" s="15">
        <v>153</v>
      </c>
      <c r="B154" s="21">
        <v>1.4999999999999999E-2</v>
      </c>
      <c r="C154" s="22">
        <v>1.4999999999999999E-2</v>
      </c>
      <c r="D154" s="10">
        <f t="shared" si="13"/>
        <v>2849.2193512459849</v>
      </c>
      <c r="E154" s="11">
        <f t="shared" si="14"/>
        <v>134.85688579445741</v>
      </c>
      <c r="F154" s="14">
        <f t="shared" si="12"/>
        <v>2984.0762370404423</v>
      </c>
      <c r="G154" s="17">
        <f t="shared" si="15"/>
        <v>189813.09986393788</v>
      </c>
    </row>
    <row r="155" spans="1:7" x14ac:dyDescent="0.2">
      <c r="A155" s="16">
        <v>154</v>
      </c>
      <c r="B155" s="21">
        <v>1.4999999999999999E-2</v>
      </c>
      <c r="C155" s="22">
        <v>1.4999999999999999E-2</v>
      </c>
      <c r="D155" s="10">
        <f t="shared" si="13"/>
        <v>2847.196497959068</v>
      </c>
      <c r="E155" s="11">
        <f t="shared" si="14"/>
        <v>136.87973908137428</v>
      </c>
      <c r="F155" s="14">
        <f t="shared" si="12"/>
        <v>2984.0762370404423</v>
      </c>
      <c r="G155" s="17">
        <f t="shared" si="15"/>
        <v>189676.22012485651</v>
      </c>
    </row>
    <row r="156" spans="1:7" x14ac:dyDescent="0.2">
      <c r="A156" s="15">
        <v>155</v>
      </c>
      <c r="B156" s="21">
        <v>1.4999999999999999E-2</v>
      </c>
      <c r="C156" s="22">
        <v>1.4999999999999999E-2</v>
      </c>
      <c r="D156" s="10">
        <f t="shared" si="13"/>
        <v>2845.1433018728476</v>
      </c>
      <c r="E156" s="11">
        <f t="shared" si="14"/>
        <v>138.93293516759422</v>
      </c>
      <c r="F156" s="14">
        <f t="shared" si="12"/>
        <v>2984.0762370404418</v>
      </c>
      <c r="G156" s="17">
        <f t="shared" si="15"/>
        <v>189537.28718968891</v>
      </c>
    </row>
    <row r="157" spans="1:7" x14ac:dyDescent="0.2">
      <c r="A157" s="16">
        <v>156</v>
      </c>
      <c r="B157" s="21">
        <v>1.4999999999999999E-2</v>
      </c>
      <c r="C157" s="22">
        <v>1.4999999999999999E-2</v>
      </c>
      <c r="D157" s="10">
        <f t="shared" si="13"/>
        <v>2843.0593078453335</v>
      </c>
      <c r="E157" s="11">
        <f t="shared" si="14"/>
        <v>141.01692919510879</v>
      </c>
      <c r="F157" s="14">
        <f t="shared" si="12"/>
        <v>2984.0762370404423</v>
      </c>
      <c r="G157" s="17">
        <f t="shared" si="15"/>
        <v>189396.27026049379</v>
      </c>
    </row>
    <row r="158" spans="1:7" x14ac:dyDescent="0.2">
      <c r="A158" s="15">
        <v>157</v>
      </c>
      <c r="B158" s="21">
        <v>1.4999999999999999E-2</v>
      </c>
      <c r="C158" s="22">
        <v>1.4999999999999999E-2</v>
      </c>
      <c r="D158" s="10">
        <f t="shared" si="13"/>
        <v>2840.9440539074067</v>
      </c>
      <c r="E158" s="11">
        <f t="shared" si="14"/>
        <v>143.13218313303514</v>
      </c>
      <c r="F158" s="14">
        <f t="shared" si="12"/>
        <v>2984.0762370404418</v>
      </c>
      <c r="G158" s="17">
        <f t="shared" si="15"/>
        <v>189253.13807736075</v>
      </c>
    </row>
    <row r="159" spans="1:7" x14ac:dyDescent="0.2">
      <c r="A159" s="16">
        <v>158</v>
      </c>
      <c r="B159" s="21">
        <v>1.4999999999999999E-2</v>
      </c>
      <c r="C159" s="22">
        <v>1.4999999999999999E-2</v>
      </c>
      <c r="D159" s="10">
        <f t="shared" si="13"/>
        <v>2838.7970711604112</v>
      </c>
      <c r="E159" s="11">
        <f t="shared" si="14"/>
        <v>145.27916588003063</v>
      </c>
      <c r="F159" s="14">
        <f t="shared" si="12"/>
        <v>2984.0762370404418</v>
      </c>
      <c r="G159" s="17">
        <f t="shared" si="15"/>
        <v>189107.85891148073</v>
      </c>
    </row>
    <row r="160" spans="1:7" x14ac:dyDescent="0.2">
      <c r="A160" s="15">
        <v>159</v>
      </c>
      <c r="B160" s="21">
        <v>1.4999999999999999E-2</v>
      </c>
      <c r="C160" s="22">
        <v>1.4999999999999999E-2</v>
      </c>
      <c r="D160" s="10">
        <f t="shared" si="13"/>
        <v>2836.6178836722106</v>
      </c>
      <c r="E160" s="11">
        <f t="shared" si="14"/>
        <v>147.4583533682312</v>
      </c>
      <c r="F160" s="14">
        <f t="shared" si="12"/>
        <v>2984.0762370404418</v>
      </c>
      <c r="G160" s="17">
        <f t="shared" si="15"/>
        <v>188960.40055811248</v>
      </c>
    </row>
    <row r="161" spans="1:7" x14ac:dyDescent="0.2">
      <c r="A161" s="16">
        <v>160</v>
      </c>
      <c r="B161" s="21">
        <v>1.4999999999999999E-2</v>
      </c>
      <c r="C161" s="22">
        <v>1.4999999999999999E-2</v>
      </c>
      <c r="D161" s="10">
        <f t="shared" si="13"/>
        <v>2834.4060083716872</v>
      </c>
      <c r="E161" s="11">
        <f t="shared" si="14"/>
        <v>149.67022866875459</v>
      </c>
      <c r="F161" s="14">
        <f t="shared" si="12"/>
        <v>2984.0762370404418</v>
      </c>
      <c r="G161" s="17">
        <f t="shared" si="15"/>
        <v>188810.73032944373</v>
      </c>
    </row>
    <row r="162" spans="1:7" x14ac:dyDescent="0.2">
      <c r="A162" s="15">
        <v>161</v>
      </c>
      <c r="B162" s="21">
        <v>1.4999999999999999E-2</v>
      </c>
      <c r="C162" s="22">
        <v>1.4999999999999999E-2</v>
      </c>
      <c r="D162" s="10">
        <f t="shared" si="13"/>
        <v>2832.1609549416557</v>
      </c>
      <c r="E162" s="11">
        <f t="shared" si="14"/>
        <v>151.91528209878607</v>
      </c>
      <c r="F162" s="14">
        <f t="shared" si="12"/>
        <v>2984.0762370404418</v>
      </c>
      <c r="G162" s="17">
        <f t="shared" si="15"/>
        <v>188658.81504734495</v>
      </c>
    </row>
    <row r="163" spans="1:7" x14ac:dyDescent="0.2">
      <c r="A163" s="16">
        <v>162</v>
      </c>
      <c r="B163" s="21">
        <v>1.4999999999999999E-2</v>
      </c>
      <c r="C163" s="22">
        <v>1.4999999999999999E-2</v>
      </c>
      <c r="D163" s="10">
        <f t="shared" si="13"/>
        <v>2829.8822257101742</v>
      </c>
      <c r="E163" s="11">
        <f t="shared" si="14"/>
        <v>154.19401133026759</v>
      </c>
      <c r="F163" s="14">
        <f t="shared" si="12"/>
        <v>2984.0762370404418</v>
      </c>
      <c r="G163" s="17">
        <f t="shared" si="15"/>
        <v>188504.62103601469</v>
      </c>
    </row>
    <row r="164" spans="1:7" x14ac:dyDescent="0.2">
      <c r="A164" s="15">
        <v>163</v>
      </c>
      <c r="B164" s="21">
        <v>1.4999999999999999E-2</v>
      </c>
      <c r="C164" s="22">
        <v>1.4999999999999999E-2</v>
      </c>
      <c r="D164" s="10">
        <f t="shared" si="13"/>
        <v>2827.5693155402205</v>
      </c>
      <c r="E164" s="11">
        <f t="shared" si="14"/>
        <v>156.50692150022178</v>
      </c>
      <c r="F164" s="14">
        <f t="shared" si="12"/>
        <v>2984.0762370404423</v>
      </c>
      <c r="G164" s="17">
        <f t="shared" si="15"/>
        <v>188348.11411451446</v>
      </c>
    </row>
    <row r="165" spans="1:7" x14ac:dyDescent="0.2">
      <c r="A165" s="16">
        <v>164</v>
      </c>
      <c r="B165" s="21">
        <v>1.4999999999999999E-2</v>
      </c>
      <c r="C165" s="22">
        <v>1.4999999999999999E-2</v>
      </c>
      <c r="D165" s="10">
        <f t="shared" si="13"/>
        <v>2825.221711717717</v>
      </c>
      <c r="E165" s="11">
        <f t="shared" si="14"/>
        <v>158.85452532272484</v>
      </c>
      <c r="F165" s="14">
        <f t="shared" si="12"/>
        <v>2984.0762370404418</v>
      </c>
      <c r="G165" s="17">
        <f t="shared" si="15"/>
        <v>188189.25958919173</v>
      </c>
    </row>
    <row r="166" spans="1:7" x14ac:dyDescent="0.2">
      <c r="A166" s="15">
        <v>165</v>
      </c>
      <c r="B166" s="21">
        <v>1.4999999999999999E-2</v>
      </c>
      <c r="C166" s="22">
        <v>1.4999999999999999E-2</v>
      </c>
      <c r="D166" s="10">
        <f t="shared" si="13"/>
        <v>2822.8388938378757</v>
      </c>
      <c r="E166" s="11">
        <f t="shared" si="14"/>
        <v>161.23734320256608</v>
      </c>
      <c r="F166" s="14">
        <f t="shared" si="12"/>
        <v>2984.0762370404418</v>
      </c>
      <c r="G166" s="17">
        <f t="shared" si="15"/>
        <v>188028.02224598915</v>
      </c>
    </row>
    <row r="167" spans="1:7" x14ac:dyDescent="0.2">
      <c r="A167" s="16">
        <v>166</v>
      </c>
      <c r="B167" s="21">
        <v>1.4999999999999999E-2</v>
      </c>
      <c r="C167" s="22">
        <v>1.4999999999999999E-2</v>
      </c>
      <c r="D167" s="10">
        <f t="shared" si="13"/>
        <v>2820.4203336898372</v>
      </c>
      <c r="E167" s="11">
        <f t="shared" si="14"/>
        <v>163.65590335060415</v>
      </c>
      <c r="F167" s="14">
        <f t="shared" si="12"/>
        <v>2984.0762370404414</v>
      </c>
      <c r="G167" s="17">
        <f t="shared" si="15"/>
        <v>187864.36634263856</v>
      </c>
    </row>
    <row r="168" spans="1:7" x14ac:dyDescent="0.2">
      <c r="A168" s="15">
        <v>167</v>
      </c>
      <c r="B168" s="21">
        <v>1.4999999999999999E-2</v>
      </c>
      <c r="C168" s="22">
        <v>1.4999999999999999E-2</v>
      </c>
      <c r="D168" s="10">
        <f t="shared" si="13"/>
        <v>2817.9654951395783</v>
      </c>
      <c r="E168" s="11">
        <f t="shared" si="14"/>
        <v>166.11074190086356</v>
      </c>
      <c r="F168" s="14">
        <f t="shared" si="12"/>
        <v>2984.0762370404418</v>
      </c>
      <c r="G168" s="17">
        <f t="shared" si="15"/>
        <v>187698.2556007377</v>
      </c>
    </row>
    <row r="169" spans="1:7" x14ac:dyDescent="0.2">
      <c r="A169" s="16">
        <v>168</v>
      </c>
      <c r="B169" s="21">
        <v>1.4999999999999999E-2</v>
      </c>
      <c r="C169" s="22">
        <v>1.4999999999999999E-2</v>
      </c>
      <c r="D169" s="10">
        <f t="shared" si="13"/>
        <v>2815.4738340110653</v>
      </c>
      <c r="E169" s="11">
        <f t="shared" si="14"/>
        <v>168.60240302937655</v>
      </c>
      <c r="F169" s="14">
        <f t="shared" si="12"/>
        <v>2984.0762370404418</v>
      </c>
      <c r="G169" s="17">
        <f t="shared" si="15"/>
        <v>187529.65319770834</v>
      </c>
    </row>
    <row r="170" spans="1:7" x14ac:dyDescent="0.2">
      <c r="A170" s="15">
        <v>169</v>
      </c>
      <c r="B170" s="21">
        <v>1.4999999999999999E-2</v>
      </c>
      <c r="C170" s="22">
        <v>1.4999999999999999E-2</v>
      </c>
      <c r="D170" s="10">
        <f t="shared" si="13"/>
        <v>2812.9447979656247</v>
      </c>
      <c r="E170" s="11">
        <f t="shared" si="14"/>
        <v>171.13143907481754</v>
      </c>
      <c r="F170" s="14">
        <f t="shared" si="12"/>
        <v>2984.0762370404423</v>
      </c>
      <c r="G170" s="17">
        <f t="shared" si="15"/>
        <v>187358.52175863352</v>
      </c>
    </row>
    <row r="171" spans="1:7" x14ac:dyDescent="0.2">
      <c r="A171" s="16">
        <v>170</v>
      </c>
      <c r="B171" s="21">
        <v>1.4999999999999999E-2</v>
      </c>
      <c r="C171" s="22">
        <v>1.4999999999999999E-2</v>
      </c>
      <c r="D171" s="10">
        <f t="shared" si="13"/>
        <v>2810.3778263795025</v>
      </c>
      <c r="E171" s="11">
        <f t="shared" si="14"/>
        <v>173.69841066093932</v>
      </c>
      <c r="F171" s="14">
        <f t="shared" si="12"/>
        <v>2984.0762370404418</v>
      </c>
      <c r="G171" s="17">
        <f t="shared" si="15"/>
        <v>187184.82334797259</v>
      </c>
    </row>
    <row r="172" spans="1:7" x14ac:dyDescent="0.2">
      <c r="A172" s="15">
        <v>171</v>
      </c>
      <c r="B172" s="21">
        <v>1.4999999999999999E-2</v>
      </c>
      <c r="C172" s="22">
        <v>1.4999999999999999E-2</v>
      </c>
      <c r="D172" s="10">
        <f t="shared" si="13"/>
        <v>2807.7723502195886</v>
      </c>
      <c r="E172" s="11">
        <f t="shared" si="14"/>
        <v>176.30388682085368</v>
      </c>
      <c r="F172" s="14">
        <f t="shared" si="12"/>
        <v>2984.0762370404423</v>
      </c>
      <c r="G172" s="17">
        <f t="shared" si="15"/>
        <v>187008.51946115174</v>
      </c>
    </row>
    <row r="173" spans="1:7" x14ac:dyDescent="0.2">
      <c r="A173" s="16">
        <v>172</v>
      </c>
      <c r="B173" s="21">
        <v>1.4999999999999999E-2</v>
      </c>
      <c r="C173" s="22">
        <v>1.4999999999999999E-2</v>
      </c>
      <c r="D173" s="10">
        <f t="shared" si="13"/>
        <v>2805.1277919172758</v>
      </c>
      <c r="E173" s="11">
        <f t="shared" si="14"/>
        <v>178.94844512316649</v>
      </c>
      <c r="F173" s="14">
        <f t="shared" si="12"/>
        <v>2984.0762370404423</v>
      </c>
      <c r="G173" s="17">
        <f t="shared" si="15"/>
        <v>186829.57101602858</v>
      </c>
    </row>
    <row r="174" spans="1:7" x14ac:dyDescent="0.2">
      <c r="A174" s="15">
        <v>173</v>
      </c>
      <c r="B174" s="21">
        <v>1.4999999999999999E-2</v>
      </c>
      <c r="C174" s="22">
        <v>1.4999999999999999E-2</v>
      </c>
      <c r="D174" s="10">
        <f t="shared" si="13"/>
        <v>2802.4435652404286</v>
      </c>
      <c r="E174" s="11">
        <f t="shared" si="14"/>
        <v>181.63267180001367</v>
      </c>
      <c r="F174" s="14">
        <f t="shared" si="12"/>
        <v>2984.0762370404423</v>
      </c>
      <c r="G174" s="17">
        <f t="shared" si="15"/>
        <v>186647.93834422858</v>
      </c>
    </row>
    <row r="175" spans="1:7" x14ac:dyDescent="0.2">
      <c r="A175" s="16">
        <v>174</v>
      </c>
      <c r="B175" s="21">
        <v>1.4999999999999999E-2</v>
      </c>
      <c r="C175" s="22">
        <v>1.4999999999999999E-2</v>
      </c>
      <c r="D175" s="10">
        <f t="shared" si="13"/>
        <v>2799.7190751634284</v>
      </c>
      <c r="E175" s="11">
        <f t="shared" si="14"/>
        <v>184.35716187701382</v>
      </c>
      <c r="F175" s="14">
        <f t="shared" si="12"/>
        <v>2984.0762370404423</v>
      </c>
      <c r="G175" s="17">
        <f t="shared" si="15"/>
        <v>186463.58118235157</v>
      </c>
    </row>
    <row r="176" spans="1:7" x14ac:dyDescent="0.2">
      <c r="A176" s="15">
        <v>175</v>
      </c>
      <c r="B176" s="21">
        <v>1.4999999999999999E-2</v>
      </c>
      <c r="C176" s="22">
        <v>1.4999999999999999E-2</v>
      </c>
      <c r="D176" s="10">
        <f t="shared" si="13"/>
        <v>2796.9537177352736</v>
      </c>
      <c r="E176" s="11">
        <f t="shared" si="14"/>
        <v>187.12251930516913</v>
      </c>
      <c r="F176" s="14">
        <f t="shared" si="12"/>
        <v>2984.0762370404427</v>
      </c>
      <c r="G176" s="17">
        <f t="shared" si="15"/>
        <v>186276.45866304639</v>
      </c>
    </row>
    <row r="177" spans="1:7" x14ac:dyDescent="0.2">
      <c r="A177" s="16">
        <v>176</v>
      </c>
      <c r="B177" s="21">
        <v>1.4999999999999999E-2</v>
      </c>
      <c r="C177" s="22">
        <v>1.4999999999999999E-2</v>
      </c>
      <c r="D177" s="10">
        <f t="shared" si="13"/>
        <v>2794.1468799456957</v>
      </c>
      <c r="E177" s="11">
        <f t="shared" si="14"/>
        <v>189.92935709474705</v>
      </c>
      <c r="F177" s="14">
        <f t="shared" si="12"/>
        <v>2984.0762370404427</v>
      </c>
      <c r="G177" s="17">
        <f t="shared" si="15"/>
        <v>186086.52930595164</v>
      </c>
    </row>
    <row r="178" spans="1:7" x14ac:dyDescent="0.2">
      <c r="A178" s="15">
        <v>177</v>
      </c>
      <c r="B178" s="21">
        <v>1.4999999999999999E-2</v>
      </c>
      <c r="C178" s="22">
        <v>1.4999999999999999E-2</v>
      </c>
      <c r="D178" s="10">
        <f t="shared" si="13"/>
        <v>2791.2979395892744</v>
      </c>
      <c r="E178" s="11">
        <f t="shared" si="14"/>
        <v>192.77829745116833</v>
      </c>
      <c r="F178" s="14">
        <f t="shared" si="12"/>
        <v>2984.0762370404427</v>
      </c>
      <c r="G178" s="17">
        <f t="shared" si="15"/>
        <v>185893.75100850046</v>
      </c>
    </row>
    <row r="179" spans="1:7" x14ac:dyDescent="0.2">
      <c r="A179" s="16">
        <v>178</v>
      </c>
      <c r="B179" s="21">
        <v>1.4999999999999999E-2</v>
      </c>
      <c r="C179" s="22">
        <v>1.4999999999999999E-2</v>
      </c>
      <c r="D179" s="10">
        <f t="shared" si="13"/>
        <v>2788.4062651275067</v>
      </c>
      <c r="E179" s="11">
        <f t="shared" si="14"/>
        <v>195.66997191293558</v>
      </c>
      <c r="F179" s="14">
        <f t="shared" si="12"/>
        <v>2984.0762370404423</v>
      </c>
      <c r="G179" s="17">
        <f t="shared" si="15"/>
        <v>185698.08103658754</v>
      </c>
    </row>
    <row r="180" spans="1:7" x14ac:dyDescent="0.2">
      <c r="A180" s="15">
        <v>179</v>
      </c>
      <c r="B180" s="21">
        <v>1.4999999999999999E-2</v>
      </c>
      <c r="C180" s="22">
        <v>1.4999999999999999E-2</v>
      </c>
      <c r="D180" s="10">
        <f t="shared" si="13"/>
        <v>2785.4712155488128</v>
      </c>
      <c r="E180" s="11">
        <f t="shared" si="14"/>
        <v>198.60502149162994</v>
      </c>
      <c r="F180" s="14">
        <f t="shared" si="12"/>
        <v>2984.0762370404427</v>
      </c>
      <c r="G180" s="17">
        <f t="shared" si="15"/>
        <v>185499.47601509592</v>
      </c>
    </row>
    <row r="181" spans="1:7" x14ac:dyDescent="0.2">
      <c r="A181" s="16">
        <v>180</v>
      </c>
      <c r="B181" s="21">
        <v>1.4999999999999999E-2</v>
      </c>
      <c r="C181" s="22">
        <v>1.4999999999999999E-2</v>
      </c>
      <c r="D181" s="10">
        <f t="shared" si="13"/>
        <v>2782.4921402264386</v>
      </c>
      <c r="E181" s="11">
        <f t="shared" si="14"/>
        <v>201.58409681400417</v>
      </c>
      <c r="F181" s="14">
        <f t="shared" si="12"/>
        <v>2984.0762370404427</v>
      </c>
      <c r="G181" s="17">
        <f t="shared" si="15"/>
        <v>185297.89191828191</v>
      </c>
    </row>
    <row r="182" spans="1:7" x14ac:dyDescent="0.2">
      <c r="A182" s="15">
        <v>181</v>
      </c>
      <c r="B182" s="21">
        <v>1.4999999999999999E-2</v>
      </c>
      <c r="C182" s="22">
        <v>1.4999999999999999E-2</v>
      </c>
      <c r="D182" s="10">
        <f t="shared" si="13"/>
        <v>2779.4683787742283</v>
      </c>
      <c r="E182" s="11">
        <f t="shared" si="14"/>
        <v>204.60785826621395</v>
      </c>
      <c r="F182" s="14">
        <f t="shared" si="12"/>
        <v>2984.0762370404423</v>
      </c>
      <c r="G182" s="17">
        <f t="shared" si="15"/>
        <v>185093.28406001569</v>
      </c>
    </row>
    <row r="183" spans="1:7" x14ac:dyDescent="0.2">
      <c r="A183" s="16">
        <v>182</v>
      </c>
      <c r="B183" s="21">
        <v>1.4999999999999999E-2</v>
      </c>
      <c r="C183" s="22">
        <v>1.4999999999999999E-2</v>
      </c>
      <c r="D183" s="10">
        <f t="shared" si="13"/>
        <v>2776.3992609002353</v>
      </c>
      <c r="E183" s="11">
        <f t="shared" si="14"/>
        <v>207.67697614020699</v>
      </c>
      <c r="F183" s="14">
        <f t="shared" si="12"/>
        <v>2984.0762370404423</v>
      </c>
      <c r="G183" s="17">
        <f t="shared" si="15"/>
        <v>184885.60708387548</v>
      </c>
    </row>
    <row r="184" spans="1:7" x14ac:dyDescent="0.2">
      <c r="A184" s="15">
        <v>183</v>
      </c>
      <c r="B184" s="21">
        <v>1.4999999999999999E-2</v>
      </c>
      <c r="C184" s="22">
        <v>1.4999999999999999E-2</v>
      </c>
      <c r="D184" s="10">
        <f t="shared" si="13"/>
        <v>2773.2841062581319</v>
      </c>
      <c r="E184" s="11">
        <f t="shared" si="14"/>
        <v>210.79213078231032</v>
      </c>
      <c r="F184" s="14">
        <f t="shared" si="12"/>
        <v>2984.0762370404423</v>
      </c>
      <c r="G184" s="17">
        <f t="shared" si="15"/>
        <v>184674.81495309318</v>
      </c>
    </row>
    <row r="185" spans="1:7" x14ac:dyDescent="0.2">
      <c r="A185" s="16">
        <v>184</v>
      </c>
      <c r="B185" s="21">
        <v>1.4999999999999999E-2</v>
      </c>
      <c r="C185" s="22">
        <v>1.4999999999999999E-2</v>
      </c>
      <c r="D185" s="10">
        <f t="shared" si="13"/>
        <v>2770.1222242963977</v>
      </c>
      <c r="E185" s="11">
        <f t="shared" si="14"/>
        <v>213.95401274404503</v>
      </c>
      <c r="F185" s="14">
        <f t="shared" si="12"/>
        <v>2984.0762370404427</v>
      </c>
      <c r="G185" s="17">
        <f t="shared" si="15"/>
        <v>184460.86094034914</v>
      </c>
    </row>
    <row r="186" spans="1:7" x14ac:dyDescent="0.2">
      <c r="A186" s="15">
        <v>185</v>
      </c>
      <c r="B186" s="21">
        <v>1.4999999999999999E-2</v>
      </c>
      <c r="C186" s="22">
        <v>1.4999999999999999E-2</v>
      </c>
      <c r="D186" s="10">
        <f t="shared" si="13"/>
        <v>2766.9129141052372</v>
      </c>
      <c r="E186" s="11">
        <f t="shared" si="14"/>
        <v>217.16332293520554</v>
      </c>
      <c r="F186" s="14">
        <f t="shared" si="12"/>
        <v>2984.0762370404427</v>
      </c>
      <c r="G186" s="17">
        <f t="shared" si="15"/>
        <v>184243.69761741394</v>
      </c>
    </row>
    <row r="187" spans="1:7" x14ac:dyDescent="0.2">
      <c r="A187" s="16">
        <v>186</v>
      </c>
      <c r="B187" s="21">
        <v>1.4999999999999999E-2</v>
      </c>
      <c r="C187" s="22">
        <v>1.4999999999999999E-2</v>
      </c>
      <c r="D187" s="10">
        <f t="shared" si="13"/>
        <v>2763.6554642612091</v>
      </c>
      <c r="E187" s="11">
        <f t="shared" si="14"/>
        <v>220.42077277923363</v>
      </c>
      <c r="F187" s="14">
        <f t="shared" si="12"/>
        <v>2984.0762370404427</v>
      </c>
      <c r="G187" s="17">
        <f t="shared" si="15"/>
        <v>184023.2768446347</v>
      </c>
    </row>
    <row r="188" spans="1:7" x14ac:dyDescent="0.2">
      <c r="A188" s="15">
        <v>187</v>
      </c>
      <c r="B188" s="21">
        <v>1.4999999999999999E-2</v>
      </c>
      <c r="C188" s="22">
        <v>1.4999999999999999E-2</v>
      </c>
      <c r="D188" s="10">
        <f t="shared" si="13"/>
        <v>2760.3491526695207</v>
      </c>
      <c r="E188" s="11">
        <f t="shared" si="14"/>
        <v>223.72708437092206</v>
      </c>
      <c r="F188" s="14">
        <f t="shared" si="12"/>
        <v>2984.0762370404427</v>
      </c>
      <c r="G188" s="17">
        <f t="shared" si="15"/>
        <v>183799.54976026379</v>
      </c>
    </row>
    <row r="189" spans="1:7" x14ac:dyDescent="0.2">
      <c r="A189" s="16">
        <v>188</v>
      </c>
      <c r="B189" s="21">
        <v>1.4999999999999999E-2</v>
      </c>
      <c r="C189" s="22">
        <v>1.4999999999999999E-2</v>
      </c>
      <c r="D189" s="10">
        <f t="shared" si="13"/>
        <v>2756.9932464039566</v>
      </c>
      <c r="E189" s="11">
        <f t="shared" si="14"/>
        <v>227.0829906364861</v>
      </c>
      <c r="F189" s="14">
        <f t="shared" si="12"/>
        <v>2984.0762370404427</v>
      </c>
      <c r="G189" s="17">
        <f t="shared" si="15"/>
        <v>183572.4667696273</v>
      </c>
    </row>
    <row r="190" spans="1:7" x14ac:dyDescent="0.2">
      <c r="A190" s="15">
        <v>189</v>
      </c>
      <c r="B190" s="21">
        <v>1.4999999999999999E-2</v>
      </c>
      <c r="C190" s="22">
        <v>1.4999999999999999E-2</v>
      </c>
      <c r="D190" s="10">
        <f t="shared" si="13"/>
        <v>2753.5870015444093</v>
      </c>
      <c r="E190" s="11">
        <f t="shared" si="14"/>
        <v>230.48923549603342</v>
      </c>
      <c r="F190" s="14">
        <f t="shared" si="12"/>
        <v>2984.0762370404427</v>
      </c>
      <c r="G190" s="17">
        <f t="shared" si="15"/>
        <v>183341.97753413126</v>
      </c>
    </row>
    <row r="191" spans="1:7" x14ac:dyDescent="0.2">
      <c r="A191" s="16">
        <v>190</v>
      </c>
      <c r="B191" s="21">
        <v>1.4999999999999999E-2</v>
      </c>
      <c r="C191" s="22">
        <v>1.4999999999999999E-2</v>
      </c>
      <c r="D191" s="10">
        <f t="shared" si="13"/>
        <v>2750.1296630119687</v>
      </c>
      <c r="E191" s="11">
        <f t="shared" si="14"/>
        <v>233.94657402847406</v>
      </c>
      <c r="F191" s="14">
        <f t="shared" si="12"/>
        <v>2984.0762370404427</v>
      </c>
      <c r="G191" s="17">
        <f t="shared" si="15"/>
        <v>183108.0309601028</v>
      </c>
    </row>
    <row r="192" spans="1:7" x14ac:dyDescent="0.2">
      <c r="A192" s="15">
        <v>191</v>
      </c>
      <c r="B192" s="21">
        <v>1.4999999999999999E-2</v>
      </c>
      <c r="C192" s="22">
        <v>1.4999999999999999E-2</v>
      </c>
      <c r="D192" s="10">
        <f t="shared" si="13"/>
        <v>2746.620464401542</v>
      </c>
      <c r="E192" s="11">
        <f t="shared" si="14"/>
        <v>237.45577263890073</v>
      </c>
      <c r="F192" s="14">
        <f t="shared" si="12"/>
        <v>2984.0762370404427</v>
      </c>
      <c r="G192" s="17">
        <f t="shared" si="15"/>
        <v>182870.5751874639</v>
      </c>
    </row>
    <row r="193" spans="1:7" x14ac:dyDescent="0.2">
      <c r="A193" s="16">
        <v>192</v>
      </c>
      <c r="B193" s="21">
        <v>1.4999999999999999E-2</v>
      </c>
      <c r="C193" s="22">
        <v>1.4999999999999999E-2</v>
      </c>
      <c r="D193" s="10">
        <f t="shared" si="13"/>
        <v>2743.0586278119581</v>
      </c>
      <c r="E193" s="11">
        <f t="shared" si="14"/>
        <v>241.01760922848462</v>
      </c>
      <c r="F193" s="14">
        <f t="shared" si="12"/>
        <v>2984.0762370404427</v>
      </c>
      <c r="G193" s="17">
        <f t="shared" si="15"/>
        <v>182629.5575782354</v>
      </c>
    </row>
    <row r="194" spans="1:7" x14ac:dyDescent="0.2">
      <c r="A194" s="15">
        <v>193</v>
      </c>
      <c r="B194" s="21">
        <v>1.4999999999999999E-2</v>
      </c>
      <c r="C194" s="22">
        <v>1.4999999999999999E-2</v>
      </c>
      <c r="D194" s="10">
        <f t="shared" si="13"/>
        <v>2739.4433636735307</v>
      </c>
      <c r="E194" s="11">
        <f t="shared" si="14"/>
        <v>244.63287336691201</v>
      </c>
      <c r="F194" s="14">
        <f t="shared" si="12"/>
        <v>2984.0762370404427</v>
      </c>
      <c r="G194" s="17">
        <f t="shared" si="15"/>
        <v>182384.92470486849</v>
      </c>
    </row>
    <row r="195" spans="1:7" x14ac:dyDescent="0.2">
      <c r="A195" s="16">
        <v>194</v>
      </c>
      <c r="B195" s="21">
        <v>1.4999999999999999E-2</v>
      </c>
      <c r="C195" s="22">
        <v>1.4999999999999999E-2</v>
      </c>
      <c r="D195" s="10">
        <f t="shared" si="13"/>
        <v>2735.7738705730271</v>
      </c>
      <c r="E195" s="11">
        <f t="shared" si="14"/>
        <v>248.3023664674156</v>
      </c>
      <c r="F195" s="14">
        <f t="shared" si="12"/>
        <v>2984.0762370404427</v>
      </c>
      <c r="G195" s="17">
        <f t="shared" si="15"/>
        <v>182136.62233840107</v>
      </c>
    </row>
    <row r="196" spans="1:7" x14ac:dyDescent="0.2">
      <c r="A196" s="15">
        <v>195</v>
      </c>
      <c r="B196" s="21">
        <v>1.4999999999999999E-2</v>
      </c>
      <c r="C196" s="22">
        <v>1.4999999999999999E-2</v>
      </c>
      <c r="D196" s="10">
        <f t="shared" si="13"/>
        <v>2732.0493350760157</v>
      </c>
      <c r="E196" s="11">
        <f t="shared" si="14"/>
        <v>252.026901964427</v>
      </c>
      <c r="F196" s="14">
        <f t="shared" si="12"/>
        <v>2984.0762370404427</v>
      </c>
      <c r="G196" s="17">
        <f t="shared" si="15"/>
        <v>181884.59543643665</v>
      </c>
    </row>
    <row r="197" spans="1:7" x14ac:dyDescent="0.2">
      <c r="A197" s="16">
        <v>196</v>
      </c>
      <c r="B197" s="21">
        <v>1.4999999999999999E-2</v>
      </c>
      <c r="C197" s="22">
        <v>1.4999999999999999E-2</v>
      </c>
      <c r="D197" s="10">
        <f t="shared" si="13"/>
        <v>2728.2689315465495</v>
      </c>
      <c r="E197" s="11">
        <f t="shared" si="14"/>
        <v>255.80730549389318</v>
      </c>
      <c r="F197" s="14">
        <f t="shared" si="12"/>
        <v>2984.0762370404427</v>
      </c>
      <c r="G197" s="17">
        <f t="shared" si="15"/>
        <v>181628.78813094276</v>
      </c>
    </row>
    <row r="198" spans="1:7" x14ac:dyDescent="0.2">
      <c r="A198" s="15">
        <v>197</v>
      </c>
      <c r="B198" s="21">
        <v>1.4999999999999999E-2</v>
      </c>
      <c r="C198" s="22">
        <v>1.4999999999999999E-2</v>
      </c>
      <c r="D198" s="10">
        <f t="shared" si="13"/>
        <v>2724.4318219641414</v>
      </c>
      <c r="E198" s="11">
        <f t="shared" si="14"/>
        <v>259.64441507630136</v>
      </c>
      <c r="F198" s="14">
        <f t="shared" si="12"/>
        <v>2984.0762370404427</v>
      </c>
      <c r="G198" s="17">
        <f t="shared" si="15"/>
        <v>181369.14371586646</v>
      </c>
    </row>
    <row r="199" spans="1:7" x14ac:dyDescent="0.2">
      <c r="A199" s="16">
        <v>198</v>
      </c>
      <c r="B199" s="21">
        <v>1.4999999999999999E-2</v>
      </c>
      <c r="C199" s="22">
        <v>1.4999999999999999E-2</v>
      </c>
      <c r="D199" s="10">
        <f t="shared" si="13"/>
        <v>2720.5371557379967</v>
      </c>
      <c r="E199" s="11">
        <f t="shared" si="14"/>
        <v>263.53908130244599</v>
      </c>
      <c r="F199" s="14">
        <f t="shared" si="12"/>
        <v>2984.0762370404427</v>
      </c>
      <c r="G199" s="17">
        <f t="shared" si="15"/>
        <v>181105.60463456402</v>
      </c>
    </row>
    <row r="200" spans="1:7" x14ac:dyDescent="0.2">
      <c r="A200" s="15">
        <v>199</v>
      </c>
      <c r="B200" s="21">
        <v>1.4999999999999999E-2</v>
      </c>
      <c r="C200" s="22">
        <v>1.4999999999999999E-2</v>
      </c>
      <c r="D200" s="10">
        <f t="shared" si="13"/>
        <v>2716.5840695184602</v>
      </c>
      <c r="E200" s="11">
        <f t="shared" si="14"/>
        <v>267.49216752198254</v>
      </c>
      <c r="F200" s="14">
        <f t="shared" si="12"/>
        <v>2984.0762370404427</v>
      </c>
      <c r="G200" s="17">
        <f t="shared" si="15"/>
        <v>180838.11246704202</v>
      </c>
    </row>
    <row r="201" spans="1:7" x14ac:dyDescent="0.2">
      <c r="A201" s="16">
        <v>200</v>
      </c>
      <c r="B201" s="21">
        <v>1.4999999999999999E-2</v>
      </c>
      <c r="C201" s="22">
        <v>1.4999999999999999E-2</v>
      </c>
      <c r="D201" s="10">
        <f t="shared" si="13"/>
        <v>2712.5716870056303</v>
      </c>
      <c r="E201" s="11">
        <f t="shared" si="14"/>
        <v>271.50455003481238</v>
      </c>
      <c r="F201" s="14">
        <f t="shared" ref="F201:F264" si="16">PMT(C201,360-A200,G200)*-1</f>
        <v>2984.0762370404427</v>
      </c>
      <c r="G201" s="17">
        <f t="shared" si="15"/>
        <v>180566.6079170072</v>
      </c>
    </row>
    <row r="202" spans="1:7" x14ac:dyDescent="0.2">
      <c r="A202" s="15">
        <v>201</v>
      </c>
      <c r="B202" s="21">
        <v>1.4999999999999999E-2</v>
      </c>
      <c r="C202" s="22">
        <v>1.4999999999999999E-2</v>
      </c>
      <c r="D202" s="10">
        <f t="shared" si="13"/>
        <v>2708.4991187551082</v>
      </c>
      <c r="E202" s="11">
        <f t="shared" si="14"/>
        <v>275.57711828533411</v>
      </c>
      <c r="F202" s="14">
        <f t="shared" si="16"/>
        <v>2984.0762370404423</v>
      </c>
      <c r="G202" s="17">
        <f t="shared" si="15"/>
        <v>180291.03079872188</v>
      </c>
    </row>
    <row r="203" spans="1:7" x14ac:dyDescent="0.2">
      <c r="A203" s="16">
        <v>202</v>
      </c>
      <c r="B203" s="21">
        <v>1.4999999999999999E-2</v>
      </c>
      <c r="C203" s="22">
        <v>1.4999999999999999E-2</v>
      </c>
      <c r="D203" s="10">
        <f t="shared" si="13"/>
        <v>2704.3654619808281</v>
      </c>
      <c r="E203" s="11">
        <f t="shared" si="14"/>
        <v>279.71077505961466</v>
      </c>
      <c r="F203" s="14">
        <f t="shared" si="16"/>
        <v>2984.0762370404427</v>
      </c>
      <c r="G203" s="17">
        <f t="shared" si="15"/>
        <v>180011.32002366227</v>
      </c>
    </row>
    <row r="204" spans="1:7" x14ac:dyDescent="0.2">
      <c r="A204" s="15">
        <v>203</v>
      </c>
      <c r="B204" s="21">
        <v>1.4999999999999999E-2</v>
      </c>
      <c r="C204" s="22">
        <v>1.4999999999999999E-2</v>
      </c>
      <c r="D204" s="10">
        <f t="shared" si="13"/>
        <v>2700.1698003549341</v>
      </c>
      <c r="E204" s="11">
        <f t="shared" si="14"/>
        <v>283.90643668550865</v>
      </c>
      <c r="F204" s="14">
        <f t="shared" si="16"/>
        <v>2984.0762370404427</v>
      </c>
      <c r="G204" s="17">
        <f t="shared" si="15"/>
        <v>179727.41358697676</v>
      </c>
    </row>
    <row r="205" spans="1:7" x14ac:dyDescent="0.2">
      <c r="A205" s="16">
        <v>204</v>
      </c>
      <c r="B205" s="21">
        <v>1.4999999999999999E-2</v>
      </c>
      <c r="C205" s="22">
        <v>1.4999999999999999E-2</v>
      </c>
      <c r="D205" s="10">
        <f t="shared" si="13"/>
        <v>2695.9112038046514</v>
      </c>
      <c r="E205" s="11">
        <f t="shared" si="14"/>
        <v>288.16503323579127</v>
      </c>
      <c r="F205" s="14">
        <f t="shared" si="16"/>
        <v>2984.0762370404427</v>
      </c>
      <c r="G205" s="17">
        <f t="shared" si="15"/>
        <v>179439.24855374097</v>
      </c>
    </row>
    <row r="206" spans="1:7" x14ac:dyDescent="0.2">
      <c r="A206" s="15">
        <v>205</v>
      </c>
      <c r="B206" s="21">
        <v>1.4999999999999999E-2</v>
      </c>
      <c r="C206" s="22">
        <v>1.4999999999999999E-2</v>
      </c>
      <c r="D206" s="10">
        <f t="shared" si="13"/>
        <v>2691.5887283061143</v>
      </c>
      <c r="E206" s="11">
        <f t="shared" si="14"/>
        <v>292.48750873432846</v>
      </c>
      <c r="F206" s="14">
        <f t="shared" si="16"/>
        <v>2984.0762370404427</v>
      </c>
      <c r="G206" s="17">
        <f t="shared" si="15"/>
        <v>179146.76104500663</v>
      </c>
    </row>
    <row r="207" spans="1:7" x14ac:dyDescent="0.2">
      <c r="A207" s="16">
        <v>206</v>
      </c>
      <c r="B207" s="21">
        <v>1.4999999999999999E-2</v>
      </c>
      <c r="C207" s="22">
        <v>1.4999999999999999E-2</v>
      </c>
      <c r="D207" s="10">
        <f t="shared" ref="D207:D270" si="17">G206*C207</f>
        <v>2687.2014156750993</v>
      </c>
      <c r="E207" s="11">
        <f t="shared" ref="E207:E270" si="18">F207-D207</f>
        <v>296.87482136534345</v>
      </c>
      <c r="F207" s="14">
        <f t="shared" si="16"/>
        <v>2984.0762370404427</v>
      </c>
      <c r="G207" s="17">
        <f t="shared" ref="G207:G270" si="19">G206-E207</f>
        <v>178849.88622364128</v>
      </c>
    </row>
    <row r="208" spans="1:7" x14ac:dyDescent="0.2">
      <c r="A208" s="15">
        <v>207</v>
      </c>
      <c r="B208" s="21">
        <v>1.4999999999999999E-2</v>
      </c>
      <c r="C208" s="22">
        <v>1.4999999999999999E-2</v>
      </c>
      <c r="D208" s="10">
        <f t="shared" si="17"/>
        <v>2682.7482933546194</v>
      </c>
      <c r="E208" s="11">
        <f t="shared" si="18"/>
        <v>301.3279436858229</v>
      </c>
      <c r="F208" s="14">
        <f t="shared" si="16"/>
        <v>2984.0762370404423</v>
      </c>
      <c r="G208" s="17">
        <f t="shared" si="19"/>
        <v>178548.55827995547</v>
      </c>
    </row>
    <row r="209" spans="1:7" x14ac:dyDescent="0.2">
      <c r="A209" s="16">
        <v>208</v>
      </c>
      <c r="B209" s="21">
        <v>1.4999999999999999E-2</v>
      </c>
      <c r="C209" s="22">
        <v>1.4999999999999999E-2</v>
      </c>
      <c r="D209" s="10">
        <f t="shared" si="17"/>
        <v>2678.2283741993319</v>
      </c>
      <c r="E209" s="11">
        <f t="shared" si="18"/>
        <v>305.84786284111078</v>
      </c>
      <c r="F209" s="14">
        <f t="shared" si="16"/>
        <v>2984.0762370404427</v>
      </c>
      <c r="G209" s="17">
        <f t="shared" si="19"/>
        <v>178242.71041711434</v>
      </c>
    </row>
    <row r="210" spans="1:7" x14ac:dyDescent="0.2">
      <c r="A210" s="15">
        <v>209</v>
      </c>
      <c r="B210" s="21">
        <v>1.4999999999999999E-2</v>
      </c>
      <c r="C210" s="22">
        <v>1.4999999999999999E-2</v>
      </c>
      <c r="D210" s="10">
        <f t="shared" si="17"/>
        <v>2673.6406562567149</v>
      </c>
      <c r="E210" s="11">
        <f t="shared" si="18"/>
        <v>310.4355807837278</v>
      </c>
      <c r="F210" s="14">
        <f t="shared" si="16"/>
        <v>2984.0762370404427</v>
      </c>
      <c r="G210" s="17">
        <f t="shared" si="19"/>
        <v>177932.27483633062</v>
      </c>
    </row>
    <row r="211" spans="1:7" x14ac:dyDescent="0.2">
      <c r="A211" s="16">
        <v>210</v>
      </c>
      <c r="B211" s="21">
        <v>1.4999999999999999E-2</v>
      </c>
      <c r="C211" s="22">
        <v>1.4999999999999999E-2</v>
      </c>
      <c r="D211" s="10">
        <f t="shared" si="17"/>
        <v>2668.9841225449591</v>
      </c>
      <c r="E211" s="11">
        <f t="shared" si="18"/>
        <v>315.0921144954832</v>
      </c>
      <c r="F211" s="14">
        <f t="shared" si="16"/>
        <v>2984.0762370404423</v>
      </c>
      <c r="G211" s="17">
        <f t="shared" si="19"/>
        <v>177617.18272183512</v>
      </c>
    </row>
    <row r="212" spans="1:7" x14ac:dyDescent="0.2">
      <c r="A212" s="15">
        <v>211</v>
      </c>
      <c r="B212" s="21">
        <v>1.4999999999999999E-2</v>
      </c>
      <c r="C212" s="22">
        <v>1.4999999999999999E-2</v>
      </c>
      <c r="D212" s="10">
        <f t="shared" si="17"/>
        <v>2664.257740827527</v>
      </c>
      <c r="E212" s="11">
        <f t="shared" si="18"/>
        <v>319.81849621291531</v>
      </c>
      <c r="F212" s="14">
        <f t="shared" si="16"/>
        <v>2984.0762370404423</v>
      </c>
      <c r="G212" s="17">
        <f t="shared" si="19"/>
        <v>177297.36422562221</v>
      </c>
    </row>
    <row r="213" spans="1:7" x14ac:dyDescent="0.2">
      <c r="A213" s="16">
        <v>212</v>
      </c>
      <c r="B213" s="21">
        <v>1.4999999999999999E-2</v>
      </c>
      <c r="C213" s="22">
        <v>1.4999999999999999E-2</v>
      </c>
      <c r="D213" s="10">
        <f t="shared" si="17"/>
        <v>2659.4604633843333</v>
      </c>
      <c r="E213" s="11">
        <f t="shared" si="18"/>
        <v>324.61577365610901</v>
      </c>
      <c r="F213" s="14">
        <f t="shared" si="16"/>
        <v>2984.0762370404423</v>
      </c>
      <c r="G213" s="17">
        <f t="shared" si="19"/>
        <v>176972.74845196609</v>
      </c>
    </row>
    <row r="214" spans="1:7" x14ac:dyDescent="0.2">
      <c r="A214" s="15">
        <v>213</v>
      </c>
      <c r="B214" s="21">
        <v>1.4999999999999999E-2</v>
      </c>
      <c r="C214" s="22">
        <v>1.4999999999999999E-2</v>
      </c>
      <c r="D214" s="10">
        <f t="shared" si="17"/>
        <v>2654.5912267794915</v>
      </c>
      <c r="E214" s="11">
        <f t="shared" si="18"/>
        <v>329.48501026095073</v>
      </c>
      <c r="F214" s="14">
        <f t="shared" si="16"/>
        <v>2984.0762370404423</v>
      </c>
      <c r="G214" s="17">
        <f t="shared" si="19"/>
        <v>176643.26344170514</v>
      </c>
    </row>
    <row r="215" spans="1:7" x14ac:dyDescent="0.2">
      <c r="A215" s="16">
        <v>214</v>
      </c>
      <c r="B215" s="21">
        <v>1.4999999999999999E-2</v>
      </c>
      <c r="C215" s="22">
        <v>1.4999999999999999E-2</v>
      </c>
      <c r="D215" s="10">
        <f t="shared" si="17"/>
        <v>2649.648951625577</v>
      </c>
      <c r="E215" s="11">
        <f t="shared" si="18"/>
        <v>334.42728541486531</v>
      </c>
      <c r="F215" s="14">
        <f t="shared" si="16"/>
        <v>2984.0762370404423</v>
      </c>
      <c r="G215" s="17">
        <f t="shared" si="19"/>
        <v>176308.83615629029</v>
      </c>
    </row>
    <row r="216" spans="1:7" x14ac:dyDescent="0.2">
      <c r="A216" s="15">
        <v>215</v>
      </c>
      <c r="B216" s="21">
        <v>1.4999999999999999E-2</v>
      </c>
      <c r="C216" s="22">
        <v>1.4999999999999999E-2</v>
      </c>
      <c r="D216" s="10">
        <f t="shared" si="17"/>
        <v>2644.6325423443541</v>
      </c>
      <c r="E216" s="11">
        <f t="shared" si="18"/>
        <v>339.44369469608819</v>
      </c>
      <c r="F216" s="14">
        <f t="shared" si="16"/>
        <v>2984.0762370404423</v>
      </c>
      <c r="G216" s="17">
        <f t="shared" si="19"/>
        <v>175969.39246159419</v>
      </c>
    </row>
    <row r="217" spans="1:7" x14ac:dyDescent="0.2">
      <c r="A217" s="16">
        <v>216</v>
      </c>
      <c r="B217" s="21">
        <v>1.4999999999999999E-2</v>
      </c>
      <c r="C217" s="22">
        <v>1.4999999999999999E-2</v>
      </c>
      <c r="D217" s="10">
        <f t="shared" si="17"/>
        <v>2639.5408869239127</v>
      </c>
      <c r="E217" s="11">
        <f t="shared" si="18"/>
        <v>344.53535011652957</v>
      </c>
      <c r="F217" s="14">
        <f t="shared" si="16"/>
        <v>2984.0762370404423</v>
      </c>
      <c r="G217" s="17">
        <f t="shared" si="19"/>
        <v>175624.85711147767</v>
      </c>
    </row>
    <row r="218" spans="1:7" x14ac:dyDescent="0.2">
      <c r="A218" s="15">
        <v>217</v>
      </c>
      <c r="B218" s="21">
        <v>1.4999999999999999E-2</v>
      </c>
      <c r="C218" s="22">
        <v>1.4999999999999999E-2</v>
      </c>
      <c r="D218" s="10">
        <f t="shared" si="17"/>
        <v>2634.3728566721652</v>
      </c>
      <c r="E218" s="11">
        <f t="shared" si="18"/>
        <v>349.70338036827752</v>
      </c>
      <c r="F218" s="14">
        <f t="shared" si="16"/>
        <v>2984.0762370404427</v>
      </c>
      <c r="G218" s="17">
        <f t="shared" si="19"/>
        <v>175275.1537311094</v>
      </c>
    </row>
    <row r="219" spans="1:7" x14ac:dyDescent="0.2">
      <c r="A219" s="16">
        <v>218</v>
      </c>
      <c r="B219" s="21">
        <v>1.4999999999999999E-2</v>
      </c>
      <c r="C219" s="22">
        <v>1.4999999999999999E-2</v>
      </c>
      <c r="D219" s="10">
        <f t="shared" si="17"/>
        <v>2629.127305966641</v>
      </c>
      <c r="E219" s="11">
        <f t="shared" si="18"/>
        <v>354.94893107380176</v>
      </c>
      <c r="F219" s="14">
        <f t="shared" si="16"/>
        <v>2984.0762370404427</v>
      </c>
      <c r="G219" s="17">
        <f t="shared" si="19"/>
        <v>174920.2048000356</v>
      </c>
    </row>
    <row r="220" spans="1:7" x14ac:dyDescent="0.2">
      <c r="A220" s="15">
        <v>219</v>
      </c>
      <c r="B220" s="21">
        <v>1.4999999999999999E-2</v>
      </c>
      <c r="C220" s="22">
        <v>1.4999999999999999E-2</v>
      </c>
      <c r="D220" s="10">
        <f t="shared" si="17"/>
        <v>2623.803072000534</v>
      </c>
      <c r="E220" s="11">
        <f t="shared" si="18"/>
        <v>360.27316503990869</v>
      </c>
      <c r="F220" s="14">
        <f t="shared" si="16"/>
        <v>2984.0762370404427</v>
      </c>
      <c r="G220" s="17">
        <f t="shared" si="19"/>
        <v>174559.93163499568</v>
      </c>
    </row>
    <row r="221" spans="1:7" x14ac:dyDescent="0.2">
      <c r="A221" s="16">
        <v>220</v>
      </c>
      <c r="B221" s="21">
        <v>1.4999999999999999E-2</v>
      </c>
      <c r="C221" s="22">
        <v>1.4999999999999999E-2</v>
      </c>
      <c r="D221" s="10">
        <f t="shared" si="17"/>
        <v>2618.3989745249351</v>
      </c>
      <c r="E221" s="11">
        <f t="shared" si="18"/>
        <v>365.67726251550721</v>
      </c>
      <c r="F221" s="14">
        <f t="shared" si="16"/>
        <v>2984.0762370404423</v>
      </c>
      <c r="G221" s="17">
        <f t="shared" si="19"/>
        <v>174194.25437248018</v>
      </c>
    </row>
    <row r="222" spans="1:7" x14ac:dyDescent="0.2">
      <c r="A222" s="15">
        <v>221</v>
      </c>
      <c r="B222" s="21">
        <v>1.4999999999999999E-2</v>
      </c>
      <c r="C222" s="22">
        <v>1.4999999999999999E-2</v>
      </c>
      <c r="D222" s="10">
        <f t="shared" si="17"/>
        <v>2612.9138155872024</v>
      </c>
      <c r="E222" s="11">
        <f t="shared" si="18"/>
        <v>371.16242145323986</v>
      </c>
      <c r="F222" s="14">
        <f t="shared" si="16"/>
        <v>2984.0762370404423</v>
      </c>
      <c r="G222" s="17">
        <f t="shared" si="19"/>
        <v>173823.09195102693</v>
      </c>
    </row>
    <row r="223" spans="1:7" x14ac:dyDescent="0.2">
      <c r="A223" s="16">
        <v>222</v>
      </c>
      <c r="B223" s="21">
        <v>1.4999999999999999E-2</v>
      </c>
      <c r="C223" s="22">
        <v>1.4999999999999999E-2</v>
      </c>
      <c r="D223" s="10">
        <f t="shared" si="17"/>
        <v>2607.3463792654038</v>
      </c>
      <c r="E223" s="11">
        <f t="shared" si="18"/>
        <v>376.72985777503891</v>
      </c>
      <c r="F223" s="14">
        <f t="shared" si="16"/>
        <v>2984.0762370404427</v>
      </c>
      <c r="G223" s="17">
        <f t="shared" si="19"/>
        <v>173446.3620932519</v>
      </c>
    </row>
    <row r="224" spans="1:7" x14ac:dyDescent="0.2">
      <c r="A224" s="15">
        <v>223</v>
      </c>
      <c r="B224" s="21">
        <v>1.4999999999999999E-2</v>
      </c>
      <c r="C224" s="22">
        <v>1.4999999999999999E-2</v>
      </c>
      <c r="D224" s="10">
        <f t="shared" si="17"/>
        <v>2601.6954313987785</v>
      </c>
      <c r="E224" s="11">
        <f t="shared" si="18"/>
        <v>382.38080564166376</v>
      </c>
      <c r="F224" s="14">
        <f t="shared" si="16"/>
        <v>2984.0762370404423</v>
      </c>
      <c r="G224" s="17">
        <f t="shared" si="19"/>
        <v>173063.98128761022</v>
      </c>
    </row>
    <row r="225" spans="1:7" x14ac:dyDescent="0.2">
      <c r="A225" s="16">
        <v>224</v>
      </c>
      <c r="B225" s="21">
        <v>1.4999999999999999E-2</v>
      </c>
      <c r="C225" s="22">
        <v>1.4999999999999999E-2</v>
      </c>
      <c r="D225" s="10">
        <f t="shared" si="17"/>
        <v>2595.9597193141531</v>
      </c>
      <c r="E225" s="11">
        <f t="shared" si="18"/>
        <v>388.1165177262892</v>
      </c>
      <c r="F225" s="14">
        <f t="shared" si="16"/>
        <v>2984.0762370404423</v>
      </c>
      <c r="G225" s="17">
        <f t="shared" si="19"/>
        <v>172675.86476988392</v>
      </c>
    </row>
    <row r="226" spans="1:7" x14ac:dyDescent="0.2">
      <c r="A226" s="15">
        <v>225</v>
      </c>
      <c r="B226" s="21">
        <v>1.4999999999999999E-2</v>
      </c>
      <c r="C226" s="22">
        <v>1.4999999999999999E-2</v>
      </c>
      <c r="D226" s="10">
        <f t="shared" si="17"/>
        <v>2590.1379715482585</v>
      </c>
      <c r="E226" s="11">
        <f t="shared" si="18"/>
        <v>393.93826549218329</v>
      </c>
      <c r="F226" s="14">
        <f t="shared" si="16"/>
        <v>2984.0762370404418</v>
      </c>
      <c r="G226" s="17">
        <f t="shared" si="19"/>
        <v>172281.92650439174</v>
      </c>
    </row>
    <row r="227" spans="1:7" x14ac:dyDescent="0.2">
      <c r="A227" s="16">
        <v>226</v>
      </c>
      <c r="B227" s="21">
        <v>1.4999999999999999E-2</v>
      </c>
      <c r="C227" s="22">
        <v>1.4999999999999999E-2</v>
      </c>
      <c r="D227" s="10">
        <f t="shared" si="17"/>
        <v>2584.2288975658762</v>
      </c>
      <c r="E227" s="11">
        <f t="shared" si="18"/>
        <v>399.84733947456562</v>
      </c>
      <c r="F227" s="14">
        <f t="shared" si="16"/>
        <v>2984.0762370404418</v>
      </c>
      <c r="G227" s="17">
        <f t="shared" si="19"/>
        <v>171882.07916491717</v>
      </c>
    </row>
    <row r="228" spans="1:7" x14ac:dyDescent="0.2">
      <c r="A228" s="15">
        <v>227</v>
      </c>
      <c r="B228" s="21">
        <v>1.4999999999999999E-2</v>
      </c>
      <c r="C228" s="22">
        <v>1.4999999999999999E-2</v>
      </c>
      <c r="D228" s="10">
        <f t="shared" si="17"/>
        <v>2578.2311874737575</v>
      </c>
      <c r="E228" s="11">
        <f t="shared" si="18"/>
        <v>405.84504956668434</v>
      </c>
      <c r="F228" s="14">
        <f t="shared" si="16"/>
        <v>2984.0762370404418</v>
      </c>
      <c r="G228" s="17">
        <f t="shared" si="19"/>
        <v>171476.2341153505</v>
      </c>
    </row>
    <row r="229" spans="1:7" x14ac:dyDescent="0.2">
      <c r="A229" s="16">
        <v>228</v>
      </c>
      <c r="B229" s="21">
        <v>1.4999999999999999E-2</v>
      </c>
      <c r="C229" s="22">
        <v>1.4999999999999999E-2</v>
      </c>
      <c r="D229" s="10">
        <f t="shared" si="17"/>
        <v>2572.1435117302572</v>
      </c>
      <c r="E229" s="11">
        <f t="shared" si="18"/>
        <v>411.93272531018511</v>
      </c>
      <c r="F229" s="14">
        <f t="shared" si="16"/>
        <v>2984.0762370404423</v>
      </c>
      <c r="G229" s="17">
        <f t="shared" si="19"/>
        <v>171064.30139004032</v>
      </c>
    </row>
    <row r="230" spans="1:7" x14ac:dyDescent="0.2">
      <c r="A230" s="15">
        <v>229</v>
      </c>
      <c r="B230" s="21">
        <v>1.4999999999999999E-2</v>
      </c>
      <c r="C230" s="22">
        <v>1.4999999999999999E-2</v>
      </c>
      <c r="D230" s="10">
        <f t="shared" si="17"/>
        <v>2565.9645208506045</v>
      </c>
      <c r="E230" s="11">
        <f t="shared" si="18"/>
        <v>418.11171618983781</v>
      </c>
      <c r="F230" s="14">
        <f t="shared" si="16"/>
        <v>2984.0762370404423</v>
      </c>
      <c r="G230" s="17">
        <f t="shared" si="19"/>
        <v>170646.18967385049</v>
      </c>
    </row>
    <row r="231" spans="1:7" x14ac:dyDescent="0.2">
      <c r="A231" s="16">
        <v>230</v>
      </c>
      <c r="B231" s="21">
        <v>1.4999999999999999E-2</v>
      </c>
      <c r="C231" s="22">
        <v>1.4999999999999999E-2</v>
      </c>
      <c r="D231" s="10">
        <f t="shared" si="17"/>
        <v>2559.6928451077574</v>
      </c>
      <c r="E231" s="11">
        <f t="shared" si="18"/>
        <v>424.3833919326853</v>
      </c>
      <c r="F231" s="14">
        <f t="shared" si="16"/>
        <v>2984.0762370404427</v>
      </c>
      <c r="G231" s="17">
        <f t="shared" si="19"/>
        <v>170221.80628191782</v>
      </c>
    </row>
    <row r="232" spans="1:7" x14ac:dyDescent="0.2">
      <c r="A232" s="15">
        <v>231</v>
      </c>
      <c r="B232" s="21">
        <v>1.4999999999999999E-2</v>
      </c>
      <c r="C232" s="22">
        <v>1.4999999999999999E-2</v>
      </c>
      <c r="D232" s="10">
        <f t="shared" si="17"/>
        <v>2553.3270942287672</v>
      </c>
      <c r="E232" s="11">
        <f t="shared" si="18"/>
        <v>430.74914281167548</v>
      </c>
      <c r="F232" s="14">
        <f t="shared" si="16"/>
        <v>2984.0762370404427</v>
      </c>
      <c r="G232" s="17">
        <f t="shared" si="19"/>
        <v>169791.05713910615</v>
      </c>
    </row>
    <row r="233" spans="1:7" x14ac:dyDescent="0.2">
      <c r="A233" s="16">
        <v>232</v>
      </c>
      <c r="B233" s="21">
        <v>1.4999999999999999E-2</v>
      </c>
      <c r="C233" s="22">
        <v>1.4999999999999999E-2</v>
      </c>
      <c r="D233" s="10">
        <f t="shared" si="17"/>
        <v>2546.8658570865923</v>
      </c>
      <c r="E233" s="11">
        <f t="shared" si="18"/>
        <v>437.21037995385086</v>
      </c>
      <c r="F233" s="14">
        <f t="shared" si="16"/>
        <v>2984.0762370404432</v>
      </c>
      <c r="G233" s="17">
        <f t="shared" si="19"/>
        <v>169353.84675915231</v>
      </c>
    </row>
    <row r="234" spans="1:7" x14ac:dyDescent="0.2">
      <c r="A234" s="15">
        <v>233</v>
      </c>
      <c r="B234" s="21">
        <v>1.4999999999999999E-2</v>
      </c>
      <c r="C234" s="22">
        <v>1.4999999999999999E-2</v>
      </c>
      <c r="D234" s="10">
        <f t="shared" si="17"/>
        <v>2540.3077013872844</v>
      </c>
      <c r="E234" s="11">
        <f t="shared" si="18"/>
        <v>443.76853565315878</v>
      </c>
      <c r="F234" s="14">
        <f t="shared" si="16"/>
        <v>2984.0762370404432</v>
      </c>
      <c r="G234" s="17">
        <f t="shared" si="19"/>
        <v>168910.07822349915</v>
      </c>
    </row>
    <row r="235" spans="1:7" x14ac:dyDescent="0.2">
      <c r="A235" s="16">
        <v>234</v>
      </c>
      <c r="B235" s="21">
        <v>1.4999999999999999E-2</v>
      </c>
      <c r="C235" s="22">
        <v>1.4999999999999999E-2</v>
      </c>
      <c r="D235" s="10">
        <f t="shared" si="17"/>
        <v>2533.6511733524871</v>
      </c>
      <c r="E235" s="11">
        <f t="shared" si="18"/>
        <v>450.42506368795603</v>
      </c>
      <c r="F235" s="14">
        <f t="shared" si="16"/>
        <v>2984.0762370404432</v>
      </c>
      <c r="G235" s="17">
        <f t="shared" si="19"/>
        <v>168459.65315981119</v>
      </c>
    </row>
    <row r="236" spans="1:7" x14ac:dyDescent="0.2">
      <c r="A236" s="15">
        <v>235</v>
      </c>
      <c r="B236" s="21">
        <v>1.4999999999999999E-2</v>
      </c>
      <c r="C236" s="22">
        <v>1.4999999999999999E-2</v>
      </c>
      <c r="D236" s="10">
        <f t="shared" si="17"/>
        <v>2526.8947973971676</v>
      </c>
      <c r="E236" s="11">
        <f t="shared" si="18"/>
        <v>457.1814396432751</v>
      </c>
      <c r="F236" s="14">
        <f t="shared" si="16"/>
        <v>2984.0762370404427</v>
      </c>
      <c r="G236" s="17">
        <f t="shared" si="19"/>
        <v>168002.4717201679</v>
      </c>
    </row>
    <row r="237" spans="1:7" x14ac:dyDescent="0.2">
      <c r="A237" s="16">
        <v>236</v>
      </c>
      <c r="B237" s="21">
        <v>1.4999999999999999E-2</v>
      </c>
      <c r="C237" s="22">
        <v>1.4999999999999999E-2</v>
      </c>
      <c r="D237" s="10">
        <f t="shared" si="17"/>
        <v>2520.0370758025183</v>
      </c>
      <c r="E237" s="11">
        <f t="shared" si="18"/>
        <v>464.03916123792442</v>
      </c>
      <c r="F237" s="14">
        <f t="shared" si="16"/>
        <v>2984.0762370404427</v>
      </c>
      <c r="G237" s="17">
        <f t="shared" si="19"/>
        <v>167538.43255892998</v>
      </c>
    </row>
    <row r="238" spans="1:7" x14ac:dyDescent="0.2">
      <c r="A238" s="15">
        <v>237</v>
      </c>
      <c r="B238" s="21">
        <v>1.4999999999999999E-2</v>
      </c>
      <c r="C238" s="22">
        <v>1.4999999999999999E-2</v>
      </c>
      <c r="D238" s="10">
        <f t="shared" si="17"/>
        <v>2513.0764883839497</v>
      </c>
      <c r="E238" s="11">
        <f t="shared" si="18"/>
        <v>470.99974865649347</v>
      </c>
      <c r="F238" s="14">
        <f t="shared" si="16"/>
        <v>2984.0762370404432</v>
      </c>
      <c r="G238" s="17">
        <f t="shared" si="19"/>
        <v>167067.43281027349</v>
      </c>
    </row>
    <row r="239" spans="1:7" x14ac:dyDescent="0.2">
      <c r="A239" s="16">
        <v>238</v>
      </c>
      <c r="B239" s="21">
        <v>1.4999999999999999E-2</v>
      </c>
      <c r="C239" s="22">
        <v>1.4999999999999999E-2</v>
      </c>
      <c r="D239" s="10">
        <f t="shared" si="17"/>
        <v>2506.0114921541021</v>
      </c>
      <c r="E239" s="11">
        <f t="shared" si="18"/>
        <v>478.06474488634058</v>
      </c>
      <c r="F239" s="14">
        <f t="shared" si="16"/>
        <v>2984.0762370404427</v>
      </c>
      <c r="G239" s="17">
        <f t="shared" si="19"/>
        <v>166589.36806538716</v>
      </c>
    </row>
    <row r="240" spans="1:7" x14ac:dyDescent="0.2">
      <c r="A240" s="15">
        <v>239</v>
      </c>
      <c r="B240" s="21">
        <v>1.4999999999999999E-2</v>
      </c>
      <c r="C240" s="22">
        <v>1.4999999999999999E-2</v>
      </c>
      <c r="D240" s="10">
        <f t="shared" si="17"/>
        <v>2498.8405209808075</v>
      </c>
      <c r="E240" s="11">
        <f t="shared" si="18"/>
        <v>485.23571605963525</v>
      </c>
      <c r="F240" s="14">
        <f t="shared" si="16"/>
        <v>2984.0762370404427</v>
      </c>
      <c r="G240" s="17">
        <f t="shared" si="19"/>
        <v>166104.13234932753</v>
      </c>
    </row>
    <row r="241" spans="1:7" x14ac:dyDescent="0.2">
      <c r="A241" s="16">
        <v>240</v>
      </c>
      <c r="B241" s="21">
        <v>1.4999999999999999E-2</v>
      </c>
      <c r="C241" s="22">
        <v>1.4999999999999999E-2</v>
      </c>
      <c r="D241" s="10">
        <f t="shared" si="17"/>
        <v>2491.5619852399127</v>
      </c>
      <c r="E241" s="11">
        <f t="shared" si="18"/>
        <v>492.51425180053047</v>
      </c>
      <c r="F241" s="14">
        <f t="shared" si="16"/>
        <v>2984.0762370404432</v>
      </c>
      <c r="G241" s="17">
        <f t="shared" si="19"/>
        <v>165611.61809752701</v>
      </c>
    </row>
    <row r="242" spans="1:7" x14ac:dyDescent="0.2">
      <c r="A242" s="15">
        <v>241</v>
      </c>
      <c r="B242" s="21">
        <v>1.4999999999999999E-2</v>
      </c>
      <c r="C242" s="22">
        <v>1.4999999999999999E-2</v>
      </c>
      <c r="D242" s="10">
        <f t="shared" si="17"/>
        <v>2484.1742714629049</v>
      </c>
      <c r="E242" s="11">
        <f t="shared" si="18"/>
        <v>499.9019655775387</v>
      </c>
      <c r="F242" s="14">
        <f t="shared" si="16"/>
        <v>2984.0762370404436</v>
      </c>
      <c r="G242" s="17">
        <f t="shared" si="19"/>
        <v>165111.71613194948</v>
      </c>
    </row>
    <row r="243" spans="1:7" x14ac:dyDescent="0.2">
      <c r="A243" s="16">
        <v>242</v>
      </c>
      <c r="B243" s="21">
        <v>1.4999999999999999E-2</v>
      </c>
      <c r="C243" s="22">
        <v>1.4999999999999999E-2</v>
      </c>
      <c r="D243" s="10">
        <f t="shared" si="17"/>
        <v>2476.675741979242</v>
      </c>
      <c r="E243" s="11">
        <f t="shared" si="18"/>
        <v>507.40049506120113</v>
      </c>
      <c r="F243" s="14">
        <f t="shared" si="16"/>
        <v>2984.0762370404432</v>
      </c>
      <c r="G243" s="17">
        <f t="shared" si="19"/>
        <v>164604.31563688826</v>
      </c>
    </row>
    <row r="244" spans="1:7" x14ac:dyDescent="0.2">
      <c r="A244" s="15">
        <v>243</v>
      </c>
      <c r="B244" s="21">
        <v>1.4999999999999999E-2</v>
      </c>
      <c r="C244" s="22">
        <v>1.4999999999999999E-2</v>
      </c>
      <c r="D244" s="10">
        <f t="shared" si="17"/>
        <v>2469.0647345533239</v>
      </c>
      <c r="E244" s="11">
        <f t="shared" si="18"/>
        <v>515.01150248711929</v>
      </c>
      <c r="F244" s="14">
        <f t="shared" si="16"/>
        <v>2984.0762370404432</v>
      </c>
      <c r="G244" s="17">
        <f t="shared" si="19"/>
        <v>164089.30413440114</v>
      </c>
    </row>
    <row r="245" spans="1:7" x14ac:dyDescent="0.2">
      <c r="A245" s="16">
        <v>244</v>
      </c>
      <c r="B245" s="21">
        <v>1.4999999999999999E-2</v>
      </c>
      <c r="C245" s="22">
        <v>1.4999999999999999E-2</v>
      </c>
      <c r="D245" s="10">
        <f t="shared" si="17"/>
        <v>2461.3395620160172</v>
      </c>
      <c r="E245" s="11">
        <f t="shared" si="18"/>
        <v>522.73667502442595</v>
      </c>
      <c r="F245" s="14">
        <f t="shared" si="16"/>
        <v>2984.0762370404432</v>
      </c>
      <c r="G245" s="17">
        <f t="shared" si="19"/>
        <v>163566.5674593767</v>
      </c>
    </row>
    <row r="246" spans="1:7" x14ac:dyDescent="0.2">
      <c r="A246" s="15">
        <v>245</v>
      </c>
      <c r="B246" s="21">
        <v>1.4999999999999999E-2</v>
      </c>
      <c r="C246" s="22">
        <v>1.4999999999999999E-2</v>
      </c>
      <c r="D246" s="10">
        <f t="shared" si="17"/>
        <v>2453.4985118906507</v>
      </c>
      <c r="E246" s="11">
        <f t="shared" si="18"/>
        <v>530.57772514979251</v>
      </c>
      <c r="F246" s="14">
        <f t="shared" si="16"/>
        <v>2984.0762370404432</v>
      </c>
      <c r="G246" s="17">
        <f t="shared" si="19"/>
        <v>163035.98973422693</v>
      </c>
    </row>
    <row r="247" spans="1:7" x14ac:dyDescent="0.2">
      <c r="A247" s="16">
        <v>246</v>
      </c>
      <c r="B247" s="21">
        <v>1.4999999999999999E-2</v>
      </c>
      <c r="C247" s="22">
        <v>1.4999999999999999E-2</v>
      </c>
      <c r="D247" s="10">
        <f t="shared" si="17"/>
        <v>2445.5398460134038</v>
      </c>
      <c r="E247" s="11">
        <f t="shared" si="18"/>
        <v>538.53639102703937</v>
      </c>
      <c r="F247" s="14">
        <f t="shared" si="16"/>
        <v>2984.0762370404432</v>
      </c>
      <c r="G247" s="17">
        <f t="shared" si="19"/>
        <v>162497.45334319989</v>
      </c>
    </row>
    <row r="248" spans="1:7" x14ac:dyDescent="0.2">
      <c r="A248" s="15">
        <v>247</v>
      </c>
      <c r="B248" s="21">
        <v>1.4999999999999999E-2</v>
      </c>
      <c r="C248" s="22">
        <v>1.4999999999999999E-2</v>
      </c>
      <c r="D248" s="10">
        <f t="shared" si="17"/>
        <v>2437.461800147998</v>
      </c>
      <c r="E248" s="11">
        <f t="shared" si="18"/>
        <v>546.61443689244516</v>
      </c>
      <c r="F248" s="14">
        <f t="shared" si="16"/>
        <v>2984.0762370404432</v>
      </c>
      <c r="G248" s="17">
        <f t="shared" si="19"/>
        <v>161950.83890630744</v>
      </c>
    </row>
    <row r="249" spans="1:7" x14ac:dyDescent="0.2">
      <c r="A249" s="16">
        <v>248</v>
      </c>
      <c r="B249" s="21">
        <v>1.4999999999999999E-2</v>
      </c>
      <c r="C249" s="22">
        <v>1.4999999999999999E-2</v>
      </c>
      <c r="D249" s="10">
        <f t="shared" si="17"/>
        <v>2429.2625835946114</v>
      </c>
      <c r="E249" s="11">
        <f t="shared" si="18"/>
        <v>554.81365344583173</v>
      </c>
      <c r="F249" s="14">
        <f t="shared" si="16"/>
        <v>2984.0762370404432</v>
      </c>
      <c r="G249" s="17">
        <f t="shared" si="19"/>
        <v>161396.02525286161</v>
      </c>
    </row>
    <row r="250" spans="1:7" x14ac:dyDescent="0.2">
      <c r="A250" s="15">
        <v>249</v>
      </c>
      <c r="B250" s="21">
        <v>1.4999999999999999E-2</v>
      </c>
      <c r="C250" s="22">
        <v>1.4999999999999999E-2</v>
      </c>
      <c r="D250" s="10">
        <f t="shared" si="17"/>
        <v>2420.9403787929241</v>
      </c>
      <c r="E250" s="11">
        <f t="shared" si="18"/>
        <v>563.13585824751908</v>
      </c>
      <c r="F250" s="14">
        <f t="shared" si="16"/>
        <v>2984.0762370404432</v>
      </c>
      <c r="G250" s="17">
        <f t="shared" si="19"/>
        <v>160832.88939461409</v>
      </c>
    </row>
    <row r="251" spans="1:7" x14ac:dyDescent="0.2">
      <c r="A251" s="16">
        <v>250</v>
      </c>
      <c r="B251" s="21">
        <v>1.4999999999999999E-2</v>
      </c>
      <c r="C251" s="22">
        <v>1.4999999999999999E-2</v>
      </c>
      <c r="D251" s="10">
        <f t="shared" si="17"/>
        <v>2412.4933409192113</v>
      </c>
      <c r="E251" s="11">
        <f t="shared" si="18"/>
        <v>571.5828961212319</v>
      </c>
      <c r="F251" s="14">
        <f t="shared" si="16"/>
        <v>2984.0762370404432</v>
      </c>
      <c r="G251" s="17">
        <f t="shared" si="19"/>
        <v>160261.30649849286</v>
      </c>
    </row>
    <row r="252" spans="1:7" x14ac:dyDescent="0.2">
      <c r="A252" s="15">
        <v>251</v>
      </c>
      <c r="B252" s="21">
        <v>1.4999999999999999E-2</v>
      </c>
      <c r="C252" s="22">
        <v>1.4999999999999999E-2</v>
      </c>
      <c r="D252" s="10">
        <f t="shared" si="17"/>
        <v>2403.9195974773929</v>
      </c>
      <c r="E252" s="11">
        <f t="shared" si="18"/>
        <v>580.15663956305025</v>
      </c>
      <c r="F252" s="14">
        <f t="shared" si="16"/>
        <v>2984.0762370404432</v>
      </c>
      <c r="G252" s="17">
        <f t="shared" si="19"/>
        <v>159681.14985892983</v>
      </c>
    </row>
    <row r="253" spans="1:7" x14ac:dyDescent="0.2">
      <c r="A253" s="16">
        <v>252</v>
      </c>
      <c r="B253" s="21">
        <v>1.4999999999999999E-2</v>
      </c>
      <c r="C253" s="22">
        <v>1.4999999999999999E-2</v>
      </c>
      <c r="D253" s="10">
        <f t="shared" si="17"/>
        <v>2395.2172478839475</v>
      </c>
      <c r="E253" s="11">
        <f t="shared" si="18"/>
        <v>588.85898915649614</v>
      </c>
      <c r="F253" s="14">
        <f t="shared" si="16"/>
        <v>2984.0762370404436</v>
      </c>
      <c r="G253" s="17">
        <f t="shared" si="19"/>
        <v>159092.29086977334</v>
      </c>
    </row>
    <row r="254" spans="1:7" x14ac:dyDescent="0.2">
      <c r="A254" s="15">
        <v>253</v>
      </c>
      <c r="B254" s="21">
        <v>1.4999999999999999E-2</v>
      </c>
      <c r="C254" s="22">
        <v>1.4999999999999999E-2</v>
      </c>
      <c r="D254" s="10">
        <f t="shared" si="17"/>
        <v>2386.3843630465999</v>
      </c>
      <c r="E254" s="11">
        <f t="shared" si="18"/>
        <v>597.69187399384373</v>
      </c>
      <c r="F254" s="14">
        <f t="shared" si="16"/>
        <v>2984.0762370404436</v>
      </c>
      <c r="G254" s="17">
        <f t="shared" si="19"/>
        <v>158494.5989957795</v>
      </c>
    </row>
    <row r="255" spans="1:7" x14ac:dyDescent="0.2">
      <c r="A255" s="16">
        <v>254</v>
      </c>
      <c r="B255" s="21">
        <v>1.4999999999999999E-2</v>
      </c>
      <c r="C255" s="22">
        <v>1.4999999999999999E-2</v>
      </c>
      <c r="D255" s="10">
        <f t="shared" si="17"/>
        <v>2377.4189849366921</v>
      </c>
      <c r="E255" s="11">
        <f t="shared" si="18"/>
        <v>606.65725210375149</v>
      </c>
      <c r="F255" s="14">
        <f t="shared" si="16"/>
        <v>2984.0762370404436</v>
      </c>
      <c r="G255" s="17">
        <f t="shared" si="19"/>
        <v>157887.94174367574</v>
      </c>
    </row>
    <row r="256" spans="1:7" x14ac:dyDescent="0.2">
      <c r="A256" s="15">
        <v>255</v>
      </c>
      <c r="B256" s="21">
        <v>1.4999999999999999E-2</v>
      </c>
      <c r="C256" s="22">
        <v>1.4999999999999999E-2</v>
      </c>
      <c r="D256" s="10">
        <f t="shared" si="17"/>
        <v>2368.319126155136</v>
      </c>
      <c r="E256" s="11">
        <f t="shared" si="18"/>
        <v>615.75711088530761</v>
      </c>
      <c r="F256" s="14">
        <f t="shared" si="16"/>
        <v>2984.0762370404436</v>
      </c>
      <c r="G256" s="17">
        <f t="shared" si="19"/>
        <v>157272.18463279042</v>
      </c>
    </row>
    <row r="257" spans="1:7" x14ac:dyDescent="0.2">
      <c r="A257" s="16">
        <v>256</v>
      </c>
      <c r="B257" s="21">
        <v>1.4999999999999999E-2</v>
      </c>
      <c r="C257" s="22">
        <v>1.4999999999999999E-2</v>
      </c>
      <c r="D257" s="10">
        <f t="shared" si="17"/>
        <v>2359.0827694918562</v>
      </c>
      <c r="E257" s="11">
        <f t="shared" si="18"/>
        <v>624.99346754858743</v>
      </c>
      <c r="F257" s="14">
        <f t="shared" si="16"/>
        <v>2984.0762370404436</v>
      </c>
      <c r="G257" s="17">
        <f t="shared" si="19"/>
        <v>156647.19116524182</v>
      </c>
    </row>
    <row r="258" spans="1:7" x14ac:dyDescent="0.2">
      <c r="A258" s="15">
        <v>257</v>
      </c>
      <c r="B258" s="21">
        <v>1.4999999999999999E-2</v>
      </c>
      <c r="C258" s="22">
        <v>1.4999999999999999E-2</v>
      </c>
      <c r="D258" s="10">
        <f t="shared" si="17"/>
        <v>2349.7078674786271</v>
      </c>
      <c r="E258" s="11">
        <f t="shared" si="18"/>
        <v>634.36836956181605</v>
      </c>
      <c r="F258" s="14">
        <f t="shared" si="16"/>
        <v>2984.0762370404432</v>
      </c>
      <c r="G258" s="17">
        <f t="shared" si="19"/>
        <v>156012.82279568</v>
      </c>
    </row>
    <row r="259" spans="1:7" x14ac:dyDescent="0.2">
      <c r="A259" s="16">
        <v>258</v>
      </c>
      <c r="B259" s="21">
        <v>1.4999999999999999E-2</v>
      </c>
      <c r="C259" s="22">
        <v>1.4999999999999999E-2</v>
      </c>
      <c r="D259" s="10">
        <f t="shared" si="17"/>
        <v>2340.1923419351997</v>
      </c>
      <c r="E259" s="11">
        <f t="shared" si="18"/>
        <v>643.88389510524348</v>
      </c>
      <c r="F259" s="14">
        <f t="shared" si="16"/>
        <v>2984.0762370404432</v>
      </c>
      <c r="G259" s="17">
        <f t="shared" si="19"/>
        <v>155368.93890057475</v>
      </c>
    </row>
    <row r="260" spans="1:7" x14ac:dyDescent="0.2">
      <c r="A260" s="15">
        <v>259</v>
      </c>
      <c r="B260" s="21">
        <v>1.4999999999999999E-2</v>
      </c>
      <c r="C260" s="22">
        <v>1.4999999999999999E-2</v>
      </c>
      <c r="D260" s="10">
        <f t="shared" si="17"/>
        <v>2330.5340835086213</v>
      </c>
      <c r="E260" s="11">
        <f t="shared" si="18"/>
        <v>653.5421535318219</v>
      </c>
      <c r="F260" s="14">
        <f t="shared" si="16"/>
        <v>2984.0762370404432</v>
      </c>
      <c r="G260" s="17">
        <f t="shared" si="19"/>
        <v>154715.39674704292</v>
      </c>
    </row>
    <row r="261" spans="1:7" x14ac:dyDescent="0.2">
      <c r="A261" s="16">
        <v>260</v>
      </c>
      <c r="B261" s="21">
        <v>1.4999999999999999E-2</v>
      </c>
      <c r="C261" s="22">
        <v>1.4999999999999999E-2</v>
      </c>
      <c r="D261" s="10">
        <f t="shared" si="17"/>
        <v>2320.7309512056436</v>
      </c>
      <c r="E261" s="11">
        <f t="shared" si="18"/>
        <v>663.34528583479914</v>
      </c>
      <c r="F261" s="14">
        <f t="shared" si="16"/>
        <v>2984.0762370404427</v>
      </c>
      <c r="G261" s="17">
        <f t="shared" si="19"/>
        <v>154052.05146120812</v>
      </c>
    </row>
    <row r="262" spans="1:7" x14ac:dyDescent="0.2">
      <c r="A262" s="15">
        <v>261</v>
      </c>
      <c r="B262" s="21">
        <v>1.4999999999999999E-2</v>
      </c>
      <c r="C262" s="22">
        <v>1.4999999999999999E-2</v>
      </c>
      <c r="D262" s="10">
        <f t="shared" si="17"/>
        <v>2310.7807719181214</v>
      </c>
      <c r="E262" s="11">
        <f t="shared" si="18"/>
        <v>673.29546512232127</v>
      </c>
      <c r="F262" s="14">
        <f t="shared" si="16"/>
        <v>2984.0762370404427</v>
      </c>
      <c r="G262" s="17">
        <f t="shared" si="19"/>
        <v>153378.75599608579</v>
      </c>
    </row>
    <row r="263" spans="1:7" x14ac:dyDescent="0.2">
      <c r="A263" s="16">
        <v>262</v>
      </c>
      <c r="B263" s="21">
        <v>1.4999999999999999E-2</v>
      </c>
      <c r="C263" s="22">
        <v>1.4999999999999999E-2</v>
      </c>
      <c r="D263" s="10">
        <f t="shared" si="17"/>
        <v>2300.6813399412868</v>
      </c>
      <c r="E263" s="11">
        <f t="shared" si="18"/>
        <v>683.39489709915597</v>
      </c>
      <c r="F263" s="14">
        <f t="shared" si="16"/>
        <v>2984.0762370404427</v>
      </c>
      <c r="G263" s="17">
        <f t="shared" si="19"/>
        <v>152695.36109898664</v>
      </c>
    </row>
    <row r="264" spans="1:7" x14ac:dyDescent="0.2">
      <c r="A264" s="15">
        <v>263</v>
      </c>
      <c r="B264" s="21">
        <v>1.4999999999999999E-2</v>
      </c>
      <c r="C264" s="22">
        <v>1.4999999999999999E-2</v>
      </c>
      <c r="D264" s="10">
        <f t="shared" si="17"/>
        <v>2290.4304164847995</v>
      </c>
      <c r="E264" s="11">
        <f t="shared" si="18"/>
        <v>693.64582055564324</v>
      </c>
      <c r="F264" s="14">
        <f t="shared" si="16"/>
        <v>2984.0762370404427</v>
      </c>
      <c r="G264" s="17">
        <f t="shared" si="19"/>
        <v>152001.71527843099</v>
      </c>
    </row>
    <row r="265" spans="1:7" x14ac:dyDescent="0.2">
      <c r="A265" s="16">
        <v>264</v>
      </c>
      <c r="B265" s="21">
        <v>1.4999999999999999E-2</v>
      </c>
      <c r="C265" s="22">
        <v>1.4999999999999999E-2</v>
      </c>
      <c r="D265" s="10">
        <f t="shared" si="17"/>
        <v>2280.0257291764647</v>
      </c>
      <c r="E265" s="11">
        <f t="shared" si="18"/>
        <v>704.05050786397805</v>
      </c>
      <c r="F265" s="14">
        <f t="shared" ref="F265:F328" si="20">PMT(C265,360-A264,G264)*-1</f>
        <v>2984.0762370404427</v>
      </c>
      <c r="G265" s="17">
        <f t="shared" si="19"/>
        <v>151297.664770567</v>
      </c>
    </row>
    <row r="266" spans="1:7" x14ac:dyDescent="0.2">
      <c r="A266" s="15">
        <v>265</v>
      </c>
      <c r="B266" s="21">
        <v>1.4999999999999999E-2</v>
      </c>
      <c r="C266" s="22">
        <v>1.4999999999999999E-2</v>
      </c>
      <c r="D266" s="10">
        <f t="shared" si="17"/>
        <v>2269.4649715585051</v>
      </c>
      <c r="E266" s="11">
        <f t="shared" si="18"/>
        <v>714.61126548193715</v>
      </c>
      <c r="F266" s="14">
        <f t="shared" si="20"/>
        <v>2984.0762370404423</v>
      </c>
      <c r="G266" s="17">
        <f t="shared" si="19"/>
        <v>150583.05350508506</v>
      </c>
    </row>
    <row r="267" spans="1:7" x14ac:dyDescent="0.2">
      <c r="A267" s="16">
        <v>266</v>
      </c>
      <c r="B267" s="21">
        <v>1.4999999999999999E-2</v>
      </c>
      <c r="C267" s="22">
        <v>1.4999999999999999E-2</v>
      </c>
      <c r="D267" s="10">
        <f t="shared" si="17"/>
        <v>2258.7458025762758</v>
      </c>
      <c r="E267" s="11">
        <f t="shared" si="18"/>
        <v>725.3304344641665</v>
      </c>
      <c r="F267" s="14">
        <f t="shared" si="20"/>
        <v>2984.0762370404423</v>
      </c>
      <c r="G267" s="17">
        <f t="shared" si="19"/>
        <v>149857.72307062088</v>
      </c>
    </row>
    <row r="268" spans="1:7" x14ac:dyDescent="0.2">
      <c r="A268" s="15">
        <v>267</v>
      </c>
      <c r="B268" s="21">
        <v>1.4999999999999999E-2</v>
      </c>
      <c r="C268" s="22">
        <v>1.4999999999999999E-2</v>
      </c>
      <c r="D268" s="10">
        <f t="shared" si="17"/>
        <v>2247.8658460593133</v>
      </c>
      <c r="E268" s="11">
        <f t="shared" si="18"/>
        <v>736.21039098112851</v>
      </c>
      <c r="F268" s="14">
        <f t="shared" si="20"/>
        <v>2984.0762370404418</v>
      </c>
      <c r="G268" s="17">
        <f t="shared" si="19"/>
        <v>149121.51267963974</v>
      </c>
    </row>
    <row r="269" spans="1:7" x14ac:dyDescent="0.2">
      <c r="A269" s="16">
        <v>268</v>
      </c>
      <c r="B269" s="21">
        <v>1.4999999999999999E-2</v>
      </c>
      <c r="C269" s="22">
        <v>1.4999999999999999E-2</v>
      </c>
      <c r="D269" s="10">
        <f t="shared" si="17"/>
        <v>2236.8226901945959</v>
      </c>
      <c r="E269" s="11">
        <f t="shared" si="18"/>
        <v>747.2535468458459</v>
      </c>
      <c r="F269" s="14">
        <f t="shared" si="20"/>
        <v>2984.0762370404418</v>
      </c>
      <c r="G269" s="17">
        <f t="shared" si="19"/>
        <v>148374.2591327939</v>
      </c>
    </row>
    <row r="270" spans="1:7" x14ac:dyDescent="0.2">
      <c r="A270" s="15">
        <v>269</v>
      </c>
      <c r="B270" s="21">
        <v>1.4999999999999999E-2</v>
      </c>
      <c r="C270" s="22">
        <v>1.4999999999999999E-2</v>
      </c>
      <c r="D270" s="10">
        <f t="shared" si="17"/>
        <v>2225.6138869919082</v>
      </c>
      <c r="E270" s="11">
        <f t="shared" si="18"/>
        <v>758.46235004853406</v>
      </c>
      <c r="F270" s="14">
        <f t="shared" si="20"/>
        <v>2984.0762370404423</v>
      </c>
      <c r="G270" s="17">
        <f t="shared" si="19"/>
        <v>147615.79678274537</v>
      </c>
    </row>
    <row r="271" spans="1:7" x14ac:dyDescent="0.2">
      <c r="A271" s="16">
        <v>270</v>
      </c>
      <c r="B271" s="21">
        <v>1.4999999999999999E-2</v>
      </c>
      <c r="C271" s="22">
        <v>1.4999999999999999E-2</v>
      </c>
      <c r="D271" s="10">
        <f t="shared" ref="D271:D334" si="21">G270*C271</f>
        <v>2214.2369517411803</v>
      </c>
      <c r="E271" s="11">
        <f t="shared" ref="E271:E334" si="22">F271-D271</f>
        <v>769.83928529926152</v>
      </c>
      <c r="F271" s="14">
        <f t="shared" si="20"/>
        <v>2984.0762370404418</v>
      </c>
      <c r="G271" s="17">
        <f t="shared" ref="G271:G334" si="23">G270-E271</f>
        <v>146845.9574974461</v>
      </c>
    </row>
    <row r="272" spans="1:7" x14ac:dyDescent="0.2">
      <c r="A272" s="15">
        <v>271</v>
      </c>
      <c r="B272" s="21">
        <v>1.4999999999999999E-2</v>
      </c>
      <c r="C272" s="22">
        <v>1.4999999999999999E-2</v>
      </c>
      <c r="D272" s="10">
        <f t="shared" si="21"/>
        <v>2202.6893624616914</v>
      </c>
      <c r="E272" s="11">
        <f t="shared" si="22"/>
        <v>781.38687457875039</v>
      </c>
      <c r="F272" s="14">
        <f t="shared" si="20"/>
        <v>2984.0762370404418</v>
      </c>
      <c r="G272" s="17">
        <f t="shared" si="23"/>
        <v>146064.57062286735</v>
      </c>
    </row>
    <row r="273" spans="1:7" x14ac:dyDescent="0.2">
      <c r="A273" s="16">
        <v>272</v>
      </c>
      <c r="B273" s="21">
        <v>1.4999999999999999E-2</v>
      </c>
      <c r="C273" s="22">
        <v>1.4999999999999999E-2</v>
      </c>
      <c r="D273" s="10">
        <f t="shared" si="21"/>
        <v>2190.9685593430104</v>
      </c>
      <c r="E273" s="11">
        <f t="shared" si="22"/>
        <v>793.10767769743143</v>
      </c>
      <c r="F273" s="14">
        <f t="shared" si="20"/>
        <v>2984.0762370404418</v>
      </c>
      <c r="G273" s="17">
        <f t="shared" si="23"/>
        <v>145271.46294516991</v>
      </c>
    </row>
    <row r="274" spans="1:7" x14ac:dyDescent="0.2">
      <c r="A274" s="15">
        <v>273</v>
      </c>
      <c r="B274" s="21">
        <v>1.4999999999999999E-2</v>
      </c>
      <c r="C274" s="22">
        <v>1.4999999999999999E-2</v>
      </c>
      <c r="D274" s="10">
        <f t="shared" si="21"/>
        <v>2179.0719441775486</v>
      </c>
      <c r="E274" s="11">
        <f t="shared" si="22"/>
        <v>805.00429286289318</v>
      </c>
      <c r="F274" s="14">
        <f t="shared" si="20"/>
        <v>2984.0762370404418</v>
      </c>
      <c r="G274" s="17">
        <f t="shared" si="23"/>
        <v>144466.45865230702</v>
      </c>
    </row>
    <row r="275" spans="1:7" x14ac:dyDescent="0.2">
      <c r="A275" s="16">
        <v>274</v>
      </c>
      <c r="B275" s="21">
        <v>1.4999999999999999E-2</v>
      </c>
      <c r="C275" s="22">
        <v>1.4999999999999999E-2</v>
      </c>
      <c r="D275" s="10">
        <f t="shared" si="21"/>
        <v>2166.996879784605</v>
      </c>
      <c r="E275" s="11">
        <f t="shared" si="22"/>
        <v>817.07935725583684</v>
      </c>
      <c r="F275" s="14">
        <f t="shared" si="20"/>
        <v>2984.0762370404418</v>
      </c>
      <c r="G275" s="17">
        <f t="shared" si="23"/>
        <v>143649.37929505119</v>
      </c>
    </row>
    <row r="276" spans="1:7" x14ac:dyDescent="0.2">
      <c r="A276" s="15">
        <v>275</v>
      </c>
      <c r="B276" s="21">
        <v>1.4999999999999999E-2</v>
      </c>
      <c r="C276" s="22">
        <v>1.4999999999999999E-2</v>
      </c>
      <c r="D276" s="10">
        <f t="shared" si="21"/>
        <v>2154.7406894257679</v>
      </c>
      <c r="E276" s="11">
        <f t="shared" si="22"/>
        <v>829.33554761467394</v>
      </c>
      <c r="F276" s="14">
        <f t="shared" si="20"/>
        <v>2984.0762370404418</v>
      </c>
      <c r="G276" s="17">
        <f t="shared" si="23"/>
        <v>142820.04374743652</v>
      </c>
    </row>
    <row r="277" spans="1:7" x14ac:dyDescent="0.2">
      <c r="A277" s="16">
        <v>276</v>
      </c>
      <c r="B277" s="21">
        <v>1.4999999999999999E-2</v>
      </c>
      <c r="C277" s="22">
        <v>1.4999999999999999E-2</v>
      </c>
      <c r="D277" s="10">
        <f t="shared" si="21"/>
        <v>2142.3006562115479</v>
      </c>
      <c r="E277" s="11">
        <f t="shared" si="22"/>
        <v>841.77558082889391</v>
      </c>
      <c r="F277" s="14">
        <f t="shared" si="20"/>
        <v>2984.0762370404418</v>
      </c>
      <c r="G277" s="17">
        <f t="shared" si="23"/>
        <v>141978.26816660762</v>
      </c>
    </row>
    <row r="278" spans="1:7" x14ac:dyDescent="0.2">
      <c r="A278" s="15">
        <v>277</v>
      </c>
      <c r="B278" s="21">
        <v>1.4999999999999999E-2</v>
      </c>
      <c r="C278" s="22">
        <v>1.4999999999999999E-2</v>
      </c>
      <c r="D278" s="10">
        <f t="shared" si="21"/>
        <v>2129.6740224991145</v>
      </c>
      <c r="E278" s="11">
        <f t="shared" si="22"/>
        <v>854.40221454132734</v>
      </c>
      <c r="F278" s="14">
        <f t="shared" si="20"/>
        <v>2984.0762370404418</v>
      </c>
      <c r="G278" s="17">
        <f t="shared" si="23"/>
        <v>141123.86595206629</v>
      </c>
    </row>
    <row r="279" spans="1:7" x14ac:dyDescent="0.2">
      <c r="A279" s="16">
        <v>278</v>
      </c>
      <c r="B279" s="21">
        <v>1.4999999999999999E-2</v>
      </c>
      <c r="C279" s="22">
        <v>1.4999999999999999E-2</v>
      </c>
      <c r="D279" s="10">
        <f t="shared" si="21"/>
        <v>2116.8579892809944</v>
      </c>
      <c r="E279" s="11">
        <f t="shared" si="22"/>
        <v>867.21824775944742</v>
      </c>
      <c r="F279" s="14">
        <f t="shared" si="20"/>
        <v>2984.0762370404418</v>
      </c>
      <c r="G279" s="17">
        <f t="shared" si="23"/>
        <v>140256.64770430684</v>
      </c>
    </row>
    <row r="280" spans="1:7" x14ac:dyDescent="0.2">
      <c r="A280" s="15">
        <v>279</v>
      </c>
      <c r="B280" s="21">
        <v>1.4999999999999999E-2</v>
      </c>
      <c r="C280" s="22">
        <v>1.4999999999999999E-2</v>
      </c>
      <c r="D280" s="10">
        <f t="shared" si="21"/>
        <v>2103.8497155646028</v>
      </c>
      <c r="E280" s="11">
        <f t="shared" si="22"/>
        <v>880.22652147583904</v>
      </c>
      <c r="F280" s="14">
        <f t="shared" si="20"/>
        <v>2984.0762370404418</v>
      </c>
      <c r="G280" s="17">
        <f t="shared" si="23"/>
        <v>139376.42118283099</v>
      </c>
    </row>
    <row r="281" spans="1:7" x14ac:dyDescent="0.2">
      <c r="A281" s="16">
        <v>280</v>
      </c>
      <c r="B281" s="21">
        <v>1.4999999999999999E-2</v>
      </c>
      <c r="C281" s="22">
        <v>1.4999999999999999E-2</v>
      </c>
      <c r="D281" s="10">
        <f t="shared" si="21"/>
        <v>2090.6463177424648</v>
      </c>
      <c r="E281" s="11">
        <f t="shared" si="22"/>
        <v>893.42991929797654</v>
      </c>
      <c r="F281" s="14">
        <f t="shared" si="20"/>
        <v>2984.0762370404414</v>
      </c>
      <c r="G281" s="17">
        <f t="shared" si="23"/>
        <v>138482.99126353301</v>
      </c>
    </row>
    <row r="282" spans="1:7" x14ac:dyDescent="0.2">
      <c r="A282" s="15">
        <v>281</v>
      </c>
      <c r="B282" s="21">
        <v>1.4999999999999999E-2</v>
      </c>
      <c r="C282" s="22">
        <v>1.4999999999999999E-2</v>
      </c>
      <c r="D282" s="10">
        <f t="shared" si="21"/>
        <v>2077.2448689529951</v>
      </c>
      <c r="E282" s="11">
        <f t="shared" si="22"/>
        <v>906.83136808744666</v>
      </c>
      <c r="F282" s="14">
        <f t="shared" si="20"/>
        <v>2984.0762370404418</v>
      </c>
      <c r="G282" s="17">
        <f t="shared" si="23"/>
        <v>137576.15989544557</v>
      </c>
    </row>
    <row r="283" spans="1:7" x14ac:dyDescent="0.2">
      <c r="A283" s="16">
        <v>282</v>
      </c>
      <c r="B283" s="21">
        <v>1.4999999999999999E-2</v>
      </c>
      <c r="C283" s="22">
        <v>1.4999999999999999E-2</v>
      </c>
      <c r="D283" s="10">
        <f t="shared" si="21"/>
        <v>2063.6423984316834</v>
      </c>
      <c r="E283" s="11">
        <f t="shared" si="22"/>
        <v>920.43383860875792</v>
      </c>
      <c r="F283" s="14">
        <f t="shared" si="20"/>
        <v>2984.0762370404414</v>
      </c>
      <c r="G283" s="17">
        <f t="shared" si="23"/>
        <v>136655.72605683681</v>
      </c>
    </row>
    <row r="284" spans="1:7" x14ac:dyDescent="0.2">
      <c r="A284" s="15">
        <v>283</v>
      </c>
      <c r="B284" s="21">
        <v>1.4999999999999999E-2</v>
      </c>
      <c r="C284" s="22">
        <v>1.4999999999999999E-2</v>
      </c>
      <c r="D284" s="10">
        <f t="shared" si="21"/>
        <v>2049.835890852552</v>
      </c>
      <c r="E284" s="11">
        <f t="shared" si="22"/>
        <v>934.24034618788983</v>
      </c>
      <c r="F284" s="14">
        <f t="shared" si="20"/>
        <v>2984.0762370404418</v>
      </c>
      <c r="G284" s="17">
        <f t="shared" si="23"/>
        <v>135721.48571064891</v>
      </c>
    </row>
    <row r="285" spans="1:7" x14ac:dyDescent="0.2">
      <c r="A285" s="16">
        <v>284</v>
      </c>
      <c r="B285" s="21">
        <v>1.4999999999999999E-2</v>
      </c>
      <c r="C285" s="22">
        <v>1.4999999999999999E-2</v>
      </c>
      <c r="D285" s="10">
        <f t="shared" si="21"/>
        <v>2035.8222856597336</v>
      </c>
      <c r="E285" s="11">
        <f t="shared" si="22"/>
        <v>948.2539513807078</v>
      </c>
      <c r="F285" s="14">
        <f t="shared" si="20"/>
        <v>2984.0762370404414</v>
      </c>
      <c r="G285" s="17">
        <f t="shared" si="23"/>
        <v>134773.23175926821</v>
      </c>
    </row>
    <row r="286" spans="1:7" x14ac:dyDescent="0.2">
      <c r="A286" s="15">
        <v>285</v>
      </c>
      <c r="B286" s="21">
        <v>1.4999999999999999E-2</v>
      </c>
      <c r="C286" s="22">
        <v>1.4999999999999999E-2</v>
      </c>
      <c r="D286" s="10">
        <f t="shared" si="21"/>
        <v>2021.5984763890231</v>
      </c>
      <c r="E286" s="11">
        <f t="shared" si="22"/>
        <v>962.47776065141829</v>
      </c>
      <c r="F286" s="14">
        <f t="shared" si="20"/>
        <v>2984.0762370404414</v>
      </c>
      <c r="G286" s="17">
        <f t="shared" si="23"/>
        <v>133810.7539986168</v>
      </c>
    </row>
    <row r="287" spans="1:7" x14ac:dyDescent="0.2">
      <c r="A287" s="16">
        <v>286</v>
      </c>
      <c r="B287" s="21">
        <v>1.4999999999999999E-2</v>
      </c>
      <c r="C287" s="22">
        <v>1.4999999999999999E-2</v>
      </c>
      <c r="D287" s="10">
        <f t="shared" si="21"/>
        <v>2007.1613099792519</v>
      </c>
      <c r="E287" s="11">
        <f t="shared" si="22"/>
        <v>976.91492706118947</v>
      </c>
      <c r="F287" s="14">
        <f t="shared" si="20"/>
        <v>2984.0762370404414</v>
      </c>
      <c r="G287" s="17">
        <f t="shared" si="23"/>
        <v>132833.83907155562</v>
      </c>
    </row>
    <row r="288" spans="1:7" x14ac:dyDescent="0.2">
      <c r="A288" s="15">
        <v>287</v>
      </c>
      <c r="B288" s="21">
        <v>1.4999999999999999E-2</v>
      </c>
      <c r="C288" s="22">
        <v>1.4999999999999999E-2</v>
      </c>
      <c r="D288" s="10">
        <f t="shared" si="21"/>
        <v>1992.5075860733341</v>
      </c>
      <c r="E288" s="11">
        <f t="shared" si="22"/>
        <v>991.56865096710817</v>
      </c>
      <c r="F288" s="14">
        <f t="shared" si="20"/>
        <v>2984.0762370404423</v>
      </c>
      <c r="G288" s="17">
        <f t="shared" si="23"/>
        <v>131842.27042058849</v>
      </c>
    </row>
    <row r="289" spans="1:7" x14ac:dyDescent="0.2">
      <c r="A289" s="16">
        <v>288</v>
      </c>
      <c r="B289" s="21">
        <v>1.4999999999999999E-2</v>
      </c>
      <c r="C289" s="22">
        <v>1.4999999999999999E-2</v>
      </c>
      <c r="D289" s="10">
        <f t="shared" si="21"/>
        <v>1977.6340563088274</v>
      </c>
      <c r="E289" s="11">
        <f t="shared" si="22"/>
        <v>1006.4421807316144</v>
      </c>
      <c r="F289" s="14">
        <f t="shared" si="20"/>
        <v>2984.0762370404418</v>
      </c>
      <c r="G289" s="17">
        <f t="shared" si="23"/>
        <v>130835.82823985688</v>
      </c>
    </row>
    <row r="290" spans="1:7" x14ac:dyDescent="0.2">
      <c r="A290" s="15">
        <v>289</v>
      </c>
      <c r="B290" s="21">
        <v>1.4999999999999999E-2</v>
      </c>
      <c r="C290" s="22">
        <v>1.4999999999999999E-2</v>
      </c>
      <c r="D290" s="10">
        <f t="shared" si="21"/>
        <v>1962.5374235978531</v>
      </c>
      <c r="E290" s="11">
        <f t="shared" si="22"/>
        <v>1021.5388134425887</v>
      </c>
      <c r="F290" s="14">
        <f t="shared" si="20"/>
        <v>2984.0762370404418</v>
      </c>
      <c r="G290" s="17">
        <f t="shared" si="23"/>
        <v>129814.2894264143</v>
      </c>
    </row>
    <row r="291" spans="1:7" x14ac:dyDescent="0.2">
      <c r="A291" s="16">
        <v>290</v>
      </c>
      <c r="B291" s="21">
        <v>1.4999999999999999E-2</v>
      </c>
      <c r="C291" s="22">
        <v>1.4999999999999999E-2</v>
      </c>
      <c r="D291" s="10">
        <f t="shared" si="21"/>
        <v>1947.2143413962144</v>
      </c>
      <c r="E291" s="11">
        <f t="shared" si="22"/>
        <v>1036.8618956442269</v>
      </c>
      <c r="F291" s="14">
        <f t="shared" si="20"/>
        <v>2984.0762370404414</v>
      </c>
      <c r="G291" s="17">
        <f t="shared" si="23"/>
        <v>128777.42753077007</v>
      </c>
    </row>
    <row r="292" spans="1:7" x14ac:dyDescent="0.2">
      <c r="A292" s="15">
        <v>291</v>
      </c>
      <c r="B292" s="21">
        <v>1.4999999999999999E-2</v>
      </c>
      <c r="C292" s="22">
        <v>1.4999999999999999E-2</v>
      </c>
      <c r="D292" s="10">
        <f t="shared" si="21"/>
        <v>1931.6614129615509</v>
      </c>
      <c r="E292" s="11">
        <f t="shared" si="22"/>
        <v>1052.4148240788909</v>
      </c>
      <c r="F292" s="14">
        <f t="shared" si="20"/>
        <v>2984.0762370404418</v>
      </c>
      <c r="G292" s="17">
        <f t="shared" si="23"/>
        <v>127725.01270669118</v>
      </c>
    </row>
    <row r="293" spans="1:7" x14ac:dyDescent="0.2">
      <c r="A293" s="16">
        <v>292</v>
      </c>
      <c r="B293" s="21">
        <v>1.4999999999999999E-2</v>
      </c>
      <c r="C293" s="22">
        <v>1.4999999999999999E-2</v>
      </c>
      <c r="D293" s="10">
        <f t="shared" si="21"/>
        <v>1915.8751906003677</v>
      </c>
      <c r="E293" s="11">
        <f t="shared" si="22"/>
        <v>1068.2010464400737</v>
      </c>
      <c r="F293" s="14">
        <f t="shared" si="20"/>
        <v>2984.0762370404414</v>
      </c>
      <c r="G293" s="17">
        <f t="shared" si="23"/>
        <v>126656.81166025111</v>
      </c>
    </row>
    <row r="294" spans="1:7" x14ac:dyDescent="0.2">
      <c r="A294" s="15">
        <v>293</v>
      </c>
      <c r="B294" s="21">
        <v>1.4999999999999999E-2</v>
      </c>
      <c r="C294" s="22">
        <v>1.4999999999999999E-2</v>
      </c>
      <c r="D294" s="10">
        <f t="shared" si="21"/>
        <v>1899.8521749037666</v>
      </c>
      <c r="E294" s="11">
        <f t="shared" si="22"/>
        <v>1084.2240621366752</v>
      </c>
      <c r="F294" s="14">
        <f t="shared" si="20"/>
        <v>2984.0762370404418</v>
      </c>
      <c r="G294" s="17">
        <f t="shared" si="23"/>
        <v>125572.58759811443</v>
      </c>
    </row>
    <row r="295" spans="1:7" x14ac:dyDescent="0.2">
      <c r="A295" s="16">
        <v>294</v>
      </c>
      <c r="B295" s="21">
        <v>1.4999999999999999E-2</v>
      </c>
      <c r="C295" s="22">
        <v>1.4999999999999999E-2</v>
      </c>
      <c r="D295" s="10">
        <f t="shared" si="21"/>
        <v>1883.5888139717165</v>
      </c>
      <c r="E295" s="11">
        <f t="shared" si="22"/>
        <v>1100.4874230687253</v>
      </c>
      <c r="F295" s="14">
        <f t="shared" si="20"/>
        <v>2984.0762370404418</v>
      </c>
      <c r="G295" s="17">
        <f t="shared" si="23"/>
        <v>124472.10017504571</v>
      </c>
    </row>
    <row r="296" spans="1:7" x14ac:dyDescent="0.2">
      <c r="A296" s="15">
        <v>295</v>
      </c>
      <c r="B296" s="21">
        <v>1.4999999999999999E-2</v>
      </c>
      <c r="C296" s="22">
        <v>1.4999999999999999E-2</v>
      </c>
      <c r="D296" s="10">
        <f t="shared" si="21"/>
        <v>1867.0815026256855</v>
      </c>
      <c r="E296" s="11">
        <f t="shared" si="22"/>
        <v>1116.9947344147563</v>
      </c>
      <c r="F296" s="14">
        <f t="shared" si="20"/>
        <v>2984.0762370404418</v>
      </c>
      <c r="G296" s="17">
        <f t="shared" si="23"/>
        <v>123355.10544063096</v>
      </c>
    </row>
    <row r="297" spans="1:7" x14ac:dyDescent="0.2">
      <c r="A297" s="16">
        <v>296</v>
      </c>
      <c r="B297" s="21">
        <v>1.4999999999999999E-2</v>
      </c>
      <c r="C297" s="22">
        <v>1.4999999999999999E-2</v>
      </c>
      <c r="D297" s="10">
        <f t="shared" si="21"/>
        <v>1850.3265816094643</v>
      </c>
      <c r="E297" s="11">
        <f t="shared" si="22"/>
        <v>1133.749655430978</v>
      </c>
      <c r="F297" s="14">
        <f t="shared" si="20"/>
        <v>2984.0762370404423</v>
      </c>
      <c r="G297" s="17">
        <f t="shared" si="23"/>
        <v>122221.35578519998</v>
      </c>
    </row>
    <row r="298" spans="1:7" x14ac:dyDescent="0.2">
      <c r="A298" s="15">
        <v>297</v>
      </c>
      <c r="B298" s="21">
        <v>1.4999999999999999E-2</v>
      </c>
      <c r="C298" s="22">
        <v>1.4999999999999999E-2</v>
      </c>
      <c r="D298" s="10">
        <f t="shared" si="21"/>
        <v>1833.3203367779997</v>
      </c>
      <c r="E298" s="11">
        <f t="shared" si="22"/>
        <v>1150.7559002624421</v>
      </c>
      <c r="F298" s="14">
        <f t="shared" si="20"/>
        <v>2984.0762370404418</v>
      </c>
      <c r="G298" s="17">
        <f t="shared" si="23"/>
        <v>121070.59988493753</v>
      </c>
    </row>
    <row r="299" spans="1:7" x14ac:dyDescent="0.2">
      <c r="A299" s="16">
        <v>298</v>
      </c>
      <c r="B299" s="21">
        <v>1.4999999999999999E-2</v>
      </c>
      <c r="C299" s="22">
        <v>1.4999999999999999E-2</v>
      </c>
      <c r="D299" s="10">
        <f t="shared" si="21"/>
        <v>1816.058998274063</v>
      </c>
      <c r="E299" s="11">
        <f t="shared" si="22"/>
        <v>1168.0172387663793</v>
      </c>
      <c r="F299" s="14">
        <f t="shared" si="20"/>
        <v>2984.0762370404423</v>
      </c>
      <c r="G299" s="17">
        <f t="shared" si="23"/>
        <v>119902.58264617115</v>
      </c>
    </row>
    <row r="300" spans="1:7" x14ac:dyDescent="0.2">
      <c r="A300" s="15">
        <v>299</v>
      </c>
      <c r="B300" s="21">
        <v>1.4999999999999999E-2</v>
      </c>
      <c r="C300" s="22">
        <v>1.4999999999999999E-2</v>
      </c>
      <c r="D300" s="10">
        <f t="shared" si="21"/>
        <v>1798.5387396925673</v>
      </c>
      <c r="E300" s="11">
        <f t="shared" si="22"/>
        <v>1185.5374973478745</v>
      </c>
      <c r="F300" s="14">
        <f t="shared" si="20"/>
        <v>2984.0762370404418</v>
      </c>
      <c r="G300" s="17">
        <f t="shared" si="23"/>
        <v>118717.04514882328</v>
      </c>
    </row>
    <row r="301" spans="1:7" x14ac:dyDescent="0.2">
      <c r="A301" s="16">
        <v>300</v>
      </c>
      <c r="B301" s="21">
        <v>1.4999999999999999E-2</v>
      </c>
      <c r="C301" s="22">
        <v>1.4999999999999999E-2</v>
      </c>
      <c r="D301" s="10">
        <f t="shared" si="21"/>
        <v>1780.7556772323492</v>
      </c>
      <c r="E301" s="11">
        <f t="shared" si="22"/>
        <v>1203.3205598080922</v>
      </c>
      <c r="F301" s="14">
        <f t="shared" si="20"/>
        <v>2984.0762370404414</v>
      </c>
      <c r="G301" s="17">
        <f t="shared" si="23"/>
        <v>117513.72458901518</v>
      </c>
    </row>
    <row r="302" spans="1:7" x14ac:dyDescent="0.2">
      <c r="A302" s="15">
        <v>301</v>
      </c>
      <c r="B302" s="21">
        <v>1.4999999999999999E-2</v>
      </c>
      <c r="C302" s="22">
        <v>1.4999999999999999E-2</v>
      </c>
      <c r="D302" s="10">
        <f t="shared" si="21"/>
        <v>1762.7058688352276</v>
      </c>
      <c r="E302" s="11">
        <f t="shared" si="22"/>
        <v>1221.3703682052137</v>
      </c>
      <c r="F302" s="14">
        <f t="shared" si="20"/>
        <v>2984.0762370404414</v>
      </c>
      <c r="G302" s="17">
        <f t="shared" si="23"/>
        <v>116292.35422080997</v>
      </c>
    </row>
    <row r="303" spans="1:7" x14ac:dyDescent="0.2">
      <c r="A303" s="16">
        <v>302</v>
      </c>
      <c r="B303" s="21">
        <v>1.4999999999999999E-2</v>
      </c>
      <c r="C303" s="22">
        <v>1.4999999999999999E-2</v>
      </c>
      <c r="D303" s="10">
        <f t="shared" si="21"/>
        <v>1744.3853133121495</v>
      </c>
      <c r="E303" s="11">
        <f t="shared" si="22"/>
        <v>1239.6909237282928</v>
      </c>
      <c r="F303" s="14">
        <f t="shared" si="20"/>
        <v>2984.0762370404423</v>
      </c>
      <c r="G303" s="17">
        <f t="shared" si="23"/>
        <v>115052.66329708167</v>
      </c>
    </row>
    <row r="304" spans="1:7" x14ac:dyDescent="0.2">
      <c r="A304" s="15">
        <v>303</v>
      </c>
      <c r="B304" s="21">
        <v>1.4999999999999999E-2</v>
      </c>
      <c r="C304" s="22">
        <v>1.4999999999999999E-2</v>
      </c>
      <c r="D304" s="10">
        <f t="shared" si="21"/>
        <v>1725.789949456225</v>
      </c>
      <c r="E304" s="11">
        <f t="shared" si="22"/>
        <v>1258.2862875842163</v>
      </c>
      <c r="F304" s="14">
        <f t="shared" si="20"/>
        <v>2984.0762370404414</v>
      </c>
      <c r="G304" s="17">
        <f t="shared" si="23"/>
        <v>113794.37700949746</v>
      </c>
    </row>
    <row r="305" spans="1:7" x14ac:dyDescent="0.2">
      <c r="A305" s="16">
        <v>304</v>
      </c>
      <c r="B305" s="21">
        <v>1.4999999999999999E-2</v>
      </c>
      <c r="C305" s="22">
        <v>1.4999999999999999E-2</v>
      </c>
      <c r="D305" s="10">
        <f t="shared" si="21"/>
        <v>1706.9156551424619</v>
      </c>
      <c r="E305" s="11">
        <f t="shared" si="22"/>
        <v>1277.1605818979799</v>
      </c>
      <c r="F305" s="14">
        <f t="shared" si="20"/>
        <v>2984.0762370404418</v>
      </c>
      <c r="G305" s="17">
        <f t="shared" si="23"/>
        <v>112517.21642759949</v>
      </c>
    </row>
    <row r="306" spans="1:7" x14ac:dyDescent="0.2">
      <c r="A306" s="15">
        <v>305</v>
      </c>
      <c r="B306" s="21">
        <v>1.4999999999999999E-2</v>
      </c>
      <c r="C306" s="22">
        <v>1.4999999999999999E-2</v>
      </c>
      <c r="D306" s="10">
        <f t="shared" si="21"/>
        <v>1687.7582464139923</v>
      </c>
      <c r="E306" s="11">
        <f t="shared" si="22"/>
        <v>1296.31799062645</v>
      </c>
      <c r="F306" s="14">
        <f t="shared" si="20"/>
        <v>2984.0762370404423</v>
      </c>
      <c r="G306" s="17">
        <f t="shared" si="23"/>
        <v>111220.89843697303</v>
      </c>
    </row>
    <row r="307" spans="1:7" x14ac:dyDescent="0.2">
      <c r="A307" s="16">
        <v>306</v>
      </c>
      <c r="B307" s="21">
        <v>1.4999999999999999E-2</v>
      </c>
      <c r="C307" s="22">
        <v>1.4999999999999999E-2</v>
      </c>
      <c r="D307" s="10">
        <f t="shared" si="21"/>
        <v>1668.3134765545954</v>
      </c>
      <c r="E307" s="11">
        <f t="shared" si="22"/>
        <v>1315.7627604858469</v>
      </c>
      <c r="F307" s="14">
        <f t="shared" si="20"/>
        <v>2984.0762370404423</v>
      </c>
      <c r="G307" s="17">
        <f t="shared" si="23"/>
        <v>109905.13567648719</v>
      </c>
    </row>
    <row r="308" spans="1:7" x14ac:dyDescent="0.2">
      <c r="A308" s="15">
        <v>307</v>
      </c>
      <c r="B308" s="21">
        <v>1.4999999999999999E-2</v>
      </c>
      <c r="C308" s="22">
        <v>1.4999999999999999E-2</v>
      </c>
      <c r="D308" s="10">
        <f t="shared" si="21"/>
        <v>1648.5770351473077</v>
      </c>
      <c r="E308" s="11">
        <f t="shared" si="22"/>
        <v>1335.4992018931337</v>
      </c>
      <c r="F308" s="14">
        <f t="shared" si="20"/>
        <v>2984.0762370404414</v>
      </c>
      <c r="G308" s="17">
        <f t="shared" si="23"/>
        <v>108569.63647459405</v>
      </c>
    </row>
    <row r="309" spans="1:7" x14ac:dyDescent="0.2">
      <c r="A309" s="16">
        <v>308</v>
      </c>
      <c r="B309" s="21">
        <v>1.4999999999999999E-2</v>
      </c>
      <c r="C309" s="22">
        <v>1.4999999999999999E-2</v>
      </c>
      <c r="D309" s="10">
        <f t="shared" si="21"/>
        <v>1628.5445471189107</v>
      </c>
      <c r="E309" s="11">
        <f t="shared" si="22"/>
        <v>1355.5316899215306</v>
      </c>
      <c r="F309" s="14">
        <f t="shared" si="20"/>
        <v>2984.0762370404414</v>
      </c>
      <c r="G309" s="17">
        <f t="shared" si="23"/>
        <v>107214.10478467253</v>
      </c>
    </row>
    <row r="310" spans="1:7" x14ac:dyDescent="0.2">
      <c r="A310" s="15">
        <v>309</v>
      </c>
      <c r="B310" s="21">
        <v>1.4999999999999999E-2</v>
      </c>
      <c r="C310" s="22">
        <v>1.4999999999999999E-2</v>
      </c>
      <c r="D310" s="10">
        <f t="shared" si="21"/>
        <v>1608.2115717700879</v>
      </c>
      <c r="E310" s="11">
        <f t="shared" si="22"/>
        <v>1375.864665270354</v>
      </c>
      <c r="F310" s="14">
        <f t="shared" si="20"/>
        <v>2984.0762370404418</v>
      </c>
      <c r="G310" s="17">
        <f t="shared" si="23"/>
        <v>105838.24011940217</v>
      </c>
    </row>
    <row r="311" spans="1:7" x14ac:dyDescent="0.2">
      <c r="A311" s="16">
        <v>310</v>
      </c>
      <c r="B311" s="21">
        <v>1.4999999999999999E-2</v>
      </c>
      <c r="C311" s="22">
        <v>1.4999999999999999E-2</v>
      </c>
      <c r="D311" s="10">
        <f t="shared" si="21"/>
        <v>1587.5736017910324</v>
      </c>
      <c r="E311" s="11">
        <f t="shared" si="22"/>
        <v>1396.5026352494094</v>
      </c>
      <c r="F311" s="14">
        <f t="shared" si="20"/>
        <v>2984.0762370404418</v>
      </c>
      <c r="G311" s="17">
        <f t="shared" si="23"/>
        <v>104441.73748415276</v>
      </c>
    </row>
    <row r="312" spans="1:7" x14ac:dyDescent="0.2">
      <c r="A312" s="15">
        <v>311</v>
      </c>
      <c r="B312" s="21">
        <v>1.4999999999999999E-2</v>
      </c>
      <c r="C312" s="22">
        <v>1.4999999999999999E-2</v>
      </c>
      <c r="D312" s="10">
        <f t="shared" si="21"/>
        <v>1566.6260622622915</v>
      </c>
      <c r="E312" s="11">
        <f t="shared" si="22"/>
        <v>1417.4501747781499</v>
      </c>
      <c r="F312" s="14">
        <f t="shared" si="20"/>
        <v>2984.0762370404414</v>
      </c>
      <c r="G312" s="17">
        <f t="shared" si="23"/>
        <v>103024.28730937462</v>
      </c>
    </row>
    <row r="313" spans="1:7" x14ac:dyDescent="0.2">
      <c r="A313" s="16">
        <v>312</v>
      </c>
      <c r="B313" s="21">
        <v>1.4999999999999999E-2</v>
      </c>
      <c r="C313" s="22">
        <v>1.4999999999999999E-2</v>
      </c>
      <c r="D313" s="10">
        <f t="shared" si="21"/>
        <v>1545.3643096406192</v>
      </c>
      <c r="E313" s="11">
        <f t="shared" si="22"/>
        <v>1438.7119273998226</v>
      </c>
      <c r="F313" s="14">
        <f t="shared" si="20"/>
        <v>2984.0762370404418</v>
      </c>
      <c r="G313" s="17">
        <f t="shared" si="23"/>
        <v>101585.57538197479</v>
      </c>
    </row>
    <row r="314" spans="1:7" x14ac:dyDescent="0.2">
      <c r="A314" s="15">
        <v>313</v>
      </c>
      <c r="B314" s="21">
        <v>1.4999999999999999E-2</v>
      </c>
      <c r="C314" s="22">
        <v>1.4999999999999999E-2</v>
      </c>
      <c r="D314" s="10">
        <f t="shared" si="21"/>
        <v>1523.7836307296218</v>
      </c>
      <c r="E314" s="11">
        <f t="shared" si="22"/>
        <v>1460.29260631082</v>
      </c>
      <c r="F314" s="14">
        <f t="shared" si="20"/>
        <v>2984.0762370404418</v>
      </c>
      <c r="G314" s="17">
        <f t="shared" si="23"/>
        <v>100125.28277566397</v>
      </c>
    </row>
    <row r="315" spans="1:7" x14ac:dyDescent="0.2">
      <c r="A315" s="16">
        <v>314</v>
      </c>
      <c r="B315" s="21">
        <v>1.4999999999999999E-2</v>
      </c>
      <c r="C315" s="22">
        <v>1.4999999999999999E-2</v>
      </c>
      <c r="D315" s="10">
        <f t="shared" si="21"/>
        <v>1501.8792416349595</v>
      </c>
      <c r="E315" s="11">
        <f t="shared" si="22"/>
        <v>1482.1969954054828</v>
      </c>
      <c r="F315" s="14">
        <f t="shared" si="20"/>
        <v>2984.0762370404423</v>
      </c>
      <c r="G315" s="17">
        <f t="shared" si="23"/>
        <v>98643.085780258494</v>
      </c>
    </row>
    <row r="316" spans="1:7" x14ac:dyDescent="0.2">
      <c r="A316" s="15">
        <v>315</v>
      </c>
      <c r="B316" s="21">
        <v>1.4999999999999999E-2</v>
      </c>
      <c r="C316" s="22">
        <v>1.4999999999999999E-2</v>
      </c>
      <c r="D316" s="10">
        <f t="shared" si="21"/>
        <v>1479.6462867038774</v>
      </c>
      <c r="E316" s="11">
        <f t="shared" si="22"/>
        <v>1504.4299503365648</v>
      </c>
      <c r="F316" s="14">
        <f t="shared" si="20"/>
        <v>2984.0762370404423</v>
      </c>
      <c r="G316" s="17">
        <f t="shared" si="23"/>
        <v>97138.655829921932</v>
      </c>
    </row>
    <row r="317" spans="1:7" x14ac:dyDescent="0.2">
      <c r="A317" s="16">
        <v>316</v>
      </c>
      <c r="B317" s="21">
        <v>1.4999999999999999E-2</v>
      </c>
      <c r="C317" s="22">
        <v>1.4999999999999999E-2</v>
      </c>
      <c r="D317" s="10">
        <f t="shared" si="21"/>
        <v>1457.079837448829</v>
      </c>
      <c r="E317" s="11">
        <f t="shared" si="22"/>
        <v>1526.9963995916128</v>
      </c>
      <c r="F317" s="14">
        <f t="shared" si="20"/>
        <v>2984.0762370404418</v>
      </c>
      <c r="G317" s="17">
        <f t="shared" si="23"/>
        <v>95611.659430330314</v>
      </c>
    </row>
    <row r="318" spans="1:7" x14ac:dyDescent="0.2">
      <c r="A318" s="15">
        <v>317</v>
      </c>
      <c r="B318" s="21">
        <v>1.4999999999999999E-2</v>
      </c>
      <c r="C318" s="22">
        <v>1.4999999999999999E-2</v>
      </c>
      <c r="D318" s="10">
        <f t="shared" si="21"/>
        <v>1434.1748914549546</v>
      </c>
      <c r="E318" s="11">
        <f t="shared" si="22"/>
        <v>1549.9013455854872</v>
      </c>
      <c r="F318" s="14">
        <f t="shared" si="20"/>
        <v>2984.0762370404418</v>
      </c>
      <c r="G318" s="17">
        <f t="shared" si="23"/>
        <v>94061.758084744826</v>
      </c>
    </row>
    <row r="319" spans="1:7" x14ac:dyDescent="0.2">
      <c r="A319" s="16">
        <v>318</v>
      </c>
      <c r="B319" s="21">
        <v>1.4999999999999999E-2</v>
      </c>
      <c r="C319" s="22">
        <v>1.4999999999999999E-2</v>
      </c>
      <c r="D319" s="10">
        <f t="shared" si="21"/>
        <v>1410.9263712711722</v>
      </c>
      <c r="E319" s="11">
        <f t="shared" si="22"/>
        <v>1573.14986576927</v>
      </c>
      <c r="F319" s="14">
        <f t="shared" si="20"/>
        <v>2984.0762370404423</v>
      </c>
      <c r="G319" s="17">
        <f t="shared" si="23"/>
        <v>92488.608218975554</v>
      </c>
    </row>
    <row r="320" spans="1:7" x14ac:dyDescent="0.2">
      <c r="A320" s="15">
        <v>319</v>
      </c>
      <c r="B320" s="21">
        <v>1.4999999999999999E-2</v>
      </c>
      <c r="C320" s="22">
        <v>1.4999999999999999E-2</v>
      </c>
      <c r="D320" s="10">
        <f t="shared" si="21"/>
        <v>1387.3291232846332</v>
      </c>
      <c r="E320" s="11">
        <f t="shared" si="22"/>
        <v>1596.7471137558091</v>
      </c>
      <c r="F320" s="14">
        <f t="shared" si="20"/>
        <v>2984.0762370404423</v>
      </c>
      <c r="G320" s="17">
        <f t="shared" si="23"/>
        <v>90891.861105219752</v>
      </c>
    </row>
    <row r="321" spans="1:7" x14ac:dyDescent="0.2">
      <c r="A321" s="16">
        <v>320</v>
      </c>
      <c r="B321" s="21">
        <v>1.4999999999999999E-2</v>
      </c>
      <c r="C321" s="22">
        <v>1.4999999999999999E-2</v>
      </c>
      <c r="D321" s="10">
        <f t="shared" si="21"/>
        <v>1363.3779165782962</v>
      </c>
      <c r="E321" s="11">
        <f t="shared" si="22"/>
        <v>1620.6983204621465</v>
      </c>
      <c r="F321" s="14">
        <f t="shared" si="20"/>
        <v>2984.0762370404427</v>
      </c>
      <c r="G321" s="17">
        <f t="shared" si="23"/>
        <v>89271.162784757602</v>
      </c>
    </row>
    <row r="322" spans="1:7" x14ac:dyDescent="0.2">
      <c r="A322" s="15">
        <v>321</v>
      </c>
      <c r="B322" s="21">
        <v>1.4999999999999999E-2</v>
      </c>
      <c r="C322" s="22">
        <v>1.4999999999999999E-2</v>
      </c>
      <c r="D322" s="10">
        <f t="shared" si="21"/>
        <v>1339.067441771364</v>
      </c>
      <c r="E322" s="11">
        <f t="shared" si="22"/>
        <v>1645.0087952690783</v>
      </c>
      <c r="F322" s="14">
        <f t="shared" si="20"/>
        <v>2984.0762370404423</v>
      </c>
      <c r="G322" s="17">
        <f t="shared" si="23"/>
        <v>87626.153989488521</v>
      </c>
    </row>
    <row r="323" spans="1:7" x14ac:dyDescent="0.2">
      <c r="A323" s="16">
        <v>322</v>
      </c>
      <c r="B323" s="21">
        <v>1.4999999999999999E-2</v>
      </c>
      <c r="C323" s="22">
        <v>1.4999999999999999E-2</v>
      </c>
      <c r="D323" s="10">
        <f t="shared" si="21"/>
        <v>1314.3923098423277</v>
      </c>
      <c r="E323" s="11">
        <f t="shared" si="22"/>
        <v>1669.6839271981141</v>
      </c>
      <c r="F323" s="14">
        <f t="shared" si="20"/>
        <v>2984.0762370404418</v>
      </c>
      <c r="G323" s="17">
        <f t="shared" si="23"/>
        <v>85956.470062290406</v>
      </c>
    </row>
    <row r="324" spans="1:7" x14ac:dyDescent="0.2">
      <c r="A324" s="15">
        <v>323</v>
      </c>
      <c r="B324" s="21">
        <v>1.4999999999999999E-2</v>
      </c>
      <c r="C324" s="22">
        <v>1.4999999999999999E-2</v>
      </c>
      <c r="D324" s="10">
        <f t="shared" si="21"/>
        <v>1289.347050934356</v>
      </c>
      <c r="E324" s="11">
        <f t="shared" si="22"/>
        <v>1694.7291861060858</v>
      </c>
      <c r="F324" s="14">
        <f t="shared" si="20"/>
        <v>2984.0762370404418</v>
      </c>
      <c r="G324" s="17">
        <f t="shared" si="23"/>
        <v>84261.740876184325</v>
      </c>
    </row>
    <row r="325" spans="1:7" x14ac:dyDescent="0.2">
      <c r="A325" s="16">
        <v>324</v>
      </c>
      <c r="B325" s="21">
        <v>1.4999999999999999E-2</v>
      </c>
      <c r="C325" s="22">
        <v>1.4999999999999999E-2</v>
      </c>
      <c r="D325" s="10">
        <f t="shared" si="21"/>
        <v>1263.9261131427647</v>
      </c>
      <c r="E325" s="11">
        <f t="shared" si="22"/>
        <v>1720.1501238976771</v>
      </c>
      <c r="F325" s="14">
        <f t="shared" si="20"/>
        <v>2984.0762370404418</v>
      </c>
      <c r="G325" s="17">
        <f t="shared" si="23"/>
        <v>82541.590752286647</v>
      </c>
    </row>
    <row r="326" spans="1:7" x14ac:dyDescent="0.2">
      <c r="A326" s="15">
        <v>325</v>
      </c>
      <c r="B326" s="21">
        <v>1.4999999999999999E-2</v>
      </c>
      <c r="C326" s="22">
        <v>1.4999999999999999E-2</v>
      </c>
      <c r="D326" s="10">
        <f t="shared" si="21"/>
        <v>1238.1238612842997</v>
      </c>
      <c r="E326" s="11">
        <f t="shared" si="22"/>
        <v>1745.9523757561426</v>
      </c>
      <c r="F326" s="14">
        <f t="shared" si="20"/>
        <v>2984.0762370404423</v>
      </c>
      <c r="G326" s="17">
        <f t="shared" si="23"/>
        <v>80795.638376530507</v>
      </c>
    </row>
    <row r="327" spans="1:7" x14ac:dyDescent="0.2">
      <c r="A327" s="16">
        <v>326</v>
      </c>
      <c r="B327" s="21">
        <v>1.4999999999999999E-2</v>
      </c>
      <c r="C327" s="22">
        <v>1.4999999999999999E-2</v>
      </c>
      <c r="D327" s="10">
        <f t="shared" si="21"/>
        <v>1211.9345756479577</v>
      </c>
      <c r="E327" s="11">
        <f t="shared" si="22"/>
        <v>1772.1416613924846</v>
      </c>
      <c r="F327" s="14">
        <f t="shared" si="20"/>
        <v>2984.0762370404423</v>
      </c>
      <c r="G327" s="17">
        <f t="shared" si="23"/>
        <v>79023.496715138026</v>
      </c>
    </row>
    <row r="328" spans="1:7" x14ac:dyDescent="0.2">
      <c r="A328" s="15">
        <v>327</v>
      </c>
      <c r="B328" s="21">
        <v>1.4999999999999999E-2</v>
      </c>
      <c r="C328" s="22">
        <v>1.4999999999999999E-2</v>
      </c>
      <c r="D328" s="10">
        <f t="shared" si="21"/>
        <v>1185.3524507270704</v>
      </c>
      <c r="E328" s="11">
        <f t="shared" si="22"/>
        <v>1798.7237863133714</v>
      </c>
      <c r="F328" s="14">
        <f t="shared" si="20"/>
        <v>2984.0762370404418</v>
      </c>
      <c r="G328" s="17">
        <f t="shared" si="23"/>
        <v>77224.772928824648</v>
      </c>
    </row>
    <row r="329" spans="1:7" x14ac:dyDescent="0.2">
      <c r="A329" s="16">
        <v>328</v>
      </c>
      <c r="B329" s="21">
        <v>1.4999999999999999E-2</v>
      </c>
      <c r="C329" s="22">
        <v>1.4999999999999999E-2</v>
      </c>
      <c r="D329" s="10">
        <f t="shared" si="21"/>
        <v>1158.3715939323697</v>
      </c>
      <c r="E329" s="11">
        <f t="shared" si="22"/>
        <v>1825.7046431080726</v>
      </c>
      <c r="F329" s="14">
        <f t="shared" ref="F329:F361" si="24">PMT(C329,360-A328,G328)*-1</f>
        <v>2984.0762370404423</v>
      </c>
      <c r="G329" s="17">
        <f t="shared" si="23"/>
        <v>75399.068285716581</v>
      </c>
    </row>
    <row r="330" spans="1:7" x14ac:dyDescent="0.2">
      <c r="A330" s="15">
        <v>329</v>
      </c>
      <c r="B330" s="21">
        <v>1.4999999999999999E-2</v>
      </c>
      <c r="C330" s="22">
        <v>1.4999999999999999E-2</v>
      </c>
      <c r="D330" s="10">
        <f t="shared" si="21"/>
        <v>1130.9860242857487</v>
      </c>
      <c r="E330" s="11">
        <f t="shared" si="22"/>
        <v>1853.0902127546935</v>
      </c>
      <c r="F330" s="14">
        <f t="shared" si="24"/>
        <v>2984.0762370404423</v>
      </c>
      <c r="G330" s="17">
        <f t="shared" si="23"/>
        <v>73545.978072961894</v>
      </c>
    </row>
    <row r="331" spans="1:7" x14ac:dyDescent="0.2">
      <c r="A331" s="16">
        <v>330</v>
      </c>
      <c r="B331" s="21">
        <v>1.4999999999999999E-2</v>
      </c>
      <c r="C331" s="22">
        <v>1.4999999999999999E-2</v>
      </c>
      <c r="D331" s="10">
        <f t="shared" si="21"/>
        <v>1103.1896710944284</v>
      </c>
      <c r="E331" s="11">
        <f t="shared" si="22"/>
        <v>1880.8865659460139</v>
      </c>
      <c r="F331" s="14">
        <f t="shared" si="24"/>
        <v>2984.0762370404423</v>
      </c>
      <c r="G331" s="17">
        <f t="shared" si="23"/>
        <v>71665.091507015881</v>
      </c>
    </row>
    <row r="332" spans="1:7" x14ac:dyDescent="0.2">
      <c r="A332" s="15">
        <v>331</v>
      </c>
      <c r="B332" s="21">
        <v>1.4999999999999999E-2</v>
      </c>
      <c r="C332" s="22">
        <v>1.4999999999999999E-2</v>
      </c>
      <c r="D332" s="10">
        <f t="shared" si="21"/>
        <v>1074.9763726052381</v>
      </c>
      <c r="E332" s="11">
        <f t="shared" si="22"/>
        <v>1909.0998644352046</v>
      </c>
      <c r="F332" s="14">
        <f t="shared" si="24"/>
        <v>2984.0762370404427</v>
      </c>
      <c r="G332" s="17">
        <f t="shared" si="23"/>
        <v>69755.991642580673</v>
      </c>
    </row>
    <row r="333" spans="1:7" x14ac:dyDescent="0.2">
      <c r="A333" s="16">
        <v>332</v>
      </c>
      <c r="B333" s="21">
        <v>1.4999999999999999E-2</v>
      </c>
      <c r="C333" s="22">
        <v>1.4999999999999999E-2</v>
      </c>
      <c r="D333" s="10">
        <f t="shared" si="21"/>
        <v>1046.3398746387102</v>
      </c>
      <c r="E333" s="11">
        <f t="shared" si="22"/>
        <v>1937.7363624017325</v>
      </c>
      <c r="F333" s="14">
        <f t="shared" si="24"/>
        <v>2984.0762370404427</v>
      </c>
      <c r="G333" s="17">
        <f t="shared" si="23"/>
        <v>67818.255280178942</v>
      </c>
    </row>
    <row r="334" spans="1:7" x14ac:dyDescent="0.2">
      <c r="A334" s="15">
        <v>333</v>
      </c>
      <c r="B334" s="21">
        <v>1.4999999999999999E-2</v>
      </c>
      <c r="C334" s="22">
        <v>1.4999999999999999E-2</v>
      </c>
      <c r="D334" s="10">
        <f t="shared" si="21"/>
        <v>1017.2738292026841</v>
      </c>
      <c r="E334" s="11">
        <f t="shared" si="22"/>
        <v>1966.8024078377587</v>
      </c>
      <c r="F334" s="14">
        <f t="shared" si="24"/>
        <v>2984.0762370404427</v>
      </c>
      <c r="G334" s="17">
        <f t="shared" si="23"/>
        <v>65851.452872341179</v>
      </c>
    </row>
    <row r="335" spans="1:7" x14ac:dyDescent="0.2">
      <c r="A335" s="16">
        <v>334</v>
      </c>
      <c r="B335" s="21">
        <v>1.4999999999999999E-2</v>
      </c>
      <c r="C335" s="22">
        <v>1.4999999999999999E-2</v>
      </c>
      <c r="D335" s="10">
        <f t="shared" ref="D335:D361" si="25">G334*C335</f>
        <v>987.77179308511768</v>
      </c>
      <c r="E335" s="11">
        <f t="shared" ref="E335:E361" si="26">F335-D335</f>
        <v>1996.3044439553246</v>
      </c>
      <c r="F335" s="14">
        <f t="shared" si="24"/>
        <v>2984.0762370404423</v>
      </c>
      <c r="G335" s="17">
        <f t="shared" ref="G335:G361" si="27">G334-E335</f>
        <v>63855.148428385852</v>
      </c>
    </row>
    <row r="336" spans="1:7" x14ac:dyDescent="0.2">
      <c r="A336" s="15">
        <v>335</v>
      </c>
      <c r="B336" s="21">
        <v>1.4999999999999999E-2</v>
      </c>
      <c r="C336" s="22">
        <v>1.4999999999999999E-2</v>
      </c>
      <c r="D336" s="10">
        <f t="shared" si="25"/>
        <v>957.82722642578779</v>
      </c>
      <c r="E336" s="11">
        <f t="shared" si="26"/>
        <v>2026.2490106146545</v>
      </c>
      <c r="F336" s="14">
        <f t="shared" si="24"/>
        <v>2984.0762370404423</v>
      </c>
      <c r="G336" s="17">
        <f t="shared" si="27"/>
        <v>61828.899417771194</v>
      </c>
    </row>
    <row r="337" spans="1:7" x14ac:dyDescent="0.2">
      <c r="A337" s="16">
        <v>336</v>
      </c>
      <c r="B337" s="21">
        <v>1.4999999999999999E-2</v>
      </c>
      <c r="C337" s="22">
        <v>1.4999999999999999E-2</v>
      </c>
      <c r="D337" s="10">
        <f t="shared" si="25"/>
        <v>927.4334912665679</v>
      </c>
      <c r="E337" s="11">
        <f t="shared" si="26"/>
        <v>2056.6427457738746</v>
      </c>
      <c r="F337" s="14">
        <f t="shared" si="24"/>
        <v>2984.0762370404423</v>
      </c>
      <c r="G337" s="17">
        <f t="shared" si="27"/>
        <v>59772.256671997318</v>
      </c>
    </row>
    <row r="338" spans="1:7" x14ac:dyDescent="0.2">
      <c r="A338" s="15">
        <v>337</v>
      </c>
      <c r="B338" s="21">
        <v>1.4999999999999999E-2</v>
      </c>
      <c r="C338" s="22">
        <v>1.4999999999999999E-2</v>
      </c>
      <c r="D338" s="10">
        <f t="shared" si="25"/>
        <v>896.58385007995969</v>
      </c>
      <c r="E338" s="11">
        <f t="shared" si="26"/>
        <v>2087.4923869604822</v>
      </c>
      <c r="F338" s="14">
        <f t="shared" si="24"/>
        <v>2984.0762370404418</v>
      </c>
      <c r="G338" s="17">
        <f t="shared" si="27"/>
        <v>57684.764285036836</v>
      </c>
    </row>
    <row r="339" spans="1:7" x14ac:dyDescent="0.2">
      <c r="A339" s="16">
        <v>338</v>
      </c>
      <c r="B339" s="21">
        <v>1.4999999999999999E-2</v>
      </c>
      <c r="C339" s="22">
        <v>1.4999999999999999E-2</v>
      </c>
      <c r="D339" s="10">
        <f t="shared" si="25"/>
        <v>865.27146427555249</v>
      </c>
      <c r="E339" s="11">
        <f t="shared" si="26"/>
        <v>2118.80477276489</v>
      </c>
      <c r="F339" s="14">
        <f t="shared" si="24"/>
        <v>2984.0762370404423</v>
      </c>
      <c r="G339" s="17">
        <f t="shared" si="27"/>
        <v>55565.959512271947</v>
      </c>
    </row>
    <row r="340" spans="1:7" x14ac:dyDescent="0.2">
      <c r="A340" s="15">
        <v>339</v>
      </c>
      <c r="B340" s="21">
        <v>1.4999999999999999E-2</v>
      </c>
      <c r="C340" s="22">
        <v>1.4999999999999999E-2</v>
      </c>
      <c r="D340" s="10">
        <f t="shared" si="25"/>
        <v>833.48939268407923</v>
      </c>
      <c r="E340" s="11">
        <f t="shared" si="26"/>
        <v>2150.5868443563631</v>
      </c>
      <c r="F340" s="14">
        <f t="shared" si="24"/>
        <v>2984.0762370404423</v>
      </c>
      <c r="G340" s="17">
        <f t="shared" si="27"/>
        <v>53415.372667915581</v>
      </c>
    </row>
    <row r="341" spans="1:7" x14ac:dyDescent="0.2">
      <c r="A341" s="16">
        <v>340</v>
      </c>
      <c r="B341" s="21">
        <v>1.4999999999999999E-2</v>
      </c>
      <c r="C341" s="22">
        <v>1.4999999999999999E-2</v>
      </c>
      <c r="D341" s="10">
        <f t="shared" si="25"/>
        <v>801.23059001873366</v>
      </c>
      <c r="E341" s="11">
        <f t="shared" si="26"/>
        <v>2182.8456470217088</v>
      </c>
      <c r="F341" s="14">
        <f t="shared" si="24"/>
        <v>2984.0762370404423</v>
      </c>
      <c r="G341" s="17">
        <f t="shared" si="27"/>
        <v>51232.527020893875</v>
      </c>
    </row>
    <row r="342" spans="1:7" x14ac:dyDescent="0.2">
      <c r="A342" s="15">
        <v>341</v>
      </c>
      <c r="B342" s="21">
        <v>1.4999999999999999E-2</v>
      </c>
      <c r="C342" s="22">
        <v>1.4999999999999999E-2</v>
      </c>
      <c r="D342" s="10">
        <f t="shared" si="25"/>
        <v>768.48790531340808</v>
      </c>
      <c r="E342" s="11">
        <f t="shared" si="26"/>
        <v>2215.5883317270341</v>
      </c>
      <c r="F342" s="14">
        <f t="shared" si="24"/>
        <v>2984.0762370404423</v>
      </c>
      <c r="G342" s="17">
        <f t="shared" si="27"/>
        <v>49016.93868916684</v>
      </c>
    </row>
    <row r="343" spans="1:7" x14ac:dyDescent="0.2">
      <c r="A343" s="16">
        <v>342</v>
      </c>
      <c r="B343" s="21">
        <v>1.4999999999999999E-2</v>
      </c>
      <c r="C343" s="22">
        <v>1.4999999999999999E-2</v>
      </c>
      <c r="D343" s="10">
        <f t="shared" si="25"/>
        <v>735.25408033750261</v>
      </c>
      <c r="E343" s="11">
        <f t="shared" si="26"/>
        <v>2248.8221567029391</v>
      </c>
      <c r="F343" s="14">
        <f t="shared" si="24"/>
        <v>2984.0762370404418</v>
      </c>
      <c r="G343" s="17">
        <f t="shared" si="27"/>
        <v>46768.116532463901</v>
      </c>
    </row>
    <row r="344" spans="1:7" x14ac:dyDescent="0.2">
      <c r="A344" s="15">
        <v>343</v>
      </c>
      <c r="B344" s="21">
        <v>1.4999999999999999E-2</v>
      </c>
      <c r="C344" s="22">
        <v>1.4999999999999999E-2</v>
      </c>
      <c r="D344" s="10">
        <f t="shared" si="25"/>
        <v>701.52174798695853</v>
      </c>
      <c r="E344" s="11">
        <f t="shared" si="26"/>
        <v>2282.5544890534834</v>
      </c>
      <c r="F344" s="14">
        <f t="shared" si="24"/>
        <v>2984.0762370404418</v>
      </c>
      <c r="G344" s="17">
        <f t="shared" si="27"/>
        <v>44485.56204341042</v>
      </c>
    </row>
    <row r="345" spans="1:7" x14ac:dyDescent="0.2">
      <c r="A345" s="16">
        <v>344</v>
      </c>
      <c r="B345" s="21">
        <v>1.4999999999999999E-2</v>
      </c>
      <c r="C345" s="22">
        <v>1.4999999999999999E-2</v>
      </c>
      <c r="D345" s="10">
        <f t="shared" si="25"/>
        <v>667.28343065115632</v>
      </c>
      <c r="E345" s="11">
        <f t="shared" si="26"/>
        <v>2316.7928063892859</v>
      </c>
      <c r="F345" s="14">
        <f t="shared" si="24"/>
        <v>2984.0762370404423</v>
      </c>
      <c r="G345" s="17">
        <f t="shared" si="27"/>
        <v>42168.769237021137</v>
      </c>
    </row>
    <row r="346" spans="1:7" x14ac:dyDescent="0.2">
      <c r="A346" s="15">
        <v>345</v>
      </c>
      <c r="B346" s="21">
        <v>1.4999999999999999E-2</v>
      </c>
      <c r="C346" s="22">
        <v>1.4999999999999999E-2</v>
      </c>
      <c r="D346" s="10">
        <f t="shared" si="25"/>
        <v>632.53153855531707</v>
      </c>
      <c r="E346" s="11">
        <f t="shared" si="26"/>
        <v>2351.5446984851251</v>
      </c>
      <c r="F346" s="14">
        <f t="shared" si="24"/>
        <v>2984.0762370404423</v>
      </c>
      <c r="G346" s="17">
        <f t="shared" si="27"/>
        <v>39817.224538536015</v>
      </c>
    </row>
    <row r="347" spans="1:7" x14ac:dyDescent="0.2">
      <c r="A347" s="16">
        <v>346</v>
      </c>
      <c r="B347" s="21">
        <v>1.4999999999999999E-2</v>
      </c>
      <c r="C347" s="22">
        <v>1.4999999999999999E-2</v>
      </c>
      <c r="D347" s="10">
        <f t="shared" si="25"/>
        <v>597.25836807804023</v>
      </c>
      <c r="E347" s="11">
        <f t="shared" si="26"/>
        <v>2386.8178689624019</v>
      </c>
      <c r="F347" s="14">
        <f t="shared" si="24"/>
        <v>2984.0762370404423</v>
      </c>
      <c r="G347" s="17">
        <f t="shared" si="27"/>
        <v>37430.406669573611</v>
      </c>
    </row>
    <row r="348" spans="1:7" x14ac:dyDescent="0.2">
      <c r="A348" s="15">
        <v>347</v>
      </c>
      <c r="B348" s="21">
        <v>1.4999999999999999E-2</v>
      </c>
      <c r="C348" s="22">
        <v>1.4999999999999999E-2</v>
      </c>
      <c r="D348" s="10">
        <f t="shared" si="25"/>
        <v>561.45610004360412</v>
      </c>
      <c r="E348" s="11">
        <f t="shared" si="26"/>
        <v>2422.620136996838</v>
      </c>
      <c r="F348" s="14">
        <f t="shared" si="24"/>
        <v>2984.0762370404423</v>
      </c>
      <c r="G348" s="17">
        <f t="shared" si="27"/>
        <v>35007.786532576771</v>
      </c>
    </row>
    <row r="349" spans="1:7" x14ac:dyDescent="0.2">
      <c r="A349" s="16">
        <v>348</v>
      </c>
      <c r="B349" s="21">
        <v>1.4999999999999999E-2</v>
      </c>
      <c r="C349" s="22">
        <v>1.4999999999999999E-2</v>
      </c>
      <c r="D349" s="10">
        <f t="shared" si="25"/>
        <v>525.11679798865157</v>
      </c>
      <c r="E349" s="11">
        <f t="shared" si="26"/>
        <v>2458.9594390517914</v>
      </c>
      <c r="F349" s="14">
        <f t="shared" si="24"/>
        <v>2984.0762370404432</v>
      </c>
      <c r="G349" s="17">
        <f t="shared" si="27"/>
        <v>32548.827093524978</v>
      </c>
    </row>
    <row r="350" spans="1:7" x14ac:dyDescent="0.2">
      <c r="A350" s="15">
        <v>349</v>
      </c>
      <c r="B350" s="21">
        <v>1.4999999999999999E-2</v>
      </c>
      <c r="C350" s="22">
        <v>1.4999999999999999E-2</v>
      </c>
      <c r="D350" s="10">
        <f t="shared" si="25"/>
        <v>488.23240640287463</v>
      </c>
      <c r="E350" s="11">
        <f t="shared" si="26"/>
        <v>2495.8438306375674</v>
      </c>
      <c r="F350" s="14">
        <f t="shared" si="24"/>
        <v>2984.0762370404423</v>
      </c>
      <c r="G350" s="17">
        <f t="shared" si="27"/>
        <v>30052.98326288741</v>
      </c>
    </row>
    <row r="351" spans="1:7" x14ac:dyDescent="0.2">
      <c r="A351" s="16">
        <v>350</v>
      </c>
      <c r="B351" s="21">
        <v>1.4999999999999999E-2</v>
      </c>
      <c r="C351" s="22">
        <v>1.4999999999999999E-2</v>
      </c>
      <c r="D351" s="10">
        <f t="shared" si="25"/>
        <v>450.79474894331116</v>
      </c>
      <c r="E351" s="11">
        <f t="shared" si="26"/>
        <v>2533.2814880971309</v>
      </c>
      <c r="F351" s="14">
        <f t="shared" si="24"/>
        <v>2984.0762370404423</v>
      </c>
      <c r="G351" s="17">
        <f t="shared" si="27"/>
        <v>27519.701774790279</v>
      </c>
    </row>
    <row r="352" spans="1:7" x14ac:dyDescent="0.2">
      <c r="A352" s="15">
        <v>351</v>
      </c>
      <c r="B352" s="21">
        <v>1.4999999999999999E-2</v>
      </c>
      <c r="C352" s="22">
        <v>1.4999999999999999E-2</v>
      </c>
      <c r="D352" s="10">
        <f t="shared" si="25"/>
        <v>412.79552662185415</v>
      </c>
      <c r="E352" s="11">
        <f t="shared" si="26"/>
        <v>2571.2807104185886</v>
      </c>
      <c r="F352" s="14">
        <f t="shared" si="24"/>
        <v>2984.0762370404427</v>
      </c>
      <c r="G352" s="17">
        <f t="shared" si="27"/>
        <v>24948.421064371691</v>
      </c>
    </row>
    <row r="353" spans="1:7" x14ac:dyDescent="0.2">
      <c r="A353" s="16">
        <v>352</v>
      </c>
      <c r="B353" s="21">
        <v>1.4999999999999999E-2</v>
      </c>
      <c r="C353" s="22">
        <v>1.4999999999999999E-2</v>
      </c>
      <c r="D353" s="10">
        <f t="shared" si="25"/>
        <v>374.22631596557534</v>
      </c>
      <c r="E353" s="11">
        <f t="shared" si="26"/>
        <v>2609.8499210748669</v>
      </c>
      <c r="F353" s="14">
        <f t="shared" si="24"/>
        <v>2984.0762370404423</v>
      </c>
      <c r="G353" s="17">
        <f t="shared" si="27"/>
        <v>22338.571143296824</v>
      </c>
    </row>
    <row r="354" spans="1:7" x14ac:dyDescent="0.2">
      <c r="A354" s="15">
        <v>353</v>
      </c>
      <c r="B354" s="21">
        <v>1.4999999999999999E-2</v>
      </c>
      <c r="C354" s="22">
        <v>1.4999999999999999E-2</v>
      </c>
      <c r="D354" s="10">
        <f t="shared" si="25"/>
        <v>335.07856714945234</v>
      </c>
      <c r="E354" s="11">
        <f t="shared" si="26"/>
        <v>2648.99766989099</v>
      </c>
      <c r="F354" s="14">
        <f t="shared" si="24"/>
        <v>2984.0762370404423</v>
      </c>
      <c r="G354" s="17">
        <f t="shared" si="27"/>
        <v>19689.573473405835</v>
      </c>
    </row>
    <row r="355" spans="1:7" x14ac:dyDescent="0.2">
      <c r="A355" s="16">
        <v>354</v>
      </c>
      <c r="B355" s="21">
        <v>1.4999999999999999E-2</v>
      </c>
      <c r="C355" s="22">
        <v>1.4999999999999999E-2</v>
      </c>
      <c r="D355" s="10">
        <f t="shared" si="25"/>
        <v>295.34360210108753</v>
      </c>
      <c r="E355" s="11">
        <f t="shared" si="26"/>
        <v>2688.7326349393552</v>
      </c>
      <c r="F355" s="14">
        <f t="shared" si="24"/>
        <v>2984.0762370404427</v>
      </c>
      <c r="G355" s="17">
        <f t="shared" si="27"/>
        <v>17000.84083846648</v>
      </c>
    </row>
    <row r="356" spans="1:7" x14ac:dyDescent="0.2">
      <c r="A356" s="15">
        <v>355</v>
      </c>
      <c r="B356" s="21">
        <v>1.4999999999999999E-2</v>
      </c>
      <c r="C356" s="22">
        <v>1.4999999999999999E-2</v>
      </c>
      <c r="D356" s="10">
        <f t="shared" si="25"/>
        <v>255.01261257699718</v>
      </c>
      <c r="E356" s="11">
        <f t="shared" si="26"/>
        <v>2729.0636244634456</v>
      </c>
      <c r="F356" s="14">
        <f t="shared" si="24"/>
        <v>2984.0762370404427</v>
      </c>
      <c r="G356" s="17">
        <f t="shared" si="27"/>
        <v>14271.777214003034</v>
      </c>
    </row>
    <row r="357" spans="1:7" x14ac:dyDescent="0.2">
      <c r="A357" s="16">
        <v>356</v>
      </c>
      <c r="B357" s="21">
        <v>1.4999999999999999E-2</v>
      </c>
      <c r="C357" s="22">
        <v>1.4999999999999999E-2</v>
      </c>
      <c r="D357" s="10">
        <f t="shared" si="25"/>
        <v>214.07665821004551</v>
      </c>
      <c r="E357" s="11">
        <f t="shared" si="26"/>
        <v>2769.9995788303972</v>
      </c>
      <c r="F357" s="14">
        <f t="shared" si="24"/>
        <v>2984.0762370404427</v>
      </c>
      <c r="G357" s="17">
        <f t="shared" si="27"/>
        <v>11501.777635172637</v>
      </c>
    </row>
    <row r="358" spans="1:7" x14ac:dyDescent="0.2">
      <c r="A358" s="15">
        <v>357</v>
      </c>
      <c r="B358" s="21">
        <v>1.4999999999999999E-2</v>
      </c>
      <c r="C358" s="22">
        <v>1.4999999999999999E-2</v>
      </c>
      <c r="D358" s="10">
        <f t="shared" si="25"/>
        <v>172.52666452758956</v>
      </c>
      <c r="E358" s="11">
        <f t="shared" si="26"/>
        <v>2811.5495725128526</v>
      </c>
      <c r="F358" s="14">
        <f t="shared" si="24"/>
        <v>2984.0762370404423</v>
      </c>
      <c r="G358" s="17">
        <f t="shared" si="27"/>
        <v>8690.228062659784</v>
      </c>
    </row>
    <row r="359" spans="1:7" x14ac:dyDescent="0.2">
      <c r="A359" s="16">
        <v>358</v>
      </c>
      <c r="B359" s="21">
        <v>1.4999999999999999E-2</v>
      </c>
      <c r="C359" s="22">
        <v>1.4999999999999999E-2</v>
      </c>
      <c r="D359" s="10">
        <f t="shared" si="25"/>
        <v>130.35342093989675</v>
      </c>
      <c r="E359" s="11">
        <f t="shared" si="26"/>
        <v>2853.7228161005455</v>
      </c>
      <c r="F359" s="14">
        <f t="shared" si="24"/>
        <v>2984.0762370404423</v>
      </c>
      <c r="G359" s="17">
        <f t="shared" si="27"/>
        <v>5836.505246559238</v>
      </c>
    </row>
    <row r="360" spans="1:7" x14ac:dyDescent="0.2">
      <c r="A360" s="15">
        <v>359</v>
      </c>
      <c r="B360" s="21">
        <v>1.4999999999999999E-2</v>
      </c>
      <c r="C360" s="22">
        <v>1.4999999999999999E-2</v>
      </c>
      <c r="D360" s="10">
        <f t="shared" si="25"/>
        <v>87.547578698388563</v>
      </c>
      <c r="E360" s="11">
        <f t="shared" si="26"/>
        <v>2896.5286583420534</v>
      </c>
      <c r="F360" s="14">
        <f t="shared" si="24"/>
        <v>2984.0762370404418</v>
      </c>
      <c r="G360" s="17">
        <f t="shared" si="27"/>
        <v>2939.9765882171846</v>
      </c>
    </row>
    <row r="361" spans="1:7" ht="15.75" thickBot="1" x14ac:dyDescent="0.25">
      <c r="A361" s="19">
        <v>360</v>
      </c>
      <c r="B361" s="21">
        <v>1.4999999999999999E-2</v>
      </c>
      <c r="C361" s="22">
        <v>1.4999999999999999E-2</v>
      </c>
      <c r="D361" s="10">
        <f t="shared" si="25"/>
        <v>44.099648823257766</v>
      </c>
      <c r="E361" s="11">
        <f t="shared" si="26"/>
        <v>2939.9765882171846</v>
      </c>
      <c r="F361" s="14">
        <f t="shared" si="24"/>
        <v>2984.0762370404423</v>
      </c>
      <c r="G361" s="17">
        <f t="shared" si="2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:L590"/>
  <sheetViews>
    <sheetView showGridLines="0" topLeftCell="A4" zoomScale="90" zoomScaleNormal="90" workbookViewId="0">
      <selection activeCell="E11" sqref="E11"/>
    </sheetView>
  </sheetViews>
  <sheetFormatPr baseColWidth="10" defaultColWidth="11.5546875" defaultRowHeight="15" x14ac:dyDescent="0.2"/>
  <cols>
    <col min="3" max="3" width="3.77734375" customWidth="1"/>
    <col min="4" max="4" width="19.77734375" bestFit="1" customWidth="1"/>
    <col min="5" max="5" width="21.33203125" bestFit="1" customWidth="1"/>
    <col min="6" max="6" width="16.77734375" customWidth="1"/>
    <col min="7" max="7" width="21.44140625" bestFit="1" customWidth="1"/>
    <col min="8" max="8" width="17.21875" customWidth="1"/>
    <col min="9" max="9" width="14.5546875" customWidth="1"/>
  </cols>
  <sheetData>
    <row r="1" spans="3:12" s="96" customFormat="1" ht="30" customHeight="1" x14ac:dyDescent="0.2"/>
    <row r="2" spans="3:12" ht="15" customHeight="1" x14ac:dyDescent="0.2"/>
    <row r="4" spans="3:12" ht="15.75" thickBot="1" x14ac:dyDescent="0.25"/>
    <row r="5" spans="3:12" ht="20.25" thickTop="1" thickBot="1" x14ac:dyDescent="0.35">
      <c r="C5" s="60"/>
      <c r="D5" s="106" t="s">
        <v>25</v>
      </c>
      <c r="E5" s="107"/>
      <c r="F5" s="107"/>
      <c r="G5" s="107"/>
      <c r="H5" s="108"/>
    </row>
    <row r="6" spans="3:12" ht="16.5" thickTop="1" thickBot="1" x14ac:dyDescent="0.25"/>
    <row r="7" spans="3:12" ht="16.5" thickTop="1" x14ac:dyDescent="0.25">
      <c r="D7" s="29" t="s">
        <v>18</v>
      </c>
      <c r="E7" s="99">
        <v>0.15</v>
      </c>
      <c r="F7" s="63"/>
      <c r="G7" s="115"/>
      <c r="H7" s="115"/>
    </row>
    <row r="8" spans="3:12" x14ac:dyDescent="0.2">
      <c r="D8" s="33" t="s">
        <v>24</v>
      </c>
      <c r="E8" s="91">
        <f>E7/E11</f>
        <v>7.4999999999999997E-2</v>
      </c>
      <c r="F8" s="102"/>
      <c r="G8" s="65"/>
      <c r="H8" s="66"/>
    </row>
    <row r="9" spans="3:12" x14ac:dyDescent="0.2">
      <c r="D9" s="61" t="s">
        <v>23</v>
      </c>
      <c r="E9" s="84">
        <v>500000</v>
      </c>
      <c r="F9" s="43"/>
      <c r="G9" s="65"/>
      <c r="H9" s="67"/>
      <c r="I9" s="101"/>
      <c r="L9" s="97">
        <f>E9</f>
        <v>500000</v>
      </c>
    </row>
    <row r="10" spans="3:12" x14ac:dyDescent="0.2">
      <c r="D10" s="33" t="s">
        <v>10</v>
      </c>
      <c r="E10" s="98">
        <v>3</v>
      </c>
      <c r="F10" s="102"/>
      <c r="G10" s="65"/>
      <c r="H10" s="66"/>
      <c r="I10" s="103"/>
    </row>
    <row r="11" spans="3:12" x14ac:dyDescent="0.2">
      <c r="D11" s="33" t="s">
        <v>20</v>
      </c>
      <c r="E11" s="82">
        <v>2</v>
      </c>
      <c r="F11" s="102"/>
      <c r="G11" s="64"/>
      <c r="H11" s="100"/>
    </row>
    <row r="12" spans="3:12" ht="15.75" thickBot="1" x14ac:dyDescent="0.25">
      <c r="D12" s="40" t="s">
        <v>7</v>
      </c>
      <c r="E12" s="83">
        <f>E10*E11</f>
        <v>6</v>
      </c>
      <c r="F12" s="43"/>
      <c r="G12" s="44"/>
      <c r="H12" s="101"/>
    </row>
    <row r="13" spans="3:12" ht="15.75" thickTop="1" x14ac:dyDescent="0.2">
      <c r="F13" s="60"/>
      <c r="G13" s="60"/>
      <c r="H13" s="60"/>
    </row>
    <row r="14" spans="3:12" ht="15.75" thickBot="1" x14ac:dyDescent="0.25">
      <c r="F14" s="60"/>
      <c r="G14" s="60"/>
      <c r="H14" s="60"/>
    </row>
    <row r="15" spans="3:12" ht="20.25" thickTop="1" thickBot="1" x14ac:dyDescent="0.35">
      <c r="D15" s="112" t="s">
        <v>19</v>
      </c>
      <c r="E15" s="113"/>
      <c r="F15" s="113"/>
      <c r="G15" s="113"/>
      <c r="H15" s="114"/>
    </row>
    <row r="16" spans="3:12" ht="17.25" thickTop="1" thickBot="1" x14ac:dyDescent="0.3">
      <c r="D16" s="88" t="s">
        <v>21</v>
      </c>
      <c r="E16" s="89" t="s">
        <v>22</v>
      </c>
      <c r="F16" s="89" t="s">
        <v>2</v>
      </c>
      <c r="G16" s="90" t="s">
        <v>3</v>
      </c>
      <c r="H16" s="62" t="s">
        <v>26</v>
      </c>
    </row>
    <row r="17" spans="4:8" ht="15.75" thickTop="1" x14ac:dyDescent="0.2">
      <c r="D17" s="85">
        <v>1</v>
      </c>
      <c r="E17" s="86">
        <f>H17*$E$8</f>
        <v>37500</v>
      </c>
      <c r="F17" s="86">
        <f>IF(H17&lt;0.05,0,$E$9/$E$12)</f>
        <v>83333.333333333328</v>
      </c>
      <c r="G17" s="79">
        <f>+F17+E17</f>
        <v>120833.33333333333</v>
      </c>
      <c r="H17" s="87">
        <f>E9</f>
        <v>500000</v>
      </c>
    </row>
    <row r="18" spans="4:8" x14ac:dyDescent="0.2">
      <c r="D18" s="76">
        <f t="shared" ref="D18:D49" si="0">IF(D17&lt;$E$12,D17+1," ")</f>
        <v>2</v>
      </c>
      <c r="E18" s="86">
        <f>H18*$E$8</f>
        <v>31250</v>
      </c>
      <c r="F18" s="86">
        <f t="shared" ref="F17:F22" si="1">IF(H18&lt;0.05,0,$E$9/$E$12)</f>
        <v>83333.333333333328</v>
      </c>
      <c r="G18" s="77">
        <f t="shared" ref="G18:G80" si="2">F18+E18</f>
        <v>114583.33333333333</v>
      </c>
      <c r="H18" s="78">
        <f>H17-F17</f>
        <v>416666.66666666669</v>
      </c>
    </row>
    <row r="19" spans="4:8" x14ac:dyDescent="0.2">
      <c r="D19" s="76">
        <f t="shared" si="0"/>
        <v>3</v>
      </c>
      <c r="E19" s="86">
        <f t="shared" ref="E19:E82" si="3">H19*$E$8</f>
        <v>25000.000000000004</v>
      </c>
      <c r="F19" s="86">
        <f t="shared" si="1"/>
        <v>83333.333333333328</v>
      </c>
      <c r="G19" s="77">
        <f t="shared" si="2"/>
        <v>108333.33333333333</v>
      </c>
      <c r="H19" s="78">
        <f t="shared" ref="H19:H82" si="4">H18-F18</f>
        <v>333333.33333333337</v>
      </c>
    </row>
    <row r="20" spans="4:8" x14ac:dyDescent="0.2">
      <c r="D20" s="76">
        <f t="shared" si="0"/>
        <v>4</v>
      </c>
      <c r="E20" s="86">
        <f t="shared" si="3"/>
        <v>18750.000000000004</v>
      </c>
      <c r="F20" s="86">
        <f t="shared" si="1"/>
        <v>83333.333333333328</v>
      </c>
      <c r="G20" s="77">
        <f t="shared" si="2"/>
        <v>102083.33333333333</v>
      </c>
      <c r="H20" s="78">
        <f t="shared" si="4"/>
        <v>250000.00000000006</v>
      </c>
    </row>
    <row r="21" spans="4:8" x14ac:dyDescent="0.2">
      <c r="D21" s="76">
        <f t="shared" si="0"/>
        <v>5</v>
      </c>
      <c r="E21" s="86">
        <f t="shared" si="3"/>
        <v>12500.000000000005</v>
      </c>
      <c r="F21" s="86">
        <f t="shared" si="1"/>
        <v>83333.333333333328</v>
      </c>
      <c r="G21" s="77">
        <f t="shared" si="2"/>
        <v>95833.333333333328</v>
      </c>
      <c r="H21" s="78">
        <f t="shared" si="4"/>
        <v>166666.66666666674</v>
      </c>
    </row>
    <row r="22" spans="4:8" x14ac:dyDescent="0.2">
      <c r="D22" s="76">
        <f t="shared" si="0"/>
        <v>6</v>
      </c>
      <c r="E22" s="86">
        <f t="shared" si="3"/>
        <v>6250.0000000000064</v>
      </c>
      <c r="F22" s="86">
        <f t="shared" si="1"/>
        <v>83333.333333333328</v>
      </c>
      <c r="G22" s="77">
        <f t="shared" si="2"/>
        <v>89583.333333333328</v>
      </c>
      <c r="H22" s="78">
        <f t="shared" si="4"/>
        <v>83333.333333333416</v>
      </c>
    </row>
    <row r="23" spans="4:8" x14ac:dyDescent="0.2">
      <c r="D23" s="76" t="str">
        <f t="shared" si="0"/>
        <v xml:space="preserve"> </v>
      </c>
      <c r="E23" s="86">
        <f t="shared" si="3"/>
        <v>0</v>
      </c>
      <c r="F23" s="86">
        <f>IF(H23&lt;0.05,0,$E$9/$E$12)</f>
        <v>0</v>
      </c>
      <c r="G23" s="77">
        <f>F23+E23</f>
        <v>0</v>
      </c>
      <c r="H23" s="78">
        <f>H22-F22</f>
        <v>0</v>
      </c>
    </row>
    <row r="24" spans="4:8" x14ac:dyDescent="0.2">
      <c r="D24" s="76" t="str">
        <f t="shared" si="0"/>
        <v xml:space="preserve"> </v>
      </c>
      <c r="E24" s="86">
        <f t="shared" si="3"/>
        <v>0</v>
      </c>
      <c r="F24" s="86">
        <f t="shared" ref="F24:F87" si="5">IF(H24&lt;0.05,0,$E$9/$E$12)</f>
        <v>0</v>
      </c>
      <c r="G24" s="77">
        <f>IF(OR(E24="",F24=""),"",F24+E24)</f>
        <v>0</v>
      </c>
      <c r="H24" s="78">
        <f>H23-F23</f>
        <v>0</v>
      </c>
    </row>
    <row r="25" spans="4:8" x14ac:dyDescent="0.2">
      <c r="D25" s="76" t="str">
        <f t="shared" si="0"/>
        <v xml:space="preserve"> </v>
      </c>
      <c r="E25" s="86">
        <f t="shared" si="3"/>
        <v>0</v>
      </c>
      <c r="F25" s="86">
        <f t="shared" si="5"/>
        <v>0</v>
      </c>
      <c r="G25" s="77">
        <f t="shared" si="2"/>
        <v>0</v>
      </c>
      <c r="H25" s="78">
        <f>H24-F24</f>
        <v>0</v>
      </c>
    </row>
    <row r="26" spans="4:8" x14ac:dyDescent="0.2">
      <c r="D26" s="76" t="str">
        <f t="shared" si="0"/>
        <v xml:space="preserve"> </v>
      </c>
      <c r="E26" s="86">
        <f t="shared" si="3"/>
        <v>0</v>
      </c>
      <c r="F26" s="86">
        <f t="shared" si="5"/>
        <v>0</v>
      </c>
      <c r="G26" s="77">
        <f t="shared" si="2"/>
        <v>0</v>
      </c>
      <c r="H26" s="78">
        <f t="shared" ref="H25:H88" si="6">H25-F25</f>
        <v>0</v>
      </c>
    </row>
    <row r="27" spans="4:8" x14ac:dyDescent="0.2">
      <c r="D27" s="76" t="str">
        <f t="shared" si="0"/>
        <v xml:space="preserve"> </v>
      </c>
      <c r="E27" s="86">
        <f t="shared" si="3"/>
        <v>0</v>
      </c>
      <c r="F27" s="86">
        <f t="shared" si="5"/>
        <v>0</v>
      </c>
      <c r="G27" s="77">
        <f t="shared" si="2"/>
        <v>0</v>
      </c>
      <c r="H27" s="78">
        <f t="shared" si="6"/>
        <v>0</v>
      </c>
    </row>
    <row r="28" spans="4:8" x14ac:dyDescent="0.2">
      <c r="D28" s="76" t="str">
        <f t="shared" si="0"/>
        <v xml:space="preserve"> </v>
      </c>
      <c r="E28" s="86">
        <f t="shared" si="3"/>
        <v>0</v>
      </c>
      <c r="F28" s="86">
        <f t="shared" si="5"/>
        <v>0</v>
      </c>
      <c r="G28" s="77">
        <f t="shared" si="2"/>
        <v>0</v>
      </c>
      <c r="H28" s="78">
        <f t="shared" si="6"/>
        <v>0</v>
      </c>
    </row>
    <row r="29" spans="4:8" x14ac:dyDescent="0.2">
      <c r="D29" s="76" t="str">
        <f t="shared" si="0"/>
        <v xml:space="preserve"> </v>
      </c>
      <c r="E29" s="86">
        <f t="shared" si="3"/>
        <v>0</v>
      </c>
      <c r="F29" s="86">
        <f t="shared" si="5"/>
        <v>0</v>
      </c>
      <c r="G29" s="77">
        <f t="shared" si="2"/>
        <v>0</v>
      </c>
      <c r="H29" s="78">
        <f t="shared" si="6"/>
        <v>0</v>
      </c>
    </row>
    <row r="30" spans="4:8" x14ac:dyDescent="0.2">
      <c r="D30" s="76" t="str">
        <f t="shared" si="0"/>
        <v xml:space="preserve"> </v>
      </c>
      <c r="E30" s="86">
        <f t="shared" si="3"/>
        <v>0</v>
      </c>
      <c r="F30" s="86">
        <f t="shared" si="5"/>
        <v>0</v>
      </c>
      <c r="G30" s="77">
        <f t="shared" si="2"/>
        <v>0</v>
      </c>
      <c r="H30" s="78">
        <f t="shared" si="6"/>
        <v>0</v>
      </c>
    </row>
    <row r="31" spans="4:8" x14ac:dyDescent="0.2">
      <c r="D31" s="76" t="str">
        <f t="shared" si="0"/>
        <v xml:space="preserve"> </v>
      </c>
      <c r="E31" s="86">
        <f t="shared" si="3"/>
        <v>0</v>
      </c>
      <c r="F31" s="86">
        <f t="shared" si="5"/>
        <v>0</v>
      </c>
      <c r="G31" s="77">
        <f t="shared" si="2"/>
        <v>0</v>
      </c>
      <c r="H31" s="78">
        <f t="shared" si="6"/>
        <v>0</v>
      </c>
    </row>
    <row r="32" spans="4:8" x14ac:dyDescent="0.2">
      <c r="D32" s="76" t="str">
        <f t="shared" si="0"/>
        <v xml:space="preserve"> </v>
      </c>
      <c r="E32" s="86">
        <f t="shared" si="3"/>
        <v>0</v>
      </c>
      <c r="F32" s="86">
        <f t="shared" si="5"/>
        <v>0</v>
      </c>
      <c r="G32" s="77">
        <f t="shared" si="2"/>
        <v>0</v>
      </c>
      <c r="H32" s="78">
        <f t="shared" si="6"/>
        <v>0</v>
      </c>
    </row>
    <row r="33" spans="4:8" x14ac:dyDescent="0.2">
      <c r="D33" s="76" t="str">
        <f t="shared" si="0"/>
        <v xml:space="preserve"> </v>
      </c>
      <c r="E33" s="86">
        <f t="shared" si="3"/>
        <v>0</v>
      </c>
      <c r="F33" s="86">
        <f t="shared" si="5"/>
        <v>0</v>
      </c>
      <c r="G33" s="77">
        <f t="shared" si="2"/>
        <v>0</v>
      </c>
      <c r="H33" s="78">
        <f t="shared" si="6"/>
        <v>0</v>
      </c>
    </row>
    <row r="34" spans="4:8" x14ac:dyDescent="0.2">
      <c r="D34" s="76" t="str">
        <f t="shared" si="0"/>
        <v xml:space="preserve"> </v>
      </c>
      <c r="E34" s="86">
        <f t="shared" si="3"/>
        <v>0</v>
      </c>
      <c r="F34" s="86">
        <f t="shared" si="5"/>
        <v>0</v>
      </c>
      <c r="G34" s="77">
        <f t="shared" si="2"/>
        <v>0</v>
      </c>
      <c r="H34" s="78">
        <f t="shared" si="6"/>
        <v>0</v>
      </c>
    </row>
    <row r="35" spans="4:8" x14ac:dyDescent="0.2">
      <c r="D35" s="76" t="str">
        <f t="shared" si="0"/>
        <v xml:space="preserve"> </v>
      </c>
      <c r="E35" s="86">
        <f t="shared" si="3"/>
        <v>0</v>
      </c>
      <c r="F35" s="86">
        <f t="shared" si="5"/>
        <v>0</v>
      </c>
      <c r="G35" s="77">
        <f t="shared" si="2"/>
        <v>0</v>
      </c>
      <c r="H35" s="78">
        <f t="shared" si="6"/>
        <v>0</v>
      </c>
    </row>
    <row r="36" spans="4:8" x14ac:dyDescent="0.2">
      <c r="D36" s="76" t="str">
        <f t="shared" si="0"/>
        <v xml:space="preserve"> </v>
      </c>
      <c r="E36" s="86">
        <f t="shared" si="3"/>
        <v>0</v>
      </c>
      <c r="F36" s="86">
        <f t="shared" si="5"/>
        <v>0</v>
      </c>
      <c r="G36" s="77">
        <f t="shared" si="2"/>
        <v>0</v>
      </c>
      <c r="H36" s="78">
        <f t="shared" si="6"/>
        <v>0</v>
      </c>
    </row>
    <row r="37" spans="4:8" x14ac:dyDescent="0.2">
      <c r="D37" s="76" t="str">
        <f t="shared" si="0"/>
        <v xml:space="preserve"> </v>
      </c>
      <c r="E37" s="86">
        <f t="shared" si="3"/>
        <v>0</v>
      </c>
      <c r="F37" s="86">
        <f t="shared" si="5"/>
        <v>0</v>
      </c>
      <c r="G37" s="77">
        <f t="shared" si="2"/>
        <v>0</v>
      </c>
      <c r="H37" s="78">
        <f t="shared" si="6"/>
        <v>0</v>
      </c>
    </row>
    <row r="38" spans="4:8" x14ac:dyDescent="0.2">
      <c r="D38" s="76" t="str">
        <f t="shared" si="0"/>
        <v xml:space="preserve"> </v>
      </c>
      <c r="E38" s="86">
        <f t="shared" si="3"/>
        <v>0</v>
      </c>
      <c r="F38" s="86">
        <f t="shared" si="5"/>
        <v>0</v>
      </c>
      <c r="G38" s="77">
        <f t="shared" si="2"/>
        <v>0</v>
      </c>
      <c r="H38" s="78">
        <f t="shared" si="6"/>
        <v>0</v>
      </c>
    </row>
    <row r="39" spans="4:8" x14ac:dyDescent="0.2">
      <c r="D39" s="76" t="str">
        <f t="shared" si="0"/>
        <v xml:space="preserve"> </v>
      </c>
      <c r="E39" s="86">
        <f t="shared" si="3"/>
        <v>0</v>
      </c>
      <c r="F39" s="86">
        <f t="shared" si="5"/>
        <v>0</v>
      </c>
      <c r="G39" s="77">
        <f t="shared" si="2"/>
        <v>0</v>
      </c>
      <c r="H39" s="78">
        <f t="shared" si="6"/>
        <v>0</v>
      </c>
    </row>
    <row r="40" spans="4:8" x14ac:dyDescent="0.2">
      <c r="D40" s="76" t="str">
        <f t="shared" si="0"/>
        <v xml:space="preserve"> </v>
      </c>
      <c r="E40" s="86">
        <f t="shared" si="3"/>
        <v>0</v>
      </c>
      <c r="F40" s="86">
        <f t="shared" si="5"/>
        <v>0</v>
      </c>
      <c r="G40" s="77">
        <f t="shared" si="2"/>
        <v>0</v>
      </c>
      <c r="H40" s="78">
        <f t="shared" si="6"/>
        <v>0</v>
      </c>
    </row>
    <row r="41" spans="4:8" x14ac:dyDescent="0.2">
      <c r="D41" s="76" t="str">
        <f t="shared" si="0"/>
        <v xml:space="preserve"> </v>
      </c>
      <c r="E41" s="86">
        <f t="shared" si="3"/>
        <v>0</v>
      </c>
      <c r="F41" s="86">
        <f t="shared" si="5"/>
        <v>0</v>
      </c>
      <c r="G41" s="77">
        <f t="shared" si="2"/>
        <v>0</v>
      </c>
      <c r="H41" s="78">
        <f t="shared" si="6"/>
        <v>0</v>
      </c>
    </row>
    <row r="42" spans="4:8" x14ac:dyDescent="0.2">
      <c r="D42" s="76" t="str">
        <f t="shared" si="0"/>
        <v xml:space="preserve"> </v>
      </c>
      <c r="E42" s="86">
        <f t="shared" si="3"/>
        <v>0</v>
      </c>
      <c r="F42" s="86">
        <f t="shared" si="5"/>
        <v>0</v>
      </c>
      <c r="G42" s="77">
        <f t="shared" si="2"/>
        <v>0</v>
      </c>
      <c r="H42" s="78">
        <f t="shared" si="6"/>
        <v>0</v>
      </c>
    </row>
    <row r="43" spans="4:8" x14ac:dyDescent="0.2">
      <c r="D43" s="76" t="str">
        <f t="shared" si="0"/>
        <v xml:space="preserve"> </v>
      </c>
      <c r="E43" s="86">
        <f t="shared" si="3"/>
        <v>0</v>
      </c>
      <c r="F43" s="86">
        <f t="shared" si="5"/>
        <v>0</v>
      </c>
      <c r="G43" s="77">
        <f t="shared" si="2"/>
        <v>0</v>
      </c>
      <c r="H43" s="78">
        <f t="shared" si="6"/>
        <v>0</v>
      </c>
    </row>
    <row r="44" spans="4:8" x14ac:dyDescent="0.2">
      <c r="D44" s="76" t="str">
        <f t="shared" si="0"/>
        <v xml:space="preserve"> </v>
      </c>
      <c r="E44" s="86">
        <f t="shared" si="3"/>
        <v>0</v>
      </c>
      <c r="F44" s="86">
        <f t="shared" si="5"/>
        <v>0</v>
      </c>
      <c r="G44" s="77">
        <f t="shared" si="2"/>
        <v>0</v>
      </c>
      <c r="H44" s="78">
        <f t="shared" si="6"/>
        <v>0</v>
      </c>
    </row>
    <row r="45" spans="4:8" x14ac:dyDescent="0.2">
      <c r="D45" s="76" t="str">
        <f t="shared" si="0"/>
        <v xml:space="preserve"> </v>
      </c>
      <c r="E45" s="86">
        <f t="shared" si="3"/>
        <v>0</v>
      </c>
      <c r="F45" s="86">
        <f t="shared" si="5"/>
        <v>0</v>
      </c>
      <c r="G45" s="77">
        <f t="shared" si="2"/>
        <v>0</v>
      </c>
      <c r="H45" s="78">
        <f t="shared" si="6"/>
        <v>0</v>
      </c>
    </row>
    <row r="46" spans="4:8" x14ac:dyDescent="0.2">
      <c r="D46" s="76" t="str">
        <f t="shared" si="0"/>
        <v xml:space="preserve"> </v>
      </c>
      <c r="E46" s="86">
        <f t="shared" si="3"/>
        <v>0</v>
      </c>
      <c r="F46" s="86">
        <f t="shared" si="5"/>
        <v>0</v>
      </c>
      <c r="G46" s="77">
        <f t="shared" si="2"/>
        <v>0</v>
      </c>
      <c r="H46" s="78">
        <f t="shared" si="6"/>
        <v>0</v>
      </c>
    </row>
    <row r="47" spans="4:8" x14ac:dyDescent="0.2">
      <c r="D47" s="76" t="str">
        <f t="shared" si="0"/>
        <v xml:space="preserve"> </v>
      </c>
      <c r="E47" s="86">
        <f t="shared" si="3"/>
        <v>0</v>
      </c>
      <c r="F47" s="86">
        <f t="shared" si="5"/>
        <v>0</v>
      </c>
      <c r="G47" s="77">
        <f t="shared" si="2"/>
        <v>0</v>
      </c>
      <c r="H47" s="78">
        <f t="shared" si="6"/>
        <v>0</v>
      </c>
    </row>
    <row r="48" spans="4:8" x14ac:dyDescent="0.2">
      <c r="D48" s="76" t="str">
        <f t="shared" si="0"/>
        <v xml:space="preserve"> </v>
      </c>
      <c r="E48" s="86">
        <f t="shared" si="3"/>
        <v>0</v>
      </c>
      <c r="F48" s="86">
        <f t="shared" si="5"/>
        <v>0</v>
      </c>
      <c r="G48" s="77">
        <f t="shared" si="2"/>
        <v>0</v>
      </c>
      <c r="H48" s="78">
        <f t="shared" si="6"/>
        <v>0</v>
      </c>
    </row>
    <row r="49" spans="4:8" x14ac:dyDescent="0.2">
      <c r="D49" s="76" t="str">
        <f t="shared" si="0"/>
        <v xml:space="preserve"> </v>
      </c>
      <c r="E49" s="86">
        <f t="shared" si="3"/>
        <v>0</v>
      </c>
      <c r="F49" s="86">
        <f t="shared" si="5"/>
        <v>0</v>
      </c>
      <c r="G49" s="77">
        <f t="shared" si="2"/>
        <v>0</v>
      </c>
      <c r="H49" s="78">
        <f t="shared" si="6"/>
        <v>0</v>
      </c>
    </row>
    <row r="50" spans="4:8" x14ac:dyDescent="0.2">
      <c r="D50" s="76" t="str">
        <f t="shared" ref="D50:D81" si="7">IF(D49&lt;$E$12,D49+1," ")</f>
        <v xml:space="preserve"> </v>
      </c>
      <c r="E50" s="86">
        <f t="shared" si="3"/>
        <v>0</v>
      </c>
      <c r="F50" s="86">
        <f t="shared" si="5"/>
        <v>0</v>
      </c>
      <c r="G50" s="77">
        <f t="shared" si="2"/>
        <v>0</v>
      </c>
      <c r="H50" s="78">
        <f t="shared" si="6"/>
        <v>0</v>
      </c>
    </row>
    <row r="51" spans="4:8" x14ac:dyDescent="0.2">
      <c r="D51" s="76" t="str">
        <f t="shared" si="7"/>
        <v xml:space="preserve"> </v>
      </c>
      <c r="E51" s="86">
        <f t="shared" si="3"/>
        <v>0</v>
      </c>
      <c r="F51" s="86">
        <f t="shared" si="5"/>
        <v>0</v>
      </c>
      <c r="G51" s="77">
        <f t="shared" si="2"/>
        <v>0</v>
      </c>
      <c r="H51" s="78">
        <f t="shared" si="6"/>
        <v>0</v>
      </c>
    </row>
    <row r="52" spans="4:8" x14ac:dyDescent="0.2">
      <c r="D52" s="76" t="str">
        <f t="shared" si="7"/>
        <v xml:space="preserve"> </v>
      </c>
      <c r="E52" s="86">
        <f t="shared" si="3"/>
        <v>0</v>
      </c>
      <c r="F52" s="86">
        <f t="shared" si="5"/>
        <v>0</v>
      </c>
      <c r="G52" s="77">
        <f t="shared" si="2"/>
        <v>0</v>
      </c>
      <c r="H52" s="78">
        <f t="shared" si="6"/>
        <v>0</v>
      </c>
    </row>
    <row r="53" spans="4:8" x14ac:dyDescent="0.2">
      <c r="D53" s="76" t="str">
        <f t="shared" si="7"/>
        <v xml:space="preserve"> </v>
      </c>
      <c r="E53" s="86">
        <f t="shared" si="3"/>
        <v>0</v>
      </c>
      <c r="F53" s="86">
        <f t="shared" si="5"/>
        <v>0</v>
      </c>
      <c r="G53" s="77">
        <f t="shared" si="2"/>
        <v>0</v>
      </c>
      <c r="H53" s="78">
        <f t="shared" si="6"/>
        <v>0</v>
      </c>
    </row>
    <row r="54" spans="4:8" x14ac:dyDescent="0.2">
      <c r="D54" s="76" t="str">
        <f t="shared" si="7"/>
        <v xml:space="preserve"> </v>
      </c>
      <c r="E54" s="86">
        <f t="shared" si="3"/>
        <v>0</v>
      </c>
      <c r="F54" s="86">
        <f t="shared" si="5"/>
        <v>0</v>
      </c>
      <c r="G54" s="77">
        <f t="shared" si="2"/>
        <v>0</v>
      </c>
      <c r="H54" s="78">
        <f t="shared" si="6"/>
        <v>0</v>
      </c>
    </row>
    <row r="55" spans="4:8" x14ac:dyDescent="0.2">
      <c r="D55" s="76" t="str">
        <f t="shared" si="7"/>
        <v xml:space="preserve"> </v>
      </c>
      <c r="E55" s="86">
        <f t="shared" si="3"/>
        <v>0</v>
      </c>
      <c r="F55" s="86">
        <f t="shared" si="5"/>
        <v>0</v>
      </c>
      <c r="G55" s="77">
        <f t="shared" si="2"/>
        <v>0</v>
      </c>
      <c r="H55" s="78">
        <f t="shared" si="6"/>
        <v>0</v>
      </c>
    </row>
    <row r="56" spans="4:8" x14ac:dyDescent="0.2">
      <c r="D56" s="76" t="str">
        <f t="shared" si="7"/>
        <v xml:space="preserve"> </v>
      </c>
      <c r="E56" s="86">
        <f t="shared" si="3"/>
        <v>0</v>
      </c>
      <c r="F56" s="86">
        <f t="shared" si="5"/>
        <v>0</v>
      </c>
      <c r="G56" s="77">
        <f t="shared" si="2"/>
        <v>0</v>
      </c>
      <c r="H56" s="78">
        <f t="shared" si="6"/>
        <v>0</v>
      </c>
    </row>
    <row r="57" spans="4:8" x14ac:dyDescent="0.2">
      <c r="D57" s="76" t="str">
        <f t="shared" si="7"/>
        <v xml:space="preserve"> </v>
      </c>
      <c r="E57" s="86">
        <f t="shared" si="3"/>
        <v>0</v>
      </c>
      <c r="F57" s="86">
        <f t="shared" si="5"/>
        <v>0</v>
      </c>
      <c r="G57" s="77">
        <f t="shared" si="2"/>
        <v>0</v>
      </c>
      <c r="H57" s="78">
        <f t="shared" si="6"/>
        <v>0</v>
      </c>
    </row>
    <row r="58" spans="4:8" x14ac:dyDescent="0.2">
      <c r="D58" s="76" t="str">
        <f t="shared" si="7"/>
        <v xml:space="preserve"> </v>
      </c>
      <c r="E58" s="86">
        <f t="shared" si="3"/>
        <v>0</v>
      </c>
      <c r="F58" s="86">
        <f t="shared" si="5"/>
        <v>0</v>
      </c>
      <c r="G58" s="77">
        <f t="shared" si="2"/>
        <v>0</v>
      </c>
      <c r="H58" s="78">
        <f t="shared" si="6"/>
        <v>0</v>
      </c>
    </row>
    <row r="59" spans="4:8" x14ac:dyDescent="0.2">
      <c r="D59" s="76" t="str">
        <f t="shared" si="7"/>
        <v xml:space="preserve"> </v>
      </c>
      <c r="E59" s="86">
        <f t="shared" si="3"/>
        <v>0</v>
      </c>
      <c r="F59" s="86">
        <f t="shared" si="5"/>
        <v>0</v>
      </c>
      <c r="G59" s="77">
        <f t="shared" si="2"/>
        <v>0</v>
      </c>
      <c r="H59" s="78">
        <f t="shared" si="6"/>
        <v>0</v>
      </c>
    </row>
    <row r="60" spans="4:8" x14ac:dyDescent="0.2">
      <c r="D60" s="76" t="str">
        <f t="shared" si="7"/>
        <v xml:space="preserve"> </v>
      </c>
      <c r="E60" s="86">
        <f t="shared" si="3"/>
        <v>0</v>
      </c>
      <c r="F60" s="86">
        <f t="shared" si="5"/>
        <v>0</v>
      </c>
      <c r="G60" s="77">
        <f t="shared" si="2"/>
        <v>0</v>
      </c>
      <c r="H60" s="78">
        <f t="shared" si="6"/>
        <v>0</v>
      </c>
    </row>
    <row r="61" spans="4:8" x14ac:dyDescent="0.2">
      <c r="D61" s="76" t="str">
        <f t="shared" si="7"/>
        <v xml:space="preserve"> </v>
      </c>
      <c r="E61" s="86">
        <f t="shared" si="3"/>
        <v>0</v>
      </c>
      <c r="F61" s="86">
        <f t="shared" si="5"/>
        <v>0</v>
      </c>
      <c r="G61" s="77">
        <f t="shared" si="2"/>
        <v>0</v>
      </c>
      <c r="H61" s="78">
        <f t="shared" si="6"/>
        <v>0</v>
      </c>
    </row>
    <row r="62" spans="4:8" x14ac:dyDescent="0.2">
      <c r="D62" s="76" t="str">
        <f t="shared" si="7"/>
        <v xml:space="preserve"> </v>
      </c>
      <c r="E62" s="86">
        <f t="shared" si="3"/>
        <v>0</v>
      </c>
      <c r="F62" s="86">
        <f t="shared" si="5"/>
        <v>0</v>
      </c>
      <c r="G62" s="77">
        <f t="shared" si="2"/>
        <v>0</v>
      </c>
      <c r="H62" s="78">
        <f t="shared" si="6"/>
        <v>0</v>
      </c>
    </row>
    <row r="63" spans="4:8" x14ac:dyDescent="0.2">
      <c r="D63" s="76" t="str">
        <f t="shared" si="7"/>
        <v xml:space="preserve"> </v>
      </c>
      <c r="E63" s="86">
        <f t="shared" si="3"/>
        <v>0</v>
      </c>
      <c r="F63" s="86">
        <f t="shared" si="5"/>
        <v>0</v>
      </c>
      <c r="G63" s="77">
        <f t="shared" si="2"/>
        <v>0</v>
      </c>
      <c r="H63" s="78">
        <f t="shared" si="6"/>
        <v>0</v>
      </c>
    </row>
    <row r="64" spans="4:8" x14ac:dyDescent="0.2">
      <c r="D64" s="76" t="str">
        <f t="shared" si="7"/>
        <v xml:space="preserve"> </v>
      </c>
      <c r="E64" s="86">
        <f t="shared" si="3"/>
        <v>0</v>
      </c>
      <c r="F64" s="86">
        <f t="shared" si="5"/>
        <v>0</v>
      </c>
      <c r="G64" s="77">
        <f t="shared" si="2"/>
        <v>0</v>
      </c>
      <c r="H64" s="78">
        <f t="shared" si="6"/>
        <v>0</v>
      </c>
    </row>
    <row r="65" spans="4:8" x14ac:dyDescent="0.2">
      <c r="D65" s="76" t="str">
        <f t="shared" si="7"/>
        <v xml:space="preserve"> </v>
      </c>
      <c r="E65" s="86">
        <f t="shared" si="3"/>
        <v>0</v>
      </c>
      <c r="F65" s="86">
        <f t="shared" si="5"/>
        <v>0</v>
      </c>
      <c r="G65" s="77">
        <f t="shared" si="2"/>
        <v>0</v>
      </c>
      <c r="H65" s="78">
        <f t="shared" si="6"/>
        <v>0</v>
      </c>
    </row>
    <row r="66" spans="4:8" x14ac:dyDescent="0.2">
      <c r="D66" s="76" t="str">
        <f t="shared" si="7"/>
        <v xml:space="preserve"> </v>
      </c>
      <c r="E66" s="86">
        <f t="shared" si="3"/>
        <v>0</v>
      </c>
      <c r="F66" s="86">
        <f t="shared" si="5"/>
        <v>0</v>
      </c>
      <c r="G66" s="77">
        <f t="shared" si="2"/>
        <v>0</v>
      </c>
      <c r="H66" s="78">
        <f t="shared" si="6"/>
        <v>0</v>
      </c>
    </row>
    <row r="67" spans="4:8" x14ac:dyDescent="0.2">
      <c r="D67" s="76" t="str">
        <f t="shared" si="7"/>
        <v xml:space="preserve"> </v>
      </c>
      <c r="E67" s="86">
        <f t="shared" si="3"/>
        <v>0</v>
      </c>
      <c r="F67" s="86">
        <f t="shared" si="5"/>
        <v>0</v>
      </c>
      <c r="G67" s="77">
        <f t="shared" si="2"/>
        <v>0</v>
      </c>
      <c r="H67" s="78">
        <f t="shared" si="6"/>
        <v>0</v>
      </c>
    </row>
    <row r="68" spans="4:8" x14ac:dyDescent="0.2">
      <c r="D68" s="76" t="str">
        <f t="shared" si="7"/>
        <v xml:space="preserve"> </v>
      </c>
      <c r="E68" s="86">
        <f t="shared" si="3"/>
        <v>0</v>
      </c>
      <c r="F68" s="86">
        <f t="shared" si="5"/>
        <v>0</v>
      </c>
      <c r="G68" s="77">
        <f t="shared" si="2"/>
        <v>0</v>
      </c>
      <c r="H68" s="78">
        <f t="shared" si="6"/>
        <v>0</v>
      </c>
    </row>
    <row r="69" spans="4:8" x14ac:dyDescent="0.2">
      <c r="D69" s="76" t="str">
        <f t="shared" si="7"/>
        <v xml:space="preserve"> </v>
      </c>
      <c r="E69" s="86">
        <f t="shared" si="3"/>
        <v>0</v>
      </c>
      <c r="F69" s="86">
        <f t="shared" si="5"/>
        <v>0</v>
      </c>
      <c r="G69" s="77">
        <f t="shared" si="2"/>
        <v>0</v>
      </c>
      <c r="H69" s="78">
        <f t="shared" si="6"/>
        <v>0</v>
      </c>
    </row>
    <row r="70" spans="4:8" x14ac:dyDescent="0.2">
      <c r="D70" s="76" t="str">
        <f t="shared" si="7"/>
        <v xml:space="preserve"> </v>
      </c>
      <c r="E70" s="86">
        <f t="shared" si="3"/>
        <v>0</v>
      </c>
      <c r="F70" s="86">
        <f t="shared" si="5"/>
        <v>0</v>
      </c>
      <c r="G70" s="77">
        <f t="shared" si="2"/>
        <v>0</v>
      </c>
      <c r="H70" s="78">
        <f t="shared" si="6"/>
        <v>0</v>
      </c>
    </row>
    <row r="71" spans="4:8" x14ac:dyDescent="0.2">
      <c r="D71" s="76" t="str">
        <f t="shared" si="7"/>
        <v xml:space="preserve"> </v>
      </c>
      <c r="E71" s="86">
        <f t="shared" si="3"/>
        <v>0</v>
      </c>
      <c r="F71" s="86">
        <f t="shared" si="5"/>
        <v>0</v>
      </c>
      <c r="G71" s="77">
        <f t="shared" si="2"/>
        <v>0</v>
      </c>
      <c r="H71" s="78">
        <f t="shared" si="6"/>
        <v>0</v>
      </c>
    </row>
    <row r="72" spans="4:8" x14ac:dyDescent="0.2">
      <c r="D72" s="76" t="str">
        <f t="shared" si="7"/>
        <v xml:space="preserve"> </v>
      </c>
      <c r="E72" s="86">
        <f t="shared" si="3"/>
        <v>0</v>
      </c>
      <c r="F72" s="86">
        <f t="shared" si="5"/>
        <v>0</v>
      </c>
      <c r="G72" s="77">
        <f t="shared" si="2"/>
        <v>0</v>
      </c>
      <c r="H72" s="78">
        <f t="shared" si="6"/>
        <v>0</v>
      </c>
    </row>
    <row r="73" spans="4:8" x14ac:dyDescent="0.2">
      <c r="D73" s="76" t="str">
        <f t="shared" si="7"/>
        <v xml:space="preserve"> </v>
      </c>
      <c r="E73" s="86">
        <f t="shared" si="3"/>
        <v>0</v>
      </c>
      <c r="F73" s="86">
        <f t="shared" si="5"/>
        <v>0</v>
      </c>
      <c r="G73" s="77">
        <f t="shared" si="2"/>
        <v>0</v>
      </c>
      <c r="H73" s="78">
        <f t="shared" si="6"/>
        <v>0</v>
      </c>
    </row>
    <row r="74" spans="4:8" x14ac:dyDescent="0.2">
      <c r="D74" s="76" t="str">
        <f t="shared" si="7"/>
        <v xml:space="preserve"> </v>
      </c>
      <c r="E74" s="86">
        <f t="shared" si="3"/>
        <v>0</v>
      </c>
      <c r="F74" s="86">
        <f t="shared" si="5"/>
        <v>0</v>
      </c>
      <c r="G74" s="77">
        <f t="shared" si="2"/>
        <v>0</v>
      </c>
      <c r="H74" s="78">
        <f t="shared" si="6"/>
        <v>0</v>
      </c>
    </row>
    <row r="75" spans="4:8" x14ac:dyDescent="0.2">
      <c r="D75" s="76" t="str">
        <f t="shared" si="7"/>
        <v xml:space="preserve"> </v>
      </c>
      <c r="E75" s="86">
        <f t="shared" si="3"/>
        <v>0</v>
      </c>
      <c r="F75" s="86">
        <f t="shared" si="5"/>
        <v>0</v>
      </c>
      <c r="G75" s="77">
        <f t="shared" si="2"/>
        <v>0</v>
      </c>
      <c r="H75" s="78">
        <f t="shared" si="6"/>
        <v>0</v>
      </c>
    </row>
    <row r="76" spans="4:8" x14ac:dyDescent="0.2">
      <c r="D76" s="76" t="str">
        <f t="shared" si="7"/>
        <v xml:space="preserve"> </v>
      </c>
      <c r="E76" s="86">
        <f t="shared" si="3"/>
        <v>0</v>
      </c>
      <c r="F76" s="86">
        <f t="shared" si="5"/>
        <v>0</v>
      </c>
      <c r="G76" s="77">
        <f t="shared" si="2"/>
        <v>0</v>
      </c>
      <c r="H76" s="78">
        <f t="shared" si="6"/>
        <v>0</v>
      </c>
    </row>
    <row r="77" spans="4:8" x14ac:dyDescent="0.2">
      <c r="D77" s="76" t="str">
        <f t="shared" si="7"/>
        <v xml:space="preserve"> </v>
      </c>
      <c r="E77" s="86">
        <f t="shared" si="3"/>
        <v>0</v>
      </c>
      <c r="F77" s="86">
        <f t="shared" si="5"/>
        <v>0</v>
      </c>
      <c r="G77" s="77">
        <f t="shared" si="2"/>
        <v>0</v>
      </c>
      <c r="H77" s="78">
        <f t="shared" si="6"/>
        <v>0</v>
      </c>
    </row>
    <row r="78" spans="4:8" x14ac:dyDescent="0.2">
      <c r="D78" s="76" t="str">
        <f t="shared" si="7"/>
        <v xml:space="preserve"> </v>
      </c>
      <c r="E78" s="86">
        <f t="shared" si="3"/>
        <v>0</v>
      </c>
      <c r="F78" s="86">
        <f t="shared" si="5"/>
        <v>0</v>
      </c>
      <c r="G78" s="77">
        <f t="shared" si="2"/>
        <v>0</v>
      </c>
      <c r="H78" s="78">
        <f t="shared" si="6"/>
        <v>0</v>
      </c>
    </row>
    <row r="79" spans="4:8" x14ac:dyDescent="0.2">
      <c r="D79" s="76" t="str">
        <f t="shared" si="7"/>
        <v xml:space="preserve"> </v>
      </c>
      <c r="E79" s="86">
        <f t="shared" si="3"/>
        <v>0</v>
      </c>
      <c r="F79" s="86">
        <f t="shared" si="5"/>
        <v>0</v>
      </c>
      <c r="G79" s="77">
        <f t="shared" si="2"/>
        <v>0</v>
      </c>
      <c r="H79" s="78">
        <f t="shared" si="6"/>
        <v>0</v>
      </c>
    </row>
    <row r="80" spans="4:8" x14ac:dyDescent="0.2">
      <c r="D80" s="76" t="str">
        <f t="shared" si="7"/>
        <v xml:space="preserve"> </v>
      </c>
      <c r="E80" s="86">
        <f t="shared" si="3"/>
        <v>0</v>
      </c>
      <c r="F80" s="86">
        <f t="shared" si="5"/>
        <v>0</v>
      </c>
      <c r="G80" s="77">
        <f t="shared" si="2"/>
        <v>0</v>
      </c>
      <c r="H80" s="78">
        <f t="shared" si="6"/>
        <v>0</v>
      </c>
    </row>
    <row r="81" spans="4:8" x14ac:dyDescent="0.2">
      <c r="D81" s="76" t="str">
        <f t="shared" si="7"/>
        <v xml:space="preserve"> </v>
      </c>
      <c r="E81" s="86">
        <f t="shared" si="3"/>
        <v>0</v>
      </c>
      <c r="F81" s="86">
        <f t="shared" si="5"/>
        <v>0</v>
      </c>
      <c r="G81" s="77">
        <f t="shared" ref="G81:G144" si="8">F81+E81</f>
        <v>0</v>
      </c>
      <c r="H81" s="78">
        <f t="shared" si="6"/>
        <v>0</v>
      </c>
    </row>
    <row r="82" spans="4:8" x14ac:dyDescent="0.2">
      <c r="D82" s="76" t="str">
        <f t="shared" ref="D82:D103" si="9">IF(D81&lt;$E$12,D81+1," ")</f>
        <v xml:space="preserve"> </v>
      </c>
      <c r="E82" s="86">
        <f t="shared" si="3"/>
        <v>0</v>
      </c>
      <c r="F82" s="86">
        <f t="shared" si="5"/>
        <v>0</v>
      </c>
      <c r="G82" s="77">
        <f t="shared" si="8"/>
        <v>0</v>
      </c>
      <c r="H82" s="78">
        <f t="shared" si="6"/>
        <v>0</v>
      </c>
    </row>
    <row r="83" spans="4:8" x14ac:dyDescent="0.2">
      <c r="D83" s="76" t="str">
        <f t="shared" si="9"/>
        <v xml:space="preserve"> </v>
      </c>
      <c r="E83" s="86">
        <f t="shared" ref="E83:E146" si="10">H83*$E$8</f>
        <v>0</v>
      </c>
      <c r="F83" s="86">
        <f t="shared" si="5"/>
        <v>0</v>
      </c>
      <c r="G83" s="77">
        <f t="shared" si="8"/>
        <v>0</v>
      </c>
      <c r="H83" s="78">
        <f t="shared" si="6"/>
        <v>0</v>
      </c>
    </row>
    <row r="84" spans="4:8" x14ac:dyDescent="0.2">
      <c r="D84" s="76" t="str">
        <f t="shared" si="9"/>
        <v xml:space="preserve"> </v>
      </c>
      <c r="E84" s="86">
        <f t="shared" si="10"/>
        <v>0</v>
      </c>
      <c r="F84" s="86">
        <f t="shared" si="5"/>
        <v>0</v>
      </c>
      <c r="G84" s="77">
        <f t="shared" si="8"/>
        <v>0</v>
      </c>
      <c r="H84" s="78">
        <f t="shared" si="6"/>
        <v>0</v>
      </c>
    </row>
    <row r="85" spans="4:8" x14ac:dyDescent="0.2">
      <c r="D85" s="76" t="str">
        <f t="shared" si="9"/>
        <v xml:space="preserve"> </v>
      </c>
      <c r="E85" s="86">
        <f t="shared" si="10"/>
        <v>0</v>
      </c>
      <c r="F85" s="86">
        <f t="shared" si="5"/>
        <v>0</v>
      </c>
      <c r="G85" s="77">
        <f t="shared" si="8"/>
        <v>0</v>
      </c>
      <c r="H85" s="78">
        <f t="shared" si="6"/>
        <v>0</v>
      </c>
    </row>
    <row r="86" spans="4:8" x14ac:dyDescent="0.2">
      <c r="D86" s="76" t="str">
        <f t="shared" si="9"/>
        <v xml:space="preserve"> </v>
      </c>
      <c r="E86" s="86">
        <f t="shared" si="10"/>
        <v>0</v>
      </c>
      <c r="F86" s="86">
        <f t="shared" si="5"/>
        <v>0</v>
      </c>
      <c r="G86" s="77">
        <f t="shared" si="8"/>
        <v>0</v>
      </c>
      <c r="H86" s="78">
        <f t="shared" si="6"/>
        <v>0</v>
      </c>
    </row>
    <row r="87" spans="4:8" x14ac:dyDescent="0.2">
      <c r="D87" s="76" t="str">
        <f t="shared" si="9"/>
        <v xml:space="preserve"> </v>
      </c>
      <c r="E87" s="86">
        <f t="shared" si="10"/>
        <v>0</v>
      </c>
      <c r="F87" s="86">
        <f t="shared" si="5"/>
        <v>0</v>
      </c>
      <c r="G87" s="77">
        <f t="shared" si="8"/>
        <v>0</v>
      </c>
      <c r="H87" s="78">
        <f t="shared" si="6"/>
        <v>0</v>
      </c>
    </row>
    <row r="88" spans="4:8" x14ac:dyDescent="0.2">
      <c r="D88" s="76" t="str">
        <f t="shared" si="9"/>
        <v xml:space="preserve"> </v>
      </c>
      <c r="E88" s="86">
        <f t="shared" si="10"/>
        <v>0</v>
      </c>
      <c r="F88" s="86">
        <f t="shared" ref="F88:F151" si="11">IF(H88&lt;0.05,0,$E$9/$E$12)</f>
        <v>0</v>
      </c>
      <c r="G88" s="77">
        <f t="shared" si="8"/>
        <v>0</v>
      </c>
      <c r="H88" s="78">
        <f t="shared" si="6"/>
        <v>0</v>
      </c>
    </row>
    <row r="89" spans="4:8" x14ac:dyDescent="0.2">
      <c r="D89" s="76" t="str">
        <f t="shared" si="9"/>
        <v xml:space="preserve"> </v>
      </c>
      <c r="E89" s="86">
        <f t="shared" si="10"/>
        <v>0</v>
      </c>
      <c r="F89" s="86">
        <f t="shared" si="11"/>
        <v>0</v>
      </c>
      <c r="G89" s="77">
        <f t="shared" si="8"/>
        <v>0</v>
      </c>
      <c r="H89" s="78">
        <f t="shared" ref="H89:H152" si="12">H88-F88</f>
        <v>0</v>
      </c>
    </row>
    <row r="90" spans="4:8" x14ac:dyDescent="0.2">
      <c r="D90" s="76" t="str">
        <f t="shared" si="9"/>
        <v xml:space="preserve"> </v>
      </c>
      <c r="E90" s="86">
        <f t="shared" si="10"/>
        <v>0</v>
      </c>
      <c r="F90" s="86">
        <f t="shared" si="11"/>
        <v>0</v>
      </c>
      <c r="G90" s="77">
        <f t="shared" si="8"/>
        <v>0</v>
      </c>
      <c r="H90" s="78">
        <f t="shared" si="12"/>
        <v>0</v>
      </c>
    </row>
    <row r="91" spans="4:8" x14ac:dyDescent="0.2">
      <c r="D91" s="76" t="str">
        <f t="shared" si="9"/>
        <v xml:space="preserve"> </v>
      </c>
      <c r="E91" s="86">
        <f t="shared" si="10"/>
        <v>0</v>
      </c>
      <c r="F91" s="86">
        <f t="shared" si="11"/>
        <v>0</v>
      </c>
      <c r="G91" s="77">
        <f t="shared" si="8"/>
        <v>0</v>
      </c>
      <c r="H91" s="78">
        <f t="shared" si="12"/>
        <v>0</v>
      </c>
    </row>
    <row r="92" spans="4:8" x14ac:dyDescent="0.2">
      <c r="D92" s="76" t="str">
        <f t="shared" si="9"/>
        <v xml:space="preserve"> </v>
      </c>
      <c r="E92" s="86">
        <f t="shared" si="10"/>
        <v>0</v>
      </c>
      <c r="F92" s="86">
        <f t="shared" si="11"/>
        <v>0</v>
      </c>
      <c r="G92" s="77">
        <f t="shared" si="8"/>
        <v>0</v>
      </c>
      <c r="H92" s="78">
        <f t="shared" si="12"/>
        <v>0</v>
      </c>
    </row>
    <row r="93" spans="4:8" x14ac:dyDescent="0.2">
      <c r="D93" s="76" t="str">
        <f t="shared" si="9"/>
        <v xml:space="preserve"> </v>
      </c>
      <c r="E93" s="86">
        <f t="shared" si="10"/>
        <v>0</v>
      </c>
      <c r="F93" s="86">
        <f t="shared" si="11"/>
        <v>0</v>
      </c>
      <c r="G93" s="77">
        <f t="shared" si="8"/>
        <v>0</v>
      </c>
      <c r="H93" s="78">
        <f t="shared" si="12"/>
        <v>0</v>
      </c>
    </row>
    <row r="94" spans="4:8" x14ac:dyDescent="0.2">
      <c r="D94" s="76" t="str">
        <f t="shared" si="9"/>
        <v xml:space="preserve"> </v>
      </c>
      <c r="E94" s="86">
        <f t="shared" si="10"/>
        <v>0</v>
      </c>
      <c r="F94" s="86">
        <f t="shared" si="11"/>
        <v>0</v>
      </c>
      <c r="G94" s="77">
        <f t="shared" si="8"/>
        <v>0</v>
      </c>
      <c r="H94" s="78">
        <f t="shared" si="12"/>
        <v>0</v>
      </c>
    </row>
    <row r="95" spans="4:8" x14ac:dyDescent="0.2">
      <c r="D95" s="76" t="str">
        <f t="shared" si="9"/>
        <v xml:space="preserve"> </v>
      </c>
      <c r="E95" s="86">
        <f t="shared" si="10"/>
        <v>0</v>
      </c>
      <c r="F95" s="86">
        <f t="shared" si="11"/>
        <v>0</v>
      </c>
      <c r="G95" s="77">
        <f t="shared" si="8"/>
        <v>0</v>
      </c>
      <c r="H95" s="78">
        <f t="shared" si="12"/>
        <v>0</v>
      </c>
    </row>
    <row r="96" spans="4:8" x14ac:dyDescent="0.2">
      <c r="D96" s="76" t="str">
        <f t="shared" si="9"/>
        <v xml:space="preserve"> </v>
      </c>
      <c r="E96" s="86">
        <f t="shared" si="10"/>
        <v>0</v>
      </c>
      <c r="F96" s="86">
        <f t="shared" si="11"/>
        <v>0</v>
      </c>
      <c r="G96" s="77">
        <f t="shared" si="8"/>
        <v>0</v>
      </c>
      <c r="H96" s="78">
        <f t="shared" si="12"/>
        <v>0</v>
      </c>
    </row>
    <row r="97" spans="4:8" x14ac:dyDescent="0.2">
      <c r="D97" s="76" t="str">
        <f t="shared" si="9"/>
        <v xml:space="preserve"> </v>
      </c>
      <c r="E97" s="86">
        <f t="shared" si="10"/>
        <v>0</v>
      </c>
      <c r="F97" s="86">
        <f t="shared" si="11"/>
        <v>0</v>
      </c>
      <c r="G97" s="77">
        <f t="shared" si="8"/>
        <v>0</v>
      </c>
      <c r="H97" s="78">
        <f t="shared" si="12"/>
        <v>0</v>
      </c>
    </row>
    <row r="98" spans="4:8" x14ac:dyDescent="0.2">
      <c r="D98" s="76" t="str">
        <f t="shared" si="9"/>
        <v xml:space="preserve"> </v>
      </c>
      <c r="E98" s="86">
        <f t="shared" si="10"/>
        <v>0</v>
      </c>
      <c r="F98" s="86">
        <f t="shared" si="11"/>
        <v>0</v>
      </c>
      <c r="G98" s="77">
        <f t="shared" si="8"/>
        <v>0</v>
      </c>
      <c r="H98" s="78">
        <f t="shared" si="12"/>
        <v>0</v>
      </c>
    </row>
    <row r="99" spans="4:8" x14ac:dyDescent="0.2">
      <c r="D99" s="76" t="str">
        <f t="shared" si="9"/>
        <v xml:space="preserve"> </v>
      </c>
      <c r="E99" s="86">
        <f t="shared" si="10"/>
        <v>0</v>
      </c>
      <c r="F99" s="86">
        <f t="shared" si="11"/>
        <v>0</v>
      </c>
      <c r="G99" s="77">
        <f t="shared" si="8"/>
        <v>0</v>
      </c>
      <c r="H99" s="78">
        <f t="shared" si="12"/>
        <v>0</v>
      </c>
    </row>
    <row r="100" spans="4:8" x14ac:dyDescent="0.2">
      <c r="D100" s="76" t="str">
        <f t="shared" si="9"/>
        <v xml:space="preserve"> </v>
      </c>
      <c r="E100" s="86">
        <f t="shared" si="10"/>
        <v>0</v>
      </c>
      <c r="F100" s="86">
        <f t="shared" si="11"/>
        <v>0</v>
      </c>
      <c r="G100" s="77">
        <f t="shared" si="8"/>
        <v>0</v>
      </c>
      <c r="H100" s="78">
        <f t="shared" si="12"/>
        <v>0</v>
      </c>
    </row>
    <row r="101" spans="4:8" x14ac:dyDescent="0.2">
      <c r="D101" s="76" t="str">
        <f t="shared" si="9"/>
        <v xml:space="preserve"> </v>
      </c>
      <c r="E101" s="86">
        <f t="shared" si="10"/>
        <v>0</v>
      </c>
      <c r="F101" s="86">
        <f t="shared" si="11"/>
        <v>0</v>
      </c>
      <c r="G101" s="77">
        <f t="shared" si="8"/>
        <v>0</v>
      </c>
      <c r="H101" s="78">
        <f t="shared" si="12"/>
        <v>0</v>
      </c>
    </row>
    <row r="102" spans="4:8" x14ac:dyDescent="0.2">
      <c r="D102" s="76" t="str">
        <f t="shared" si="9"/>
        <v xml:space="preserve"> </v>
      </c>
      <c r="E102" s="86">
        <f t="shared" si="10"/>
        <v>0</v>
      </c>
      <c r="F102" s="86">
        <f t="shared" si="11"/>
        <v>0</v>
      </c>
      <c r="G102" s="77">
        <f t="shared" si="8"/>
        <v>0</v>
      </c>
      <c r="H102" s="78">
        <f t="shared" si="12"/>
        <v>0</v>
      </c>
    </row>
    <row r="103" spans="4:8" x14ac:dyDescent="0.2">
      <c r="D103" s="76" t="str">
        <f t="shared" si="9"/>
        <v xml:space="preserve"> </v>
      </c>
      <c r="E103" s="86">
        <f t="shared" si="10"/>
        <v>0</v>
      </c>
      <c r="F103" s="86">
        <f t="shared" si="11"/>
        <v>0</v>
      </c>
      <c r="G103" s="77">
        <f t="shared" si="8"/>
        <v>0</v>
      </c>
      <c r="H103" s="78">
        <f t="shared" si="12"/>
        <v>0</v>
      </c>
    </row>
    <row r="104" spans="4:8" x14ac:dyDescent="0.2">
      <c r="D104" s="76" t="str">
        <f t="shared" ref="D104:D106" si="13">IF(D103&lt;$E$12,D103+1," ")</f>
        <v xml:space="preserve"> </v>
      </c>
      <c r="E104" s="86">
        <f t="shared" si="10"/>
        <v>0</v>
      </c>
      <c r="F104" s="86">
        <f t="shared" si="11"/>
        <v>0</v>
      </c>
      <c r="G104" s="77">
        <f t="shared" si="8"/>
        <v>0</v>
      </c>
      <c r="H104" s="78">
        <f t="shared" si="12"/>
        <v>0</v>
      </c>
    </row>
    <row r="105" spans="4:8" x14ac:dyDescent="0.2">
      <c r="D105" s="76" t="str">
        <f t="shared" si="13"/>
        <v xml:space="preserve"> </v>
      </c>
      <c r="E105" s="86">
        <f t="shared" si="10"/>
        <v>0</v>
      </c>
      <c r="F105" s="86">
        <f t="shared" si="11"/>
        <v>0</v>
      </c>
      <c r="G105" s="77">
        <f t="shared" si="8"/>
        <v>0</v>
      </c>
      <c r="H105" s="78">
        <f t="shared" si="12"/>
        <v>0</v>
      </c>
    </row>
    <row r="106" spans="4:8" x14ac:dyDescent="0.2">
      <c r="D106" s="76" t="str">
        <f t="shared" si="13"/>
        <v xml:space="preserve"> </v>
      </c>
      <c r="E106" s="86">
        <f t="shared" si="10"/>
        <v>0</v>
      </c>
      <c r="F106" s="86">
        <f t="shared" si="11"/>
        <v>0</v>
      </c>
      <c r="G106" s="77">
        <f t="shared" si="8"/>
        <v>0</v>
      </c>
      <c r="H106" s="78">
        <f t="shared" si="12"/>
        <v>0</v>
      </c>
    </row>
    <row r="107" spans="4:8" x14ac:dyDescent="0.2">
      <c r="D107" s="76" t="str">
        <f t="shared" ref="D107:D128" si="14">IF(D106&lt;$E$12,D106+1," ")</f>
        <v xml:space="preserve"> </v>
      </c>
      <c r="E107" s="86">
        <f t="shared" si="10"/>
        <v>0</v>
      </c>
      <c r="F107" s="86">
        <f t="shared" si="11"/>
        <v>0</v>
      </c>
      <c r="G107" s="77">
        <f t="shared" si="8"/>
        <v>0</v>
      </c>
      <c r="H107" s="78">
        <f t="shared" si="12"/>
        <v>0</v>
      </c>
    </row>
    <row r="108" spans="4:8" x14ac:dyDescent="0.2">
      <c r="D108" s="76" t="str">
        <f t="shared" si="14"/>
        <v xml:space="preserve"> </v>
      </c>
      <c r="E108" s="86">
        <f t="shared" si="10"/>
        <v>0</v>
      </c>
      <c r="F108" s="86">
        <f t="shared" si="11"/>
        <v>0</v>
      </c>
      <c r="G108" s="77">
        <f t="shared" si="8"/>
        <v>0</v>
      </c>
      <c r="H108" s="78">
        <f t="shared" si="12"/>
        <v>0</v>
      </c>
    </row>
    <row r="109" spans="4:8" x14ac:dyDescent="0.2">
      <c r="D109" s="76" t="str">
        <f t="shared" si="14"/>
        <v xml:space="preserve"> </v>
      </c>
      <c r="E109" s="86">
        <f t="shared" si="10"/>
        <v>0</v>
      </c>
      <c r="F109" s="86">
        <f t="shared" si="11"/>
        <v>0</v>
      </c>
      <c r="G109" s="77">
        <f t="shared" si="8"/>
        <v>0</v>
      </c>
      <c r="H109" s="78">
        <f t="shared" si="12"/>
        <v>0</v>
      </c>
    </row>
    <row r="110" spans="4:8" x14ac:dyDescent="0.2">
      <c r="D110" s="76" t="str">
        <f t="shared" si="14"/>
        <v xml:space="preserve"> </v>
      </c>
      <c r="E110" s="86">
        <f t="shared" si="10"/>
        <v>0</v>
      </c>
      <c r="F110" s="86">
        <f t="shared" si="11"/>
        <v>0</v>
      </c>
      <c r="G110" s="77">
        <f t="shared" si="8"/>
        <v>0</v>
      </c>
      <c r="H110" s="78">
        <f t="shared" si="12"/>
        <v>0</v>
      </c>
    </row>
    <row r="111" spans="4:8" x14ac:dyDescent="0.2">
      <c r="D111" s="76" t="str">
        <f t="shared" si="14"/>
        <v xml:space="preserve"> </v>
      </c>
      <c r="E111" s="86">
        <f t="shared" si="10"/>
        <v>0</v>
      </c>
      <c r="F111" s="86">
        <f t="shared" si="11"/>
        <v>0</v>
      </c>
      <c r="G111" s="77">
        <f t="shared" si="8"/>
        <v>0</v>
      </c>
      <c r="H111" s="78">
        <f t="shared" si="12"/>
        <v>0</v>
      </c>
    </row>
    <row r="112" spans="4:8" x14ac:dyDescent="0.2">
      <c r="D112" s="76" t="str">
        <f t="shared" si="14"/>
        <v xml:space="preserve"> </v>
      </c>
      <c r="E112" s="86">
        <f t="shared" si="10"/>
        <v>0</v>
      </c>
      <c r="F112" s="86">
        <f t="shared" si="11"/>
        <v>0</v>
      </c>
      <c r="G112" s="77">
        <f t="shared" si="8"/>
        <v>0</v>
      </c>
      <c r="H112" s="78">
        <f t="shared" si="12"/>
        <v>0</v>
      </c>
    </row>
    <row r="113" spans="4:8" x14ac:dyDescent="0.2">
      <c r="D113" s="76" t="str">
        <f t="shared" si="14"/>
        <v xml:space="preserve"> </v>
      </c>
      <c r="E113" s="86">
        <f t="shared" si="10"/>
        <v>0</v>
      </c>
      <c r="F113" s="86">
        <f t="shared" si="11"/>
        <v>0</v>
      </c>
      <c r="G113" s="77">
        <f t="shared" si="8"/>
        <v>0</v>
      </c>
      <c r="H113" s="78">
        <f t="shared" si="12"/>
        <v>0</v>
      </c>
    </row>
    <row r="114" spans="4:8" x14ac:dyDescent="0.2">
      <c r="D114" s="76" t="str">
        <f t="shared" si="14"/>
        <v xml:space="preserve"> </v>
      </c>
      <c r="E114" s="86">
        <f t="shared" si="10"/>
        <v>0</v>
      </c>
      <c r="F114" s="86">
        <f t="shared" si="11"/>
        <v>0</v>
      </c>
      <c r="G114" s="77">
        <f t="shared" si="8"/>
        <v>0</v>
      </c>
      <c r="H114" s="78">
        <f t="shared" si="12"/>
        <v>0</v>
      </c>
    </row>
    <row r="115" spans="4:8" x14ac:dyDescent="0.2">
      <c r="D115" s="76" t="str">
        <f t="shared" si="14"/>
        <v xml:space="preserve"> </v>
      </c>
      <c r="E115" s="86">
        <f t="shared" si="10"/>
        <v>0</v>
      </c>
      <c r="F115" s="86">
        <f t="shared" si="11"/>
        <v>0</v>
      </c>
      <c r="G115" s="77">
        <f t="shared" si="8"/>
        <v>0</v>
      </c>
      <c r="H115" s="78">
        <f t="shared" si="12"/>
        <v>0</v>
      </c>
    </row>
    <row r="116" spans="4:8" x14ac:dyDescent="0.2">
      <c r="D116" s="76" t="str">
        <f t="shared" si="14"/>
        <v xml:space="preserve"> </v>
      </c>
      <c r="E116" s="86">
        <f t="shared" si="10"/>
        <v>0</v>
      </c>
      <c r="F116" s="86">
        <f t="shared" si="11"/>
        <v>0</v>
      </c>
      <c r="G116" s="77">
        <f t="shared" si="8"/>
        <v>0</v>
      </c>
      <c r="H116" s="78">
        <f t="shared" si="12"/>
        <v>0</v>
      </c>
    </row>
    <row r="117" spans="4:8" x14ac:dyDescent="0.2">
      <c r="D117" s="76" t="str">
        <f t="shared" si="14"/>
        <v xml:space="preserve"> </v>
      </c>
      <c r="E117" s="86">
        <f t="shared" si="10"/>
        <v>0</v>
      </c>
      <c r="F117" s="86">
        <f t="shared" si="11"/>
        <v>0</v>
      </c>
      <c r="G117" s="77">
        <f t="shared" si="8"/>
        <v>0</v>
      </c>
      <c r="H117" s="78">
        <f t="shared" si="12"/>
        <v>0</v>
      </c>
    </row>
    <row r="118" spans="4:8" x14ac:dyDescent="0.2">
      <c r="D118" s="76" t="str">
        <f t="shared" si="14"/>
        <v xml:space="preserve"> </v>
      </c>
      <c r="E118" s="86">
        <f t="shared" si="10"/>
        <v>0</v>
      </c>
      <c r="F118" s="86">
        <f t="shared" si="11"/>
        <v>0</v>
      </c>
      <c r="G118" s="77">
        <f t="shared" si="8"/>
        <v>0</v>
      </c>
      <c r="H118" s="78">
        <f t="shared" si="12"/>
        <v>0</v>
      </c>
    </row>
    <row r="119" spans="4:8" x14ac:dyDescent="0.2">
      <c r="D119" s="76" t="str">
        <f t="shared" si="14"/>
        <v xml:space="preserve"> </v>
      </c>
      <c r="E119" s="86">
        <f t="shared" si="10"/>
        <v>0</v>
      </c>
      <c r="F119" s="86">
        <f t="shared" si="11"/>
        <v>0</v>
      </c>
      <c r="G119" s="77">
        <f t="shared" si="8"/>
        <v>0</v>
      </c>
      <c r="H119" s="78">
        <f t="shared" si="12"/>
        <v>0</v>
      </c>
    </row>
    <row r="120" spans="4:8" x14ac:dyDescent="0.2">
      <c r="D120" s="76" t="str">
        <f t="shared" si="14"/>
        <v xml:space="preserve"> </v>
      </c>
      <c r="E120" s="86">
        <f t="shared" si="10"/>
        <v>0</v>
      </c>
      <c r="F120" s="86">
        <f t="shared" si="11"/>
        <v>0</v>
      </c>
      <c r="G120" s="77">
        <f t="shared" si="8"/>
        <v>0</v>
      </c>
      <c r="H120" s="78">
        <f t="shared" si="12"/>
        <v>0</v>
      </c>
    </row>
    <row r="121" spans="4:8" x14ac:dyDescent="0.2">
      <c r="D121" s="76" t="str">
        <f t="shared" si="14"/>
        <v xml:space="preserve"> </v>
      </c>
      <c r="E121" s="86">
        <f t="shared" si="10"/>
        <v>0</v>
      </c>
      <c r="F121" s="86">
        <f t="shared" si="11"/>
        <v>0</v>
      </c>
      <c r="G121" s="77">
        <f t="shared" si="8"/>
        <v>0</v>
      </c>
      <c r="H121" s="78">
        <f t="shared" si="12"/>
        <v>0</v>
      </c>
    </row>
    <row r="122" spans="4:8" x14ac:dyDescent="0.2">
      <c r="D122" s="76" t="str">
        <f t="shared" si="14"/>
        <v xml:space="preserve"> </v>
      </c>
      <c r="E122" s="86">
        <f t="shared" si="10"/>
        <v>0</v>
      </c>
      <c r="F122" s="86">
        <f t="shared" si="11"/>
        <v>0</v>
      </c>
      <c r="G122" s="77">
        <f t="shared" si="8"/>
        <v>0</v>
      </c>
      <c r="H122" s="78">
        <f t="shared" si="12"/>
        <v>0</v>
      </c>
    </row>
    <row r="123" spans="4:8" x14ac:dyDescent="0.2">
      <c r="D123" s="76" t="str">
        <f t="shared" si="14"/>
        <v xml:space="preserve"> </v>
      </c>
      <c r="E123" s="86">
        <f t="shared" si="10"/>
        <v>0</v>
      </c>
      <c r="F123" s="86">
        <f t="shared" si="11"/>
        <v>0</v>
      </c>
      <c r="G123" s="77">
        <f t="shared" si="8"/>
        <v>0</v>
      </c>
      <c r="H123" s="78">
        <f t="shared" si="12"/>
        <v>0</v>
      </c>
    </row>
    <row r="124" spans="4:8" x14ac:dyDescent="0.2">
      <c r="D124" s="76" t="str">
        <f t="shared" si="14"/>
        <v xml:space="preserve"> </v>
      </c>
      <c r="E124" s="86">
        <f t="shared" si="10"/>
        <v>0</v>
      </c>
      <c r="F124" s="86">
        <f t="shared" si="11"/>
        <v>0</v>
      </c>
      <c r="G124" s="77">
        <f t="shared" si="8"/>
        <v>0</v>
      </c>
      <c r="H124" s="78">
        <f t="shared" si="12"/>
        <v>0</v>
      </c>
    </row>
    <row r="125" spans="4:8" x14ac:dyDescent="0.2">
      <c r="D125" s="76" t="str">
        <f t="shared" si="14"/>
        <v xml:space="preserve"> </v>
      </c>
      <c r="E125" s="86">
        <f t="shared" si="10"/>
        <v>0</v>
      </c>
      <c r="F125" s="86">
        <f t="shared" si="11"/>
        <v>0</v>
      </c>
      <c r="G125" s="77">
        <f t="shared" si="8"/>
        <v>0</v>
      </c>
      <c r="H125" s="78">
        <f t="shared" si="12"/>
        <v>0</v>
      </c>
    </row>
    <row r="126" spans="4:8" x14ac:dyDescent="0.2">
      <c r="D126" s="76" t="str">
        <f t="shared" si="14"/>
        <v xml:space="preserve"> </v>
      </c>
      <c r="E126" s="86">
        <f t="shared" si="10"/>
        <v>0</v>
      </c>
      <c r="F126" s="86">
        <f t="shared" si="11"/>
        <v>0</v>
      </c>
      <c r="G126" s="77">
        <f t="shared" si="8"/>
        <v>0</v>
      </c>
      <c r="H126" s="78">
        <f t="shared" si="12"/>
        <v>0</v>
      </c>
    </row>
    <row r="127" spans="4:8" x14ac:dyDescent="0.2">
      <c r="D127" s="76" t="str">
        <f t="shared" si="14"/>
        <v xml:space="preserve"> </v>
      </c>
      <c r="E127" s="86">
        <f t="shared" si="10"/>
        <v>0</v>
      </c>
      <c r="F127" s="86">
        <f t="shared" si="11"/>
        <v>0</v>
      </c>
      <c r="G127" s="77">
        <f t="shared" si="8"/>
        <v>0</v>
      </c>
      <c r="H127" s="78">
        <f t="shared" si="12"/>
        <v>0</v>
      </c>
    </row>
    <row r="128" spans="4:8" x14ac:dyDescent="0.2">
      <c r="D128" s="76" t="str">
        <f t="shared" si="14"/>
        <v xml:space="preserve"> </v>
      </c>
      <c r="E128" s="86">
        <f t="shared" si="10"/>
        <v>0</v>
      </c>
      <c r="F128" s="86">
        <f t="shared" si="11"/>
        <v>0</v>
      </c>
      <c r="G128" s="77">
        <f t="shared" si="8"/>
        <v>0</v>
      </c>
      <c r="H128" s="78">
        <f t="shared" si="12"/>
        <v>0</v>
      </c>
    </row>
    <row r="129" spans="4:8" x14ac:dyDescent="0.2">
      <c r="D129" s="76" t="str">
        <f t="shared" ref="D129:D192" si="15">IF(D128&lt;$E$12,D128+1," ")</f>
        <v xml:space="preserve"> </v>
      </c>
      <c r="E129" s="86">
        <f t="shared" si="10"/>
        <v>0</v>
      </c>
      <c r="F129" s="86">
        <f t="shared" si="11"/>
        <v>0</v>
      </c>
      <c r="G129" s="77">
        <f t="shared" si="8"/>
        <v>0</v>
      </c>
      <c r="H129" s="78">
        <f t="shared" si="12"/>
        <v>0</v>
      </c>
    </row>
    <row r="130" spans="4:8" x14ac:dyDescent="0.2">
      <c r="D130" s="76" t="str">
        <f t="shared" si="15"/>
        <v xml:space="preserve"> </v>
      </c>
      <c r="E130" s="86">
        <f t="shared" si="10"/>
        <v>0</v>
      </c>
      <c r="F130" s="86">
        <f t="shared" si="11"/>
        <v>0</v>
      </c>
      <c r="G130" s="77">
        <f t="shared" si="8"/>
        <v>0</v>
      </c>
      <c r="H130" s="78">
        <f t="shared" si="12"/>
        <v>0</v>
      </c>
    </row>
    <row r="131" spans="4:8" x14ac:dyDescent="0.2">
      <c r="D131" s="76" t="str">
        <f t="shared" si="15"/>
        <v xml:space="preserve"> </v>
      </c>
      <c r="E131" s="86">
        <f t="shared" si="10"/>
        <v>0</v>
      </c>
      <c r="F131" s="86">
        <f t="shared" si="11"/>
        <v>0</v>
      </c>
      <c r="G131" s="77">
        <f t="shared" si="8"/>
        <v>0</v>
      </c>
      <c r="H131" s="78">
        <f t="shared" si="12"/>
        <v>0</v>
      </c>
    </row>
    <row r="132" spans="4:8" x14ac:dyDescent="0.2">
      <c r="D132" s="76" t="str">
        <f t="shared" si="15"/>
        <v xml:space="preserve"> </v>
      </c>
      <c r="E132" s="86">
        <f t="shared" si="10"/>
        <v>0</v>
      </c>
      <c r="F132" s="86">
        <f t="shared" si="11"/>
        <v>0</v>
      </c>
      <c r="G132" s="77">
        <f t="shared" si="8"/>
        <v>0</v>
      </c>
      <c r="H132" s="78">
        <f t="shared" si="12"/>
        <v>0</v>
      </c>
    </row>
    <row r="133" spans="4:8" x14ac:dyDescent="0.2">
      <c r="D133" s="76" t="str">
        <f t="shared" si="15"/>
        <v xml:space="preserve"> </v>
      </c>
      <c r="E133" s="86">
        <f t="shared" si="10"/>
        <v>0</v>
      </c>
      <c r="F133" s="86">
        <f t="shared" si="11"/>
        <v>0</v>
      </c>
      <c r="G133" s="77">
        <f t="shared" si="8"/>
        <v>0</v>
      </c>
      <c r="H133" s="78">
        <f t="shared" si="12"/>
        <v>0</v>
      </c>
    </row>
    <row r="134" spans="4:8" x14ac:dyDescent="0.2">
      <c r="D134" s="76" t="str">
        <f t="shared" si="15"/>
        <v xml:space="preserve"> </v>
      </c>
      <c r="E134" s="86">
        <f t="shared" si="10"/>
        <v>0</v>
      </c>
      <c r="F134" s="86">
        <f t="shared" si="11"/>
        <v>0</v>
      </c>
      <c r="G134" s="77">
        <f t="shared" si="8"/>
        <v>0</v>
      </c>
      <c r="H134" s="78">
        <f t="shared" si="12"/>
        <v>0</v>
      </c>
    </row>
    <row r="135" spans="4:8" x14ac:dyDescent="0.2">
      <c r="D135" s="76" t="str">
        <f t="shared" si="15"/>
        <v xml:space="preserve"> </v>
      </c>
      <c r="E135" s="86">
        <f t="shared" si="10"/>
        <v>0</v>
      </c>
      <c r="F135" s="86">
        <f t="shared" si="11"/>
        <v>0</v>
      </c>
      <c r="G135" s="77">
        <f t="shared" si="8"/>
        <v>0</v>
      </c>
      <c r="H135" s="78">
        <f t="shared" si="12"/>
        <v>0</v>
      </c>
    </row>
    <row r="136" spans="4:8" x14ac:dyDescent="0.2">
      <c r="D136" s="76" t="str">
        <f t="shared" si="15"/>
        <v xml:space="preserve"> </v>
      </c>
      <c r="E136" s="86">
        <f t="shared" si="10"/>
        <v>0</v>
      </c>
      <c r="F136" s="86">
        <f t="shared" si="11"/>
        <v>0</v>
      </c>
      <c r="G136" s="77">
        <f t="shared" si="8"/>
        <v>0</v>
      </c>
      <c r="H136" s="78">
        <f t="shared" si="12"/>
        <v>0</v>
      </c>
    </row>
    <row r="137" spans="4:8" x14ac:dyDescent="0.2">
      <c r="D137" s="76" t="str">
        <f t="shared" si="15"/>
        <v xml:space="preserve"> </v>
      </c>
      <c r="E137" s="86">
        <f t="shared" si="10"/>
        <v>0</v>
      </c>
      <c r="F137" s="86">
        <f t="shared" si="11"/>
        <v>0</v>
      </c>
      <c r="G137" s="77">
        <f t="shared" si="8"/>
        <v>0</v>
      </c>
      <c r="H137" s="78">
        <f t="shared" si="12"/>
        <v>0</v>
      </c>
    </row>
    <row r="138" spans="4:8" x14ac:dyDescent="0.2">
      <c r="D138" s="76" t="str">
        <f t="shared" si="15"/>
        <v xml:space="preserve"> </v>
      </c>
      <c r="E138" s="86">
        <f t="shared" si="10"/>
        <v>0</v>
      </c>
      <c r="F138" s="86">
        <f t="shared" si="11"/>
        <v>0</v>
      </c>
      <c r="G138" s="77">
        <f t="shared" si="8"/>
        <v>0</v>
      </c>
      <c r="H138" s="78">
        <f t="shared" si="12"/>
        <v>0</v>
      </c>
    </row>
    <row r="139" spans="4:8" x14ac:dyDescent="0.2">
      <c r="D139" s="76" t="str">
        <f t="shared" si="15"/>
        <v xml:space="preserve"> </v>
      </c>
      <c r="E139" s="86">
        <f t="shared" si="10"/>
        <v>0</v>
      </c>
      <c r="F139" s="86">
        <f t="shared" si="11"/>
        <v>0</v>
      </c>
      <c r="G139" s="77">
        <f t="shared" si="8"/>
        <v>0</v>
      </c>
      <c r="H139" s="78">
        <f t="shared" si="12"/>
        <v>0</v>
      </c>
    </row>
    <row r="140" spans="4:8" x14ac:dyDescent="0.2">
      <c r="D140" s="76" t="str">
        <f t="shared" si="15"/>
        <v xml:space="preserve"> </v>
      </c>
      <c r="E140" s="86">
        <f t="shared" si="10"/>
        <v>0</v>
      </c>
      <c r="F140" s="86">
        <f t="shared" si="11"/>
        <v>0</v>
      </c>
      <c r="G140" s="77">
        <f t="shared" si="8"/>
        <v>0</v>
      </c>
      <c r="H140" s="78">
        <f t="shared" si="12"/>
        <v>0</v>
      </c>
    </row>
    <row r="141" spans="4:8" x14ac:dyDescent="0.2">
      <c r="D141" s="76" t="str">
        <f t="shared" si="15"/>
        <v xml:space="preserve"> </v>
      </c>
      <c r="E141" s="86">
        <f t="shared" si="10"/>
        <v>0</v>
      </c>
      <c r="F141" s="86">
        <f t="shared" si="11"/>
        <v>0</v>
      </c>
      <c r="G141" s="77">
        <f t="shared" si="8"/>
        <v>0</v>
      </c>
      <c r="H141" s="78">
        <f t="shared" si="12"/>
        <v>0</v>
      </c>
    </row>
    <row r="142" spans="4:8" x14ac:dyDescent="0.2">
      <c r="D142" s="76" t="str">
        <f t="shared" si="15"/>
        <v xml:space="preserve"> </v>
      </c>
      <c r="E142" s="86">
        <f t="shared" si="10"/>
        <v>0</v>
      </c>
      <c r="F142" s="86">
        <f t="shared" si="11"/>
        <v>0</v>
      </c>
      <c r="G142" s="77">
        <f t="shared" si="8"/>
        <v>0</v>
      </c>
      <c r="H142" s="78">
        <f t="shared" si="12"/>
        <v>0</v>
      </c>
    </row>
    <row r="143" spans="4:8" x14ac:dyDescent="0.2">
      <c r="D143" s="76" t="str">
        <f t="shared" si="15"/>
        <v xml:space="preserve"> </v>
      </c>
      <c r="E143" s="86">
        <f t="shared" si="10"/>
        <v>0</v>
      </c>
      <c r="F143" s="86">
        <f t="shared" si="11"/>
        <v>0</v>
      </c>
      <c r="G143" s="77">
        <f t="shared" si="8"/>
        <v>0</v>
      </c>
      <c r="H143" s="78">
        <f t="shared" si="12"/>
        <v>0</v>
      </c>
    </row>
    <row r="144" spans="4:8" x14ac:dyDescent="0.2">
      <c r="D144" s="76" t="str">
        <f t="shared" si="15"/>
        <v xml:space="preserve"> </v>
      </c>
      <c r="E144" s="86">
        <f t="shared" si="10"/>
        <v>0</v>
      </c>
      <c r="F144" s="86">
        <f t="shared" si="11"/>
        <v>0</v>
      </c>
      <c r="G144" s="77">
        <f t="shared" si="8"/>
        <v>0</v>
      </c>
      <c r="H144" s="78">
        <f t="shared" si="12"/>
        <v>0</v>
      </c>
    </row>
    <row r="145" spans="4:8" x14ac:dyDescent="0.2">
      <c r="D145" s="76" t="str">
        <f t="shared" si="15"/>
        <v xml:space="preserve"> </v>
      </c>
      <c r="E145" s="86">
        <f t="shared" si="10"/>
        <v>0</v>
      </c>
      <c r="F145" s="86">
        <f t="shared" si="11"/>
        <v>0</v>
      </c>
      <c r="G145" s="77">
        <f t="shared" ref="G145:G208" si="16">F145+E145</f>
        <v>0</v>
      </c>
      <c r="H145" s="78">
        <f t="shared" si="12"/>
        <v>0</v>
      </c>
    </row>
    <row r="146" spans="4:8" x14ac:dyDescent="0.2">
      <c r="D146" s="76" t="str">
        <f t="shared" si="15"/>
        <v xml:space="preserve"> </v>
      </c>
      <c r="E146" s="86">
        <f t="shared" si="10"/>
        <v>0</v>
      </c>
      <c r="F146" s="86">
        <f t="shared" si="11"/>
        <v>0</v>
      </c>
      <c r="G146" s="77">
        <f t="shared" si="16"/>
        <v>0</v>
      </c>
      <c r="H146" s="78">
        <f t="shared" si="12"/>
        <v>0</v>
      </c>
    </row>
    <row r="147" spans="4:8" x14ac:dyDescent="0.2">
      <c r="D147" s="76" t="str">
        <f t="shared" si="15"/>
        <v xml:space="preserve"> </v>
      </c>
      <c r="E147" s="86">
        <f t="shared" ref="E147:E210" si="17">H147*$E$8</f>
        <v>0</v>
      </c>
      <c r="F147" s="86">
        <f t="shared" si="11"/>
        <v>0</v>
      </c>
      <c r="G147" s="77">
        <f t="shared" si="16"/>
        <v>0</v>
      </c>
      <c r="H147" s="78">
        <f t="shared" si="12"/>
        <v>0</v>
      </c>
    </row>
    <row r="148" spans="4:8" x14ac:dyDescent="0.2">
      <c r="D148" s="76" t="str">
        <f t="shared" si="15"/>
        <v xml:space="preserve"> </v>
      </c>
      <c r="E148" s="86">
        <f t="shared" si="17"/>
        <v>0</v>
      </c>
      <c r="F148" s="86">
        <f t="shared" si="11"/>
        <v>0</v>
      </c>
      <c r="G148" s="77">
        <f t="shared" si="16"/>
        <v>0</v>
      </c>
      <c r="H148" s="78">
        <f t="shared" si="12"/>
        <v>0</v>
      </c>
    </row>
    <row r="149" spans="4:8" x14ac:dyDescent="0.2">
      <c r="D149" s="76" t="str">
        <f t="shared" si="15"/>
        <v xml:space="preserve"> </v>
      </c>
      <c r="E149" s="86">
        <f t="shared" si="17"/>
        <v>0</v>
      </c>
      <c r="F149" s="86">
        <f t="shared" si="11"/>
        <v>0</v>
      </c>
      <c r="G149" s="77">
        <f t="shared" si="16"/>
        <v>0</v>
      </c>
      <c r="H149" s="78">
        <f t="shared" si="12"/>
        <v>0</v>
      </c>
    </row>
    <row r="150" spans="4:8" x14ac:dyDescent="0.2">
      <c r="D150" s="76" t="str">
        <f t="shared" si="15"/>
        <v xml:space="preserve"> </v>
      </c>
      <c r="E150" s="86">
        <f t="shared" si="17"/>
        <v>0</v>
      </c>
      <c r="F150" s="86">
        <f t="shared" si="11"/>
        <v>0</v>
      </c>
      <c r="G150" s="77">
        <f t="shared" si="16"/>
        <v>0</v>
      </c>
      <c r="H150" s="78">
        <f t="shared" si="12"/>
        <v>0</v>
      </c>
    </row>
    <row r="151" spans="4:8" x14ac:dyDescent="0.2">
      <c r="D151" s="76" t="str">
        <f t="shared" si="15"/>
        <v xml:space="preserve"> </v>
      </c>
      <c r="E151" s="86">
        <f t="shared" si="17"/>
        <v>0</v>
      </c>
      <c r="F151" s="86">
        <f t="shared" si="11"/>
        <v>0</v>
      </c>
      <c r="G151" s="77">
        <f t="shared" si="16"/>
        <v>0</v>
      </c>
      <c r="H151" s="78">
        <f t="shared" si="12"/>
        <v>0</v>
      </c>
    </row>
    <row r="152" spans="4:8" x14ac:dyDescent="0.2">
      <c r="D152" s="76" t="str">
        <f t="shared" si="15"/>
        <v xml:space="preserve"> </v>
      </c>
      <c r="E152" s="86">
        <f t="shared" si="17"/>
        <v>0</v>
      </c>
      <c r="F152" s="86">
        <f t="shared" ref="F152:F215" si="18">IF(H152&lt;0.05,0,$E$9/$E$12)</f>
        <v>0</v>
      </c>
      <c r="G152" s="77">
        <f t="shared" si="16"/>
        <v>0</v>
      </c>
      <c r="H152" s="78">
        <f t="shared" si="12"/>
        <v>0</v>
      </c>
    </row>
    <row r="153" spans="4:8" x14ac:dyDescent="0.2">
      <c r="D153" s="76" t="str">
        <f t="shared" si="15"/>
        <v xml:space="preserve"> </v>
      </c>
      <c r="E153" s="86">
        <f t="shared" si="17"/>
        <v>0</v>
      </c>
      <c r="F153" s="86">
        <f t="shared" si="18"/>
        <v>0</v>
      </c>
      <c r="G153" s="77">
        <f t="shared" si="16"/>
        <v>0</v>
      </c>
      <c r="H153" s="78">
        <f t="shared" ref="H153:H216" si="19">H152-F152</f>
        <v>0</v>
      </c>
    </row>
    <row r="154" spans="4:8" x14ac:dyDescent="0.2">
      <c r="D154" s="76" t="str">
        <f t="shared" si="15"/>
        <v xml:space="preserve"> </v>
      </c>
      <c r="E154" s="86">
        <f t="shared" si="17"/>
        <v>0</v>
      </c>
      <c r="F154" s="86">
        <f t="shared" si="18"/>
        <v>0</v>
      </c>
      <c r="G154" s="77">
        <f t="shared" si="16"/>
        <v>0</v>
      </c>
      <c r="H154" s="78">
        <f t="shared" si="19"/>
        <v>0</v>
      </c>
    </row>
    <row r="155" spans="4:8" x14ac:dyDescent="0.2">
      <c r="D155" s="76" t="str">
        <f t="shared" si="15"/>
        <v xml:space="preserve"> </v>
      </c>
      <c r="E155" s="86">
        <f t="shared" si="17"/>
        <v>0</v>
      </c>
      <c r="F155" s="86">
        <f t="shared" si="18"/>
        <v>0</v>
      </c>
      <c r="G155" s="77">
        <f t="shared" si="16"/>
        <v>0</v>
      </c>
      <c r="H155" s="78">
        <f t="shared" si="19"/>
        <v>0</v>
      </c>
    </row>
    <row r="156" spans="4:8" x14ac:dyDescent="0.2">
      <c r="D156" s="76" t="str">
        <f t="shared" si="15"/>
        <v xml:space="preserve"> </v>
      </c>
      <c r="E156" s="86">
        <f t="shared" si="17"/>
        <v>0</v>
      </c>
      <c r="F156" s="86">
        <f t="shared" si="18"/>
        <v>0</v>
      </c>
      <c r="G156" s="77">
        <f t="shared" si="16"/>
        <v>0</v>
      </c>
      <c r="H156" s="78">
        <f t="shared" si="19"/>
        <v>0</v>
      </c>
    </row>
    <row r="157" spans="4:8" x14ac:dyDescent="0.2">
      <c r="D157" s="76" t="str">
        <f t="shared" si="15"/>
        <v xml:space="preserve"> </v>
      </c>
      <c r="E157" s="86">
        <f t="shared" si="17"/>
        <v>0</v>
      </c>
      <c r="F157" s="86">
        <f t="shared" si="18"/>
        <v>0</v>
      </c>
      <c r="G157" s="77">
        <f t="shared" si="16"/>
        <v>0</v>
      </c>
      <c r="H157" s="78">
        <f t="shared" si="19"/>
        <v>0</v>
      </c>
    </row>
    <row r="158" spans="4:8" x14ac:dyDescent="0.2">
      <c r="D158" s="76" t="str">
        <f t="shared" si="15"/>
        <v xml:space="preserve"> </v>
      </c>
      <c r="E158" s="86">
        <f t="shared" si="17"/>
        <v>0</v>
      </c>
      <c r="F158" s="86">
        <f t="shared" si="18"/>
        <v>0</v>
      </c>
      <c r="G158" s="77">
        <f t="shared" si="16"/>
        <v>0</v>
      </c>
      <c r="H158" s="78">
        <f t="shared" si="19"/>
        <v>0</v>
      </c>
    </row>
    <row r="159" spans="4:8" x14ac:dyDescent="0.2">
      <c r="D159" s="76" t="str">
        <f t="shared" si="15"/>
        <v xml:space="preserve"> </v>
      </c>
      <c r="E159" s="86">
        <f t="shared" si="17"/>
        <v>0</v>
      </c>
      <c r="F159" s="86">
        <f t="shared" si="18"/>
        <v>0</v>
      </c>
      <c r="G159" s="77">
        <f t="shared" si="16"/>
        <v>0</v>
      </c>
      <c r="H159" s="78">
        <f t="shared" si="19"/>
        <v>0</v>
      </c>
    </row>
    <row r="160" spans="4:8" x14ac:dyDescent="0.2">
      <c r="D160" s="76" t="str">
        <f t="shared" si="15"/>
        <v xml:space="preserve"> </v>
      </c>
      <c r="E160" s="86">
        <f t="shared" si="17"/>
        <v>0</v>
      </c>
      <c r="F160" s="86">
        <f t="shared" si="18"/>
        <v>0</v>
      </c>
      <c r="G160" s="77">
        <f t="shared" si="16"/>
        <v>0</v>
      </c>
      <c r="H160" s="78">
        <f t="shared" si="19"/>
        <v>0</v>
      </c>
    </row>
    <row r="161" spans="4:8" x14ac:dyDescent="0.2">
      <c r="D161" s="76" t="str">
        <f t="shared" si="15"/>
        <v xml:space="preserve"> </v>
      </c>
      <c r="E161" s="86">
        <f t="shared" si="17"/>
        <v>0</v>
      </c>
      <c r="F161" s="86">
        <f t="shared" si="18"/>
        <v>0</v>
      </c>
      <c r="G161" s="77">
        <f t="shared" si="16"/>
        <v>0</v>
      </c>
      <c r="H161" s="78">
        <f t="shared" si="19"/>
        <v>0</v>
      </c>
    </row>
    <row r="162" spans="4:8" x14ac:dyDescent="0.2">
      <c r="D162" s="76" t="str">
        <f t="shared" si="15"/>
        <v xml:space="preserve"> </v>
      </c>
      <c r="E162" s="86">
        <f t="shared" si="17"/>
        <v>0</v>
      </c>
      <c r="F162" s="86">
        <f t="shared" si="18"/>
        <v>0</v>
      </c>
      <c r="G162" s="77">
        <f t="shared" si="16"/>
        <v>0</v>
      </c>
      <c r="H162" s="78">
        <f t="shared" si="19"/>
        <v>0</v>
      </c>
    </row>
    <row r="163" spans="4:8" x14ac:dyDescent="0.2">
      <c r="D163" s="76" t="str">
        <f t="shared" si="15"/>
        <v xml:space="preserve"> </v>
      </c>
      <c r="E163" s="86">
        <f t="shared" si="17"/>
        <v>0</v>
      </c>
      <c r="F163" s="86">
        <f t="shared" si="18"/>
        <v>0</v>
      </c>
      <c r="G163" s="77">
        <f t="shared" si="16"/>
        <v>0</v>
      </c>
      <c r="H163" s="78">
        <f t="shared" si="19"/>
        <v>0</v>
      </c>
    </row>
    <row r="164" spans="4:8" x14ac:dyDescent="0.2">
      <c r="D164" s="76" t="str">
        <f t="shared" si="15"/>
        <v xml:space="preserve"> </v>
      </c>
      <c r="E164" s="86">
        <f t="shared" si="17"/>
        <v>0</v>
      </c>
      <c r="F164" s="86">
        <f t="shared" si="18"/>
        <v>0</v>
      </c>
      <c r="G164" s="77">
        <f t="shared" si="16"/>
        <v>0</v>
      </c>
      <c r="H164" s="78">
        <f t="shared" si="19"/>
        <v>0</v>
      </c>
    </row>
    <row r="165" spans="4:8" x14ac:dyDescent="0.2">
      <c r="D165" s="76" t="str">
        <f t="shared" si="15"/>
        <v xml:space="preserve"> </v>
      </c>
      <c r="E165" s="86">
        <f t="shared" si="17"/>
        <v>0</v>
      </c>
      <c r="F165" s="86">
        <f t="shared" si="18"/>
        <v>0</v>
      </c>
      <c r="G165" s="77">
        <f t="shared" si="16"/>
        <v>0</v>
      </c>
      <c r="H165" s="78">
        <f t="shared" si="19"/>
        <v>0</v>
      </c>
    </row>
    <row r="166" spans="4:8" x14ac:dyDescent="0.2">
      <c r="D166" s="76" t="str">
        <f t="shared" si="15"/>
        <v xml:space="preserve"> </v>
      </c>
      <c r="E166" s="86">
        <f t="shared" si="17"/>
        <v>0</v>
      </c>
      <c r="F166" s="86">
        <f t="shared" si="18"/>
        <v>0</v>
      </c>
      <c r="G166" s="77">
        <f t="shared" si="16"/>
        <v>0</v>
      </c>
      <c r="H166" s="78">
        <f t="shared" si="19"/>
        <v>0</v>
      </c>
    </row>
    <row r="167" spans="4:8" x14ac:dyDescent="0.2">
      <c r="D167" s="76" t="str">
        <f t="shared" si="15"/>
        <v xml:space="preserve"> </v>
      </c>
      <c r="E167" s="86">
        <f t="shared" si="17"/>
        <v>0</v>
      </c>
      <c r="F167" s="86">
        <f t="shared" si="18"/>
        <v>0</v>
      </c>
      <c r="G167" s="77">
        <f t="shared" si="16"/>
        <v>0</v>
      </c>
      <c r="H167" s="78">
        <f t="shared" si="19"/>
        <v>0</v>
      </c>
    </row>
    <row r="168" spans="4:8" x14ac:dyDescent="0.2">
      <c r="D168" s="76" t="str">
        <f t="shared" si="15"/>
        <v xml:space="preserve"> </v>
      </c>
      <c r="E168" s="86">
        <f t="shared" si="17"/>
        <v>0</v>
      </c>
      <c r="F168" s="86">
        <f t="shared" si="18"/>
        <v>0</v>
      </c>
      <c r="G168" s="77">
        <f t="shared" si="16"/>
        <v>0</v>
      </c>
      <c r="H168" s="78">
        <f t="shared" si="19"/>
        <v>0</v>
      </c>
    </row>
    <row r="169" spans="4:8" x14ac:dyDescent="0.2">
      <c r="D169" s="76" t="str">
        <f t="shared" si="15"/>
        <v xml:space="preserve"> </v>
      </c>
      <c r="E169" s="86">
        <f t="shared" si="17"/>
        <v>0</v>
      </c>
      <c r="F169" s="86">
        <f t="shared" si="18"/>
        <v>0</v>
      </c>
      <c r="G169" s="77">
        <f t="shared" si="16"/>
        <v>0</v>
      </c>
      <c r="H169" s="78">
        <f t="shared" si="19"/>
        <v>0</v>
      </c>
    </row>
    <row r="170" spans="4:8" x14ac:dyDescent="0.2">
      <c r="D170" s="76" t="str">
        <f t="shared" si="15"/>
        <v xml:space="preserve"> </v>
      </c>
      <c r="E170" s="86">
        <f t="shared" si="17"/>
        <v>0</v>
      </c>
      <c r="F170" s="86">
        <f t="shared" si="18"/>
        <v>0</v>
      </c>
      <c r="G170" s="77">
        <f t="shared" si="16"/>
        <v>0</v>
      </c>
      <c r="H170" s="78">
        <f t="shared" si="19"/>
        <v>0</v>
      </c>
    </row>
    <row r="171" spans="4:8" x14ac:dyDescent="0.2">
      <c r="D171" s="76" t="str">
        <f t="shared" si="15"/>
        <v xml:space="preserve"> </v>
      </c>
      <c r="E171" s="86">
        <f t="shared" si="17"/>
        <v>0</v>
      </c>
      <c r="F171" s="86">
        <f t="shared" si="18"/>
        <v>0</v>
      </c>
      <c r="G171" s="77">
        <f t="shared" si="16"/>
        <v>0</v>
      </c>
      <c r="H171" s="78">
        <f t="shared" si="19"/>
        <v>0</v>
      </c>
    </row>
    <row r="172" spans="4:8" x14ac:dyDescent="0.2">
      <c r="D172" s="76" t="str">
        <f t="shared" si="15"/>
        <v xml:space="preserve"> </v>
      </c>
      <c r="E172" s="86">
        <f t="shared" si="17"/>
        <v>0</v>
      </c>
      <c r="F172" s="86">
        <f t="shared" si="18"/>
        <v>0</v>
      </c>
      <c r="G172" s="77">
        <f t="shared" si="16"/>
        <v>0</v>
      </c>
      <c r="H172" s="78">
        <f t="shared" si="19"/>
        <v>0</v>
      </c>
    </row>
    <row r="173" spans="4:8" x14ac:dyDescent="0.2">
      <c r="D173" s="76" t="str">
        <f t="shared" si="15"/>
        <v xml:space="preserve"> </v>
      </c>
      <c r="E173" s="86">
        <f t="shared" si="17"/>
        <v>0</v>
      </c>
      <c r="F173" s="86">
        <f t="shared" si="18"/>
        <v>0</v>
      </c>
      <c r="G173" s="77">
        <f t="shared" si="16"/>
        <v>0</v>
      </c>
      <c r="H173" s="78">
        <f t="shared" si="19"/>
        <v>0</v>
      </c>
    </row>
    <row r="174" spans="4:8" x14ac:dyDescent="0.2">
      <c r="D174" s="76" t="str">
        <f t="shared" si="15"/>
        <v xml:space="preserve"> </v>
      </c>
      <c r="E174" s="86">
        <f t="shared" si="17"/>
        <v>0</v>
      </c>
      <c r="F174" s="86">
        <f t="shared" si="18"/>
        <v>0</v>
      </c>
      <c r="G174" s="77">
        <f t="shared" si="16"/>
        <v>0</v>
      </c>
      <c r="H174" s="78">
        <f t="shared" si="19"/>
        <v>0</v>
      </c>
    </row>
    <row r="175" spans="4:8" x14ac:dyDescent="0.2">
      <c r="D175" s="76" t="str">
        <f t="shared" si="15"/>
        <v xml:space="preserve"> </v>
      </c>
      <c r="E175" s="86">
        <f t="shared" si="17"/>
        <v>0</v>
      </c>
      <c r="F175" s="86">
        <f t="shared" si="18"/>
        <v>0</v>
      </c>
      <c r="G175" s="77">
        <f t="shared" si="16"/>
        <v>0</v>
      </c>
      <c r="H175" s="78">
        <f t="shared" si="19"/>
        <v>0</v>
      </c>
    </row>
    <row r="176" spans="4:8" x14ac:dyDescent="0.2">
      <c r="D176" s="76" t="str">
        <f t="shared" si="15"/>
        <v xml:space="preserve"> </v>
      </c>
      <c r="E176" s="86">
        <f t="shared" si="17"/>
        <v>0</v>
      </c>
      <c r="F176" s="86">
        <f t="shared" si="18"/>
        <v>0</v>
      </c>
      <c r="G176" s="77">
        <f t="shared" si="16"/>
        <v>0</v>
      </c>
      <c r="H176" s="78">
        <f t="shared" si="19"/>
        <v>0</v>
      </c>
    </row>
    <row r="177" spans="4:8" x14ac:dyDescent="0.2">
      <c r="D177" s="76" t="str">
        <f t="shared" si="15"/>
        <v xml:space="preserve"> </v>
      </c>
      <c r="E177" s="86">
        <f t="shared" si="17"/>
        <v>0</v>
      </c>
      <c r="F177" s="86">
        <f t="shared" si="18"/>
        <v>0</v>
      </c>
      <c r="G177" s="77">
        <f t="shared" si="16"/>
        <v>0</v>
      </c>
      <c r="H177" s="78">
        <f t="shared" si="19"/>
        <v>0</v>
      </c>
    </row>
    <row r="178" spans="4:8" x14ac:dyDescent="0.2">
      <c r="D178" s="76" t="str">
        <f t="shared" si="15"/>
        <v xml:space="preserve"> </v>
      </c>
      <c r="E178" s="86">
        <f t="shared" si="17"/>
        <v>0</v>
      </c>
      <c r="F178" s="86">
        <f t="shared" si="18"/>
        <v>0</v>
      </c>
      <c r="G178" s="77">
        <f t="shared" si="16"/>
        <v>0</v>
      </c>
      <c r="H178" s="78">
        <f t="shared" si="19"/>
        <v>0</v>
      </c>
    </row>
    <row r="179" spans="4:8" x14ac:dyDescent="0.2">
      <c r="D179" s="76" t="str">
        <f t="shared" si="15"/>
        <v xml:space="preserve"> </v>
      </c>
      <c r="E179" s="86">
        <f t="shared" si="17"/>
        <v>0</v>
      </c>
      <c r="F179" s="86">
        <f t="shared" si="18"/>
        <v>0</v>
      </c>
      <c r="G179" s="77">
        <f t="shared" si="16"/>
        <v>0</v>
      </c>
      <c r="H179" s="78">
        <f t="shared" si="19"/>
        <v>0</v>
      </c>
    </row>
    <row r="180" spans="4:8" x14ac:dyDescent="0.2">
      <c r="D180" s="76" t="str">
        <f t="shared" si="15"/>
        <v xml:space="preserve"> </v>
      </c>
      <c r="E180" s="86">
        <f t="shared" si="17"/>
        <v>0</v>
      </c>
      <c r="F180" s="86">
        <f t="shared" si="18"/>
        <v>0</v>
      </c>
      <c r="G180" s="77">
        <f t="shared" si="16"/>
        <v>0</v>
      </c>
      <c r="H180" s="78">
        <f t="shared" si="19"/>
        <v>0</v>
      </c>
    </row>
    <row r="181" spans="4:8" x14ac:dyDescent="0.2">
      <c r="D181" s="76" t="str">
        <f t="shared" si="15"/>
        <v xml:space="preserve"> </v>
      </c>
      <c r="E181" s="86">
        <f t="shared" si="17"/>
        <v>0</v>
      </c>
      <c r="F181" s="86">
        <f t="shared" si="18"/>
        <v>0</v>
      </c>
      <c r="G181" s="77">
        <f t="shared" si="16"/>
        <v>0</v>
      </c>
      <c r="H181" s="78">
        <f t="shared" si="19"/>
        <v>0</v>
      </c>
    </row>
    <row r="182" spans="4:8" x14ac:dyDescent="0.2">
      <c r="D182" s="76" t="str">
        <f t="shared" si="15"/>
        <v xml:space="preserve"> </v>
      </c>
      <c r="E182" s="86">
        <f t="shared" si="17"/>
        <v>0</v>
      </c>
      <c r="F182" s="86">
        <f t="shared" si="18"/>
        <v>0</v>
      </c>
      <c r="G182" s="77">
        <f t="shared" si="16"/>
        <v>0</v>
      </c>
      <c r="H182" s="78">
        <f t="shared" si="19"/>
        <v>0</v>
      </c>
    </row>
    <row r="183" spans="4:8" x14ac:dyDescent="0.2">
      <c r="D183" s="76" t="str">
        <f t="shared" si="15"/>
        <v xml:space="preserve"> </v>
      </c>
      <c r="E183" s="86">
        <f t="shared" si="17"/>
        <v>0</v>
      </c>
      <c r="F183" s="86">
        <f t="shared" si="18"/>
        <v>0</v>
      </c>
      <c r="G183" s="77">
        <f t="shared" si="16"/>
        <v>0</v>
      </c>
      <c r="H183" s="78">
        <f t="shared" si="19"/>
        <v>0</v>
      </c>
    </row>
    <row r="184" spans="4:8" x14ac:dyDescent="0.2">
      <c r="D184" s="76" t="str">
        <f t="shared" si="15"/>
        <v xml:space="preserve"> </v>
      </c>
      <c r="E184" s="86">
        <f t="shared" si="17"/>
        <v>0</v>
      </c>
      <c r="F184" s="86">
        <f t="shared" si="18"/>
        <v>0</v>
      </c>
      <c r="G184" s="77">
        <f t="shared" si="16"/>
        <v>0</v>
      </c>
      <c r="H184" s="78">
        <f t="shared" si="19"/>
        <v>0</v>
      </c>
    </row>
    <row r="185" spans="4:8" x14ac:dyDescent="0.2">
      <c r="D185" s="76" t="str">
        <f t="shared" si="15"/>
        <v xml:space="preserve"> </v>
      </c>
      <c r="E185" s="86">
        <f t="shared" si="17"/>
        <v>0</v>
      </c>
      <c r="F185" s="86">
        <f t="shared" si="18"/>
        <v>0</v>
      </c>
      <c r="G185" s="77">
        <f t="shared" si="16"/>
        <v>0</v>
      </c>
      <c r="H185" s="78">
        <f t="shared" si="19"/>
        <v>0</v>
      </c>
    </row>
    <row r="186" spans="4:8" x14ac:dyDescent="0.2">
      <c r="D186" s="76" t="str">
        <f t="shared" si="15"/>
        <v xml:space="preserve"> </v>
      </c>
      <c r="E186" s="86">
        <f t="shared" si="17"/>
        <v>0</v>
      </c>
      <c r="F186" s="86">
        <f t="shared" si="18"/>
        <v>0</v>
      </c>
      <c r="G186" s="77">
        <f t="shared" si="16"/>
        <v>0</v>
      </c>
      <c r="H186" s="78">
        <f t="shared" si="19"/>
        <v>0</v>
      </c>
    </row>
    <row r="187" spans="4:8" x14ac:dyDescent="0.2">
      <c r="D187" s="76" t="str">
        <f t="shared" si="15"/>
        <v xml:space="preserve"> </v>
      </c>
      <c r="E187" s="86">
        <f t="shared" si="17"/>
        <v>0</v>
      </c>
      <c r="F187" s="86">
        <f t="shared" si="18"/>
        <v>0</v>
      </c>
      <c r="G187" s="77">
        <f t="shared" si="16"/>
        <v>0</v>
      </c>
      <c r="H187" s="78">
        <f t="shared" si="19"/>
        <v>0</v>
      </c>
    </row>
    <row r="188" spans="4:8" x14ac:dyDescent="0.2">
      <c r="D188" s="76" t="str">
        <f t="shared" si="15"/>
        <v xml:space="preserve"> </v>
      </c>
      <c r="E188" s="86">
        <f t="shared" si="17"/>
        <v>0</v>
      </c>
      <c r="F188" s="86">
        <f t="shared" si="18"/>
        <v>0</v>
      </c>
      <c r="G188" s="77">
        <f t="shared" si="16"/>
        <v>0</v>
      </c>
      <c r="H188" s="78">
        <f t="shared" si="19"/>
        <v>0</v>
      </c>
    </row>
    <row r="189" spans="4:8" x14ac:dyDescent="0.2">
      <c r="D189" s="76" t="str">
        <f t="shared" si="15"/>
        <v xml:space="preserve"> </v>
      </c>
      <c r="E189" s="86">
        <f t="shared" si="17"/>
        <v>0</v>
      </c>
      <c r="F189" s="86">
        <f t="shared" si="18"/>
        <v>0</v>
      </c>
      <c r="G189" s="77">
        <f t="shared" si="16"/>
        <v>0</v>
      </c>
      <c r="H189" s="78">
        <f t="shared" si="19"/>
        <v>0</v>
      </c>
    </row>
    <row r="190" spans="4:8" x14ac:dyDescent="0.2">
      <c r="D190" s="76" t="str">
        <f t="shared" si="15"/>
        <v xml:space="preserve"> </v>
      </c>
      <c r="E190" s="86">
        <f t="shared" si="17"/>
        <v>0</v>
      </c>
      <c r="F190" s="86">
        <f t="shared" si="18"/>
        <v>0</v>
      </c>
      <c r="G190" s="77">
        <f t="shared" si="16"/>
        <v>0</v>
      </c>
      <c r="H190" s="78">
        <f t="shared" si="19"/>
        <v>0</v>
      </c>
    </row>
    <row r="191" spans="4:8" x14ac:dyDescent="0.2">
      <c r="D191" s="76" t="str">
        <f t="shared" si="15"/>
        <v xml:space="preserve"> </v>
      </c>
      <c r="E191" s="86">
        <f t="shared" si="17"/>
        <v>0</v>
      </c>
      <c r="F191" s="86">
        <f t="shared" si="18"/>
        <v>0</v>
      </c>
      <c r="G191" s="77">
        <f t="shared" si="16"/>
        <v>0</v>
      </c>
      <c r="H191" s="78">
        <f t="shared" si="19"/>
        <v>0</v>
      </c>
    </row>
    <row r="192" spans="4:8" x14ac:dyDescent="0.2">
      <c r="D192" s="76" t="str">
        <f t="shared" si="15"/>
        <v xml:space="preserve"> </v>
      </c>
      <c r="E192" s="86">
        <f t="shared" si="17"/>
        <v>0</v>
      </c>
      <c r="F192" s="86">
        <f t="shared" si="18"/>
        <v>0</v>
      </c>
      <c r="G192" s="77">
        <f t="shared" si="16"/>
        <v>0</v>
      </c>
      <c r="H192" s="78">
        <f t="shared" si="19"/>
        <v>0</v>
      </c>
    </row>
    <row r="193" spans="4:8" x14ac:dyDescent="0.2">
      <c r="D193" s="76" t="str">
        <f t="shared" ref="D193:D256" si="20">IF(D192&lt;$E$12,D192+1," ")</f>
        <v xml:space="preserve"> </v>
      </c>
      <c r="E193" s="86">
        <f t="shared" si="17"/>
        <v>0</v>
      </c>
      <c r="F193" s="86">
        <f t="shared" si="18"/>
        <v>0</v>
      </c>
      <c r="G193" s="77">
        <f t="shared" si="16"/>
        <v>0</v>
      </c>
      <c r="H193" s="78">
        <f t="shared" si="19"/>
        <v>0</v>
      </c>
    </row>
    <row r="194" spans="4:8" x14ac:dyDescent="0.2">
      <c r="D194" s="76" t="str">
        <f t="shared" si="20"/>
        <v xml:space="preserve"> </v>
      </c>
      <c r="E194" s="86">
        <f t="shared" si="17"/>
        <v>0</v>
      </c>
      <c r="F194" s="86">
        <f t="shared" si="18"/>
        <v>0</v>
      </c>
      <c r="G194" s="77">
        <f t="shared" si="16"/>
        <v>0</v>
      </c>
      <c r="H194" s="78">
        <f t="shared" si="19"/>
        <v>0</v>
      </c>
    </row>
    <row r="195" spans="4:8" x14ac:dyDescent="0.2">
      <c r="D195" s="76" t="str">
        <f t="shared" si="20"/>
        <v xml:space="preserve"> </v>
      </c>
      <c r="E195" s="86">
        <f t="shared" si="17"/>
        <v>0</v>
      </c>
      <c r="F195" s="86">
        <f t="shared" si="18"/>
        <v>0</v>
      </c>
      <c r="G195" s="77">
        <f t="shared" si="16"/>
        <v>0</v>
      </c>
      <c r="H195" s="78">
        <f t="shared" si="19"/>
        <v>0</v>
      </c>
    </row>
    <row r="196" spans="4:8" x14ac:dyDescent="0.2">
      <c r="D196" s="76" t="str">
        <f t="shared" si="20"/>
        <v xml:space="preserve"> </v>
      </c>
      <c r="E196" s="86">
        <f t="shared" si="17"/>
        <v>0</v>
      </c>
      <c r="F196" s="86">
        <f t="shared" si="18"/>
        <v>0</v>
      </c>
      <c r="G196" s="77">
        <f t="shared" si="16"/>
        <v>0</v>
      </c>
      <c r="H196" s="78">
        <f t="shared" si="19"/>
        <v>0</v>
      </c>
    </row>
    <row r="197" spans="4:8" x14ac:dyDescent="0.2">
      <c r="D197" s="76" t="str">
        <f t="shared" si="20"/>
        <v xml:space="preserve"> </v>
      </c>
      <c r="E197" s="86">
        <f t="shared" si="17"/>
        <v>0</v>
      </c>
      <c r="F197" s="86">
        <f t="shared" si="18"/>
        <v>0</v>
      </c>
      <c r="G197" s="77">
        <f t="shared" si="16"/>
        <v>0</v>
      </c>
      <c r="H197" s="78">
        <f t="shared" si="19"/>
        <v>0</v>
      </c>
    </row>
    <row r="198" spans="4:8" x14ac:dyDescent="0.2">
      <c r="D198" s="76" t="str">
        <f t="shared" si="20"/>
        <v xml:space="preserve"> </v>
      </c>
      <c r="E198" s="86">
        <f t="shared" si="17"/>
        <v>0</v>
      </c>
      <c r="F198" s="86">
        <f t="shared" si="18"/>
        <v>0</v>
      </c>
      <c r="G198" s="77">
        <f t="shared" si="16"/>
        <v>0</v>
      </c>
      <c r="H198" s="78">
        <f t="shared" si="19"/>
        <v>0</v>
      </c>
    </row>
    <row r="199" spans="4:8" x14ac:dyDescent="0.2">
      <c r="D199" s="76" t="str">
        <f t="shared" si="20"/>
        <v xml:space="preserve"> </v>
      </c>
      <c r="E199" s="86">
        <f t="shared" si="17"/>
        <v>0</v>
      </c>
      <c r="F199" s="86">
        <f t="shared" si="18"/>
        <v>0</v>
      </c>
      <c r="G199" s="77">
        <f t="shared" si="16"/>
        <v>0</v>
      </c>
      <c r="H199" s="78">
        <f t="shared" si="19"/>
        <v>0</v>
      </c>
    </row>
    <row r="200" spans="4:8" x14ac:dyDescent="0.2">
      <c r="D200" s="76" t="str">
        <f t="shared" si="20"/>
        <v xml:space="preserve"> </v>
      </c>
      <c r="E200" s="86">
        <f t="shared" si="17"/>
        <v>0</v>
      </c>
      <c r="F200" s="86">
        <f t="shared" si="18"/>
        <v>0</v>
      </c>
      <c r="G200" s="77">
        <f t="shared" si="16"/>
        <v>0</v>
      </c>
      <c r="H200" s="78">
        <f t="shared" si="19"/>
        <v>0</v>
      </c>
    </row>
    <row r="201" spans="4:8" x14ac:dyDescent="0.2">
      <c r="D201" s="76" t="str">
        <f t="shared" si="20"/>
        <v xml:space="preserve"> </v>
      </c>
      <c r="E201" s="86">
        <f t="shared" si="17"/>
        <v>0</v>
      </c>
      <c r="F201" s="86">
        <f t="shared" si="18"/>
        <v>0</v>
      </c>
      <c r="G201" s="77">
        <f t="shared" si="16"/>
        <v>0</v>
      </c>
      <c r="H201" s="78">
        <f t="shared" si="19"/>
        <v>0</v>
      </c>
    </row>
    <row r="202" spans="4:8" x14ac:dyDescent="0.2">
      <c r="D202" s="76" t="str">
        <f t="shared" si="20"/>
        <v xml:space="preserve"> </v>
      </c>
      <c r="E202" s="86">
        <f t="shared" si="17"/>
        <v>0</v>
      </c>
      <c r="F202" s="86">
        <f t="shared" si="18"/>
        <v>0</v>
      </c>
      <c r="G202" s="77">
        <f t="shared" si="16"/>
        <v>0</v>
      </c>
      <c r="H202" s="78">
        <f t="shared" si="19"/>
        <v>0</v>
      </c>
    </row>
    <row r="203" spans="4:8" x14ac:dyDescent="0.2">
      <c r="D203" s="76" t="str">
        <f t="shared" si="20"/>
        <v xml:space="preserve"> </v>
      </c>
      <c r="E203" s="86">
        <f t="shared" si="17"/>
        <v>0</v>
      </c>
      <c r="F203" s="86">
        <f t="shared" si="18"/>
        <v>0</v>
      </c>
      <c r="G203" s="77">
        <f t="shared" si="16"/>
        <v>0</v>
      </c>
      <c r="H203" s="78">
        <f t="shared" si="19"/>
        <v>0</v>
      </c>
    </row>
    <row r="204" spans="4:8" x14ac:dyDescent="0.2">
      <c r="D204" s="76" t="str">
        <f t="shared" si="20"/>
        <v xml:space="preserve"> </v>
      </c>
      <c r="E204" s="86">
        <f t="shared" si="17"/>
        <v>0</v>
      </c>
      <c r="F204" s="86">
        <f t="shared" si="18"/>
        <v>0</v>
      </c>
      <c r="G204" s="77">
        <f t="shared" si="16"/>
        <v>0</v>
      </c>
      <c r="H204" s="78">
        <f t="shared" si="19"/>
        <v>0</v>
      </c>
    </row>
    <row r="205" spans="4:8" x14ac:dyDescent="0.2">
      <c r="D205" s="76" t="str">
        <f t="shared" si="20"/>
        <v xml:space="preserve"> </v>
      </c>
      <c r="E205" s="86">
        <f t="shared" si="17"/>
        <v>0</v>
      </c>
      <c r="F205" s="86">
        <f t="shared" si="18"/>
        <v>0</v>
      </c>
      <c r="G205" s="77">
        <f t="shared" si="16"/>
        <v>0</v>
      </c>
      <c r="H205" s="78">
        <f t="shared" si="19"/>
        <v>0</v>
      </c>
    </row>
    <row r="206" spans="4:8" x14ac:dyDescent="0.2">
      <c r="D206" s="76" t="str">
        <f t="shared" si="20"/>
        <v xml:space="preserve"> </v>
      </c>
      <c r="E206" s="86">
        <f t="shared" si="17"/>
        <v>0</v>
      </c>
      <c r="F206" s="86">
        <f t="shared" si="18"/>
        <v>0</v>
      </c>
      <c r="G206" s="77">
        <f t="shared" si="16"/>
        <v>0</v>
      </c>
      <c r="H206" s="78">
        <f t="shared" si="19"/>
        <v>0</v>
      </c>
    </row>
    <row r="207" spans="4:8" x14ac:dyDescent="0.2">
      <c r="D207" s="76" t="str">
        <f t="shared" si="20"/>
        <v xml:space="preserve"> </v>
      </c>
      <c r="E207" s="86">
        <f t="shared" si="17"/>
        <v>0</v>
      </c>
      <c r="F207" s="86">
        <f t="shared" si="18"/>
        <v>0</v>
      </c>
      <c r="G207" s="77">
        <f t="shared" si="16"/>
        <v>0</v>
      </c>
      <c r="H207" s="78">
        <f t="shared" si="19"/>
        <v>0</v>
      </c>
    </row>
    <row r="208" spans="4:8" x14ac:dyDescent="0.2">
      <c r="D208" s="76" t="str">
        <f t="shared" si="20"/>
        <v xml:space="preserve"> </v>
      </c>
      <c r="E208" s="86">
        <f t="shared" si="17"/>
        <v>0</v>
      </c>
      <c r="F208" s="86">
        <f t="shared" si="18"/>
        <v>0</v>
      </c>
      <c r="G208" s="77">
        <f t="shared" si="16"/>
        <v>0</v>
      </c>
      <c r="H208" s="78">
        <f t="shared" si="19"/>
        <v>0</v>
      </c>
    </row>
    <row r="209" spans="4:8" x14ac:dyDescent="0.2">
      <c r="D209" s="76" t="str">
        <f t="shared" si="20"/>
        <v xml:space="preserve"> </v>
      </c>
      <c r="E209" s="86">
        <f t="shared" si="17"/>
        <v>0</v>
      </c>
      <c r="F209" s="86">
        <f t="shared" si="18"/>
        <v>0</v>
      </c>
      <c r="G209" s="77">
        <f t="shared" ref="G209:G272" si="21">F209+E209</f>
        <v>0</v>
      </c>
      <c r="H209" s="78">
        <f t="shared" si="19"/>
        <v>0</v>
      </c>
    </row>
    <row r="210" spans="4:8" x14ac:dyDescent="0.2">
      <c r="D210" s="76" t="str">
        <f t="shared" si="20"/>
        <v xml:space="preserve"> </v>
      </c>
      <c r="E210" s="86">
        <f t="shared" si="17"/>
        <v>0</v>
      </c>
      <c r="F210" s="86">
        <f t="shared" si="18"/>
        <v>0</v>
      </c>
      <c r="G210" s="77">
        <f t="shared" si="21"/>
        <v>0</v>
      </c>
      <c r="H210" s="78">
        <f t="shared" si="19"/>
        <v>0</v>
      </c>
    </row>
    <row r="211" spans="4:8" x14ac:dyDescent="0.2">
      <c r="D211" s="76" t="str">
        <f t="shared" si="20"/>
        <v xml:space="preserve"> </v>
      </c>
      <c r="E211" s="86">
        <f t="shared" ref="E211:E274" si="22">H211*$E$8</f>
        <v>0</v>
      </c>
      <c r="F211" s="86">
        <f t="shared" si="18"/>
        <v>0</v>
      </c>
      <c r="G211" s="77">
        <f t="shared" si="21"/>
        <v>0</v>
      </c>
      <c r="H211" s="78">
        <f t="shared" si="19"/>
        <v>0</v>
      </c>
    </row>
    <row r="212" spans="4:8" x14ac:dyDescent="0.2">
      <c r="D212" s="76" t="str">
        <f t="shared" si="20"/>
        <v xml:space="preserve"> </v>
      </c>
      <c r="E212" s="86">
        <f t="shared" si="22"/>
        <v>0</v>
      </c>
      <c r="F212" s="86">
        <f t="shared" si="18"/>
        <v>0</v>
      </c>
      <c r="G212" s="77">
        <f t="shared" si="21"/>
        <v>0</v>
      </c>
      <c r="H212" s="78">
        <f t="shared" si="19"/>
        <v>0</v>
      </c>
    </row>
    <row r="213" spans="4:8" x14ac:dyDescent="0.2">
      <c r="D213" s="76" t="str">
        <f t="shared" si="20"/>
        <v xml:space="preserve"> </v>
      </c>
      <c r="E213" s="86">
        <f t="shared" si="22"/>
        <v>0</v>
      </c>
      <c r="F213" s="86">
        <f t="shared" si="18"/>
        <v>0</v>
      </c>
      <c r="G213" s="77">
        <f t="shared" si="21"/>
        <v>0</v>
      </c>
      <c r="H213" s="78">
        <f t="shared" si="19"/>
        <v>0</v>
      </c>
    </row>
    <row r="214" spans="4:8" x14ac:dyDescent="0.2">
      <c r="D214" s="76" t="str">
        <f t="shared" si="20"/>
        <v xml:space="preserve"> </v>
      </c>
      <c r="E214" s="86">
        <f t="shared" si="22"/>
        <v>0</v>
      </c>
      <c r="F214" s="86">
        <f t="shared" si="18"/>
        <v>0</v>
      </c>
      <c r="G214" s="77">
        <f t="shared" si="21"/>
        <v>0</v>
      </c>
      <c r="H214" s="78">
        <f t="shared" si="19"/>
        <v>0</v>
      </c>
    </row>
    <row r="215" spans="4:8" x14ac:dyDescent="0.2">
      <c r="D215" s="76" t="str">
        <f t="shared" si="20"/>
        <v xml:space="preserve"> </v>
      </c>
      <c r="E215" s="86">
        <f t="shared" si="22"/>
        <v>0</v>
      </c>
      <c r="F215" s="86">
        <f t="shared" si="18"/>
        <v>0</v>
      </c>
      <c r="G215" s="77">
        <f t="shared" si="21"/>
        <v>0</v>
      </c>
      <c r="H215" s="78">
        <f t="shared" si="19"/>
        <v>0</v>
      </c>
    </row>
    <row r="216" spans="4:8" x14ac:dyDescent="0.2">
      <c r="D216" s="76" t="str">
        <f t="shared" si="20"/>
        <v xml:space="preserve"> </v>
      </c>
      <c r="E216" s="86">
        <f t="shared" si="22"/>
        <v>0</v>
      </c>
      <c r="F216" s="86">
        <f t="shared" ref="F216:F279" si="23">IF(H216&lt;0.05,0,$E$9/$E$12)</f>
        <v>0</v>
      </c>
      <c r="G216" s="77">
        <f t="shared" si="21"/>
        <v>0</v>
      </c>
      <c r="H216" s="78">
        <f t="shared" si="19"/>
        <v>0</v>
      </c>
    </row>
    <row r="217" spans="4:8" x14ac:dyDescent="0.2">
      <c r="D217" s="76" t="str">
        <f t="shared" si="20"/>
        <v xml:space="preserve"> </v>
      </c>
      <c r="E217" s="86">
        <f t="shared" si="22"/>
        <v>0</v>
      </c>
      <c r="F217" s="86">
        <f t="shared" si="23"/>
        <v>0</v>
      </c>
      <c r="G217" s="77">
        <f t="shared" si="21"/>
        <v>0</v>
      </c>
      <c r="H217" s="78">
        <f t="shared" ref="H217:H280" si="24">H216-F216</f>
        <v>0</v>
      </c>
    </row>
    <row r="218" spans="4:8" x14ac:dyDescent="0.2">
      <c r="D218" s="76" t="str">
        <f t="shared" si="20"/>
        <v xml:space="preserve"> </v>
      </c>
      <c r="E218" s="86">
        <f t="shared" si="22"/>
        <v>0</v>
      </c>
      <c r="F218" s="86">
        <f t="shared" si="23"/>
        <v>0</v>
      </c>
      <c r="G218" s="77">
        <f t="shared" si="21"/>
        <v>0</v>
      </c>
      <c r="H218" s="78">
        <f t="shared" si="24"/>
        <v>0</v>
      </c>
    </row>
    <row r="219" spans="4:8" x14ac:dyDescent="0.2">
      <c r="D219" s="76" t="str">
        <f t="shared" si="20"/>
        <v xml:space="preserve"> </v>
      </c>
      <c r="E219" s="86">
        <f t="shared" si="22"/>
        <v>0</v>
      </c>
      <c r="F219" s="86">
        <f t="shared" si="23"/>
        <v>0</v>
      </c>
      <c r="G219" s="77">
        <f t="shared" si="21"/>
        <v>0</v>
      </c>
      <c r="H219" s="78">
        <f t="shared" si="24"/>
        <v>0</v>
      </c>
    </row>
    <row r="220" spans="4:8" x14ac:dyDescent="0.2">
      <c r="D220" s="76" t="str">
        <f t="shared" si="20"/>
        <v xml:space="preserve"> </v>
      </c>
      <c r="E220" s="86">
        <f t="shared" si="22"/>
        <v>0</v>
      </c>
      <c r="F220" s="86">
        <f t="shared" si="23"/>
        <v>0</v>
      </c>
      <c r="G220" s="77">
        <f t="shared" si="21"/>
        <v>0</v>
      </c>
      <c r="H220" s="78">
        <f t="shared" si="24"/>
        <v>0</v>
      </c>
    </row>
    <row r="221" spans="4:8" x14ac:dyDescent="0.2">
      <c r="D221" s="76" t="str">
        <f t="shared" si="20"/>
        <v xml:space="preserve"> </v>
      </c>
      <c r="E221" s="86">
        <f t="shared" si="22"/>
        <v>0</v>
      </c>
      <c r="F221" s="86">
        <f t="shared" si="23"/>
        <v>0</v>
      </c>
      <c r="G221" s="77">
        <f t="shared" si="21"/>
        <v>0</v>
      </c>
      <c r="H221" s="78">
        <f t="shared" si="24"/>
        <v>0</v>
      </c>
    </row>
    <row r="222" spans="4:8" x14ac:dyDescent="0.2">
      <c r="D222" s="76" t="str">
        <f t="shared" si="20"/>
        <v xml:space="preserve"> </v>
      </c>
      <c r="E222" s="86">
        <f t="shared" si="22"/>
        <v>0</v>
      </c>
      <c r="F222" s="86">
        <f t="shared" si="23"/>
        <v>0</v>
      </c>
      <c r="G222" s="77">
        <f t="shared" si="21"/>
        <v>0</v>
      </c>
      <c r="H222" s="78">
        <f t="shared" si="24"/>
        <v>0</v>
      </c>
    </row>
    <row r="223" spans="4:8" x14ac:dyDescent="0.2">
      <c r="D223" s="76" t="str">
        <f t="shared" si="20"/>
        <v xml:space="preserve"> </v>
      </c>
      <c r="E223" s="86">
        <f t="shared" si="22"/>
        <v>0</v>
      </c>
      <c r="F223" s="86">
        <f t="shared" si="23"/>
        <v>0</v>
      </c>
      <c r="G223" s="77">
        <f t="shared" si="21"/>
        <v>0</v>
      </c>
      <c r="H223" s="78">
        <f t="shared" si="24"/>
        <v>0</v>
      </c>
    </row>
    <row r="224" spans="4:8" x14ac:dyDescent="0.2">
      <c r="D224" s="76" t="str">
        <f t="shared" si="20"/>
        <v xml:space="preserve"> </v>
      </c>
      <c r="E224" s="86">
        <f t="shared" si="22"/>
        <v>0</v>
      </c>
      <c r="F224" s="86">
        <f t="shared" si="23"/>
        <v>0</v>
      </c>
      <c r="G224" s="77">
        <f t="shared" si="21"/>
        <v>0</v>
      </c>
      <c r="H224" s="78">
        <f t="shared" si="24"/>
        <v>0</v>
      </c>
    </row>
    <row r="225" spans="4:8" x14ac:dyDescent="0.2">
      <c r="D225" s="76" t="str">
        <f t="shared" si="20"/>
        <v xml:space="preserve"> </v>
      </c>
      <c r="E225" s="86">
        <f t="shared" si="22"/>
        <v>0</v>
      </c>
      <c r="F225" s="86">
        <f t="shared" si="23"/>
        <v>0</v>
      </c>
      <c r="G225" s="77">
        <f t="shared" si="21"/>
        <v>0</v>
      </c>
      <c r="H225" s="78">
        <f t="shared" si="24"/>
        <v>0</v>
      </c>
    </row>
    <row r="226" spans="4:8" x14ac:dyDescent="0.2">
      <c r="D226" s="76" t="str">
        <f t="shared" si="20"/>
        <v xml:space="preserve"> </v>
      </c>
      <c r="E226" s="86">
        <f t="shared" si="22"/>
        <v>0</v>
      </c>
      <c r="F226" s="86">
        <f t="shared" si="23"/>
        <v>0</v>
      </c>
      <c r="G226" s="77">
        <f t="shared" si="21"/>
        <v>0</v>
      </c>
      <c r="H226" s="78">
        <f t="shared" si="24"/>
        <v>0</v>
      </c>
    </row>
    <row r="227" spans="4:8" x14ac:dyDescent="0.2">
      <c r="D227" s="76" t="str">
        <f t="shared" si="20"/>
        <v xml:space="preserve"> </v>
      </c>
      <c r="E227" s="86">
        <f t="shared" si="22"/>
        <v>0</v>
      </c>
      <c r="F227" s="86">
        <f t="shared" si="23"/>
        <v>0</v>
      </c>
      <c r="G227" s="77">
        <f t="shared" si="21"/>
        <v>0</v>
      </c>
      <c r="H227" s="78">
        <f t="shared" si="24"/>
        <v>0</v>
      </c>
    </row>
    <row r="228" spans="4:8" x14ac:dyDescent="0.2">
      <c r="D228" s="76" t="str">
        <f t="shared" si="20"/>
        <v xml:space="preserve"> </v>
      </c>
      <c r="E228" s="86">
        <f t="shared" si="22"/>
        <v>0</v>
      </c>
      <c r="F228" s="86">
        <f t="shared" si="23"/>
        <v>0</v>
      </c>
      <c r="G228" s="77">
        <f t="shared" si="21"/>
        <v>0</v>
      </c>
      <c r="H228" s="78">
        <f t="shared" si="24"/>
        <v>0</v>
      </c>
    </row>
    <row r="229" spans="4:8" x14ac:dyDescent="0.2">
      <c r="D229" s="76" t="str">
        <f t="shared" si="20"/>
        <v xml:space="preserve"> </v>
      </c>
      <c r="E229" s="86">
        <f t="shared" si="22"/>
        <v>0</v>
      </c>
      <c r="F229" s="86">
        <f t="shared" si="23"/>
        <v>0</v>
      </c>
      <c r="G229" s="77">
        <f t="shared" si="21"/>
        <v>0</v>
      </c>
      <c r="H229" s="78">
        <f t="shared" si="24"/>
        <v>0</v>
      </c>
    </row>
    <row r="230" spans="4:8" x14ac:dyDescent="0.2">
      <c r="D230" s="76" t="str">
        <f t="shared" si="20"/>
        <v xml:space="preserve"> </v>
      </c>
      <c r="E230" s="86">
        <f t="shared" si="22"/>
        <v>0</v>
      </c>
      <c r="F230" s="86">
        <f t="shared" si="23"/>
        <v>0</v>
      </c>
      <c r="G230" s="77">
        <f t="shared" si="21"/>
        <v>0</v>
      </c>
      <c r="H230" s="78">
        <f t="shared" si="24"/>
        <v>0</v>
      </c>
    </row>
    <row r="231" spans="4:8" x14ac:dyDescent="0.2">
      <c r="D231" s="76" t="str">
        <f t="shared" si="20"/>
        <v xml:space="preserve"> </v>
      </c>
      <c r="E231" s="86">
        <f t="shared" si="22"/>
        <v>0</v>
      </c>
      <c r="F231" s="86">
        <f t="shared" si="23"/>
        <v>0</v>
      </c>
      <c r="G231" s="77">
        <f t="shared" si="21"/>
        <v>0</v>
      </c>
      <c r="H231" s="78">
        <f t="shared" si="24"/>
        <v>0</v>
      </c>
    </row>
    <row r="232" spans="4:8" x14ac:dyDescent="0.2">
      <c r="D232" s="76" t="str">
        <f t="shared" si="20"/>
        <v xml:space="preserve"> </v>
      </c>
      <c r="E232" s="86">
        <f t="shared" si="22"/>
        <v>0</v>
      </c>
      <c r="F232" s="86">
        <f t="shared" si="23"/>
        <v>0</v>
      </c>
      <c r="G232" s="77">
        <f t="shared" si="21"/>
        <v>0</v>
      </c>
      <c r="H232" s="78">
        <f t="shared" si="24"/>
        <v>0</v>
      </c>
    </row>
    <row r="233" spans="4:8" x14ac:dyDescent="0.2">
      <c r="D233" s="76" t="str">
        <f t="shared" si="20"/>
        <v xml:space="preserve"> </v>
      </c>
      <c r="E233" s="86">
        <f t="shared" si="22"/>
        <v>0</v>
      </c>
      <c r="F233" s="86">
        <f t="shared" si="23"/>
        <v>0</v>
      </c>
      <c r="G233" s="77">
        <f t="shared" si="21"/>
        <v>0</v>
      </c>
      <c r="H233" s="78">
        <f t="shared" si="24"/>
        <v>0</v>
      </c>
    </row>
    <row r="234" spans="4:8" x14ac:dyDescent="0.2">
      <c r="D234" s="76" t="str">
        <f t="shared" si="20"/>
        <v xml:space="preserve"> </v>
      </c>
      <c r="E234" s="86">
        <f t="shared" si="22"/>
        <v>0</v>
      </c>
      <c r="F234" s="86">
        <f t="shared" si="23"/>
        <v>0</v>
      </c>
      <c r="G234" s="77">
        <f t="shared" si="21"/>
        <v>0</v>
      </c>
      <c r="H234" s="78">
        <f t="shared" si="24"/>
        <v>0</v>
      </c>
    </row>
    <row r="235" spans="4:8" x14ac:dyDescent="0.2">
      <c r="D235" s="76" t="str">
        <f t="shared" si="20"/>
        <v xml:space="preserve"> </v>
      </c>
      <c r="E235" s="86">
        <f t="shared" si="22"/>
        <v>0</v>
      </c>
      <c r="F235" s="86">
        <f t="shared" si="23"/>
        <v>0</v>
      </c>
      <c r="G235" s="77">
        <f t="shared" si="21"/>
        <v>0</v>
      </c>
      <c r="H235" s="78">
        <f t="shared" si="24"/>
        <v>0</v>
      </c>
    </row>
    <row r="236" spans="4:8" x14ac:dyDescent="0.2">
      <c r="D236" s="76" t="str">
        <f t="shared" si="20"/>
        <v xml:space="preserve"> </v>
      </c>
      <c r="E236" s="86">
        <f t="shared" si="22"/>
        <v>0</v>
      </c>
      <c r="F236" s="86">
        <f t="shared" si="23"/>
        <v>0</v>
      </c>
      <c r="G236" s="77">
        <f t="shared" si="21"/>
        <v>0</v>
      </c>
      <c r="H236" s="78">
        <f t="shared" si="24"/>
        <v>0</v>
      </c>
    </row>
    <row r="237" spans="4:8" x14ac:dyDescent="0.2">
      <c r="D237" s="76" t="str">
        <f t="shared" si="20"/>
        <v xml:space="preserve"> </v>
      </c>
      <c r="E237" s="86">
        <f t="shared" si="22"/>
        <v>0</v>
      </c>
      <c r="F237" s="86">
        <f t="shared" si="23"/>
        <v>0</v>
      </c>
      <c r="G237" s="77">
        <f t="shared" si="21"/>
        <v>0</v>
      </c>
      <c r="H237" s="78">
        <f t="shared" si="24"/>
        <v>0</v>
      </c>
    </row>
    <row r="238" spans="4:8" x14ac:dyDescent="0.2">
      <c r="D238" s="76" t="str">
        <f t="shared" si="20"/>
        <v xml:space="preserve"> </v>
      </c>
      <c r="E238" s="86">
        <f t="shared" si="22"/>
        <v>0</v>
      </c>
      <c r="F238" s="86">
        <f t="shared" si="23"/>
        <v>0</v>
      </c>
      <c r="G238" s="77">
        <f t="shared" si="21"/>
        <v>0</v>
      </c>
      <c r="H238" s="78">
        <f t="shared" si="24"/>
        <v>0</v>
      </c>
    </row>
    <row r="239" spans="4:8" x14ac:dyDescent="0.2">
      <c r="D239" s="76" t="str">
        <f t="shared" si="20"/>
        <v xml:space="preserve"> </v>
      </c>
      <c r="E239" s="86">
        <f t="shared" si="22"/>
        <v>0</v>
      </c>
      <c r="F239" s="86">
        <f t="shared" si="23"/>
        <v>0</v>
      </c>
      <c r="G239" s="77">
        <f t="shared" si="21"/>
        <v>0</v>
      </c>
      <c r="H239" s="78">
        <f t="shared" si="24"/>
        <v>0</v>
      </c>
    </row>
    <row r="240" spans="4:8" x14ac:dyDescent="0.2">
      <c r="D240" s="76" t="str">
        <f t="shared" si="20"/>
        <v xml:space="preserve"> </v>
      </c>
      <c r="E240" s="86">
        <f t="shared" si="22"/>
        <v>0</v>
      </c>
      <c r="F240" s="86">
        <f t="shared" si="23"/>
        <v>0</v>
      </c>
      <c r="G240" s="77">
        <f t="shared" si="21"/>
        <v>0</v>
      </c>
      <c r="H240" s="78">
        <f t="shared" si="24"/>
        <v>0</v>
      </c>
    </row>
    <row r="241" spans="4:8" x14ac:dyDescent="0.2">
      <c r="D241" s="76" t="str">
        <f t="shared" si="20"/>
        <v xml:space="preserve"> </v>
      </c>
      <c r="E241" s="86">
        <f t="shared" si="22"/>
        <v>0</v>
      </c>
      <c r="F241" s="86">
        <f t="shared" si="23"/>
        <v>0</v>
      </c>
      <c r="G241" s="77">
        <f t="shared" si="21"/>
        <v>0</v>
      </c>
      <c r="H241" s="78">
        <f t="shared" si="24"/>
        <v>0</v>
      </c>
    </row>
    <row r="242" spans="4:8" x14ac:dyDescent="0.2">
      <c r="D242" s="76" t="str">
        <f t="shared" si="20"/>
        <v xml:space="preserve"> </v>
      </c>
      <c r="E242" s="86">
        <f t="shared" si="22"/>
        <v>0</v>
      </c>
      <c r="F242" s="86">
        <f t="shared" si="23"/>
        <v>0</v>
      </c>
      <c r="G242" s="77">
        <f t="shared" si="21"/>
        <v>0</v>
      </c>
      <c r="H242" s="78">
        <f t="shared" si="24"/>
        <v>0</v>
      </c>
    </row>
    <row r="243" spans="4:8" x14ac:dyDescent="0.2">
      <c r="D243" s="76" t="str">
        <f t="shared" si="20"/>
        <v xml:space="preserve"> </v>
      </c>
      <c r="E243" s="86">
        <f t="shared" si="22"/>
        <v>0</v>
      </c>
      <c r="F243" s="86">
        <f t="shared" si="23"/>
        <v>0</v>
      </c>
      <c r="G243" s="77">
        <f t="shared" si="21"/>
        <v>0</v>
      </c>
      <c r="H243" s="78">
        <f t="shared" si="24"/>
        <v>0</v>
      </c>
    </row>
    <row r="244" spans="4:8" x14ac:dyDescent="0.2">
      <c r="D244" s="76" t="str">
        <f t="shared" si="20"/>
        <v xml:space="preserve"> </v>
      </c>
      <c r="E244" s="86">
        <f t="shared" si="22"/>
        <v>0</v>
      </c>
      <c r="F244" s="86">
        <f t="shared" si="23"/>
        <v>0</v>
      </c>
      <c r="G244" s="77">
        <f t="shared" si="21"/>
        <v>0</v>
      </c>
      <c r="H244" s="78">
        <f t="shared" si="24"/>
        <v>0</v>
      </c>
    </row>
    <row r="245" spans="4:8" x14ac:dyDescent="0.2">
      <c r="D245" s="76" t="str">
        <f t="shared" si="20"/>
        <v xml:space="preserve"> </v>
      </c>
      <c r="E245" s="86">
        <f t="shared" si="22"/>
        <v>0</v>
      </c>
      <c r="F245" s="86">
        <f t="shared" si="23"/>
        <v>0</v>
      </c>
      <c r="G245" s="77">
        <f t="shared" si="21"/>
        <v>0</v>
      </c>
      <c r="H245" s="78">
        <f t="shared" si="24"/>
        <v>0</v>
      </c>
    </row>
    <row r="246" spans="4:8" x14ac:dyDescent="0.2">
      <c r="D246" s="76" t="str">
        <f t="shared" si="20"/>
        <v xml:space="preserve"> </v>
      </c>
      <c r="E246" s="86">
        <f t="shared" si="22"/>
        <v>0</v>
      </c>
      <c r="F246" s="86">
        <f t="shared" si="23"/>
        <v>0</v>
      </c>
      <c r="G246" s="77">
        <f t="shared" si="21"/>
        <v>0</v>
      </c>
      <c r="H246" s="78">
        <f t="shared" si="24"/>
        <v>0</v>
      </c>
    </row>
    <row r="247" spans="4:8" x14ac:dyDescent="0.2">
      <c r="D247" s="76" t="str">
        <f t="shared" si="20"/>
        <v xml:space="preserve"> </v>
      </c>
      <c r="E247" s="86">
        <f t="shared" si="22"/>
        <v>0</v>
      </c>
      <c r="F247" s="86">
        <f t="shared" si="23"/>
        <v>0</v>
      </c>
      <c r="G247" s="77">
        <f t="shared" si="21"/>
        <v>0</v>
      </c>
      <c r="H247" s="78">
        <f t="shared" si="24"/>
        <v>0</v>
      </c>
    </row>
    <row r="248" spans="4:8" x14ac:dyDescent="0.2">
      <c r="D248" s="76" t="str">
        <f t="shared" si="20"/>
        <v xml:space="preserve"> </v>
      </c>
      <c r="E248" s="86">
        <f t="shared" si="22"/>
        <v>0</v>
      </c>
      <c r="F248" s="86">
        <f t="shared" si="23"/>
        <v>0</v>
      </c>
      <c r="G248" s="77">
        <f t="shared" si="21"/>
        <v>0</v>
      </c>
      <c r="H248" s="78">
        <f t="shared" si="24"/>
        <v>0</v>
      </c>
    </row>
    <row r="249" spans="4:8" x14ac:dyDescent="0.2">
      <c r="D249" s="76" t="str">
        <f t="shared" si="20"/>
        <v xml:space="preserve"> </v>
      </c>
      <c r="E249" s="86">
        <f t="shared" si="22"/>
        <v>0</v>
      </c>
      <c r="F249" s="86">
        <f t="shared" si="23"/>
        <v>0</v>
      </c>
      <c r="G249" s="77">
        <f t="shared" si="21"/>
        <v>0</v>
      </c>
      <c r="H249" s="78">
        <f t="shared" si="24"/>
        <v>0</v>
      </c>
    </row>
    <row r="250" spans="4:8" x14ac:dyDescent="0.2">
      <c r="D250" s="76" t="str">
        <f t="shared" si="20"/>
        <v xml:space="preserve"> </v>
      </c>
      <c r="E250" s="86">
        <f t="shared" si="22"/>
        <v>0</v>
      </c>
      <c r="F250" s="86">
        <f t="shared" si="23"/>
        <v>0</v>
      </c>
      <c r="G250" s="77">
        <f t="shared" si="21"/>
        <v>0</v>
      </c>
      <c r="H250" s="78">
        <f t="shared" si="24"/>
        <v>0</v>
      </c>
    </row>
    <row r="251" spans="4:8" x14ac:dyDescent="0.2">
      <c r="D251" s="76" t="str">
        <f t="shared" si="20"/>
        <v xml:space="preserve"> </v>
      </c>
      <c r="E251" s="86">
        <f t="shared" si="22"/>
        <v>0</v>
      </c>
      <c r="F251" s="86">
        <f t="shared" si="23"/>
        <v>0</v>
      </c>
      <c r="G251" s="77">
        <f t="shared" si="21"/>
        <v>0</v>
      </c>
      <c r="H251" s="78">
        <f t="shared" si="24"/>
        <v>0</v>
      </c>
    </row>
    <row r="252" spans="4:8" x14ac:dyDescent="0.2">
      <c r="D252" s="76" t="str">
        <f t="shared" si="20"/>
        <v xml:space="preserve"> </v>
      </c>
      <c r="E252" s="86">
        <f t="shared" si="22"/>
        <v>0</v>
      </c>
      <c r="F252" s="86">
        <f t="shared" si="23"/>
        <v>0</v>
      </c>
      <c r="G252" s="77">
        <f t="shared" si="21"/>
        <v>0</v>
      </c>
      <c r="H252" s="78">
        <f t="shared" si="24"/>
        <v>0</v>
      </c>
    </row>
    <row r="253" spans="4:8" x14ac:dyDescent="0.2">
      <c r="D253" s="76" t="str">
        <f t="shared" si="20"/>
        <v xml:space="preserve"> </v>
      </c>
      <c r="E253" s="86">
        <f t="shared" si="22"/>
        <v>0</v>
      </c>
      <c r="F253" s="86">
        <f t="shared" si="23"/>
        <v>0</v>
      </c>
      <c r="G253" s="77">
        <f t="shared" si="21"/>
        <v>0</v>
      </c>
      <c r="H253" s="78">
        <f t="shared" si="24"/>
        <v>0</v>
      </c>
    </row>
    <row r="254" spans="4:8" x14ac:dyDescent="0.2">
      <c r="D254" s="76" t="str">
        <f t="shared" si="20"/>
        <v xml:space="preserve"> </v>
      </c>
      <c r="E254" s="86">
        <f t="shared" si="22"/>
        <v>0</v>
      </c>
      <c r="F254" s="86">
        <f t="shared" si="23"/>
        <v>0</v>
      </c>
      <c r="G254" s="77">
        <f t="shared" si="21"/>
        <v>0</v>
      </c>
      <c r="H254" s="78">
        <f t="shared" si="24"/>
        <v>0</v>
      </c>
    </row>
    <row r="255" spans="4:8" x14ac:dyDescent="0.2">
      <c r="D255" s="76" t="str">
        <f t="shared" si="20"/>
        <v xml:space="preserve"> </v>
      </c>
      <c r="E255" s="86">
        <f t="shared" si="22"/>
        <v>0</v>
      </c>
      <c r="F255" s="86">
        <f t="shared" si="23"/>
        <v>0</v>
      </c>
      <c r="G255" s="77">
        <f t="shared" si="21"/>
        <v>0</v>
      </c>
      <c r="H255" s="78">
        <f t="shared" si="24"/>
        <v>0</v>
      </c>
    </row>
    <row r="256" spans="4:8" x14ac:dyDescent="0.2">
      <c r="D256" s="76" t="str">
        <f t="shared" si="20"/>
        <v xml:space="preserve"> </v>
      </c>
      <c r="E256" s="86">
        <f t="shared" si="22"/>
        <v>0</v>
      </c>
      <c r="F256" s="86">
        <f t="shared" si="23"/>
        <v>0</v>
      </c>
      <c r="G256" s="77">
        <f t="shared" si="21"/>
        <v>0</v>
      </c>
      <c r="H256" s="78">
        <f t="shared" si="24"/>
        <v>0</v>
      </c>
    </row>
    <row r="257" spans="4:8" x14ac:dyDescent="0.2">
      <c r="D257" s="76" t="str">
        <f t="shared" ref="D257:D260" si="25">IF(D256&lt;$E$12,D256+1," ")</f>
        <v xml:space="preserve"> </v>
      </c>
      <c r="E257" s="86">
        <f t="shared" si="22"/>
        <v>0</v>
      </c>
      <c r="F257" s="86">
        <f t="shared" si="23"/>
        <v>0</v>
      </c>
      <c r="G257" s="77">
        <f t="shared" si="21"/>
        <v>0</v>
      </c>
      <c r="H257" s="78">
        <f t="shared" si="24"/>
        <v>0</v>
      </c>
    </row>
    <row r="258" spans="4:8" x14ac:dyDescent="0.2">
      <c r="D258" s="76" t="str">
        <f t="shared" si="25"/>
        <v xml:space="preserve"> </v>
      </c>
      <c r="E258" s="86">
        <f t="shared" si="22"/>
        <v>0</v>
      </c>
      <c r="F258" s="86">
        <f t="shared" si="23"/>
        <v>0</v>
      </c>
      <c r="G258" s="77">
        <f t="shared" si="21"/>
        <v>0</v>
      </c>
      <c r="H258" s="78">
        <f t="shared" si="24"/>
        <v>0</v>
      </c>
    </row>
    <row r="259" spans="4:8" x14ac:dyDescent="0.2">
      <c r="D259" s="76" t="str">
        <f t="shared" si="25"/>
        <v xml:space="preserve"> </v>
      </c>
      <c r="E259" s="86">
        <f t="shared" si="22"/>
        <v>0</v>
      </c>
      <c r="F259" s="86">
        <f t="shared" si="23"/>
        <v>0</v>
      </c>
      <c r="G259" s="77">
        <f t="shared" si="21"/>
        <v>0</v>
      </c>
      <c r="H259" s="78">
        <f t="shared" si="24"/>
        <v>0</v>
      </c>
    </row>
    <row r="260" spans="4:8" x14ac:dyDescent="0.2">
      <c r="D260" s="76" t="str">
        <f t="shared" si="25"/>
        <v xml:space="preserve"> </v>
      </c>
      <c r="E260" s="86">
        <f t="shared" si="22"/>
        <v>0</v>
      </c>
      <c r="F260" s="86">
        <f t="shared" si="23"/>
        <v>0</v>
      </c>
      <c r="G260" s="77">
        <f t="shared" si="21"/>
        <v>0</v>
      </c>
      <c r="H260" s="78">
        <f t="shared" si="24"/>
        <v>0</v>
      </c>
    </row>
    <row r="261" spans="4:8" x14ac:dyDescent="0.2">
      <c r="D261" s="76" t="str">
        <f t="shared" ref="D261:D315" si="26">IF(D260&lt;$E$12,D260+1," ")</f>
        <v xml:space="preserve"> </v>
      </c>
      <c r="E261" s="86">
        <f t="shared" si="22"/>
        <v>0</v>
      </c>
      <c r="F261" s="86">
        <f t="shared" si="23"/>
        <v>0</v>
      </c>
      <c r="G261" s="77">
        <f t="shared" si="21"/>
        <v>0</v>
      </c>
      <c r="H261" s="78">
        <f t="shared" si="24"/>
        <v>0</v>
      </c>
    </row>
    <row r="262" spans="4:8" x14ac:dyDescent="0.2">
      <c r="D262" s="76" t="str">
        <f t="shared" si="26"/>
        <v xml:space="preserve"> </v>
      </c>
      <c r="E262" s="86">
        <f t="shared" si="22"/>
        <v>0</v>
      </c>
      <c r="F262" s="86">
        <f t="shared" si="23"/>
        <v>0</v>
      </c>
      <c r="G262" s="77">
        <f t="shared" si="21"/>
        <v>0</v>
      </c>
      <c r="H262" s="78">
        <f t="shared" si="24"/>
        <v>0</v>
      </c>
    </row>
    <row r="263" spans="4:8" x14ac:dyDescent="0.2">
      <c r="D263" s="76" t="str">
        <f t="shared" si="26"/>
        <v xml:space="preserve"> </v>
      </c>
      <c r="E263" s="86">
        <f t="shared" si="22"/>
        <v>0</v>
      </c>
      <c r="F263" s="86">
        <f t="shared" si="23"/>
        <v>0</v>
      </c>
      <c r="G263" s="77">
        <f t="shared" si="21"/>
        <v>0</v>
      </c>
      <c r="H263" s="78">
        <f t="shared" si="24"/>
        <v>0</v>
      </c>
    </row>
    <row r="264" spans="4:8" x14ac:dyDescent="0.2">
      <c r="D264" s="76" t="str">
        <f t="shared" si="26"/>
        <v xml:space="preserve"> </v>
      </c>
      <c r="E264" s="86">
        <f t="shared" si="22"/>
        <v>0</v>
      </c>
      <c r="F264" s="86">
        <f t="shared" si="23"/>
        <v>0</v>
      </c>
      <c r="G264" s="77">
        <f t="shared" si="21"/>
        <v>0</v>
      </c>
      <c r="H264" s="78">
        <f t="shared" si="24"/>
        <v>0</v>
      </c>
    </row>
    <row r="265" spans="4:8" x14ac:dyDescent="0.2">
      <c r="D265" s="76" t="str">
        <f t="shared" si="26"/>
        <v xml:space="preserve"> </v>
      </c>
      <c r="E265" s="86">
        <f t="shared" si="22"/>
        <v>0</v>
      </c>
      <c r="F265" s="86">
        <f t="shared" si="23"/>
        <v>0</v>
      </c>
      <c r="G265" s="77">
        <f t="shared" si="21"/>
        <v>0</v>
      </c>
      <c r="H265" s="78">
        <f t="shared" si="24"/>
        <v>0</v>
      </c>
    </row>
    <row r="266" spans="4:8" x14ac:dyDescent="0.2">
      <c r="D266" s="76" t="str">
        <f t="shared" si="26"/>
        <v xml:space="preserve"> </v>
      </c>
      <c r="E266" s="86">
        <f t="shared" si="22"/>
        <v>0</v>
      </c>
      <c r="F266" s="86">
        <f t="shared" si="23"/>
        <v>0</v>
      </c>
      <c r="G266" s="77">
        <f t="shared" si="21"/>
        <v>0</v>
      </c>
      <c r="H266" s="78">
        <f t="shared" si="24"/>
        <v>0</v>
      </c>
    </row>
    <row r="267" spans="4:8" x14ac:dyDescent="0.2">
      <c r="D267" s="76" t="str">
        <f t="shared" si="26"/>
        <v xml:space="preserve"> </v>
      </c>
      <c r="E267" s="86">
        <f t="shared" si="22"/>
        <v>0</v>
      </c>
      <c r="F267" s="86">
        <f t="shared" si="23"/>
        <v>0</v>
      </c>
      <c r="G267" s="77">
        <f t="shared" si="21"/>
        <v>0</v>
      </c>
      <c r="H267" s="78">
        <f t="shared" si="24"/>
        <v>0</v>
      </c>
    </row>
    <row r="268" spans="4:8" x14ac:dyDescent="0.2">
      <c r="D268" s="76" t="str">
        <f t="shared" si="26"/>
        <v xml:space="preserve"> </v>
      </c>
      <c r="E268" s="86">
        <f t="shared" si="22"/>
        <v>0</v>
      </c>
      <c r="F268" s="86">
        <f t="shared" si="23"/>
        <v>0</v>
      </c>
      <c r="G268" s="77">
        <f t="shared" si="21"/>
        <v>0</v>
      </c>
      <c r="H268" s="78">
        <f t="shared" si="24"/>
        <v>0</v>
      </c>
    </row>
    <row r="269" spans="4:8" x14ac:dyDescent="0.2">
      <c r="D269" s="76" t="str">
        <f t="shared" si="26"/>
        <v xml:space="preserve"> </v>
      </c>
      <c r="E269" s="86">
        <f t="shared" si="22"/>
        <v>0</v>
      </c>
      <c r="F269" s="86">
        <f t="shared" si="23"/>
        <v>0</v>
      </c>
      <c r="G269" s="77">
        <f t="shared" si="21"/>
        <v>0</v>
      </c>
      <c r="H269" s="78">
        <f t="shared" si="24"/>
        <v>0</v>
      </c>
    </row>
    <row r="270" spans="4:8" x14ac:dyDescent="0.2">
      <c r="D270" s="76" t="str">
        <f t="shared" si="26"/>
        <v xml:space="preserve"> </v>
      </c>
      <c r="E270" s="86">
        <f t="shared" si="22"/>
        <v>0</v>
      </c>
      <c r="F270" s="86">
        <f t="shared" si="23"/>
        <v>0</v>
      </c>
      <c r="G270" s="77">
        <f t="shared" si="21"/>
        <v>0</v>
      </c>
      <c r="H270" s="78">
        <f t="shared" si="24"/>
        <v>0</v>
      </c>
    </row>
    <row r="271" spans="4:8" x14ac:dyDescent="0.2">
      <c r="D271" s="76" t="str">
        <f t="shared" si="26"/>
        <v xml:space="preserve"> </v>
      </c>
      <c r="E271" s="86">
        <f t="shared" si="22"/>
        <v>0</v>
      </c>
      <c r="F271" s="86">
        <f t="shared" si="23"/>
        <v>0</v>
      </c>
      <c r="G271" s="77">
        <f t="shared" si="21"/>
        <v>0</v>
      </c>
      <c r="H271" s="78">
        <f t="shared" si="24"/>
        <v>0</v>
      </c>
    </row>
    <row r="272" spans="4:8" x14ac:dyDescent="0.2">
      <c r="D272" s="76" t="str">
        <f t="shared" si="26"/>
        <v xml:space="preserve"> </v>
      </c>
      <c r="E272" s="86">
        <f t="shared" si="22"/>
        <v>0</v>
      </c>
      <c r="F272" s="86">
        <f t="shared" si="23"/>
        <v>0</v>
      </c>
      <c r="G272" s="77">
        <f t="shared" si="21"/>
        <v>0</v>
      </c>
      <c r="H272" s="78">
        <f t="shared" si="24"/>
        <v>0</v>
      </c>
    </row>
    <row r="273" spans="4:8" x14ac:dyDescent="0.2">
      <c r="D273" s="76" t="str">
        <f t="shared" si="26"/>
        <v xml:space="preserve"> </v>
      </c>
      <c r="E273" s="86">
        <f t="shared" si="22"/>
        <v>0</v>
      </c>
      <c r="F273" s="86">
        <f t="shared" si="23"/>
        <v>0</v>
      </c>
      <c r="G273" s="77">
        <f t="shared" ref="G273:G336" si="27">F273+E273</f>
        <v>0</v>
      </c>
      <c r="H273" s="78">
        <f t="shared" si="24"/>
        <v>0</v>
      </c>
    </row>
    <row r="274" spans="4:8" x14ac:dyDescent="0.2">
      <c r="D274" s="76" t="str">
        <f t="shared" si="26"/>
        <v xml:space="preserve"> </v>
      </c>
      <c r="E274" s="86">
        <f t="shared" si="22"/>
        <v>0</v>
      </c>
      <c r="F274" s="86">
        <f t="shared" si="23"/>
        <v>0</v>
      </c>
      <c r="G274" s="77">
        <f t="shared" si="27"/>
        <v>0</v>
      </c>
      <c r="H274" s="78">
        <f t="shared" si="24"/>
        <v>0</v>
      </c>
    </row>
    <row r="275" spans="4:8" x14ac:dyDescent="0.2">
      <c r="D275" s="76" t="str">
        <f t="shared" si="26"/>
        <v xml:space="preserve"> </v>
      </c>
      <c r="E275" s="86">
        <f t="shared" ref="E275:E338" si="28">H275*$E$8</f>
        <v>0</v>
      </c>
      <c r="F275" s="86">
        <f t="shared" si="23"/>
        <v>0</v>
      </c>
      <c r="G275" s="77">
        <f t="shared" si="27"/>
        <v>0</v>
      </c>
      <c r="H275" s="78">
        <f t="shared" si="24"/>
        <v>0</v>
      </c>
    </row>
    <row r="276" spans="4:8" x14ac:dyDescent="0.2">
      <c r="D276" s="76" t="str">
        <f t="shared" si="26"/>
        <v xml:space="preserve"> </v>
      </c>
      <c r="E276" s="86">
        <f t="shared" si="28"/>
        <v>0</v>
      </c>
      <c r="F276" s="86">
        <f t="shared" si="23"/>
        <v>0</v>
      </c>
      <c r="G276" s="77">
        <f t="shared" si="27"/>
        <v>0</v>
      </c>
      <c r="H276" s="78">
        <f t="shared" si="24"/>
        <v>0</v>
      </c>
    </row>
    <row r="277" spans="4:8" x14ac:dyDescent="0.2">
      <c r="D277" s="76" t="str">
        <f t="shared" si="26"/>
        <v xml:space="preserve"> </v>
      </c>
      <c r="E277" s="86">
        <f t="shared" si="28"/>
        <v>0</v>
      </c>
      <c r="F277" s="86">
        <f t="shared" si="23"/>
        <v>0</v>
      </c>
      <c r="G277" s="77">
        <f t="shared" si="27"/>
        <v>0</v>
      </c>
      <c r="H277" s="78">
        <f t="shared" si="24"/>
        <v>0</v>
      </c>
    </row>
    <row r="278" spans="4:8" x14ac:dyDescent="0.2">
      <c r="D278" s="76" t="str">
        <f t="shared" si="26"/>
        <v xml:space="preserve"> </v>
      </c>
      <c r="E278" s="86">
        <f t="shared" si="28"/>
        <v>0</v>
      </c>
      <c r="F278" s="86">
        <f t="shared" si="23"/>
        <v>0</v>
      </c>
      <c r="G278" s="77">
        <f t="shared" si="27"/>
        <v>0</v>
      </c>
      <c r="H278" s="78">
        <f t="shared" si="24"/>
        <v>0</v>
      </c>
    </row>
    <row r="279" spans="4:8" x14ac:dyDescent="0.2">
      <c r="D279" s="76" t="str">
        <f t="shared" si="26"/>
        <v xml:space="preserve"> </v>
      </c>
      <c r="E279" s="86">
        <f t="shared" si="28"/>
        <v>0</v>
      </c>
      <c r="F279" s="86">
        <f t="shared" si="23"/>
        <v>0</v>
      </c>
      <c r="G279" s="77">
        <f t="shared" si="27"/>
        <v>0</v>
      </c>
      <c r="H279" s="78">
        <f t="shared" si="24"/>
        <v>0</v>
      </c>
    </row>
    <row r="280" spans="4:8" x14ac:dyDescent="0.2">
      <c r="D280" s="76" t="str">
        <f t="shared" si="26"/>
        <v xml:space="preserve"> </v>
      </c>
      <c r="E280" s="86">
        <f t="shared" si="28"/>
        <v>0</v>
      </c>
      <c r="F280" s="86">
        <f t="shared" ref="F280:F343" si="29">IF(H280&lt;0.05,0,$E$9/$E$12)</f>
        <v>0</v>
      </c>
      <c r="G280" s="77">
        <f t="shared" si="27"/>
        <v>0</v>
      </c>
      <c r="H280" s="78">
        <f t="shared" si="24"/>
        <v>0</v>
      </c>
    </row>
    <row r="281" spans="4:8" x14ac:dyDescent="0.2">
      <c r="D281" s="76" t="str">
        <f t="shared" si="26"/>
        <v xml:space="preserve"> </v>
      </c>
      <c r="E281" s="86">
        <f t="shared" si="28"/>
        <v>0</v>
      </c>
      <c r="F281" s="86">
        <f t="shared" si="29"/>
        <v>0</v>
      </c>
      <c r="G281" s="77">
        <f t="shared" si="27"/>
        <v>0</v>
      </c>
      <c r="H281" s="78">
        <f t="shared" ref="H281:H344" si="30">H280-F280</f>
        <v>0</v>
      </c>
    </row>
    <row r="282" spans="4:8" x14ac:dyDescent="0.2">
      <c r="D282" s="76" t="str">
        <f t="shared" si="26"/>
        <v xml:space="preserve"> </v>
      </c>
      <c r="E282" s="86">
        <f t="shared" si="28"/>
        <v>0</v>
      </c>
      <c r="F282" s="86">
        <f t="shared" si="29"/>
        <v>0</v>
      </c>
      <c r="G282" s="77">
        <f t="shared" si="27"/>
        <v>0</v>
      </c>
      <c r="H282" s="78">
        <f t="shared" si="30"/>
        <v>0</v>
      </c>
    </row>
    <row r="283" spans="4:8" x14ac:dyDescent="0.2">
      <c r="D283" s="76" t="str">
        <f t="shared" si="26"/>
        <v xml:space="preserve"> </v>
      </c>
      <c r="E283" s="86">
        <f t="shared" si="28"/>
        <v>0</v>
      </c>
      <c r="F283" s="86">
        <f t="shared" si="29"/>
        <v>0</v>
      </c>
      <c r="G283" s="77">
        <f t="shared" si="27"/>
        <v>0</v>
      </c>
      <c r="H283" s="78">
        <f t="shared" si="30"/>
        <v>0</v>
      </c>
    </row>
    <row r="284" spans="4:8" x14ac:dyDescent="0.2">
      <c r="D284" s="76" t="str">
        <f t="shared" si="26"/>
        <v xml:space="preserve"> </v>
      </c>
      <c r="E284" s="86">
        <f t="shared" si="28"/>
        <v>0</v>
      </c>
      <c r="F284" s="86">
        <f t="shared" si="29"/>
        <v>0</v>
      </c>
      <c r="G284" s="77">
        <f t="shared" si="27"/>
        <v>0</v>
      </c>
      <c r="H284" s="78">
        <f t="shared" si="30"/>
        <v>0</v>
      </c>
    </row>
    <row r="285" spans="4:8" x14ac:dyDescent="0.2">
      <c r="D285" s="76" t="str">
        <f t="shared" si="26"/>
        <v xml:space="preserve"> </v>
      </c>
      <c r="E285" s="86">
        <f t="shared" si="28"/>
        <v>0</v>
      </c>
      <c r="F285" s="86">
        <f t="shared" si="29"/>
        <v>0</v>
      </c>
      <c r="G285" s="77">
        <f t="shared" si="27"/>
        <v>0</v>
      </c>
      <c r="H285" s="78">
        <f t="shared" si="30"/>
        <v>0</v>
      </c>
    </row>
    <row r="286" spans="4:8" x14ac:dyDescent="0.2">
      <c r="D286" s="76" t="str">
        <f t="shared" si="26"/>
        <v xml:space="preserve"> </v>
      </c>
      <c r="E286" s="86">
        <f t="shared" si="28"/>
        <v>0</v>
      </c>
      <c r="F286" s="86">
        <f t="shared" si="29"/>
        <v>0</v>
      </c>
      <c r="G286" s="77">
        <f t="shared" si="27"/>
        <v>0</v>
      </c>
      <c r="H286" s="78">
        <f t="shared" si="30"/>
        <v>0</v>
      </c>
    </row>
    <row r="287" spans="4:8" x14ac:dyDescent="0.2">
      <c r="D287" s="76" t="str">
        <f t="shared" si="26"/>
        <v xml:space="preserve"> </v>
      </c>
      <c r="E287" s="86">
        <f t="shared" si="28"/>
        <v>0</v>
      </c>
      <c r="F287" s="86">
        <f t="shared" si="29"/>
        <v>0</v>
      </c>
      <c r="G287" s="77">
        <f t="shared" si="27"/>
        <v>0</v>
      </c>
      <c r="H287" s="78">
        <f t="shared" si="30"/>
        <v>0</v>
      </c>
    </row>
    <row r="288" spans="4:8" x14ac:dyDescent="0.2">
      <c r="D288" s="76" t="str">
        <f t="shared" si="26"/>
        <v xml:space="preserve"> </v>
      </c>
      <c r="E288" s="86">
        <f t="shared" si="28"/>
        <v>0</v>
      </c>
      <c r="F288" s="86">
        <f t="shared" si="29"/>
        <v>0</v>
      </c>
      <c r="G288" s="77">
        <f t="shared" si="27"/>
        <v>0</v>
      </c>
      <c r="H288" s="78">
        <f t="shared" si="30"/>
        <v>0</v>
      </c>
    </row>
    <row r="289" spans="4:8" x14ac:dyDescent="0.2">
      <c r="D289" s="76" t="str">
        <f t="shared" si="26"/>
        <v xml:space="preserve"> </v>
      </c>
      <c r="E289" s="86">
        <f t="shared" si="28"/>
        <v>0</v>
      </c>
      <c r="F289" s="86">
        <f t="shared" si="29"/>
        <v>0</v>
      </c>
      <c r="G289" s="77">
        <f t="shared" si="27"/>
        <v>0</v>
      </c>
      <c r="H289" s="78">
        <f t="shared" si="30"/>
        <v>0</v>
      </c>
    </row>
    <row r="290" spans="4:8" x14ac:dyDescent="0.2">
      <c r="D290" s="76" t="str">
        <f t="shared" si="26"/>
        <v xml:space="preserve"> </v>
      </c>
      <c r="E290" s="86">
        <f t="shared" si="28"/>
        <v>0</v>
      </c>
      <c r="F290" s="86">
        <f t="shared" si="29"/>
        <v>0</v>
      </c>
      <c r="G290" s="77">
        <f t="shared" si="27"/>
        <v>0</v>
      </c>
      <c r="H290" s="78">
        <f t="shared" si="30"/>
        <v>0</v>
      </c>
    </row>
    <row r="291" spans="4:8" x14ac:dyDescent="0.2">
      <c r="D291" s="76" t="str">
        <f t="shared" si="26"/>
        <v xml:space="preserve"> </v>
      </c>
      <c r="E291" s="86">
        <f t="shared" si="28"/>
        <v>0</v>
      </c>
      <c r="F291" s="86">
        <f t="shared" si="29"/>
        <v>0</v>
      </c>
      <c r="G291" s="77">
        <f t="shared" si="27"/>
        <v>0</v>
      </c>
      <c r="H291" s="78">
        <f t="shared" si="30"/>
        <v>0</v>
      </c>
    </row>
    <row r="292" spans="4:8" x14ac:dyDescent="0.2">
      <c r="D292" s="76" t="str">
        <f t="shared" si="26"/>
        <v xml:space="preserve"> </v>
      </c>
      <c r="E292" s="86">
        <f t="shared" si="28"/>
        <v>0</v>
      </c>
      <c r="F292" s="86">
        <f t="shared" si="29"/>
        <v>0</v>
      </c>
      <c r="G292" s="77">
        <f t="shared" si="27"/>
        <v>0</v>
      </c>
      <c r="H292" s="78">
        <f t="shared" si="30"/>
        <v>0</v>
      </c>
    </row>
    <row r="293" spans="4:8" x14ac:dyDescent="0.2">
      <c r="D293" s="76" t="str">
        <f t="shared" si="26"/>
        <v xml:space="preserve"> </v>
      </c>
      <c r="E293" s="86">
        <f t="shared" si="28"/>
        <v>0</v>
      </c>
      <c r="F293" s="86">
        <f t="shared" si="29"/>
        <v>0</v>
      </c>
      <c r="G293" s="77">
        <f t="shared" si="27"/>
        <v>0</v>
      </c>
      <c r="H293" s="78">
        <f t="shared" si="30"/>
        <v>0</v>
      </c>
    </row>
    <row r="294" spans="4:8" x14ac:dyDescent="0.2">
      <c r="D294" s="76" t="str">
        <f t="shared" si="26"/>
        <v xml:space="preserve"> </v>
      </c>
      <c r="E294" s="86">
        <f t="shared" si="28"/>
        <v>0</v>
      </c>
      <c r="F294" s="86">
        <f t="shared" si="29"/>
        <v>0</v>
      </c>
      <c r="G294" s="77">
        <f t="shared" si="27"/>
        <v>0</v>
      </c>
      <c r="H294" s="78">
        <f t="shared" si="30"/>
        <v>0</v>
      </c>
    </row>
    <row r="295" spans="4:8" x14ac:dyDescent="0.2">
      <c r="D295" s="76" t="str">
        <f t="shared" si="26"/>
        <v xml:space="preserve"> </v>
      </c>
      <c r="E295" s="86">
        <f t="shared" si="28"/>
        <v>0</v>
      </c>
      <c r="F295" s="86">
        <f t="shared" si="29"/>
        <v>0</v>
      </c>
      <c r="G295" s="77">
        <f t="shared" si="27"/>
        <v>0</v>
      </c>
      <c r="H295" s="78">
        <f t="shared" si="30"/>
        <v>0</v>
      </c>
    </row>
    <row r="296" spans="4:8" x14ac:dyDescent="0.2">
      <c r="D296" s="76" t="str">
        <f t="shared" si="26"/>
        <v xml:space="preserve"> </v>
      </c>
      <c r="E296" s="86">
        <f t="shared" si="28"/>
        <v>0</v>
      </c>
      <c r="F296" s="86">
        <f t="shared" si="29"/>
        <v>0</v>
      </c>
      <c r="G296" s="77">
        <f t="shared" si="27"/>
        <v>0</v>
      </c>
      <c r="H296" s="78">
        <f t="shared" si="30"/>
        <v>0</v>
      </c>
    </row>
    <row r="297" spans="4:8" x14ac:dyDescent="0.2">
      <c r="D297" s="76" t="str">
        <f t="shared" si="26"/>
        <v xml:space="preserve"> </v>
      </c>
      <c r="E297" s="86">
        <f t="shared" si="28"/>
        <v>0</v>
      </c>
      <c r="F297" s="86">
        <f t="shared" si="29"/>
        <v>0</v>
      </c>
      <c r="G297" s="77">
        <f t="shared" si="27"/>
        <v>0</v>
      </c>
      <c r="H297" s="78">
        <f t="shared" si="30"/>
        <v>0</v>
      </c>
    </row>
    <row r="298" spans="4:8" x14ac:dyDescent="0.2">
      <c r="D298" s="76" t="str">
        <f t="shared" si="26"/>
        <v xml:space="preserve"> </v>
      </c>
      <c r="E298" s="86">
        <f t="shared" si="28"/>
        <v>0</v>
      </c>
      <c r="F298" s="86">
        <f t="shared" si="29"/>
        <v>0</v>
      </c>
      <c r="G298" s="77">
        <f t="shared" si="27"/>
        <v>0</v>
      </c>
      <c r="H298" s="78">
        <f t="shared" si="30"/>
        <v>0</v>
      </c>
    </row>
    <row r="299" spans="4:8" x14ac:dyDescent="0.2">
      <c r="D299" s="76" t="str">
        <f t="shared" si="26"/>
        <v xml:space="preserve"> </v>
      </c>
      <c r="E299" s="86">
        <f t="shared" si="28"/>
        <v>0</v>
      </c>
      <c r="F299" s="86">
        <f t="shared" si="29"/>
        <v>0</v>
      </c>
      <c r="G299" s="77">
        <f t="shared" si="27"/>
        <v>0</v>
      </c>
      <c r="H299" s="78">
        <f t="shared" si="30"/>
        <v>0</v>
      </c>
    </row>
    <row r="300" spans="4:8" x14ac:dyDescent="0.2">
      <c r="D300" s="76" t="str">
        <f t="shared" si="26"/>
        <v xml:space="preserve"> </v>
      </c>
      <c r="E300" s="86">
        <f t="shared" si="28"/>
        <v>0</v>
      </c>
      <c r="F300" s="86">
        <f t="shared" si="29"/>
        <v>0</v>
      </c>
      <c r="G300" s="77">
        <f t="shared" si="27"/>
        <v>0</v>
      </c>
      <c r="H300" s="78">
        <f t="shared" si="30"/>
        <v>0</v>
      </c>
    </row>
    <row r="301" spans="4:8" x14ac:dyDescent="0.2">
      <c r="D301" s="76" t="str">
        <f t="shared" si="26"/>
        <v xml:space="preserve"> </v>
      </c>
      <c r="E301" s="86">
        <f t="shared" si="28"/>
        <v>0</v>
      </c>
      <c r="F301" s="86">
        <f t="shared" si="29"/>
        <v>0</v>
      </c>
      <c r="G301" s="77">
        <f t="shared" si="27"/>
        <v>0</v>
      </c>
      <c r="H301" s="78">
        <f t="shared" si="30"/>
        <v>0</v>
      </c>
    </row>
    <row r="302" spans="4:8" x14ac:dyDescent="0.2">
      <c r="D302" s="76" t="str">
        <f t="shared" si="26"/>
        <v xml:space="preserve"> </v>
      </c>
      <c r="E302" s="86">
        <f t="shared" si="28"/>
        <v>0</v>
      </c>
      <c r="F302" s="86">
        <f t="shared" si="29"/>
        <v>0</v>
      </c>
      <c r="G302" s="77">
        <f t="shared" si="27"/>
        <v>0</v>
      </c>
      <c r="H302" s="78">
        <f t="shared" si="30"/>
        <v>0</v>
      </c>
    </row>
    <row r="303" spans="4:8" x14ac:dyDescent="0.2">
      <c r="D303" s="76" t="str">
        <f t="shared" si="26"/>
        <v xml:space="preserve"> </v>
      </c>
      <c r="E303" s="86">
        <f t="shared" si="28"/>
        <v>0</v>
      </c>
      <c r="F303" s="86">
        <f t="shared" si="29"/>
        <v>0</v>
      </c>
      <c r="G303" s="77">
        <f t="shared" si="27"/>
        <v>0</v>
      </c>
      <c r="H303" s="78">
        <f t="shared" si="30"/>
        <v>0</v>
      </c>
    </row>
    <row r="304" spans="4:8" x14ac:dyDescent="0.2">
      <c r="D304" s="76" t="str">
        <f t="shared" si="26"/>
        <v xml:space="preserve"> </v>
      </c>
      <c r="E304" s="86">
        <f t="shared" si="28"/>
        <v>0</v>
      </c>
      <c r="F304" s="86">
        <f t="shared" si="29"/>
        <v>0</v>
      </c>
      <c r="G304" s="77">
        <f t="shared" si="27"/>
        <v>0</v>
      </c>
      <c r="H304" s="78">
        <f t="shared" si="30"/>
        <v>0</v>
      </c>
    </row>
    <row r="305" spans="4:8" x14ac:dyDescent="0.2">
      <c r="D305" s="76" t="str">
        <f t="shared" si="26"/>
        <v xml:space="preserve"> </v>
      </c>
      <c r="E305" s="86">
        <f t="shared" si="28"/>
        <v>0</v>
      </c>
      <c r="F305" s="86">
        <f t="shared" si="29"/>
        <v>0</v>
      </c>
      <c r="G305" s="77">
        <f t="shared" si="27"/>
        <v>0</v>
      </c>
      <c r="H305" s="78">
        <f t="shared" si="30"/>
        <v>0</v>
      </c>
    </row>
    <row r="306" spans="4:8" x14ac:dyDescent="0.2">
      <c r="D306" s="76" t="str">
        <f t="shared" si="26"/>
        <v xml:space="preserve"> </v>
      </c>
      <c r="E306" s="86">
        <f t="shared" si="28"/>
        <v>0</v>
      </c>
      <c r="F306" s="86">
        <f t="shared" si="29"/>
        <v>0</v>
      </c>
      <c r="G306" s="77">
        <f t="shared" si="27"/>
        <v>0</v>
      </c>
      <c r="H306" s="78">
        <f t="shared" si="30"/>
        <v>0</v>
      </c>
    </row>
    <row r="307" spans="4:8" x14ac:dyDescent="0.2">
      <c r="D307" s="76" t="str">
        <f t="shared" si="26"/>
        <v xml:space="preserve"> </v>
      </c>
      <c r="E307" s="86">
        <f t="shared" si="28"/>
        <v>0</v>
      </c>
      <c r="F307" s="86">
        <f t="shared" si="29"/>
        <v>0</v>
      </c>
      <c r="G307" s="77">
        <f t="shared" si="27"/>
        <v>0</v>
      </c>
      <c r="H307" s="78">
        <f t="shared" si="30"/>
        <v>0</v>
      </c>
    </row>
    <row r="308" spans="4:8" x14ac:dyDescent="0.2">
      <c r="D308" s="76" t="str">
        <f t="shared" si="26"/>
        <v xml:space="preserve"> </v>
      </c>
      <c r="E308" s="86">
        <f t="shared" si="28"/>
        <v>0</v>
      </c>
      <c r="F308" s="86">
        <f t="shared" si="29"/>
        <v>0</v>
      </c>
      <c r="G308" s="77">
        <f t="shared" si="27"/>
        <v>0</v>
      </c>
      <c r="H308" s="78">
        <f t="shared" si="30"/>
        <v>0</v>
      </c>
    </row>
    <row r="309" spans="4:8" x14ac:dyDescent="0.2">
      <c r="D309" s="76" t="str">
        <f t="shared" si="26"/>
        <v xml:space="preserve"> </v>
      </c>
      <c r="E309" s="86">
        <f t="shared" si="28"/>
        <v>0</v>
      </c>
      <c r="F309" s="86">
        <f t="shared" si="29"/>
        <v>0</v>
      </c>
      <c r="G309" s="77">
        <f t="shared" si="27"/>
        <v>0</v>
      </c>
      <c r="H309" s="78">
        <f t="shared" si="30"/>
        <v>0</v>
      </c>
    </row>
    <row r="310" spans="4:8" x14ac:dyDescent="0.2">
      <c r="D310" s="76" t="str">
        <f t="shared" si="26"/>
        <v xml:space="preserve"> </v>
      </c>
      <c r="E310" s="86">
        <f t="shared" si="28"/>
        <v>0</v>
      </c>
      <c r="F310" s="86">
        <f t="shared" si="29"/>
        <v>0</v>
      </c>
      <c r="G310" s="77">
        <f t="shared" si="27"/>
        <v>0</v>
      </c>
      <c r="H310" s="78">
        <f t="shared" si="30"/>
        <v>0</v>
      </c>
    </row>
    <row r="311" spans="4:8" x14ac:dyDescent="0.2">
      <c r="D311" s="76" t="str">
        <f t="shared" si="26"/>
        <v xml:space="preserve"> </v>
      </c>
      <c r="E311" s="86">
        <f t="shared" si="28"/>
        <v>0</v>
      </c>
      <c r="F311" s="86">
        <f t="shared" si="29"/>
        <v>0</v>
      </c>
      <c r="G311" s="77">
        <f t="shared" si="27"/>
        <v>0</v>
      </c>
      <c r="H311" s="78">
        <f t="shared" si="30"/>
        <v>0</v>
      </c>
    </row>
    <row r="312" spans="4:8" x14ac:dyDescent="0.2">
      <c r="D312" s="76" t="str">
        <f t="shared" si="26"/>
        <v xml:space="preserve"> </v>
      </c>
      <c r="E312" s="86">
        <f t="shared" si="28"/>
        <v>0</v>
      </c>
      <c r="F312" s="86">
        <f t="shared" si="29"/>
        <v>0</v>
      </c>
      <c r="G312" s="77">
        <f t="shared" si="27"/>
        <v>0</v>
      </c>
      <c r="H312" s="78">
        <f t="shared" si="30"/>
        <v>0</v>
      </c>
    </row>
    <row r="313" spans="4:8" x14ac:dyDescent="0.2">
      <c r="D313" s="76" t="str">
        <f t="shared" si="26"/>
        <v xml:space="preserve"> </v>
      </c>
      <c r="E313" s="86">
        <f t="shared" si="28"/>
        <v>0</v>
      </c>
      <c r="F313" s="86">
        <f t="shared" si="29"/>
        <v>0</v>
      </c>
      <c r="G313" s="77">
        <f t="shared" si="27"/>
        <v>0</v>
      </c>
      <c r="H313" s="78">
        <f t="shared" si="30"/>
        <v>0</v>
      </c>
    </row>
    <row r="314" spans="4:8" x14ac:dyDescent="0.2">
      <c r="D314" s="76" t="str">
        <f t="shared" si="26"/>
        <v xml:space="preserve"> </v>
      </c>
      <c r="E314" s="86">
        <f t="shared" si="28"/>
        <v>0</v>
      </c>
      <c r="F314" s="86">
        <f t="shared" si="29"/>
        <v>0</v>
      </c>
      <c r="G314" s="77">
        <f t="shared" si="27"/>
        <v>0</v>
      </c>
      <c r="H314" s="78">
        <f t="shared" si="30"/>
        <v>0</v>
      </c>
    </row>
    <row r="315" spans="4:8" x14ac:dyDescent="0.2">
      <c r="D315" s="76" t="str">
        <f t="shared" si="26"/>
        <v xml:space="preserve"> </v>
      </c>
      <c r="E315" s="86">
        <f t="shared" si="28"/>
        <v>0</v>
      </c>
      <c r="F315" s="86">
        <f t="shared" si="29"/>
        <v>0</v>
      </c>
      <c r="G315" s="77">
        <f t="shared" si="27"/>
        <v>0</v>
      </c>
      <c r="H315" s="78">
        <f t="shared" si="30"/>
        <v>0</v>
      </c>
    </row>
    <row r="316" spans="4:8" x14ac:dyDescent="0.2">
      <c r="D316" s="76" t="str">
        <f t="shared" ref="D316:D379" si="31">IF(D315&lt;$E$12,D315+1," ")</f>
        <v xml:space="preserve"> </v>
      </c>
      <c r="E316" s="86">
        <f t="shared" si="28"/>
        <v>0</v>
      </c>
      <c r="F316" s="86">
        <f t="shared" si="29"/>
        <v>0</v>
      </c>
      <c r="G316" s="77">
        <f t="shared" si="27"/>
        <v>0</v>
      </c>
      <c r="H316" s="78">
        <f t="shared" si="30"/>
        <v>0</v>
      </c>
    </row>
    <row r="317" spans="4:8" x14ac:dyDescent="0.2">
      <c r="D317" s="76" t="str">
        <f t="shared" si="31"/>
        <v xml:space="preserve"> </v>
      </c>
      <c r="E317" s="86">
        <f t="shared" si="28"/>
        <v>0</v>
      </c>
      <c r="F317" s="86">
        <f t="shared" si="29"/>
        <v>0</v>
      </c>
      <c r="G317" s="77">
        <f t="shared" si="27"/>
        <v>0</v>
      </c>
      <c r="H317" s="78">
        <f t="shared" si="30"/>
        <v>0</v>
      </c>
    </row>
    <row r="318" spans="4:8" x14ac:dyDescent="0.2">
      <c r="D318" s="76" t="str">
        <f t="shared" si="31"/>
        <v xml:space="preserve"> </v>
      </c>
      <c r="E318" s="86">
        <f t="shared" si="28"/>
        <v>0</v>
      </c>
      <c r="F318" s="86">
        <f t="shared" si="29"/>
        <v>0</v>
      </c>
      <c r="G318" s="77">
        <f t="shared" si="27"/>
        <v>0</v>
      </c>
      <c r="H318" s="78">
        <f t="shared" si="30"/>
        <v>0</v>
      </c>
    </row>
    <row r="319" spans="4:8" x14ac:dyDescent="0.2">
      <c r="D319" s="76" t="str">
        <f t="shared" si="31"/>
        <v xml:space="preserve"> </v>
      </c>
      <c r="E319" s="86">
        <f t="shared" si="28"/>
        <v>0</v>
      </c>
      <c r="F319" s="86">
        <f t="shared" si="29"/>
        <v>0</v>
      </c>
      <c r="G319" s="77">
        <f t="shared" si="27"/>
        <v>0</v>
      </c>
      <c r="H319" s="78">
        <f t="shared" si="30"/>
        <v>0</v>
      </c>
    </row>
    <row r="320" spans="4:8" x14ac:dyDescent="0.2">
      <c r="D320" s="76" t="str">
        <f t="shared" si="31"/>
        <v xml:space="preserve"> </v>
      </c>
      <c r="E320" s="86">
        <f t="shared" si="28"/>
        <v>0</v>
      </c>
      <c r="F320" s="86">
        <f t="shared" si="29"/>
        <v>0</v>
      </c>
      <c r="G320" s="77">
        <f t="shared" si="27"/>
        <v>0</v>
      </c>
      <c r="H320" s="78">
        <f t="shared" si="30"/>
        <v>0</v>
      </c>
    </row>
    <row r="321" spans="4:8" x14ac:dyDescent="0.2">
      <c r="D321" s="76" t="str">
        <f t="shared" si="31"/>
        <v xml:space="preserve"> </v>
      </c>
      <c r="E321" s="86">
        <f t="shared" si="28"/>
        <v>0</v>
      </c>
      <c r="F321" s="86">
        <f t="shared" si="29"/>
        <v>0</v>
      </c>
      <c r="G321" s="77">
        <f t="shared" si="27"/>
        <v>0</v>
      </c>
      <c r="H321" s="78">
        <f t="shared" si="30"/>
        <v>0</v>
      </c>
    </row>
    <row r="322" spans="4:8" x14ac:dyDescent="0.2">
      <c r="D322" s="76" t="str">
        <f t="shared" si="31"/>
        <v xml:space="preserve"> </v>
      </c>
      <c r="E322" s="86">
        <f t="shared" si="28"/>
        <v>0</v>
      </c>
      <c r="F322" s="86">
        <f t="shared" si="29"/>
        <v>0</v>
      </c>
      <c r="G322" s="77">
        <f t="shared" si="27"/>
        <v>0</v>
      </c>
      <c r="H322" s="78">
        <f t="shared" si="30"/>
        <v>0</v>
      </c>
    </row>
    <row r="323" spans="4:8" x14ac:dyDescent="0.2">
      <c r="D323" s="76" t="str">
        <f t="shared" si="31"/>
        <v xml:space="preserve"> </v>
      </c>
      <c r="E323" s="86">
        <f t="shared" si="28"/>
        <v>0</v>
      </c>
      <c r="F323" s="86">
        <f t="shared" si="29"/>
        <v>0</v>
      </c>
      <c r="G323" s="77">
        <f t="shared" si="27"/>
        <v>0</v>
      </c>
      <c r="H323" s="78">
        <f t="shared" si="30"/>
        <v>0</v>
      </c>
    </row>
    <row r="324" spans="4:8" x14ac:dyDescent="0.2">
      <c r="D324" s="76" t="str">
        <f t="shared" si="31"/>
        <v xml:space="preserve"> </v>
      </c>
      <c r="E324" s="86">
        <f t="shared" si="28"/>
        <v>0</v>
      </c>
      <c r="F324" s="86">
        <f t="shared" si="29"/>
        <v>0</v>
      </c>
      <c r="G324" s="77">
        <f t="shared" si="27"/>
        <v>0</v>
      </c>
      <c r="H324" s="78">
        <f t="shared" si="30"/>
        <v>0</v>
      </c>
    </row>
    <row r="325" spans="4:8" x14ac:dyDescent="0.2">
      <c r="D325" s="76" t="str">
        <f t="shared" si="31"/>
        <v xml:space="preserve"> </v>
      </c>
      <c r="E325" s="86">
        <f t="shared" si="28"/>
        <v>0</v>
      </c>
      <c r="F325" s="86">
        <f t="shared" si="29"/>
        <v>0</v>
      </c>
      <c r="G325" s="77">
        <f t="shared" si="27"/>
        <v>0</v>
      </c>
      <c r="H325" s="78">
        <f t="shared" si="30"/>
        <v>0</v>
      </c>
    </row>
    <row r="326" spans="4:8" x14ac:dyDescent="0.2">
      <c r="D326" s="76" t="str">
        <f t="shared" si="31"/>
        <v xml:space="preserve"> </v>
      </c>
      <c r="E326" s="86">
        <f t="shared" si="28"/>
        <v>0</v>
      </c>
      <c r="F326" s="86">
        <f t="shared" si="29"/>
        <v>0</v>
      </c>
      <c r="G326" s="77">
        <f t="shared" si="27"/>
        <v>0</v>
      </c>
      <c r="H326" s="78">
        <f t="shared" si="30"/>
        <v>0</v>
      </c>
    </row>
    <row r="327" spans="4:8" x14ac:dyDescent="0.2">
      <c r="D327" s="76" t="str">
        <f t="shared" si="31"/>
        <v xml:space="preserve"> </v>
      </c>
      <c r="E327" s="86">
        <f t="shared" si="28"/>
        <v>0</v>
      </c>
      <c r="F327" s="86">
        <f t="shared" si="29"/>
        <v>0</v>
      </c>
      <c r="G327" s="77">
        <f t="shared" si="27"/>
        <v>0</v>
      </c>
      <c r="H327" s="78">
        <f t="shared" si="30"/>
        <v>0</v>
      </c>
    </row>
    <row r="328" spans="4:8" x14ac:dyDescent="0.2">
      <c r="D328" s="76" t="str">
        <f t="shared" si="31"/>
        <v xml:space="preserve"> </v>
      </c>
      <c r="E328" s="86">
        <f t="shared" si="28"/>
        <v>0</v>
      </c>
      <c r="F328" s="86">
        <f t="shared" si="29"/>
        <v>0</v>
      </c>
      <c r="G328" s="77">
        <f t="shared" si="27"/>
        <v>0</v>
      </c>
      <c r="H328" s="78">
        <f t="shared" si="30"/>
        <v>0</v>
      </c>
    </row>
    <row r="329" spans="4:8" x14ac:dyDescent="0.2">
      <c r="D329" s="76" t="str">
        <f t="shared" si="31"/>
        <v xml:space="preserve"> </v>
      </c>
      <c r="E329" s="86">
        <f t="shared" si="28"/>
        <v>0</v>
      </c>
      <c r="F329" s="86">
        <f t="shared" si="29"/>
        <v>0</v>
      </c>
      <c r="G329" s="77">
        <f t="shared" si="27"/>
        <v>0</v>
      </c>
      <c r="H329" s="78">
        <f t="shared" si="30"/>
        <v>0</v>
      </c>
    </row>
    <row r="330" spans="4:8" x14ac:dyDescent="0.2">
      <c r="D330" s="76" t="str">
        <f t="shared" si="31"/>
        <v xml:space="preserve"> </v>
      </c>
      <c r="E330" s="86">
        <f t="shared" si="28"/>
        <v>0</v>
      </c>
      <c r="F330" s="86">
        <f t="shared" si="29"/>
        <v>0</v>
      </c>
      <c r="G330" s="77">
        <f t="shared" si="27"/>
        <v>0</v>
      </c>
      <c r="H330" s="78">
        <f t="shared" si="30"/>
        <v>0</v>
      </c>
    </row>
    <row r="331" spans="4:8" x14ac:dyDescent="0.2">
      <c r="D331" s="76" t="str">
        <f t="shared" si="31"/>
        <v xml:space="preserve"> </v>
      </c>
      <c r="E331" s="86">
        <f t="shared" si="28"/>
        <v>0</v>
      </c>
      <c r="F331" s="86">
        <f t="shared" si="29"/>
        <v>0</v>
      </c>
      <c r="G331" s="77">
        <f t="shared" si="27"/>
        <v>0</v>
      </c>
      <c r="H331" s="78">
        <f t="shared" si="30"/>
        <v>0</v>
      </c>
    </row>
    <row r="332" spans="4:8" x14ac:dyDescent="0.2">
      <c r="D332" s="76" t="str">
        <f t="shared" si="31"/>
        <v xml:space="preserve"> </v>
      </c>
      <c r="E332" s="86">
        <f t="shared" si="28"/>
        <v>0</v>
      </c>
      <c r="F332" s="86">
        <f t="shared" si="29"/>
        <v>0</v>
      </c>
      <c r="G332" s="77">
        <f t="shared" si="27"/>
        <v>0</v>
      </c>
      <c r="H332" s="78">
        <f t="shared" si="30"/>
        <v>0</v>
      </c>
    </row>
    <row r="333" spans="4:8" x14ac:dyDescent="0.2">
      <c r="D333" s="76" t="str">
        <f t="shared" si="31"/>
        <v xml:space="preserve"> </v>
      </c>
      <c r="E333" s="86">
        <f t="shared" si="28"/>
        <v>0</v>
      </c>
      <c r="F333" s="86">
        <f t="shared" si="29"/>
        <v>0</v>
      </c>
      <c r="G333" s="77">
        <f t="shared" si="27"/>
        <v>0</v>
      </c>
      <c r="H333" s="78">
        <f t="shared" si="30"/>
        <v>0</v>
      </c>
    </row>
    <row r="334" spans="4:8" x14ac:dyDescent="0.2">
      <c r="D334" s="76" t="str">
        <f t="shared" si="31"/>
        <v xml:space="preserve"> </v>
      </c>
      <c r="E334" s="86">
        <f t="shared" si="28"/>
        <v>0</v>
      </c>
      <c r="F334" s="86">
        <f t="shared" si="29"/>
        <v>0</v>
      </c>
      <c r="G334" s="77">
        <f t="shared" si="27"/>
        <v>0</v>
      </c>
      <c r="H334" s="78">
        <f t="shared" si="30"/>
        <v>0</v>
      </c>
    </row>
    <row r="335" spans="4:8" x14ac:dyDescent="0.2">
      <c r="D335" s="76" t="str">
        <f t="shared" si="31"/>
        <v xml:space="preserve"> </v>
      </c>
      <c r="E335" s="86">
        <f t="shared" si="28"/>
        <v>0</v>
      </c>
      <c r="F335" s="86">
        <f t="shared" si="29"/>
        <v>0</v>
      </c>
      <c r="G335" s="77">
        <f t="shared" si="27"/>
        <v>0</v>
      </c>
      <c r="H335" s="78">
        <f t="shared" si="30"/>
        <v>0</v>
      </c>
    </row>
    <row r="336" spans="4:8" x14ac:dyDescent="0.2">
      <c r="D336" s="76" t="str">
        <f t="shared" si="31"/>
        <v xml:space="preserve"> </v>
      </c>
      <c r="E336" s="86">
        <f t="shared" si="28"/>
        <v>0</v>
      </c>
      <c r="F336" s="86">
        <f t="shared" si="29"/>
        <v>0</v>
      </c>
      <c r="G336" s="77">
        <f t="shared" si="27"/>
        <v>0</v>
      </c>
      <c r="H336" s="78">
        <f t="shared" si="30"/>
        <v>0</v>
      </c>
    </row>
    <row r="337" spans="4:8" x14ac:dyDescent="0.2">
      <c r="D337" s="76" t="str">
        <f t="shared" si="31"/>
        <v xml:space="preserve"> </v>
      </c>
      <c r="E337" s="86">
        <f t="shared" si="28"/>
        <v>0</v>
      </c>
      <c r="F337" s="86">
        <f t="shared" si="29"/>
        <v>0</v>
      </c>
      <c r="G337" s="77">
        <f t="shared" ref="G337:G400" si="32">F337+E337</f>
        <v>0</v>
      </c>
      <c r="H337" s="78">
        <f t="shared" si="30"/>
        <v>0</v>
      </c>
    </row>
    <row r="338" spans="4:8" x14ac:dyDescent="0.2">
      <c r="D338" s="76" t="str">
        <f t="shared" si="31"/>
        <v xml:space="preserve"> </v>
      </c>
      <c r="E338" s="86">
        <f t="shared" si="28"/>
        <v>0</v>
      </c>
      <c r="F338" s="86">
        <f t="shared" si="29"/>
        <v>0</v>
      </c>
      <c r="G338" s="77">
        <f t="shared" si="32"/>
        <v>0</v>
      </c>
      <c r="H338" s="78">
        <f t="shared" si="30"/>
        <v>0</v>
      </c>
    </row>
    <row r="339" spans="4:8" x14ac:dyDescent="0.2">
      <c r="D339" s="76" t="str">
        <f t="shared" si="31"/>
        <v xml:space="preserve"> </v>
      </c>
      <c r="E339" s="86">
        <f t="shared" ref="E339:E402" si="33">H339*$E$8</f>
        <v>0</v>
      </c>
      <c r="F339" s="86">
        <f t="shared" si="29"/>
        <v>0</v>
      </c>
      <c r="G339" s="77">
        <f t="shared" si="32"/>
        <v>0</v>
      </c>
      <c r="H339" s="78">
        <f t="shared" si="30"/>
        <v>0</v>
      </c>
    </row>
    <row r="340" spans="4:8" x14ac:dyDescent="0.2">
      <c r="D340" s="76" t="str">
        <f t="shared" si="31"/>
        <v xml:space="preserve"> </v>
      </c>
      <c r="E340" s="86">
        <f t="shared" si="33"/>
        <v>0</v>
      </c>
      <c r="F340" s="86">
        <f t="shared" si="29"/>
        <v>0</v>
      </c>
      <c r="G340" s="77">
        <f t="shared" si="32"/>
        <v>0</v>
      </c>
      <c r="H340" s="78">
        <f t="shared" si="30"/>
        <v>0</v>
      </c>
    </row>
    <row r="341" spans="4:8" x14ac:dyDescent="0.2">
      <c r="D341" s="76" t="str">
        <f t="shared" si="31"/>
        <v xml:space="preserve"> </v>
      </c>
      <c r="E341" s="86">
        <f t="shared" si="33"/>
        <v>0</v>
      </c>
      <c r="F341" s="86">
        <f t="shared" si="29"/>
        <v>0</v>
      </c>
      <c r="G341" s="77">
        <f t="shared" si="32"/>
        <v>0</v>
      </c>
      <c r="H341" s="78">
        <f t="shared" si="30"/>
        <v>0</v>
      </c>
    </row>
    <row r="342" spans="4:8" x14ac:dyDescent="0.2">
      <c r="D342" s="76" t="str">
        <f t="shared" si="31"/>
        <v xml:space="preserve"> </v>
      </c>
      <c r="E342" s="86">
        <f t="shared" si="33"/>
        <v>0</v>
      </c>
      <c r="F342" s="86">
        <f t="shared" si="29"/>
        <v>0</v>
      </c>
      <c r="G342" s="77">
        <f t="shared" si="32"/>
        <v>0</v>
      </c>
      <c r="H342" s="78">
        <f t="shared" si="30"/>
        <v>0</v>
      </c>
    </row>
    <row r="343" spans="4:8" x14ac:dyDescent="0.2">
      <c r="D343" s="76" t="str">
        <f t="shared" si="31"/>
        <v xml:space="preserve"> </v>
      </c>
      <c r="E343" s="86">
        <f t="shared" si="33"/>
        <v>0</v>
      </c>
      <c r="F343" s="86">
        <f t="shared" si="29"/>
        <v>0</v>
      </c>
      <c r="G343" s="77">
        <f t="shared" si="32"/>
        <v>0</v>
      </c>
      <c r="H343" s="78">
        <f t="shared" si="30"/>
        <v>0</v>
      </c>
    </row>
    <row r="344" spans="4:8" x14ac:dyDescent="0.2">
      <c r="D344" s="76" t="str">
        <f t="shared" si="31"/>
        <v xml:space="preserve"> </v>
      </c>
      <c r="E344" s="86">
        <f t="shared" si="33"/>
        <v>0</v>
      </c>
      <c r="F344" s="86">
        <f t="shared" ref="F344:F407" si="34">IF(H344&lt;0.05,0,$E$9/$E$12)</f>
        <v>0</v>
      </c>
      <c r="G344" s="77">
        <f t="shared" si="32"/>
        <v>0</v>
      </c>
      <c r="H344" s="78">
        <f t="shared" si="30"/>
        <v>0</v>
      </c>
    </row>
    <row r="345" spans="4:8" x14ac:dyDescent="0.2">
      <c r="D345" s="76" t="str">
        <f t="shared" si="31"/>
        <v xml:space="preserve"> </v>
      </c>
      <c r="E345" s="86">
        <f t="shared" si="33"/>
        <v>0</v>
      </c>
      <c r="F345" s="86">
        <f t="shared" si="34"/>
        <v>0</v>
      </c>
      <c r="G345" s="77">
        <f t="shared" si="32"/>
        <v>0</v>
      </c>
      <c r="H345" s="78">
        <f t="shared" ref="H345:H408" si="35">H344-F344</f>
        <v>0</v>
      </c>
    </row>
    <row r="346" spans="4:8" x14ac:dyDescent="0.2">
      <c r="D346" s="76" t="str">
        <f t="shared" si="31"/>
        <v xml:space="preserve"> </v>
      </c>
      <c r="E346" s="86">
        <f t="shared" si="33"/>
        <v>0</v>
      </c>
      <c r="F346" s="86">
        <f t="shared" si="34"/>
        <v>0</v>
      </c>
      <c r="G346" s="77">
        <f t="shared" si="32"/>
        <v>0</v>
      </c>
      <c r="H346" s="78">
        <f t="shared" si="35"/>
        <v>0</v>
      </c>
    </row>
    <row r="347" spans="4:8" x14ac:dyDescent="0.2">
      <c r="D347" s="76" t="str">
        <f t="shared" si="31"/>
        <v xml:space="preserve"> </v>
      </c>
      <c r="E347" s="86">
        <f t="shared" si="33"/>
        <v>0</v>
      </c>
      <c r="F347" s="86">
        <f t="shared" si="34"/>
        <v>0</v>
      </c>
      <c r="G347" s="77">
        <f t="shared" si="32"/>
        <v>0</v>
      </c>
      <c r="H347" s="78">
        <f t="shared" si="35"/>
        <v>0</v>
      </c>
    </row>
    <row r="348" spans="4:8" x14ac:dyDescent="0.2">
      <c r="D348" s="76" t="str">
        <f t="shared" si="31"/>
        <v xml:space="preserve"> </v>
      </c>
      <c r="E348" s="86">
        <f t="shared" si="33"/>
        <v>0</v>
      </c>
      <c r="F348" s="86">
        <f t="shared" si="34"/>
        <v>0</v>
      </c>
      <c r="G348" s="77">
        <f t="shared" si="32"/>
        <v>0</v>
      </c>
      <c r="H348" s="78">
        <f t="shared" si="35"/>
        <v>0</v>
      </c>
    </row>
    <row r="349" spans="4:8" x14ac:dyDescent="0.2">
      <c r="D349" s="76" t="str">
        <f t="shared" si="31"/>
        <v xml:space="preserve"> </v>
      </c>
      <c r="E349" s="86">
        <f t="shared" si="33"/>
        <v>0</v>
      </c>
      <c r="F349" s="86">
        <f t="shared" si="34"/>
        <v>0</v>
      </c>
      <c r="G349" s="77">
        <f t="shared" si="32"/>
        <v>0</v>
      </c>
      <c r="H349" s="78">
        <f t="shared" si="35"/>
        <v>0</v>
      </c>
    </row>
    <row r="350" spans="4:8" x14ac:dyDescent="0.2">
      <c r="D350" s="76" t="str">
        <f t="shared" si="31"/>
        <v xml:space="preserve"> </v>
      </c>
      <c r="E350" s="86">
        <f t="shared" si="33"/>
        <v>0</v>
      </c>
      <c r="F350" s="86">
        <f t="shared" si="34"/>
        <v>0</v>
      </c>
      <c r="G350" s="77">
        <f t="shared" si="32"/>
        <v>0</v>
      </c>
      <c r="H350" s="78">
        <f t="shared" si="35"/>
        <v>0</v>
      </c>
    </row>
    <row r="351" spans="4:8" x14ac:dyDescent="0.2">
      <c r="D351" s="76" t="str">
        <f t="shared" si="31"/>
        <v xml:space="preserve"> </v>
      </c>
      <c r="E351" s="86">
        <f t="shared" si="33"/>
        <v>0</v>
      </c>
      <c r="F351" s="86">
        <f t="shared" si="34"/>
        <v>0</v>
      </c>
      <c r="G351" s="77">
        <f t="shared" si="32"/>
        <v>0</v>
      </c>
      <c r="H351" s="78">
        <f t="shared" si="35"/>
        <v>0</v>
      </c>
    </row>
    <row r="352" spans="4:8" x14ac:dyDescent="0.2">
      <c r="D352" s="76" t="str">
        <f t="shared" si="31"/>
        <v xml:space="preserve"> </v>
      </c>
      <c r="E352" s="86">
        <f t="shared" si="33"/>
        <v>0</v>
      </c>
      <c r="F352" s="86">
        <f t="shared" si="34"/>
        <v>0</v>
      </c>
      <c r="G352" s="77">
        <f t="shared" si="32"/>
        <v>0</v>
      </c>
      <c r="H352" s="78">
        <f t="shared" si="35"/>
        <v>0</v>
      </c>
    </row>
    <row r="353" spans="4:8" x14ac:dyDescent="0.2">
      <c r="D353" s="76" t="str">
        <f t="shared" si="31"/>
        <v xml:space="preserve"> </v>
      </c>
      <c r="E353" s="86">
        <f t="shared" si="33"/>
        <v>0</v>
      </c>
      <c r="F353" s="86">
        <f t="shared" si="34"/>
        <v>0</v>
      </c>
      <c r="G353" s="77">
        <f t="shared" si="32"/>
        <v>0</v>
      </c>
      <c r="H353" s="78">
        <f t="shared" si="35"/>
        <v>0</v>
      </c>
    </row>
    <row r="354" spans="4:8" x14ac:dyDescent="0.2">
      <c r="D354" s="76" t="str">
        <f t="shared" si="31"/>
        <v xml:space="preserve"> </v>
      </c>
      <c r="E354" s="86">
        <f t="shared" si="33"/>
        <v>0</v>
      </c>
      <c r="F354" s="86">
        <f t="shared" si="34"/>
        <v>0</v>
      </c>
      <c r="G354" s="77">
        <f t="shared" si="32"/>
        <v>0</v>
      </c>
      <c r="H354" s="78">
        <f t="shared" si="35"/>
        <v>0</v>
      </c>
    </row>
    <row r="355" spans="4:8" x14ac:dyDescent="0.2">
      <c r="D355" s="76" t="str">
        <f t="shared" si="31"/>
        <v xml:space="preserve"> </v>
      </c>
      <c r="E355" s="86">
        <f t="shared" si="33"/>
        <v>0</v>
      </c>
      <c r="F355" s="86">
        <f t="shared" si="34"/>
        <v>0</v>
      </c>
      <c r="G355" s="77">
        <f t="shared" si="32"/>
        <v>0</v>
      </c>
      <c r="H355" s="78">
        <f t="shared" si="35"/>
        <v>0</v>
      </c>
    </row>
    <row r="356" spans="4:8" x14ac:dyDescent="0.2">
      <c r="D356" s="76" t="str">
        <f t="shared" si="31"/>
        <v xml:space="preserve"> </v>
      </c>
      <c r="E356" s="86">
        <f t="shared" si="33"/>
        <v>0</v>
      </c>
      <c r="F356" s="86">
        <f t="shared" si="34"/>
        <v>0</v>
      </c>
      <c r="G356" s="77">
        <f t="shared" si="32"/>
        <v>0</v>
      </c>
      <c r="H356" s="78">
        <f t="shared" si="35"/>
        <v>0</v>
      </c>
    </row>
    <row r="357" spans="4:8" x14ac:dyDescent="0.2">
      <c r="D357" s="76" t="str">
        <f t="shared" si="31"/>
        <v xml:space="preserve"> </v>
      </c>
      <c r="E357" s="86">
        <f t="shared" si="33"/>
        <v>0</v>
      </c>
      <c r="F357" s="86">
        <f t="shared" si="34"/>
        <v>0</v>
      </c>
      <c r="G357" s="77">
        <f t="shared" si="32"/>
        <v>0</v>
      </c>
      <c r="H357" s="78">
        <f t="shared" si="35"/>
        <v>0</v>
      </c>
    </row>
    <row r="358" spans="4:8" x14ac:dyDescent="0.2">
      <c r="D358" s="76" t="str">
        <f t="shared" si="31"/>
        <v xml:space="preserve"> </v>
      </c>
      <c r="E358" s="86">
        <f t="shared" si="33"/>
        <v>0</v>
      </c>
      <c r="F358" s="86">
        <f t="shared" si="34"/>
        <v>0</v>
      </c>
      <c r="G358" s="77">
        <f t="shared" si="32"/>
        <v>0</v>
      </c>
      <c r="H358" s="78">
        <f t="shared" si="35"/>
        <v>0</v>
      </c>
    </row>
    <row r="359" spans="4:8" x14ac:dyDescent="0.2">
      <c r="D359" s="76" t="str">
        <f t="shared" si="31"/>
        <v xml:space="preserve"> </v>
      </c>
      <c r="E359" s="86">
        <f t="shared" si="33"/>
        <v>0</v>
      </c>
      <c r="F359" s="86">
        <f t="shared" si="34"/>
        <v>0</v>
      </c>
      <c r="G359" s="77">
        <f t="shared" si="32"/>
        <v>0</v>
      </c>
      <c r="H359" s="78">
        <f t="shared" si="35"/>
        <v>0</v>
      </c>
    </row>
    <row r="360" spans="4:8" x14ac:dyDescent="0.2">
      <c r="D360" s="76" t="str">
        <f t="shared" si="31"/>
        <v xml:space="preserve"> </v>
      </c>
      <c r="E360" s="86">
        <f t="shared" si="33"/>
        <v>0</v>
      </c>
      <c r="F360" s="86">
        <f t="shared" si="34"/>
        <v>0</v>
      </c>
      <c r="G360" s="77">
        <f t="shared" si="32"/>
        <v>0</v>
      </c>
      <c r="H360" s="78">
        <f t="shared" si="35"/>
        <v>0</v>
      </c>
    </row>
    <row r="361" spans="4:8" x14ac:dyDescent="0.2">
      <c r="D361" s="76" t="str">
        <f t="shared" si="31"/>
        <v xml:space="preserve"> </v>
      </c>
      <c r="E361" s="86">
        <f t="shared" si="33"/>
        <v>0</v>
      </c>
      <c r="F361" s="86">
        <f t="shared" si="34"/>
        <v>0</v>
      </c>
      <c r="G361" s="77">
        <f t="shared" si="32"/>
        <v>0</v>
      </c>
      <c r="H361" s="78">
        <f t="shared" si="35"/>
        <v>0</v>
      </c>
    </row>
    <row r="362" spans="4:8" x14ac:dyDescent="0.2">
      <c r="D362" s="76" t="str">
        <f t="shared" si="31"/>
        <v xml:space="preserve"> </v>
      </c>
      <c r="E362" s="86">
        <f t="shared" si="33"/>
        <v>0</v>
      </c>
      <c r="F362" s="86">
        <f t="shared" si="34"/>
        <v>0</v>
      </c>
      <c r="G362" s="77">
        <f t="shared" si="32"/>
        <v>0</v>
      </c>
      <c r="H362" s="78">
        <f t="shared" si="35"/>
        <v>0</v>
      </c>
    </row>
    <row r="363" spans="4:8" x14ac:dyDescent="0.2">
      <c r="D363" s="76" t="str">
        <f t="shared" si="31"/>
        <v xml:space="preserve"> </v>
      </c>
      <c r="E363" s="86">
        <f t="shared" si="33"/>
        <v>0</v>
      </c>
      <c r="F363" s="86">
        <f t="shared" si="34"/>
        <v>0</v>
      </c>
      <c r="G363" s="77">
        <f t="shared" si="32"/>
        <v>0</v>
      </c>
      <c r="H363" s="78">
        <f t="shared" si="35"/>
        <v>0</v>
      </c>
    </row>
    <row r="364" spans="4:8" x14ac:dyDescent="0.2">
      <c r="D364" s="76" t="str">
        <f t="shared" si="31"/>
        <v xml:space="preserve"> </v>
      </c>
      <c r="E364" s="86">
        <f t="shared" si="33"/>
        <v>0</v>
      </c>
      <c r="F364" s="86">
        <f t="shared" si="34"/>
        <v>0</v>
      </c>
      <c r="G364" s="77">
        <f t="shared" si="32"/>
        <v>0</v>
      </c>
      <c r="H364" s="78">
        <f t="shared" si="35"/>
        <v>0</v>
      </c>
    </row>
    <row r="365" spans="4:8" x14ac:dyDescent="0.2">
      <c r="D365" s="76" t="str">
        <f t="shared" si="31"/>
        <v xml:space="preserve"> </v>
      </c>
      <c r="E365" s="86">
        <f t="shared" si="33"/>
        <v>0</v>
      </c>
      <c r="F365" s="86">
        <f t="shared" si="34"/>
        <v>0</v>
      </c>
      <c r="G365" s="77">
        <f t="shared" si="32"/>
        <v>0</v>
      </c>
      <c r="H365" s="78">
        <f t="shared" si="35"/>
        <v>0</v>
      </c>
    </row>
    <row r="366" spans="4:8" x14ac:dyDescent="0.2">
      <c r="D366" s="76" t="str">
        <f t="shared" si="31"/>
        <v xml:space="preserve"> </v>
      </c>
      <c r="E366" s="86">
        <f t="shared" si="33"/>
        <v>0</v>
      </c>
      <c r="F366" s="86">
        <f t="shared" si="34"/>
        <v>0</v>
      </c>
      <c r="G366" s="77">
        <f t="shared" si="32"/>
        <v>0</v>
      </c>
      <c r="H366" s="78">
        <f t="shared" si="35"/>
        <v>0</v>
      </c>
    </row>
    <row r="367" spans="4:8" x14ac:dyDescent="0.2">
      <c r="D367" s="76" t="str">
        <f t="shared" si="31"/>
        <v xml:space="preserve"> </v>
      </c>
      <c r="E367" s="86">
        <f t="shared" si="33"/>
        <v>0</v>
      </c>
      <c r="F367" s="86">
        <f t="shared" si="34"/>
        <v>0</v>
      </c>
      <c r="G367" s="77">
        <f t="shared" si="32"/>
        <v>0</v>
      </c>
      <c r="H367" s="78">
        <f t="shared" si="35"/>
        <v>0</v>
      </c>
    </row>
    <row r="368" spans="4:8" x14ac:dyDescent="0.2">
      <c r="D368" s="76" t="str">
        <f t="shared" si="31"/>
        <v xml:space="preserve"> </v>
      </c>
      <c r="E368" s="86">
        <f t="shared" si="33"/>
        <v>0</v>
      </c>
      <c r="F368" s="86">
        <f t="shared" si="34"/>
        <v>0</v>
      </c>
      <c r="G368" s="77">
        <f t="shared" si="32"/>
        <v>0</v>
      </c>
      <c r="H368" s="78">
        <f t="shared" si="35"/>
        <v>0</v>
      </c>
    </row>
    <row r="369" spans="4:8" x14ac:dyDescent="0.2">
      <c r="D369" s="76" t="str">
        <f t="shared" si="31"/>
        <v xml:space="preserve"> </v>
      </c>
      <c r="E369" s="86">
        <f t="shared" si="33"/>
        <v>0</v>
      </c>
      <c r="F369" s="86">
        <f t="shared" si="34"/>
        <v>0</v>
      </c>
      <c r="G369" s="77">
        <f t="shared" si="32"/>
        <v>0</v>
      </c>
      <c r="H369" s="78">
        <f t="shared" si="35"/>
        <v>0</v>
      </c>
    </row>
    <row r="370" spans="4:8" x14ac:dyDescent="0.2">
      <c r="D370" s="76" t="str">
        <f t="shared" si="31"/>
        <v xml:space="preserve"> </v>
      </c>
      <c r="E370" s="86">
        <f t="shared" si="33"/>
        <v>0</v>
      </c>
      <c r="F370" s="86">
        <f t="shared" si="34"/>
        <v>0</v>
      </c>
      <c r="G370" s="77">
        <f t="shared" si="32"/>
        <v>0</v>
      </c>
      <c r="H370" s="78">
        <f t="shared" si="35"/>
        <v>0</v>
      </c>
    </row>
    <row r="371" spans="4:8" x14ac:dyDescent="0.2">
      <c r="D371" s="76" t="str">
        <f t="shared" si="31"/>
        <v xml:space="preserve"> </v>
      </c>
      <c r="E371" s="86">
        <f t="shared" si="33"/>
        <v>0</v>
      </c>
      <c r="F371" s="86">
        <f t="shared" si="34"/>
        <v>0</v>
      </c>
      <c r="G371" s="77">
        <f t="shared" si="32"/>
        <v>0</v>
      </c>
      <c r="H371" s="78">
        <f t="shared" si="35"/>
        <v>0</v>
      </c>
    </row>
    <row r="372" spans="4:8" x14ac:dyDescent="0.2">
      <c r="D372" s="76" t="str">
        <f t="shared" si="31"/>
        <v xml:space="preserve"> </v>
      </c>
      <c r="E372" s="86">
        <f t="shared" si="33"/>
        <v>0</v>
      </c>
      <c r="F372" s="86">
        <f t="shared" si="34"/>
        <v>0</v>
      </c>
      <c r="G372" s="77">
        <f t="shared" si="32"/>
        <v>0</v>
      </c>
      <c r="H372" s="78">
        <f t="shared" si="35"/>
        <v>0</v>
      </c>
    </row>
    <row r="373" spans="4:8" x14ac:dyDescent="0.2">
      <c r="D373" s="76" t="str">
        <f t="shared" si="31"/>
        <v xml:space="preserve"> </v>
      </c>
      <c r="E373" s="86">
        <f t="shared" si="33"/>
        <v>0</v>
      </c>
      <c r="F373" s="86">
        <f t="shared" si="34"/>
        <v>0</v>
      </c>
      <c r="G373" s="77">
        <f t="shared" si="32"/>
        <v>0</v>
      </c>
      <c r="H373" s="78">
        <f t="shared" si="35"/>
        <v>0</v>
      </c>
    </row>
    <row r="374" spans="4:8" x14ac:dyDescent="0.2">
      <c r="D374" s="76" t="str">
        <f t="shared" si="31"/>
        <v xml:space="preserve"> </v>
      </c>
      <c r="E374" s="86">
        <f t="shared" si="33"/>
        <v>0</v>
      </c>
      <c r="F374" s="86">
        <f t="shared" si="34"/>
        <v>0</v>
      </c>
      <c r="G374" s="77">
        <f t="shared" si="32"/>
        <v>0</v>
      </c>
      <c r="H374" s="78">
        <f t="shared" si="35"/>
        <v>0</v>
      </c>
    </row>
    <row r="375" spans="4:8" x14ac:dyDescent="0.2">
      <c r="D375" s="76" t="str">
        <f t="shared" si="31"/>
        <v xml:space="preserve"> </v>
      </c>
      <c r="E375" s="86">
        <f t="shared" si="33"/>
        <v>0</v>
      </c>
      <c r="F375" s="86">
        <f t="shared" si="34"/>
        <v>0</v>
      </c>
      <c r="G375" s="77">
        <f t="shared" si="32"/>
        <v>0</v>
      </c>
      <c r="H375" s="78">
        <f t="shared" si="35"/>
        <v>0</v>
      </c>
    </row>
    <row r="376" spans="4:8" x14ac:dyDescent="0.2">
      <c r="D376" s="76" t="str">
        <f t="shared" si="31"/>
        <v xml:space="preserve"> </v>
      </c>
      <c r="E376" s="86">
        <f t="shared" si="33"/>
        <v>0</v>
      </c>
      <c r="F376" s="86">
        <f t="shared" si="34"/>
        <v>0</v>
      </c>
      <c r="G376" s="77">
        <f>F376+E376</f>
        <v>0</v>
      </c>
      <c r="H376" s="78">
        <f t="shared" si="35"/>
        <v>0</v>
      </c>
    </row>
    <row r="377" spans="4:8" x14ac:dyDescent="0.2">
      <c r="D377" s="76" t="str">
        <f t="shared" si="31"/>
        <v xml:space="preserve"> </v>
      </c>
      <c r="E377" s="86">
        <f t="shared" si="33"/>
        <v>0</v>
      </c>
      <c r="F377" s="86">
        <f t="shared" si="34"/>
        <v>0</v>
      </c>
      <c r="G377" s="77">
        <f t="shared" si="32"/>
        <v>0</v>
      </c>
      <c r="H377" s="78">
        <f t="shared" si="35"/>
        <v>0</v>
      </c>
    </row>
    <row r="378" spans="4:8" x14ac:dyDescent="0.2">
      <c r="D378" s="76" t="str">
        <f t="shared" si="31"/>
        <v xml:space="preserve"> </v>
      </c>
      <c r="E378" s="86">
        <f t="shared" si="33"/>
        <v>0</v>
      </c>
      <c r="F378" s="86">
        <f t="shared" si="34"/>
        <v>0</v>
      </c>
      <c r="G378" s="77">
        <f t="shared" si="32"/>
        <v>0</v>
      </c>
      <c r="H378" s="78">
        <f t="shared" si="35"/>
        <v>0</v>
      </c>
    </row>
    <row r="379" spans="4:8" x14ac:dyDescent="0.2">
      <c r="D379" s="76" t="str">
        <f t="shared" si="31"/>
        <v xml:space="preserve"> </v>
      </c>
      <c r="E379" s="86">
        <f t="shared" si="33"/>
        <v>0</v>
      </c>
      <c r="F379" s="86">
        <f t="shared" si="34"/>
        <v>0</v>
      </c>
      <c r="G379" s="77">
        <f t="shared" si="32"/>
        <v>0</v>
      </c>
      <c r="H379" s="78">
        <f t="shared" si="35"/>
        <v>0</v>
      </c>
    </row>
    <row r="380" spans="4:8" x14ac:dyDescent="0.2">
      <c r="D380" s="76" t="str">
        <f t="shared" ref="D380:D443" si="36">IF(D379&lt;$E$12,D379+1," ")</f>
        <v xml:space="preserve"> </v>
      </c>
      <c r="E380" s="86">
        <f t="shared" si="33"/>
        <v>0</v>
      </c>
      <c r="F380" s="86">
        <f t="shared" si="34"/>
        <v>0</v>
      </c>
      <c r="G380" s="77">
        <f t="shared" si="32"/>
        <v>0</v>
      </c>
      <c r="H380" s="78">
        <f t="shared" si="35"/>
        <v>0</v>
      </c>
    </row>
    <row r="381" spans="4:8" x14ac:dyDescent="0.2">
      <c r="D381" s="76" t="str">
        <f t="shared" si="36"/>
        <v xml:space="preserve"> </v>
      </c>
      <c r="E381" s="86">
        <f t="shared" si="33"/>
        <v>0</v>
      </c>
      <c r="F381" s="86">
        <f t="shared" si="34"/>
        <v>0</v>
      </c>
      <c r="G381" s="77">
        <f t="shared" si="32"/>
        <v>0</v>
      </c>
      <c r="H381" s="78">
        <f t="shared" si="35"/>
        <v>0</v>
      </c>
    </row>
    <row r="382" spans="4:8" x14ac:dyDescent="0.2">
      <c r="D382" s="76" t="str">
        <f t="shared" si="36"/>
        <v xml:space="preserve"> </v>
      </c>
      <c r="E382" s="86">
        <f t="shared" si="33"/>
        <v>0</v>
      </c>
      <c r="F382" s="86">
        <f t="shared" si="34"/>
        <v>0</v>
      </c>
      <c r="G382" s="77">
        <f t="shared" si="32"/>
        <v>0</v>
      </c>
      <c r="H382" s="78">
        <f t="shared" si="35"/>
        <v>0</v>
      </c>
    </row>
    <row r="383" spans="4:8" x14ac:dyDescent="0.2">
      <c r="D383" s="76" t="str">
        <f t="shared" si="36"/>
        <v xml:space="preserve"> </v>
      </c>
      <c r="E383" s="86">
        <f t="shared" si="33"/>
        <v>0</v>
      </c>
      <c r="F383" s="86">
        <f t="shared" si="34"/>
        <v>0</v>
      </c>
      <c r="G383" s="77">
        <f t="shared" si="32"/>
        <v>0</v>
      </c>
      <c r="H383" s="78">
        <f t="shared" si="35"/>
        <v>0</v>
      </c>
    </row>
    <row r="384" spans="4:8" x14ac:dyDescent="0.2">
      <c r="D384" s="76" t="str">
        <f t="shared" si="36"/>
        <v xml:space="preserve"> </v>
      </c>
      <c r="E384" s="86">
        <f t="shared" si="33"/>
        <v>0</v>
      </c>
      <c r="F384" s="86">
        <f t="shared" si="34"/>
        <v>0</v>
      </c>
      <c r="G384" s="77">
        <f t="shared" si="32"/>
        <v>0</v>
      </c>
      <c r="H384" s="78">
        <f t="shared" si="35"/>
        <v>0</v>
      </c>
    </row>
    <row r="385" spans="4:8" x14ac:dyDescent="0.2">
      <c r="D385" s="76" t="str">
        <f t="shared" si="36"/>
        <v xml:space="preserve"> </v>
      </c>
      <c r="E385" s="86">
        <f t="shared" si="33"/>
        <v>0</v>
      </c>
      <c r="F385" s="86">
        <f t="shared" si="34"/>
        <v>0</v>
      </c>
      <c r="G385" s="77">
        <f t="shared" si="32"/>
        <v>0</v>
      </c>
      <c r="H385" s="78">
        <f t="shared" si="35"/>
        <v>0</v>
      </c>
    </row>
    <row r="386" spans="4:8" x14ac:dyDescent="0.2">
      <c r="D386" s="76" t="str">
        <f t="shared" si="36"/>
        <v xml:space="preserve"> </v>
      </c>
      <c r="E386" s="86">
        <f t="shared" si="33"/>
        <v>0</v>
      </c>
      <c r="F386" s="86">
        <f t="shared" si="34"/>
        <v>0</v>
      </c>
      <c r="G386" s="77">
        <f t="shared" si="32"/>
        <v>0</v>
      </c>
      <c r="H386" s="78">
        <f t="shared" si="35"/>
        <v>0</v>
      </c>
    </row>
    <row r="387" spans="4:8" x14ac:dyDescent="0.2">
      <c r="D387" s="76" t="str">
        <f t="shared" si="36"/>
        <v xml:space="preserve"> </v>
      </c>
      <c r="E387" s="86">
        <f t="shared" si="33"/>
        <v>0</v>
      </c>
      <c r="F387" s="86">
        <f t="shared" si="34"/>
        <v>0</v>
      </c>
      <c r="G387" s="77">
        <f t="shared" si="32"/>
        <v>0</v>
      </c>
      <c r="H387" s="78">
        <f t="shared" si="35"/>
        <v>0</v>
      </c>
    </row>
    <row r="388" spans="4:8" x14ac:dyDescent="0.2">
      <c r="D388" s="76" t="str">
        <f t="shared" si="36"/>
        <v xml:space="preserve"> </v>
      </c>
      <c r="E388" s="86">
        <f t="shared" si="33"/>
        <v>0</v>
      </c>
      <c r="F388" s="86">
        <f t="shared" si="34"/>
        <v>0</v>
      </c>
      <c r="G388" s="77">
        <f t="shared" si="32"/>
        <v>0</v>
      </c>
      <c r="H388" s="78">
        <f t="shared" si="35"/>
        <v>0</v>
      </c>
    </row>
    <row r="389" spans="4:8" x14ac:dyDescent="0.2">
      <c r="D389" s="76" t="str">
        <f t="shared" si="36"/>
        <v xml:space="preserve"> </v>
      </c>
      <c r="E389" s="86">
        <f t="shared" si="33"/>
        <v>0</v>
      </c>
      <c r="F389" s="86">
        <f t="shared" si="34"/>
        <v>0</v>
      </c>
      <c r="G389" s="77">
        <f t="shared" si="32"/>
        <v>0</v>
      </c>
      <c r="H389" s="78">
        <f t="shared" si="35"/>
        <v>0</v>
      </c>
    </row>
    <row r="390" spans="4:8" x14ac:dyDescent="0.2">
      <c r="D390" s="76" t="str">
        <f t="shared" si="36"/>
        <v xml:space="preserve"> </v>
      </c>
      <c r="E390" s="86">
        <f t="shared" si="33"/>
        <v>0</v>
      </c>
      <c r="F390" s="86">
        <f t="shared" si="34"/>
        <v>0</v>
      </c>
      <c r="G390" s="77">
        <f t="shared" si="32"/>
        <v>0</v>
      </c>
      <c r="H390" s="78">
        <f t="shared" si="35"/>
        <v>0</v>
      </c>
    </row>
    <row r="391" spans="4:8" x14ac:dyDescent="0.2">
      <c r="D391" s="76" t="str">
        <f t="shared" si="36"/>
        <v xml:space="preserve"> </v>
      </c>
      <c r="E391" s="86">
        <f t="shared" si="33"/>
        <v>0</v>
      </c>
      <c r="F391" s="86">
        <f t="shared" si="34"/>
        <v>0</v>
      </c>
      <c r="G391" s="77">
        <f t="shared" si="32"/>
        <v>0</v>
      </c>
      <c r="H391" s="78">
        <f t="shared" si="35"/>
        <v>0</v>
      </c>
    </row>
    <row r="392" spans="4:8" x14ac:dyDescent="0.2">
      <c r="D392" s="76" t="str">
        <f t="shared" si="36"/>
        <v xml:space="preserve"> </v>
      </c>
      <c r="E392" s="86">
        <f t="shared" si="33"/>
        <v>0</v>
      </c>
      <c r="F392" s="86">
        <f t="shared" si="34"/>
        <v>0</v>
      </c>
      <c r="G392" s="77">
        <f t="shared" si="32"/>
        <v>0</v>
      </c>
      <c r="H392" s="78">
        <f t="shared" si="35"/>
        <v>0</v>
      </c>
    </row>
    <row r="393" spans="4:8" x14ac:dyDescent="0.2">
      <c r="D393" s="76" t="str">
        <f t="shared" si="36"/>
        <v xml:space="preserve"> </v>
      </c>
      <c r="E393" s="86">
        <f t="shared" si="33"/>
        <v>0</v>
      </c>
      <c r="F393" s="86">
        <f t="shared" si="34"/>
        <v>0</v>
      </c>
      <c r="G393" s="77">
        <f t="shared" si="32"/>
        <v>0</v>
      </c>
      <c r="H393" s="78">
        <f t="shared" si="35"/>
        <v>0</v>
      </c>
    </row>
    <row r="394" spans="4:8" x14ac:dyDescent="0.2">
      <c r="D394" s="76" t="str">
        <f t="shared" si="36"/>
        <v xml:space="preserve"> </v>
      </c>
      <c r="E394" s="86">
        <f t="shared" si="33"/>
        <v>0</v>
      </c>
      <c r="F394" s="86">
        <f t="shared" si="34"/>
        <v>0</v>
      </c>
      <c r="G394" s="77">
        <f t="shared" si="32"/>
        <v>0</v>
      </c>
      <c r="H394" s="78">
        <f t="shared" si="35"/>
        <v>0</v>
      </c>
    </row>
    <row r="395" spans="4:8" x14ac:dyDescent="0.2">
      <c r="D395" s="76" t="str">
        <f t="shared" si="36"/>
        <v xml:space="preserve"> </v>
      </c>
      <c r="E395" s="86">
        <f t="shared" si="33"/>
        <v>0</v>
      </c>
      <c r="F395" s="86">
        <f t="shared" si="34"/>
        <v>0</v>
      </c>
      <c r="G395" s="77">
        <f t="shared" si="32"/>
        <v>0</v>
      </c>
      <c r="H395" s="78">
        <f t="shared" si="35"/>
        <v>0</v>
      </c>
    </row>
    <row r="396" spans="4:8" x14ac:dyDescent="0.2">
      <c r="D396" s="76" t="str">
        <f t="shared" si="36"/>
        <v xml:space="preserve"> </v>
      </c>
      <c r="E396" s="86">
        <f t="shared" si="33"/>
        <v>0</v>
      </c>
      <c r="F396" s="86">
        <f t="shared" si="34"/>
        <v>0</v>
      </c>
      <c r="G396" s="77">
        <f t="shared" si="32"/>
        <v>0</v>
      </c>
      <c r="H396" s="78">
        <f t="shared" si="35"/>
        <v>0</v>
      </c>
    </row>
    <row r="397" spans="4:8" x14ac:dyDescent="0.2">
      <c r="D397" s="76" t="str">
        <f t="shared" si="36"/>
        <v xml:space="preserve"> </v>
      </c>
      <c r="E397" s="86">
        <f t="shared" si="33"/>
        <v>0</v>
      </c>
      <c r="F397" s="86">
        <f t="shared" si="34"/>
        <v>0</v>
      </c>
      <c r="G397" s="77">
        <f t="shared" si="32"/>
        <v>0</v>
      </c>
      <c r="H397" s="78">
        <f t="shared" si="35"/>
        <v>0</v>
      </c>
    </row>
    <row r="398" spans="4:8" x14ac:dyDescent="0.2">
      <c r="D398" s="76" t="str">
        <f t="shared" si="36"/>
        <v xml:space="preserve"> </v>
      </c>
      <c r="E398" s="86">
        <f t="shared" si="33"/>
        <v>0</v>
      </c>
      <c r="F398" s="86">
        <f t="shared" si="34"/>
        <v>0</v>
      </c>
      <c r="G398" s="77">
        <f t="shared" si="32"/>
        <v>0</v>
      </c>
      <c r="H398" s="78">
        <f t="shared" si="35"/>
        <v>0</v>
      </c>
    </row>
    <row r="399" spans="4:8" x14ac:dyDescent="0.2">
      <c r="D399" s="76" t="str">
        <f t="shared" si="36"/>
        <v xml:space="preserve"> </v>
      </c>
      <c r="E399" s="86">
        <f t="shared" si="33"/>
        <v>0</v>
      </c>
      <c r="F399" s="86">
        <f t="shared" si="34"/>
        <v>0</v>
      </c>
      <c r="G399" s="77">
        <f t="shared" si="32"/>
        <v>0</v>
      </c>
      <c r="H399" s="78">
        <f t="shared" si="35"/>
        <v>0</v>
      </c>
    </row>
    <row r="400" spans="4:8" x14ac:dyDescent="0.2">
      <c r="D400" s="76" t="str">
        <f t="shared" si="36"/>
        <v xml:space="preserve"> </v>
      </c>
      <c r="E400" s="86">
        <f t="shared" si="33"/>
        <v>0</v>
      </c>
      <c r="F400" s="86">
        <f t="shared" si="34"/>
        <v>0</v>
      </c>
      <c r="G400" s="77">
        <f t="shared" si="32"/>
        <v>0</v>
      </c>
      <c r="H400" s="78">
        <f t="shared" si="35"/>
        <v>0</v>
      </c>
    </row>
    <row r="401" spans="4:8" x14ac:dyDescent="0.2">
      <c r="D401" s="76" t="str">
        <f t="shared" si="36"/>
        <v xml:space="preserve"> </v>
      </c>
      <c r="E401" s="86">
        <f t="shared" si="33"/>
        <v>0</v>
      </c>
      <c r="F401" s="86">
        <f t="shared" si="34"/>
        <v>0</v>
      </c>
      <c r="G401" s="77">
        <f t="shared" ref="G401:G464" si="37">F401+E401</f>
        <v>0</v>
      </c>
      <c r="H401" s="78">
        <f t="shared" si="35"/>
        <v>0</v>
      </c>
    </row>
    <row r="402" spans="4:8" x14ac:dyDescent="0.2">
      <c r="D402" s="76" t="str">
        <f t="shared" si="36"/>
        <v xml:space="preserve"> </v>
      </c>
      <c r="E402" s="86">
        <f t="shared" si="33"/>
        <v>0</v>
      </c>
      <c r="F402" s="86">
        <f t="shared" si="34"/>
        <v>0</v>
      </c>
      <c r="G402" s="77">
        <f t="shared" si="37"/>
        <v>0</v>
      </c>
      <c r="H402" s="78">
        <f t="shared" si="35"/>
        <v>0</v>
      </c>
    </row>
    <row r="403" spans="4:8" x14ac:dyDescent="0.2">
      <c r="D403" s="76" t="str">
        <f t="shared" si="36"/>
        <v xml:space="preserve"> </v>
      </c>
      <c r="E403" s="86">
        <f t="shared" ref="E403:E466" si="38">H403*$E$8</f>
        <v>0</v>
      </c>
      <c r="F403" s="86">
        <f t="shared" si="34"/>
        <v>0</v>
      </c>
      <c r="G403" s="77">
        <f t="shared" si="37"/>
        <v>0</v>
      </c>
      <c r="H403" s="78">
        <f t="shared" si="35"/>
        <v>0</v>
      </c>
    </row>
    <row r="404" spans="4:8" x14ac:dyDescent="0.2">
      <c r="D404" s="76" t="str">
        <f t="shared" si="36"/>
        <v xml:space="preserve"> </v>
      </c>
      <c r="E404" s="86">
        <f t="shared" si="38"/>
        <v>0</v>
      </c>
      <c r="F404" s="86">
        <f t="shared" si="34"/>
        <v>0</v>
      </c>
      <c r="G404" s="77">
        <f t="shared" si="37"/>
        <v>0</v>
      </c>
      <c r="H404" s="78">
        <f t="shared" si="35"/>
        <v>0</v>
      </c>
    </row>
    <row r="405" spans="4:8" x14ac:dyDescent="0.2">
      <c r="D405" s="76" t="str">
        <f t="shared" si="36"/>
        <v xml:space="preserve"> </v>
      </c>
      <c r="E405" s="86">
        <f t="shared" si="38"/>
        <v>0</v>
      </c>
      <c r="F405" s="86">
        <f t="shared" si="34"/>
        <v>0</v>
      </c>
      <c r="G405" s="77">
        <f t="shared" si="37"/>
        <v>0</v>
      </c>
      <c r="H405" s="78">
        <f t="shared" si="35"/>
        <v>0</v>
      </c>
    </row>
    <row r="406" spans="4:8" x14ac:dyDescent="0.2">
      <c r="D406" s="76" t="str">
        <f t="shared" si="36"/>
        <v xml:space="preserve"> </v>
      </c>
      <c r="E406" s="86">
        <f t="shared" si="38"/>
        <v>0</v>
      </c>
      <c r="F406" s="86">
        <f t="shared" si="34"/>
        <v>0</v>
      </c>
      <c r="G406" s="77">
        <f t="shared" si="37"/>
        <v>0</v>
      </c>
      <c r="H406" s="78">
        <f t="shared" si="35"/>
        <v>0</v>
      </c>
    </row>
    <row r="407" spans="4:8" x14ac:dyDescent="0.2">
      <c r="D407" s="76" t="str">
        <f t="shared" si="36"/>
        <v xml:space="preserve"> </v>
      </c>
      <c r="E407" s="86">
        <f t="shared" si="38"/>
        <v>0</v>
      </c>
      <c r="F407" s="86">
        <f t="shared" si="34"/>
        <v>0</v>
      </c>
      <c r="G407" s="77">
        <f t="shared" si="37"/>
        <v>0</v>
      </c>
      <c r="H407" s="78">
        <f t="shared" si="35"/>
        <v>0</v>
      </c>
    </row>
    <row r="408" spans="4:8" x14ac:dyDescent="0.2">
      <c r="D408" s="76" t="str">
        <f t="shared" si="36"/>
        <v xml:space="preserve"> </v>
      </c>
      <c r="E408" s="86">
        <f t="shared" si="38"/>
        <v>0</v>
      </c>
      <c r="F408" s="86">
        <f t="shared" ref="F408:F471" si="39">IF(H408&lt;0.05,0,$E$9/$E$12)</f>
        <v>0</v>
      </c>
      <c r="G408" s="77">
        <f t="shared" si="37"/>
        <v>0</v>
      </c>
      <c r="H408" s="78">
        <f t="shared" si="35"/>
        <v>0</v>
      </c>
    </row>
    <row r="409" spans="4:8" x14ac:dyDescent="0.2">
      <c r="D409" s="76" t="str">
        <f t="shared" si="36"/>
        <v xml:space="preserve"> </v>
      </c>
      <c r="E409" s="86">
        <f t="shared" si="38"/>
        <v>0</v>
      </c>
      <c r="F409" s="86">
        <f t="shared" si="39"/>
        <v>0</v>
      </c>
      <c r="G409" s="77">
        <f t="shared" si="37"/>
        <v>0</v>
      </c>
      <c r="H409" s="78">
        <f t="shared" ref="H409:H472" si="40">H408-F408</f>
        <v>0</v>
      </c>
    </row>
    <row r="410" spans="4:8" x14ac:dyDescent="0.2">
      <c r="D410" s="76" t="str">
        <f t="shared" si="36"/>
        <v xml:space="preserve"> </v>
      </c>
      <c r="E410" s="86">
        <f t="shared" si="38"/>
        <v>0</v>
      </c>
      <c r="F410" s="86">
        <f t="shared" si="39"/>
        <v>0</v>
      </c>
      <c r="G410" s="77">
        <f t="shared" si="37"/>
        <v>0</v>
      </c>
      <c r="H410" s="78">
        <f t="shared" si="40"/>
        <v>0</v>
      </c>
    </row>
    <row r="411" spans="4:8" x14ac:dyDescent="0.2">
      <c r="D411" s="76" t="str">
        <f t="shared" si="36"/>
        <v xml:space="preserve"> </v>
      </c>
      <c r="E411" s="86">
        <f t="shared" si="38"/>
        <v>0</v>
      </c>
      <c r="F411" s="86">
        <f t="shared" si="39"/>
        <v>0</v>
      </c>
      <c r="G411" s="77">
        <f t="shared" si="37"/>
        <v>0</v>
      </c>
      <c r="H411" s="78">
        <f t="shared" si="40"/>
        <v>0</v>
      </c>
    </row>
    <row r="412" spans="4:8" x14ac:dyDescent="0.2">
      <c r="D412" s="76" t="str">
        <f t="shared" si="36"/>
        <v xml:space="preserve"> </v>
      </c>
      <c r="E412" s="86">
        <f t="shared" si="38"/>
        <v>0</v>
      </c>
      <c r="F412" s="86">
        <f t="shared" si="39"/>
        <v>0</v>
      </c>
      <c r="G412" s="77">
        <f t="shared" si="37"/>
        <v>0</v>
      </c>
      <c r="H412" s="78">
        <f t="shared" si="40"/>
        <v>0</v>
      </c>
    </row>
    <row r="413" spans="4:8" x14ac:dyDescent="0.2">
      <c r="D413" s="76" t="str">
        <f t="shared" si="36"/>
        <v xml:space="preserve"> </v>
      </c>
      <c r="E413" s="86">
        <f t="shared" si="38"/>
        <v>0</v>
      </c>
      <c r="F413" s="86">
        <f t="shared" si="39"/>
        <v>0</v>
      </c>
      <c r="G413" s="77">
        <f t="shared" si="37"/>
        <v>0</v>
      </c>
      <c r="H413" s="78">
        <f t="shared" si="40"/>
        <v>0</v>
      </c>
    </row>
    <row r="414" spans="4:8" x14ac:dyDescent="0.2">
      <c r="D414" s="76" t="str">
        <f t="shared" si="36"/>
        <v xml:space="preserve"> </v>
      </c>
      <c r="E414" s="86">
        <f t="shared" si="38"/>
        <v>0</v>
      </c>
      <c r="F414" s="86">
        <f t="shared" si="39"/>
        <v>0</v>
      </c>
      <c r="G414" s="77">
        <f t="shared" si="37"/>
        <v>0</v>
      </c>
      <c r="H414" s="78">
        <f t="shared" si="40"/>
        <v>0</v>
      </c>
    </row>
    <row r="415" spans="4:8" x14ac:dyDescent="0.2">
      <c r="D415" s="76" t="str">
        <f t="shared" si="36"/>
        <v xml:space="preserve"> </v>
      </c>
      <c r="E415" s="86">
        <f t="shared" si="38"/>
        <v>0</v>
      </c>
      <c r="F415" s="86">
        <f t="shared" si="39"/>
        <v>0</v>
      </c>
      <c r="G415" s="77">
        <f t="shared" si="37"/>
        <v>0</v>
      </c>
      <c r="H415" s="78">
        <f t="shared" si="40"/>
        <v>0</v>
      </c>
    </row>
    <row r="416" spans="4:8" x14ac:dyDescent="0.2">
      <c r="D416" s="76" t="str">
        <f t="shared" si="36"/>
        <v xml:space="preserve"> </v>
      </c>
      <c r="E416" s="86">
        <f t="shared" si="38"/>
        <v>0</v>
      </c>
      <c r="F416" s="86">
        <f t="shared" si="39"/>
        <v>0</v>
      </c>
      <c r="G416" s="77">
        <f t="shared" si="37"/>
        <v>0</v>
      </c>
      <c r="H416" s="78">
        <f t="shared" si="40"/>
        <v>0</v>
      </c>
    </row>
    <row r="417" spans="4:8" x14ac:dyDescent="0.2">
      <c r="D417" s="76" t="str">
        <f t="shared" si="36"/>
        <v xml:space="preserve"> </v>
      </c>
      <c r="E417" s="86">
        <f t="shared" si="38"/>
        <v>0</v>
      </c>
      <c r="F417" s="86">
        <f t="shared" si="39"/>
        <v>0</v>
      </c>
      <c r="G417" s="77">
        <f t="shared" si="37"/>
        <v>0</v>
      </c>
      <c r="H417" s="78">
        <f t="shared" si="40"/>
        <v>0</v>
      </c>
    </row>
    <row r="418" spans="4:8" x14ac:dyDescent="0.2">
      <c r="D418" s="76" t="str">
        <f t="shared" si="36"/>
        <v xml:space="preserve"> </v>
      </c>
      <c r="E418" s="86">
        <f t="shared" si="38"/>
        <v>0</v>
      </c>
      <c r="F418" s="86">
        <f t="shared" si="39"/>
        <v>0</v>
      </c>
      <c r="G418" s="77">
        <f t="shared" si="37"/>
        <v>0</v>
      </c>
      <c r="H418" s="78">
        <f t="shared" si="40"/>
        <v>0</v>
      </c>
    </row>
    <row r="419" spans="4:8" x14ac:dyDescent="0.2">
      <c r="D419" s="76" t="str">
        <f t="shared" si="36"/>
        <v xml:space="preserve"> </v>
      </c>
      <c r="E419" s="86">
        <f t="shared" si="38"/>
        <v>0</v>
      </c>
      <c r="F419" s="86">
        <f t="shared" si="39"/>
        <v>0</v>
      </c>
      <c r="G419" s="77">
        <f t="shared" si="37"/>
        <v>0</v>
      </c>
      <c r="H419" s="78">
        <f t="shared" si="40"/>
        <v>0</v>
      </c>
    </row>
    <row r="420" spans="4:8" x14ac:dyDescent="0.2">
      <c r="D420" s="76" t="str">
        <f t="shared" si="36"/>
        <v xml:space="preserve"> </v>
      </c>
      <c r="E420" s="86">
        <f t="shared" si="38"/>
        <v>0</v>
      </c>
      <c r="F420" s="86">
        <f t="shared" si="39"/>
        <v>0</v>
      </c>
      <c r="G420" s="77">
        <f t="shared" si="37"/>
        <v>0</v>
      </c>
      <c r="H420" s="78">
        <f t="shared" si="40"/>
        <v>0</v>
      </c>
    </row>
    <row r="421" spans="4:8" x14ac:dyDescent="0.2">
      <c r="D421" s="76" t="str">
        <f t="shared" si="36"/>
        <v xml:space="preserve"> </v>
      </c>
      <c r="E421" s="86">
        <f t="shared" si="38"/>
        <v>0</v>
      </c>
      <c r="F421" s="86">
        <f t="shared" si="39"/>
        <v>0</v>
      </c>
      <c r="G421" s="77">
        <f t="shared" si="37"/>
        <v>0</v>
      </c>
      <c r="H421" s="78">
        <f t="shared" si="40"/>
        <v>0</v>
      </c>
    </row>
    <row r="422" spans="4:8" x14ac:dyDescent="0.2">
      <c r="D422" s="76" t="str">
        <f t="shared" si="36"/>
        <v xml:space="preserve"> </v>
      </c>
      <c r="E422" s="86">
        <f t="shared" si="38"/>
        <v>0</v>
      </c>
      <c r="F422" s="86">
        <f t="shared" si="39"/>
        <v>0</v>
      </c>
      <c r="G422" s="77">
        <f t="shared" si="37"/>
        <v>0</v>
      </c>
      <c r="H422" s="78">
        <f t="shared" si="40"/>
        <v>0</v>
      </c>
    </row>
    <row r="423" spans="4:8" x14ac:dyDescent="0.2">
      <c r="D423" s="76" t="str">
        <f t="shared" si="36"/>
        <v xml:space="preserve"> </v>
      </c>
      <c r="E423" s="86">
        <f t="shared" si="38"/>
        <v>0</v>
      </c>
      <c r="F423" s="86">
        <f t="shared" si="39"/>
        <v>0</v>
      </c>
      <c r="G423" s="77">
        <f t="shared" si="37"/>
        <v>0</v>
      </c>
      <c r="H423" s="78">
        <f t="shared" si="40"/>
        <v>0</v>
      </c>
    </row>
    <row r="424" spans="4:8" x14ac:dyDescent="0.2">
      <c r="D424" s="76" t="str">
        <f t="shared" si="36"/>
        <v xml:space="preserve"> </v>
      </c>
      <c r="E424" s="86">
        <f t="shared" si="38"/>
        <v>0</v>
      </c>
      <c r="F424" s="86">
        <f t="shared" si="39"/>
        <v>0</v>
      </c>
      <c r="G424" s="77">
        <f t="shared" si="37"/>
        <v>0</v>
      </c>
      <c r="H424" s="78">
        <f t="shared" si="40"/>
        <v>0</v>
      </c>
    </row>
    <row r="425" spans="4:8" x14ac:dyDescent="0.2">
      <c r="D425" s="76" t="str">
        <f t="shared" si="36"/>
        <v xml:space="preserve"> </v>
      </c>
      <c r="E425" s="86">
        <f t="shared" si="38"/>
        <v>0</v>
      </c>
      <c r="F425" s="86">
        <f t="shared" si="39"/>
        <v>0</v>
      </c>
      <c r="G425" s="77">
        <f t="shared" si="37"/>
        <v>0</v>
      </c>
      <c r="H425" s="78">
        <f t="shared" si="40"/>
        <v>0</v>
      </c>
    </row>
    <row r="426" spans="4:8" x14ac:dyDescent="0.2">
      <c r="D426" s="76" t="str">
        <f t="shared" si="36"/>
        <v xml:space="preserve"> </v>
      </c>
      <c r="E426" s="86">
        <f t="shared" si="38"/>
        <v>0</v>
      </c>
      <c r="F426" s="86">
        <f t="shared" si="39"/>
        <v>0</v>
      </c>
      <c r="G426" s="77">
        <f t="shared" si="37"/>
        <v>0</v>
      </c>
      <c r="H426" s="78">
        <f t="shared" si="40"/>
        <v>0</v>
      </c>
    </row>
    <row r="427" spans="4:8" x14ac:dyDescent="0.2">
      <c r="D427" s="76" t="str">
        <f t="shared" si="36"/>
        <v xml:space="preserve"> </v>
      </c>
      <c r="E427" s="86">
        <f t="shared" si="38"/>
        <v>0</v>
      </c>
      <c r="F427" s="86">
        <f t="shared" si="39"/>
        <v>0</v>
      </c>
      <c r="G427" s="77">
        <f t="shared" si="37"/>
        <v>0</v>
      </c>
      <c r="H427" s="78">
        <f t="shared" si="40"/>
        <v>0</v>
      </c>
    </row>
    <row r="428" spans="4:8" x14ac:dyDescent="0.2">
      <c r="D428" s="76" t="str">
        <f t="shared" si="36"/>
        <v xml:space="preserve"> </v>
      </c>
      <c r="E428" s="86">
        <f t="shared" si="38"/>
        <v>0</v>
      </c>
      <c r="F428" s="86">
        <f t="shared" si="39"/>
        <v>0</v>
      </c>
      <c r="G428" s="77">
        <f t="shared" si="37"/>
        <v>0</v>
      </c>
      <c r="H428" s="78">
        <f t="shared" si="40"/>
        <v>0</v>
      </c>
    </row>
    <row r="429" spans="4:8" x14ac:dyDescent="0.2">
      <c r="D429" s="76" t="str">
        <f t="shared" si="36"/>
        <v xml:space="preserve"> </v>
      </c>
      <c r="E429" s="86">
        <f t="shared" si="38"/>
        <v>0</v>
      </c>
      <c r="F429" s="86">
        <f t="shared" si="39"/>
        <v>0</v>
      </c>
      <c r="G429" s="77">
        <f t="shared" si="37"/>
        <v>0</v>
      </c>
      <c r="H429" s="78">
        <f t="shared" si="40"/>
        <v>0</v>
      </c>
    </row>
    <row r="430" spans="4:8" x14ac:dyDescent="0.2">
      <c r="D430" s="76" t="str">
        <f t="shared" si="36"/>
        <v xml:space="preserve"> </v>
      </c>
      <c r="E430" s="86">
        <f t="shared" si="38"/>
        <v>0</v>
      </c>
      <c r="F430" s="86">
        <f t="shared" si="39"/>
        <v>0</v>
      </c>
      <c r="G430" s="77">
        <f t="shared" si="37"/>
        <v>0</v>
      </c>
      <c r="H430" s="78">
        <f t="shared" si="40"/>
        <v>0</v>
      </c>
    </row>
    <row r="431" spans="4:8" x14ac:dyDescent="0.2">
      <c r="D431" s="76" t="str">
        <f t="shared" si="36"/>
        <v xml:space="preserve"> </v>
      </c>
      <c r="E431" s="86">
        <f t="shared" si="38"/>
        <v>0</v>
      </c>
      <c r="F431" s="86">
        <f t="shared" si="39"/>
        <v>0</v>
      </c>
      <c r="G431" s="77">
        <f t="shared" si="37"/>
        <v>0</v>
      </c>
      <c r="H431" s="78">
        <f t="shared" si="40"/>
        <v>0</v>
      </c>
    </row>
    <row r="432" spans="4:8" x14ac:dyDescent="0.2">
      <c r="D432" s="76" t="str">
        <f t="shared" si="36"/>
        <v xml:space="preserve"> </v>
      </c>
      <c r="E432" s="86">
        <f t="shared" si="38"/>
        <v>0</v>
      </c>
      <c r="F432" s="86">
        <f t="shared" si="39"/>
        <v>0</v>
      </c>
      <c r="G432" s="77">
        <f t="shared" si="37"/>
        <v>0</v>
      </c>
      <c r="H432" s="78">
        <f t="shared" si="40"/>
        <v>0</v>
      </c>
    </row>
    <row r="433" spans="4:8" x14ac:dyDescent="0.2">
      <c r="D433" s="76" t="str">
        <f t="shared" si="36"/>
        <v xml:space="preserve"> </v>
      </c>
      <c r="E433" s="86">
        <f t="shared" si="38"/>
        <v>0</v>
      </c>
      <c r="F433" s="86">
        <f t="shared" si="39"/>
        <v>0</v>
      </c>
      <c r="G433" s="77">
        <f t="shared" si="37"/>
        <v>0</v>
      </c>
      <c r="H433" s="78">
        <f t="shared" si="40"/>
        <v>0</v>
      </c>
    </row>
    <row r="434" spans="4:8" x14ac:dyDescent="0.2">
      <c r="D434" s="76" t="str">
        <f t="shared" si="36"/>
        <v xml:space="preserve"> </v>
      </c>
      <c r="E434" s="86">
        <f t="shared" si="38"/>
        <v>0</v>
      </c>
      <c r="F434" s="86">
        <f t="shared" si="39"/>
        <v>0</v>
      </c>
      <c r="G434" s="77">
        <f t="shared" si="37"/>
        <v>0</v>
      </c>
      <c r="H434" s="78">
        <f t="shared" si="40"/>
        <v>0</v>
      </c>
    </row>
    <row r="435" spans="4:8" x14ac:dyDescent="0.2">
      <c r="D435" s="76" t="str">
        <f t="shared" si="36"/>
        <v xml:space="preserve"> </v>
      </c>
      <c r="E435" s="86">
        <f t="shared" si="38"/>
        <v>0</v>
      </c>
      <c r="F435" s="86">
        <f t="shared" si="39"/>
        <v>0</v>
      </c>
      <c r="G435" s="77">
        <f t="shared" si="37"/>
        <v>0</v>
      </c>
      <c r="H435" s="78">
        <f t="shared" si="40"/>
        <v>0</v>
      </c>
    </row>
    <row r="436" spans="4:8" x14ac:dyDescent="0.2">
      <c r="D436" s="76" t="str">
        <f t="shared" si="36"/>
        <v xml:space="preserve"> </v>
      </c>
      <c r="E436" s="86">
        <f t="shared" si="38"/>
        <v>0</v>
      </c>
      <c r="F436" s="86">
        <f t="shared" si="39"/>
        <v>0</v>
      </c>
      <c r="G436" s="77">
        <f t="shared" si="37"/>
        <v>0</v>
      </c>
      <c r="H436" s="78">
        <f t="shared" si="40"/>
        <v>0</v>
      </c>
    </row>
    <row r="437" spans="4:8" x14ac:dyDescent="0.2">
      <c r="D437" s="76" t="str">
        <f t="shared" si="36"/>
        <v xml:space="preserve"> </v>
      </c>
      <c r="E437" s="86">
        <f t="shared" si="38"/>
        <v>0</v>
      </c>
      <c r="F437" s="86">
        <f t="shared" si="39"/>
        <v>0</v>
      </c>
      <c r="G437" s="77">
        <f t="shared" si="37"/>
        <v>0</v>
      </c>
      <c r="H437" s="78">
        <f t="shared" si="40"/>
        <v>0</v>
      </c>
    </row>
    <row r="438" spans="4:8" x14ac:dyDescent="0.2">
      <c r="D438" s="76" t="str">
        <f t="shared" si="36"/>
        <v xml:space="preserve"> </v>
      </c>
      <c r="E438" s="86">
        <f t="shared" si="38"/>
        <v>0</v>
      </c>
      <c r="F438" s="86">
        <f t="shared" si="39"/>
        <v>0</v>
      </c>
      <c r="G438" s="77">
        <f t="shared" si="37"/>
        <v>0</v>
      </c>
      <c r="H438" s="78">
        <f t="shared" si="40"/>
        <v>0</v>
      </c>
    </row>
    <row r="439" spans="4:8" x14ac:dyDescent="0.2">
      <c r="D439" s="76" t="str">
        <f t="shared" si="36"/>
        <v xml:space="preserve"> </v>
      </c>
      <c r="E439" s="86">
        <f t="shared" si="38"/>
        <v>0</v>
      </c>
      <c r="F439" s="86">
        <f t="shared" si="39"/>
        <v>0</v>
      </c>
      <c r="G439" s="77">
        <f t="shared" si="37"/>
        <v>0</v>
      </c>
      <c r="H439" s="78">
        <f t="shared" si="40"/>
        <v>0</v>
      </c>
    </row>
    <row r="440" spans="4:8" x14ac:dyDescent="0.2">
      <c r="D440" s="76" t="str">
        <f t="shared" si="36"/>
        <v xml:space="preserve"> </v>
      </c>
      <c r="E440" s="86">
        <f t="shared" si="38"/>
        <v>0</v>
      </c>
      <c r="F440" s="86">
        <f t="shared" si="39"/>
        <v>0</v>
      </c>
      <c r="G440" s="77">
        <f t="shared" si="37"/>
        <v>0</v>
      </c>
      <c r="H440" s="78">
        <f t="shared" si="40"/>
        <v>0</v>
      </c>
    </row>
    <row r="441" spans="4:8" x14ac:dyDescent="0.2">
      <c r="D441" s="76" t="str">
        <f t="shared" si="36"/>
        <v xml:space="preserve"> </v>
      </c>
      <c r="E441" s="86">
        <f t="shared" si="38"/>
        <v>0</v>
      </c>
      <c r="F441" s="86">
        <f t="shared" si="39"/>
        <v>0</v>
      </c>
      <c r="G441" s="77">
        <f t="shared" si="37"/>
        <v>0</v>
      </c>
      <c r="H441" s="78">
        <f t="shared" si="40"/>
        <v>0</v>
      </c>
    </row>
    <row r="442" spans="4:8" x14ac:dyDescent="0.2">
      <c r="D442" s="76" t="str">
        <f t="shared" si="36"/>
        <v xml:space="preserve"> </v>
      </c>
      <c r="E442" s="86">
        <f t="shared" si="38"/>
        <v>0</v>
      </c>
      <c r="F442" s="86">
        <f t="shared" si="39"/>
        <v>0</v>
      </c>
      <c r="G442" s="77">
        <f t="shared" si="37"/>
        <v>0</v>
      </c>
      <c r="H442" s="78">
        <f t="shared" si="40"/>
        <v>0</v>
      </c>
    </row>
    <row r="443" spans="4:8" x14ac:dyDescent="0.2">
      <c r="D443" s="76" t="str">
        <f t="shared" si="36"/>
        <v xml:space="preserve"> </v>
      </c>
      <c r="E443" s="86">
        <f t="shared" si="38"/>
        <v>0</v>
      </c>
      <c r="F443" s="86">
        <f t="shared" si="39"/>
        <v>0</v>
      </c>
      <c r="G443" s="77">
        <f t="shared" si="37"/>
        <v>0</v>
      </c>
      <c r="H443" s="78">
        <f t="shared" si="40"/>
        <v>0</v>
      </c>
    </row>
    <row r="444" spans="4:8" x14ac:dyDescent="0.2">
      <c r="D444" s="76" t="str">
        <f t="shared" ref="D444:D507" si="41">IF(D443&lt;$E$12,D443+1," ")</f>
        <v xml:space="preserve"> </v>
      </c>
      <c r="E444" s="86">
        <f t="shared" si="38"/>
        <v>0</v>
      </c>
      <c r="F444" s="86">
        <f t="shared" si="39"/>
        <v>0</v>
      </c>
      <c r="G444" s="77">
        <f t="shared" si="37"/>
        <v>0</v>
      </c>
      <c r="H444" s="78">
        <f t="shared" si="40"/>
        <v>0</v>
      </c>
    </row>
    <row r="445" spans="4:8" x14ac:dyDescent="0.2">
      <c r="D445" s="76" t="str">
        <f t="shared" si="41"/>
        <v xml:space="preserve"> </v>
      </c>
      <c r="E445" s="86">
        <f t="shared" si="38"/>
        <v>0</v>
      </c>
      <c r="F445" s="86">
        <f t="shared" si="39"/>
        <v>0</v>
      </c>
      <c r="G445" s="77">
        <f t="shared" si="37"/>
        <v>0</v>
      </c>
      <c r="H445" s="78">
        <f t="shared" si="40"/>
        <v>0</v>
      </c>
    </row>
    <row r="446" spans="4:8" x14ac:dyDescent="0.2">
      <c r="D446" s="76" t="str">
        <f t="shared" si="41"/>
        <v xml:space="preserve"> </v>
      </c>
      <c r="E446" s="86">
        <f t="shared" si="38"/>
        <v>0</v>
      </c>
      <c r="F446" s="86">
        <f t="shared" si="39"/>
        <v>0</v>
      </c>
      <c r="G446" s="77">
        <f t="shared" si="37"/>
        <v>0</v>
      </c>
      <c r="H446" s="78">
        <f t="shared" si="40"/>
        <v>0</v>
      </c>
    </row>
    <row r="447" spans="4:8" x14ac:dyDescent="0.2">
      <c r="D447" s="76" t="str">
        <f t="shared" si="41"/>
        <v xml:space="preserve"> </v>
      </c>
      <c r="E447" s="86">
        <f t="shared" si="38"/>
        <v>0</v>
      </c>
      <c r="F447" s="86">
        <f t="shared" si="39"/>
        <v>0</v>
      </c>
      <c r="G447" s="77">
        <f t="shared" si="37"/>
        <v>0</v>
      </c>
      <c r="H447" s="78">
        <f t="shared" si="40"/>
        <v>0</v>
      </c>
    </row>
    <row r="448" spans="4:8" x14ac:dyDescent="0.2">
      <c r="D448" s="76" t="str">
        <f t="shared" si="41"/>
        <v xml:space="preserve"> </v>
      </c>
      <c r="E448" s="86">
        <f t="shared" si="38"/>
        <v>0</v>
      </c>
      <c r="F448" s="86">
        <f t="shared" si="39"/>
        <v>0</v>
      </c>
      <c r="G448" s="77">
        <f t="shared" si="37"/>
        <v>0</v>
      </c>
      <c r="H448" s="78">
        <f t="shared" si="40"/>
        <v>0</v>
      </c>
    </row>
    <row r="449" spans="4:8" x14ac:dyDescent="0.2">
      <c r="D449" s="76" t="str">
        <f t="shared" si="41"/>
        <v xml:space="preserve"> </v>
      </c>
      <c r="E449" s="86">
        <f t="shared" si="38"/>
        <v>0</v>
      </c>
      <c r="F449" s="86">
        <f t="shared" si="39"/>
        <v>0</v>
      </c>
      <c r="G449" s="77">
        <f t="shared" si="37"/>
        <v>0</v>
      </c>
      <c r="H449" s="78">
        <f t="shared" si="40"/>
        <v>0</v>
      </c>
    </row>
    <row r="450" spans="4:8" x14ac:dyDescent="0.2">
      <c r="D450" s="76" t="str">
        <f t="shared" si="41"/>
        <v xml:space="preserve"> </v>
      </c>
      <c r="E450" s="86">
        <f t="shared" si="38"/>
        <v>0</v>
      </c>
      <c r="F450" s="86">
        <f t="shared" si="39"/>
        <v>0</v>
      </c>
      <c r="G450" s="77">
        <f t="shared" si="37"/>
        <v>0</v>
      </c>
      <c r="H450" s="78">
        <f t="shared" si="40"/>
        <v>0</v>
      </c>
    </row>
    <row r="451" spans="4:8" x14ac:dyDescent="0.2">
      <c r="D451" s="76" t="str">
        <f t="shared" si="41"/>
        <v xml:space="preserve"> </v>
      </c>
      <c r="E451" s="86">
        <f t="shared" si="38"/>
        <v>0</v>
      </c>
      <c r="F451" s="86">
        <f t="shared" si="39"/>
        <v>0</v>
      </c>
      <c r="G451" s="77">
        <f t="shared" si="37"/>
        <v>0</v>
      </c>
      <c r="H451" s="78">
        <f t="shared" si="40"/>
        <v>0</v>
      </c>
    </row>
    <row r="452" spans="4:8" x14ac:dyDescent="0.2">
      <c r="D452" s="76" t="str">
        <f t="shared" si="41"/>
        <v xml:space="preserve"> </v>
      </c>
      <c r="E452" s="86">
        <f t="shared" si="38"/>
        <v>0</v>
      </c>
      <c r="F452" s="86">
        <f t="shared" si="39"/>
        <v>0</v>
      </c>
      <c r="G452" s="77">
        <f t="shared" si="37"/>
        <v>0</v>
      </c>
      <c r="H452" s="78">
        <f t="shared" si="40"/>
        <v>0</v>
      </c>
    </row>
    <row r="453" spans="4:8" x14ac:dyDescent="0.2">
      <c r="D453" s="76" t="str">
        <f t="shared" si="41"/>
        <v xml:space="preserve"> </v>
      </c>
      <c r="E453" s="86">
        <f t="shared" si="38"/>
        <v>0</v>
      </c>
      <c r="F453" s="86">
        <f t="shared" si="39"/>
        <v>0</v>
      </c>
      <c r="G453" s="77">
        <f t="shared" si="37"/>
        <v>0</v>
      </c>
      <c r="H453" s="78">
        <f t="shared" si="40"/>
        <v>0</v>
      </c>
    </row>
    <row r="454" spans="4:8" x14ac:dyDescent="0.2">
      <c r="D454" s="76" t="str">
        <f t="shared" si="41"/>
        <v xml:space="preserve"> </v>
      </c>
      <c r="E454" s="86">
        <f t="shared" si="38"/>
        <v>0</v>
      </c>
      <c r="F454" s="86">
        <f t="shared" si="39"/>
        <v>0</v>
      </c>
      <c r="G454" s="77">
        <f t="shared" si="37"/>
        <v>0</v>
      </c>
      <c r="H454" s="78">
        <f t="shared" si="40"/>
        <v>0</v>
      </c>
    </row>
    <row r="455" spans="4:8" x14ac:dyDescent="0.2">
      <c r="D455" s="76" t="str">
        <f t="shared" si="41"/>
        <v xml:space="preserve"> </v>
      </c>
      <c r="E455" s="86">
        <f t="shared" si="38"/>
        <v>0</v>
      </c>
      <c r="F455" s="86">
        <f t="shared" si="39"/>
        <v>0</v>
      </c>
      <c r="G455" s="77">
        <f t="shared" si="37"/>
        <v>0</v>
      </c>
      <c r="H455" s="78">
        <f t="shared" si="40"/>
        <v>0</v>
      </c>
    </row>
    <row r="456" spans="4:8" x14ac:dyDescent="0.2">
      <c r="D456" s="76" t="str">
        <f t="shared" si="41"/>
        <v xml:space="preserve"> </v>
      </c>
      <c r="E456" s="86">
        <f t="shared" si="38"/>
        <v>0</v>
      </c>
      <c r="F456" s="86">
        <f t="shared" si="39"/>
        <v>0</v>
      </c>
      <c r="G456" s="77">
        <f t="shared" si="37"/>
        <v>0</v>
      </c>
      <c r="H456" s="78">
        <f t="shared" si="40"/>
        <v>0</v>
      </c>
    </row>
    <row r="457" spans="4:8" x14ac:dyDescent="0.2">
      <c r="D457" s="76" t="str">
        <f t="shared" si="41"/>
        <v xml:space="preserve"> </v>
      </c>
      <c r="E457" s="86">
        <f t="shared" si="38"/>
        <v>0</v>
      </c>
      <c r="F457" s="86">
        <f t="shared" si="39"/>
        <v>0</v>
      </c>
      <c r="G457" s="77">
        <f t="shared" si="37"/>
        <v>0</v>
      </c>
      <c r="H457" s="78">
        <f t="shared" si="40"/>
        <v>0</v>
      </c>
    </row>
    <row r="458" spans="4:8" x14ac:dyDescent="0.2">
      <c r="D458" s="76" t="str">
        <f t="shared" si="41"/>
        <v xml:space="preserve"> </v>
      </c>
      <c r="E458" s="86">
        <f t="shared" si="38"/>
        <v>0</v>
      </c>
      <c r="F458" s="86">
        <f t="shared" si="39"/>
        <v>0</v>
      </c>
      <c r="G458" s="77">
        <f t="shared" si="37"/>
        <v>0</v>
      </c>
      <c r="H458" s="78">
        <f t="shared" si="40"/>
        <v>0</v>
      </c>
    </row>
    <row r="459" spans="4:8" x14ac:dyDescent="0.2">
      <c r="D459" s="76" t="str">
        <f t="shared" si="41"/>
        <v xml:space="preserve"> </v>
      </c>
      <c r="E459" s="86">
        <f t="shared" si="38"/>
        <v>0</v>
      </c>
      <c r="F459" s="86">
        <f t="shared" si="39"/>
        <v>0</v>
      </c>
      <c r="G459" s="77">
        <f t="shared" si="37"/>
        <v>0</v>
      </c>
      <c r="H459" s="78">
        <f t="shared" si="40"/>
        <v>0</v>
      </c>
    </row>
    <row r="460" spans="4:8" x14ac:dyDescent="0.2">
      <c r="D460" s="76" t="str">
        <f t="shared" si="41"/>
        <v xml:space="preserve"> </v>
      </c>
      <c r="E460" s="86">
        <f t="shared" si="38"/>
        <v>0</v>
      </c>
      <c r="F460" s="86">
        <f t="shared" si="39"/>
        <v>0</v>
      </c>
      <c r="G460" s="77">
        <f t="shared" si="37"/>
        <v>0</v>
      </c>
      <c r="H460" s="78">
        <f t="shared" si="40"/>
        <v>0</v>
      </c>
    </row>
    <row r="461" spans="4:8" x14ac:dyDescent="0.2">
      <c r="D461" s="76" t="str">
        <f t="shared" si="41"/>
        <v xml:space="preserve"> </v>
      </c>
      <c r="E461" s="86">
        <f t="shared" si="38"/>
        <v>0</v>
      </c>
      <c r="F461" s="86">
        <f t="shared" si="39"/>
        <v>0</v>
      </c>
      <c r="G461" s="77">
        <f t="shared" si="37"/>
        <v>0</v>
      </c>
      <c r="H461" s="78">
        <f t="shared" si="40"/>
        <v>0</v>
      </c>
    </row>
    <row r="462" spans="4:8" x14ac:dyDescent="0.2">
      <c r="D462" s="76" t="str">
        <f t="shared" si="41"/>
        <v xml:space="preserve"> </v>
      </c>
      <c r="E462" s="86">
        <f t="shared" si="38"/>
        <v>0</v>
      </c>
      <c r="F462" s="86">
        <f t="shared" si="39"/>
        <v>0</v>
      </c>
      <c r="G462" s="77">
        <f t="shared" si="37"/>
        <v>0</v>
      </c>
      <c r="H462" s="78">
        <f t="shared" si="40"/>
        <v>0</v>
      </c>
    </row>
    <row r="463" spans="4:8" x14ac:dyDescent="0.2">
      <c r="D463" s="76" t="str">
        <f t="shared" si="41"/>
        <v xml:space="preserve"> </v>
      </c>
      <c r="E463" s="86">
        <f t="shared" si="38"/>
        <v>0</v>
      </c>
      <c r="F463" s="86">
        <f t="shared" si="39"/>
        <v>0</v>
      </c>
      <c r="G463" s="77">
        <f t="shared" si="37"/>
        <v>0</v>
      </c>
      <c r="H463" s="78">
        <f t="shared" si="40"/>
        <v>0</v>
      </c>
    </row>
    <row r="464" spans="4:8" x14ac:dyDescent="0.2">
      <c r="D464" s="76" t="str">
        <f t="shared" si="41"/>
        <v xml:space="preserve"> </v>
      </c>
      <c r="E464" s="86">
        <f t="shared" si="38"/>
        <v>0</v>
      </c>
      <c r="F464" s="86">
        <f t="shared" si="39"/>
        <v>0</v>
      </c>
      <c r="G464" s="77">
        <f t="shared" si="37"/>
        <v>0</v>
      </c>
      <c r="H464" s="78">
        <f t="shared" si="40"/>
        <v>0</v>
      </c>
    </row>
    <row r="465" spans="4:8" x14ac:dyDescent="0.2">
      <c r="D465" s="76" t="str">
        <f t="shared" si="41"/>
        <v xml:space="preserve"> </v>
      </c>
      <c r="E465" s="86">
        <f t="shared" si="38"/>
        <v>0</v>
      </c>
      <c r="F465" s="86">
        <f t="shared" si="39"/>
        <v>0</v>
      </c>
      <c r="G465" s="77">
        <f t="shared" ref="G465:G528" si="42">F465+E465</f>
        <v>0</v>
      </c>
      <c r="H465" s="78">
        <f t="shared" si="40"/>
        <v>0</v>
      </c>
    </row>
    <row r="466" spans="4:8" x14ac:dyDescent="0.2">
      <c r="D466" s="76" t="str">
        <f t="shared" si="41"/>
        <v xml:space="preserve"> </v>
      </c>
      <c r="E466" s="86">
        <f t="shared" si="38"/>
        <v>0</v>
      </c>
      <c r="F466" s="86">
        <f t="shared" si="39"/>
        <v>0</v>
      </c>
      <c r="G466" s="77">
        <f t="shared" si="42"/>
        <v>0</v>
      </c>
      <c r="H466" s="78">
        <f t="shared" si="40"/>
        <v>0</v>
      </c>
    </row>
    <row r="467" spans="4:8" x14ac:dyDescent="0.2">
      <c r="D467" s="76" t="str">
        <f t="shared" si="41"/>
        <v xml:space="preserve"> </v>
      </c>
      <c r="E467" s="86">
        <f t="shared" ref="E467:E530" si="43">H467*$E$8</f>
        <v>0</v>
      </c>
      <c r="F467" s="86">
        <f t="shared" si="39"/>
        <v>0</v>
      </c>
      <c r="G467" s="77">
        <f t="shared" si="42"/>
        <v>0</v>
      </c>
      <c r="H467" s="78">
        <f t="shared" si="40"/>
        <v>0</v>
      </c>
    </row>
    <row r="468" spans="4:8" x14ac:dyDescent="0.2">
      <c r="D468" s="76" t="str">
        <f t="shared" si="41"/>
        <v xml:space="preserve"> </v>
      </c>
      <c r="E468" s="86">
        <f t="shared" si="43"/>
        <v>0</v>
      </c>
      <c r="F468" s="86">
        <f t="shared" si="39"/>
        <v>0</v>
      </c>
      <c r="G468" s="77">
        <f t="shared" si="42"/>
        <v>0</v>
      </c>
      <c r="H468" s="78">
        <f t="shared" si="40"/>
        <v>0</v>
      </c>
    </row>
    <row r="469" spans="4:8" x14ac:dyDescent="0.2">
      <c r="D469" s="76" t="str">
        <f t="shared" si="41"/>
        <v xml:space="preserve"> </v>
      </c>
      <c r="E469" s="86">
        <f t="shared" si="43"/>
        <v>0</v>
      </c>
      <c r="F469" s="86">
        <f t="shared" si="39"/>
        <v>0</v>
      </c>
      <c r="G469" s="77">
        <f t="shared" si="42"/>
        <v>0</v>
      </c>
      <c r="H469" s="78">
        <f t="shared" si="40"/>
        <v>0</v>
      </c>
    </row>
    <row r="470" spans="4:8" x14ac:dyDescent="0.2">
      <c r="D470" s="76" t="str">
        <f t="shared" si="41"/>
        <v xml:space="preserve"> </v>
      </c>
      <c r="E470" s="86">
        <f t="shared" si="43"/>
        <v>0</v>
      </c>
      <c r="F470" s="86">
        <f t="shared" si="39"/>
        <v>0</v>
      </c>
      <c r="G470" s="77">
        <f t="shared" si="42"/>
        <v>0</v>
      </c>
      <c r="H470" s="78">
        <f t="shared" si="40"/>
        <v>0</v>
      </c>
    </row>
    <row r="471" spans="4:8" x14ac:dyDescent="0.2">
      <c r="D471" s="76" t="str">
        <f t="shared" si="41"/>
        <v xml:space="preserve"> </v>
      </c>
      <c r="E471" s="86">
        <f t="shared" si="43"/>
        <v>0</v>
      </c>
      <c r="F471" s="86">
        <f t="shared" si="39"/>
        <v>0</v>
      </c>
      <c r="G471" s="77">
        <f t="shared" si="42"/>
        <v>0</v>
      </c>
      <c r="H471" s="78">
        <f t="shared" si="40"/>
        <v>0</v>
      </c>
    </row>
    <row r="472" spans="4:8" x14ac:dyDescent="0.2">
      <c r="D472" s="76" t="str">
        <f t="shared" si="41"/>
        <v xml:space="preserve"> </v>
      </c>
      <c r="E472" s="86">
        <f t="shared" si="43"/>
        <v>0</v>
      </c>
      <c r="F472" s="86">
        <f t="shared" ref="F472:F535" si="44">IF(H472&lt;0.05,0,$E$9/$E$12)</f>
        <v>0</v>
      </c>
      <c r="G472" s="77">
        <f t="shared" si="42"/>
        <v>0</v>
      </c>
      <c r="H472" s="78">
        <f t="shared" si="40"/>
        <v>0</v>
      </c>
    </row>
    <row r="473" spans="4:8" x14ac:dyDescent="0.2">
      <c r="D473" s="76" t="str">
        <f t="shared" si="41"/>
        <v xml:space="preserve"> </v>
      </c>
      <c r="E473" s="86">
        <f t="shared" si="43"/>
        <v>0</v>
      </c>
      <c r="F473" s="86">
        <f t="shared" si="44"/>
        <v>0</v>
      </c>
      <c r="G473" s="77">
        <f t="shared" si="42"/>
        <v>0</v>
      </c>
      <c r="H473" s="78">
        <f t="shared" ref="H473:H536" si="45">H472-F472</f>
        <v>0</v>
      </c>
    </row>
    <row r="474" spans="4:8" x14ac:dyDescent="0.2">
      <c r="D474" s="76" t="str">
        <f t="shared" si="41"/>
        <v xml:space="preserve"> </v>
      </c>
      <c r="E474" s="86">
        <f t="shared" si="43"/>
        <v>0</v>
      </c>
      <c r="F474" s="86">
        <f t="shared" si="44"/>
        <v>0</v>
      </c>
      <c r="G474" s="77">
        <f t="shared" si="42"/>
        <v>0</v>
      </c>
      <c r="H474" s="78">
        <f t="shared" si="45"/>
        <v>0</v>
      </c>
    </row>
    <row r="475" spans="4:8" x14ac:dyDescent="0.2">
      <c r="D475" s="76" t="str">
        <f t="shared" si="41"/>
        <v xml:space="preserve"> </v>
      </c>
      <c r="E475" s="86">
        <f t="shared" si="43"/>
        <v>0</v>
      </c>
      <c r="F475" s="86">
        <f t="shared" si="44"/>
        <v>0</v>
      </c>
      <c r="G475" s="77">
        <f t="shared" si="42"/>
        <v>0</v>
      </c>
      <c r="H475" s="78">
        <f t="shared" si="45"/>
        <v>0</v>
      </c>
    </row>
    <row r="476" spans="4:8" x14ac:dyDescent="0.2">
      <c r="D476" s="76" t="str">
        <f t="shared" si="41"/>
        <v xml:space="preserve"> </v>
      </c>
      <c r="E476" s="86">
        <f t="shared" si="43"/>
        <v>0</v>
      </c>
      <c r="F476" s="86">
        <f t="shared" si="44"/>
        <v>0</v>
      </c>
      <c r="G476" s="77">
        <f t="shared" si="42"/>
        <v>0</v>
      </c>
      <c r="H476" s="78">
        <f t="shared" si="45"/>
        <v>0</v>
      </c>
    </row>
    <row r="477" spans="4:8" x14ac:dyDescent="0.2">
      <c r="D477" s="76" t="str">
        <f t="shared" si="41"/>
        <v xml:space="preserve"> </v>
      </c>
      <c r="E477" s="86">
        <f t="shared" si="43"/>
        <v>0</v>
      </c>
      <c r="F477" s="86">
        <f t="shared" si="44"/>
        <v>0</v>
      </c>
      <c r="G477" s="77">
        <f t="shared" si="42"/>
        <v>0</v>
      </c>
      <c r="H477" s="78">
        <f t="shared" si="45"/>
        <v>0</v>
      </c>
    </row>
    <row r="478" spans="4:8" x14ac:dyDescent="0.2">
      <c r="D478" s="76" t="str">
        <f t="shared" si="41"/>
        <v xml:space="preserve"> </v>
      </c>
      <c r="E478" s="86">
        <f t="shared" si="43"/>
        <v>0</v>
      </c>
      <c r="F478" s="86">
        <f t="shared" si="44"/>
        <v>0</v>
      </c>
      <c r="G478" s="77">
        <f t="shared" si="42"/>
        <v>0</v>
      </c>
      <c r="H478" s="78">
        <f t="shared" si="45"/>
        <v>0</v>
      </c>
    </row>
    <row r="479" spans="4:8" x14ac:dyDescent="0.2">
      <c r="D479" s="76" t="str">
        <f t="shared" si="41"/>
        <v xml:space="preserve"> </v>
      </c>
      <c r="E479" s="86">
        <f t="shared" si="43"/>
        <v>0</v>
      </c>
      <c r="F479" s="86">
        <f t="shared" si="44"/>
        <v>0</v>
      </c>
      <c r="G479" s="77">
        <f t="shared" si="42"/>
        <v>0</v>
      </c>
      <c r="H479" s="78">
        <f t="shared" si="45"/>
        <v>0</v>
      </c>
    </row>
    <row r="480" spans="4:8" x14ac:dyDescent="0.2">
      <c r="D480" s="76" t="str">
        <f t="shared" si="41"/>
        <v xml:space="preserve"> </v>
      </c>
      <c r="E480" s="86">
        <f t="shared" si="43"/>
        <v>0</v>
      </c>
      <c r="F480" s="86">
        <f t="shared" si="44"/>
        <v>0</v>
      </c>
      <c r="G480" s="77">
        <f t="shared" si="42"/>
        <v>0</v>
      </c>
      <c r="H480" s="78">
        <f t="shared" si="45"/>
        <v>0</v>
      </c>
    </row>
    <row r="481" spans="4:8" x14ac:dyDescent="0.2">
      <c r="D481" s="76" t="str">
        <f t="shared" si="41"/>
        <v xml:space="preserve"> </v>
      </c>
      <c r="E481" s="86">
        <f t="shared" si="43"/>
        <v>0</v>
      </c>
      <c r="F481" s="86">
        <f t="shared" si="44"/>
        <v>0</v>
      </c>
      <c r="G481" s="77">
        <f t="shared" si="42"/>
        <v>0</v>
      </c>
      <c r="H481" s="78">
        <f t="shared" si="45"/>
        <v>0</v>
      </c>
    </row>
    <row r="482" spans="4:8" x14ac:dyDescent="0.2">
      <c r="D482" s="76" t="str">
        <f t="shared" si="41"/>
        <v xml:space="preserve"> </v>
      </c>
      <c r="E482" s="86">
        <f t="shared" si="43"/>
        <v>0</v>
      </c>
      <c r="F482" s="86">
        <f t="shared" si="44"/>
        <v>0</v>
      </c>
      <c r="G482" s="77">
        <f t="shared" si="42"/>
        <v>0</v>
      </c>
      <c r="H482" s="78">
        <f t="shared" si="45"/>
        <v>0</v>
      </c>
    </row>
    <row r="483" spans="4:8" x14ac:dyDescent="0.2">
      <c r="D483" s="76" t="str">
        <f t="shared" si="41"/>
        <v xml:space="preserve"> </v>
      </c>
      <c r="E483" s="86">
        <f t="shared" si="43"/>
        <v>0</v>
      </c>
      <c r="F483" s="86">
        <f t="shared" si="44"/>
        <v>0</v>
      </c>
      <c r="G483" s="77">
        <f t="shared" si="42"/>
        <v>0</v>
      </c>
      <c r="H483" s="78">
        <f t="shared" si="45"/>
        <v>0</v>
      </c>
    </row>
    <row r="484" spans="4:8" x14ac:dyDescent="0.2">
      <c r="D484" s="76" t="str">
        <f t="shared" si="41"/>
        <v xml:space="preserve"> </v>
      </c>
      <c r="E484" s="86">
        <f t="shared" si="43"/>
        <v>0</v>
      </c>
      <c r="F484" s="86">
        <f t="shared" si="44"/>
        <v>0</v>
      </c>
      <c r="G484" s="77">
        <f t="shared" si="42"/>
        <v>0</v>
      </c>
      <c r="H484" s="78">
        <f t="shared" si="45"/>
        <v>0</v>
      </c>
    </row>
    <row r="485" spans="4:8" x14ac:dyDescent="0.2">
      <c r="D485" s="76" t="str">
        <f t="shared" si="41"/>
        <v xml:space="preserve"> </v>
      </c>
      <c r="E485" s="86">
        <f t="shared" si="43"/>
        <v>0</v>
      </c>
      <c r="F485" s="86">
        <f t="shared" si="44"/>
        <v>0</v>
      </c>
      <c r="G485" s="77">
        <f t="shared" si="42"/>
        <v>0</v>
      </c>
      <c r="H485" s="78">
        <f t="shared" si="45"/>
        <v>0</v>
      </c>
    </row>
    <row r="486" spans="4:8" x14ac:dyDescent="0.2">
      <c r="D486" s="76" t="str">
        <f t="shared" si="41"/>
        <v xml:space="preserve"> </v>
      </c>
      <c r="E486" s="86">
        <f t="shared" si="43"/>
        <v>0</v>
      </c>
      <c r="F486" s="86">
        <f t="shared" si="44"/>
        <v>0</v>
      </c>
      <c r="G486" s="77">
        <f t="shared" si="42"/>
        <v>0</v>
      </c>
      <c r="H486" s="78">
        <f t="shared" si="45"/>
        <v>0</v>
      </c>
    </row>
    <row r="487" spans="4:8" x14ac:dyDescent="0.2">
      <c r="D487" s="76" t="str">
        <f t="shared" si="41"/>
        <v xml:space="preserve"> </v>
      </c>
      <c r="E487" s="86">
        <f t="shared" si="43"/>
        <v>0</v>
      </c>
      <c r="F487" s="86">
        <f t="shared" si="44"/>
        <v>0</v>
      </c>
      <c r="G487" s="77">
        <f t="shared" si="42"/>
        <v>0</v>
      </c>
      <c r="H487" s="78">
        <f t="shared" si="45"/>
        <v>0</v>
      </c>
    </row>
    <row r="488" spans="4:8" x14ac:dyDescent="0.2">
      <c r="D488" s="76" t="str">
        <f t="shared" si="41"/>
        <v xml:space="preserve"> </v>
      </c>
      <c r="E488" s="86">
        <f t="shared" si="43"/>
        <v>0</v>
      </c>
      <c r="F488" s="86">
        <f t="shared" si="44"/>
        <v>0</v>
      </c>
      <c r="G488" s="77">
        <f t="shared" si="42"/>
        <v>0</v>
      </c>
      <c r="H488" s="78">
        <f t="shared" si="45"/>
        <v>0</v>
      </c>
    </row>
    <row r="489" spans="4:8" x14ac:dyDescent="0.2">
      <c r="D489" s="76" t="str">
        <f t="shared" si="41"/>
        <v xml:space="preserve"> </v>
      </c>
      <c r="E489" s="86">
        <f t="shared" si="43"/>
        <v>0</v>
      </c>
      <c r="F489" s="86">
        <f t="shared" si="44"/>
        <v>0</v>
      </c>
      <c r="G489" s="77">
        <f t="shared" si="42"/>
        <v>0</v>
      </c>
      <c r="H489" s="78">
        <f t="shared" si="45"/>
        <v>0</v>
      </c>
    </row>
    <row r="490" spans="4:8" x14ac:dyDescent="0.2">
      <c r="D490" s="76" t="str">
        <f t="shared" si="41"/>
        <v xml:space="preserve"> </v>
      </c>
      <c r="E490" s="86">
        <f t="shared" si="43"/>
        <v>0</v>
      </c>
      <c r="F490" s="86">
        <f t="shared" si="44"/>
        <v>0</v>
      </c>
      <c r="G490" s="77">
        <f t="shared" si="42"/>
        <v>0</v>
      </c>
      <c r="H490" s="78">
        <f t="shared" si="45"/>
        <v>0</v>
      </c>
    </row>
    <row r="491" spans="4:8" x14ac:dyDescent="0.2">
      <c r="D491" s="76" t="str">
        <f t="shared" si="41"/>
        <v xml:space="preserve"> </v>
      </c>
      <c r="E491" s="86">
        <f t="shared" si="43"/>
        <v>0</v>
      </c>
      <c r="F491" s="86">
        <f t="shared" si="44"/>
        <v>0</v>
      </c>
      <c r="G491" s="77">
        <f t="shared" si="42"/>
        <v>0</v>
      </c>
      <c r="H491" s="78">
        <f t="shared" si="45"/>
        <v>0</v>
      </c>
    </row>
    <row r="492" spans="4:8" x14ac:dyDescent="0.2">
      <c r="D492" s="76" t="str">
        <f t="shared" si="41"/>
        <v xml:space="preserve"> </v>
      </c>
      <c r="E492" s="86">
        <f t="shared" si="43"/>
        <v>0</v>
      </c>
      <c r="F492" s="86">
        <f t="shared" si="44"/>
        <v>0</v>
      </c>
      <c r="G492" s="77">
        <f t="shared" si="42"/>
        <v>0</v>
      </c>
      <c r="H492" s="78">
        <f t="shared" si="45"/>
        <v>0</v>
      </c>
    </row>
    <row r="493" spans="4:8" x14ac:dyDescent="0.2">
      <c r="D493" s="76" t="str">
        <f t="shared" si="41"/>
        <v xml:space="preserve"> </v>
      </c>
      <c r="E493" s="86">
        <f t="shared" si="43"/>
        <v>0</v>
      </c>
      <c r="F493" s="86">
        <f t="shared" si="44"/>
        <v>0</v>
      </c>
      <c r="G493" s="77">
        <f t="shared" si="42"/>
        <v>0</v>
      </c>
      <c r="H493" s="78">
        <f t="shared" si="45"/>
        <v>0</v>
      </c>
    </row>
    <row r="494" spans="4:8" x14ac:dyDescent="0.2">
      <c r="D494" s="76" t="str">
        <f t="shared" si="41"/>
        <v xml:space="preserve"> </v>
      </c>
      <c r="E494" s="86">
        <f t="shared" si="43"/>
        <v>0</v>
      </c>
      <c r="F494" s="86">
        <f t="shared" si="44"/>
        <v>0</v>
      </c>
      <c r="G494" s="77">
        <f t="shared" si="42"/>
        <v>0</v>
      </c>
      <c r="H494" s="78">
        <f t="shared" si="45"/>
        <v>0</v>
      </c>
    </row>
    <row r="495" spans="4:8" x14ac:dyDescent="0.2">
      <c r="D495" s="76" t="str">
        <f t="shared" si="41"/>
        <v xml:space="preserve"> </v>
      </c>
      <c r="E495" s="86">
        <f t="shared" si="43"/>
        <v>0</v>
      </c>
      <c r="F495" s="86">
        <f t="shared" si="44"/>
        <v>0</v>
      </c>
      <c r="G495" s="77">
        <f t="shared" si="42"/>
        <v>0</v>
      </c>
      <c r="H495" s="78">
        <f t="shared" si="45"/>
        <v>0</v>
      </c>
    </row>
    <row r="496" spans="4:8" x14ac:dyDescent="0.2">
      <c r="D496" s="76" t="str">
        <f t="shared" si="41"/>
        <v xml:space="preserve"> </v>
      </c>
      <c r="E496" s="86">
        <f t="shared" si="43"/>
        <v>0</v>
      </c>
      <c r="F496" s="86">
        <f t="shared" si="44"/>
        <v>0</v>
      </c>
      <c r="G496" s="77">
        <f t="shared" si="42"/>
        <v>0</v>
      </c>
      <c r="H496" s="78">
        <f t="shared" si="45"/>
        <v>0</v>
      </c>
    </row>
    <row r="497" spans="4:8" x14ac:dyDescent="0.2">
      <c r="D497" s="76" t="str">
        <f t="shared" si="41"/>
        <v xml:space="preserve"> </v>
      </c>
      <c r="E497" s="86">
        <f t="shared" si="43"/>
        <v>0</v>
      </c>
      <c r="F497" s="86">
        <f t="shared" si="44"/>
        <v>0</v>
      </c>
      <c r="G497" s="77">
        <f t="shared" si="42"/>
        <v>0</v>
      </c>
      <c r="H497" s="78">
        <f t="shared" si="45"/>
        <v>0</v>
      </c>
    </row>
    <row r="498" spans="4:8" x14ac:dyDescent="0.2">
      <c r="D498" s="76" t="str">
        <f t="shared" si="41"/>
        <v xml:space="preserve"> </v>
      </c>
      <c r="E498" s="86">
        <f t="shared" si="43"/>
        <v>0</v>
      </c>
      <c r="F498" s="86">
        <f t="shared" si="44"/>
        <v>0</v>
      </c>
      <c r="G498" s="77">
        <f t="shared" si="42"/>
        <v>0</v>
      </c>
      <c r="H498" s="78">
        <f t="shared" si="45"/>
        <v>0</v>
      </c>
    </row>
    <row r="499" spans="4:8" x14ac:dyDescent="0.2">
      <c r="D499" s="76" t="str">
        <f t="shared" si="41"/>
        <v xml:space="preserve"> </v>
      </c>
      <c r="E499" s="86">
        <f t="shared" si="43"/>
        <v>0</v>
      </c>
      <c r="F499" s="86">
        <f t="shared" si="44"/>
        <v>0</v>
      </c>
      <c r="G499" s="77">
        <f t="shared" si="42"/>
        <v>0</v>
      </c>
      <c r="H499" s="78">
        <f t="shared" si="45"/>
        <v>0</v>
      </c>
    </row>
    <row r="500" spans="4:8" x14ac:dyDescent="0.2">
      <c r="D500" s="76" t="str">
        <f t="shared" si="41"/>
        <v xml:space="preserve"> </v>
      </c>
      <c r="E500" s="86">
        <f t="shared" si="43"/>
        <v>0</v>
      </c>
      <c r="F500" s="86">
        <f t="shared" si="44"/>
        <v>0</v>
      </c>
      <c r="G500" s="77">
        <f t="shared" si="42"/>
        <v>0</v>
      </c>
      <c r="H500" s="78">
        <f t="shared" si="45"/>
        <v>0</v>
      </c>
    </row>
    <row r="501" spans="4:8" x14ac:dyDescent="0.2">
      <c r="D501" s="76" t="str">
        <f t="shared" si="41"/>
        <v xml:space="preserve"> </v>
      </c>
      <c r="E501" s="86">
        <f t="shared" si="43"/>
        <v>0</v>
      </c>
      <c r="F501" s="86">
        <f t="shared" si="44"/>
        <v>0</v>
      </c>
      <c r="G501" s="77">
        <f t="shared" si="42"/>
        <v>0</v>
      </c>
      <c r="H501" s="78">
        <f t="shared" si="45"/>
        <v>0</v>
      </c>
    </row>
    <row r="502" spans="4:8" x14ac:dyDescent="0.2">
      <c r="D502" s="76" t="str">
        <f t="shared" si="41"/>
        <v xml:space="preserve"> </v>
      </c>
      <c r="E502" s="86">
        <f t="shared" si="43"/>
        <v>0</v>
      </c>
      <c r="F502" s="86">
        <f t="shared" si="44"/>
        <v>0</v>
      </c>
      <c r="G502" s="77">
        <f t="shared" si="42"/>
        <v>0</v>
      </c>
      <c r="H502" s="78">
        <f t="shared" si="45"/>
        <v>0</v>
      </c>
    </row>
    <row r="503" spans="4:8" x14ac:dyDescent="0.2">
      <c r="D503" s="76" t="str">
        <f t="shared" si="41"/>
        <v xml:space="preserve"> </v>
      </c>
      <c r="E503" s="86">
        <f t="shared" si="43"/>
        <v>0</v>
      </c>
      <c r="F503" s="86">
        <f t="shared" si="44"/>
        <v>0</v>
      </c>
      <c r="G503" s="77">
        <f t="shared" si="42"/>
        <v>0</v>
      </c>
      <c r="H503" s="78">
        <f t="shared" si="45"/>
        <v>0</v>
      </c>
    </row>
    <row r="504" spans="4:8" x14ac:dyDescent="0.2">
      <c r="D504" s="76" t="str">
        <f t="shared" si="41"/>
        <v xml:space="preserve"> </v>
      </c>
      <c r="E504" s="86">
        <f t="shared" si="43"/>
        <v>0</v>
      </c>
      <c r="F504" s="86">
        <f t="shared" si="44"/>
        <v>0</v>
      </c>
      <c r="G504" s="77">
        <f t="shared" si="42"/>
        <v>0</v>
      </c>
      <c r="H504" s="78">
        <f t="shared" si="45"/>
        <v>0</v>
      </c>
    </row>
    <row r="505" spans="4:8" x14ac:dyDescent="0.2">
      <c r="D505" s="76" t="str">
        <f t="shared" si="41"/>
        <v xml:space="preserve"> </v>
      </c>
      <c r="E505" s="86">
        <f t="shared" si="43"/>
        <v>0</v>
      </c>
      <c r="F505" s="86">
        <f t="shared" si="44"/>
        <v>0</v>
      </c>
      <c r="G505" s="77">
        <f t="shared" si="42"/>
        <v>0</v>
      </c>
      <c r="H505" s="78">
        <f t="shared" si="45"/>
        <v>0</v>
      </c>
    </row>
    <row r="506" spans="4:8" x14ac:dyDescent="0.2">
      <c r="D506" s="76" t="str">
        <f t="shared" si="41"/>
        <v xml:space="preserve"> </v>
      </c>
      <c r="E506" s="86">
        <f t="shared" si="43"/>
        <v>0</v>
      </c>
      <c r="F506" s="86">
        <f t="shared" si="44"/>
        <v>0</v>
      </c>
      <c r="G506" s="77">
        <f t="shared" si="42"/>
        <v>0</v>
      </c>
      <c r="H506" s="78">
        <f t="shared" si="45"/>
        <v>0</v>
      </c>
    </row>
    <row r="507" spans="4:8" x14ac:dyDescent="0.2">
      <c r="D507" s="76" t="str">
        <f t="shared" si="41"/>
        <v xml:space="preserve"> </v>
      </c>
      <c r="E507" s="86">
        <f t="shared" si="43"/>
        <v>0</v>
      </c>
      <c r="F507" s="86">
        <f t="shared" si="44"/>
        <v>0</v>
      </c>
      <c r="G507" s="77">
        <f t="shared" si="42"/>
        <v>0</v>
      </c>
      <c r="H507" s="78">
        <f t="shared" si="45"/>
        <v>0</v>
      </c>
    </row>
    <row r="508" spans="4:8" x14ac:dyDescent="0.2">
      <c r="D508" s="76" t="str">
        <f t="shared" ref="D508:D571" si="46">IF(D507&lt;$E$12,D507+1," ")</f>
        <v xml:space="preserve"> </v>
      </c>
      <c r="E508" s="86">
        <f t="shared" si="43"/>
        <v>0</v>
      </c>
      <c r="F508" s="86">
        <f t="shared" si="44"/>
        <v>0</v>
      </c>
      <c r="G508" s="77">
        <f t="shared" si="42"/>
        <v>0</v>
      </c>
      <c r="H508" s="78">
        <f t="shared" si="45"/>
        <v>0</v>
      </c>
    </row>
    <row r="509" spans="4:8" x14ac:dyDescent="0.2">
      <c r="D509" s="76" t="str">
        <f t="shared" si="46"/>
        <v xml:space="preserve"> </v>
      </c>
      <c r="E509" s="86">
        <f t="shared" si="43"/>
        <v>0</v>
      </c>
      <c r="F509" s="86">
        <f t="shared" si="44"/>
        <v>0</v>
      </c>
      <c r="G509" s="77">
        <f t="shared" si="42"/>
        <v>0</v>
      </c>
      <c r="H509" s="78">
        <f t="shared" si="45"/>
        <v>0</v>
      </c>
    </row>
    <row r="510" spans="4:8" x14ac:dyDescent="0.2">
      <c r="D510" s="76" t="str">
        <f t="shared" si="46"/>
        <v xml:space="preserve"> </v>
      </c>
      <c r="E510" s="86">
        <f t="shared" si="43"/>
        <v>0</v>
      </c>
      <c r="F510" s="86">
        <f t="shared" si="44"/>
        <v>0</v>
      </c>
      <c r="G510" s="77">
        <f t="shared" si="42"/>
        <v>0</v>
      </c>
      <c r="H510" s="78">
        <f t="shared" si="45"/>
        <v>0</v>
      </c>
    </row>
    <row r="511" spans="4:8" x14ac:dyDescent="0.2">
      <c r="D511" s="76" t="str">
        <f t="shared" si="46"/>
        <v xml:space="preserve"> </v>
      </c>
      <c r="E511" s="86">
        <f t="shared" si="43"/>
        <v>0</v>
      </c>
      <c r="F511" s="86">
        <f t="shared" si="44"/>
        <v>0</v>
      </c>
      <c r="G511" s="77">
        <f t="shared" si="42"/>
        <v>0</v>
      </c>
      <c r="H511" s="78">
        <f t="shared" si="45"/>
        <v>0</v>
      </c>
    </row>
    <row r="512" spans="4:8" x14ac:dyDescent="0.2">
      <c r="D512" s="76" t="str">
        <f t="shared" si="46"/>
        <v xml:space="preserve"> </v>
      </c>
      <c r="E512" s="86">
        <f t="shared" si="43"/>
        <v>0</v>
      </c>
      <c r="F512" s="86">
        <f t="shared" si="44"/>
        <v>0</v>
      </c>
      <c r="G512" s="77">
        <f t="shared" si="42"/>
        <v>0</v>
      </c>
      <c r="H512" s="78">
        <f t="shared" si="45"/>
        <v>0</v>
      </c>
    </row>
    <row r="513" spans="4:8" x14ac:dyDescent="0.2">
      <c r="D513" s="76" t="str">
        <f t="shared" si="46"/>
        <v xml:space="preserve"> </v>
      </c>
      <c r="E513" s="86">
        <f t="shared" si="43"/>
        <v>0</v>
      </c>
      <c r="F513" s="86">
        <f t="shared" si="44"/>
        <v>0</v>
      </c>
      <c r="G513" s="77">
        <f t="shared" si="42"/>
        <v>0</v>
      </c>
      <c r="H513" s="78">
        <f t="shared" si="45"/>
        <v>0</v>
      </c>
    </row>
    <row r="514" spans="4:8" x14ac:dyDescent="0.2">
      <c r="D514" s="76" t="str">
        <f t="shared" si="46"/>
        <v xml:space="preserve"> </v>
      </c>
      <c r="E514" s="86">
        <f t="shared" si="43"/>
        <v>0</v>
      </c>
      <c r="F514" s="86">
        <f t="shared" si="44"/>
        <v>0</v>
      </c>
      <c r="G514" s="77">
        <f t="shared" si="42"/>
        <v>0</v>
      </c>
      <c r="H514" s="78">
        <f t="shared" si="45"/>
        <v>0</v>
      </c>
    </row>
    <row r="515" spans="4:8" x14ac:dyDescent="0.2">
      <c r="D515" s="76" t="str">
        <f t="shared" si="46"/>
        <v xml:space="preserve"> </v>
      </c>
      <c r="E515" s="86">
        <f t="shared" si="43"/>
        <v>0</v>
      </c>
      <c r="F515" s="86">
        <f t="shared" si="44"/>
        <v>0</v>
      </c>
      <c r="G515" s="77">
        <f t="shared" si="42"/>
        <v>0</v>
      </c>
      <c r="H515" s="78">
        <f t="shared" si="45"/>
        <v>0</v>
      </c>
    </row>
    <row r="516" spans="4:8" x14ac:dyDescent="0.2">
      <c r="D516" s="76" t="str">
        <f t="shared" si="46"/>
        <v xml:space="preserve"> </v>
      </c>
      <c r="E516" s="86">
        <f t="shared" si="43"/>
        <v>0</v>
      </c>
      <c r="F516" s="86">
        <f t="shared" si="44"/>
        <v>0</v>
      </c>
      <c r="G516" s="77">
        <f t="shared" si="42"/>
        <v>0</v>
      </c>
      <c r="H516" s="78">
        <f t="shared" si="45"/>
        <v>0</v>
      </c>
    </row>
    <row r="517" spans="4:8" x14ac:dyDescent="0.2">
      <c r="D517" s="76" t="str">
        <f t="shared" si="46"/>
        <v xml:space="preserve"> </v>
      </c>
      <c r="E517" s="86">
        <f t="shared" si="43"/>
        <v>0</v>
      </c>
      <c r="F517" s="86">
        <f t="shared" si="44"/>
        <v>0</v>
      </c>
      <c r="G517" s="77">
        <f t="shared" si="42"/>
        <v>0</v>
      </c>
      <c r="H517" s="78">
        <f t="shared" si="45"/>
        <v>0</v>
      </c>
    </row>
    <row r="518" spans="4:8" x14ac:dyDescent="0.2">
      <c r="D518" s="76" t="str">
        <f t="shared" si="46"/>
        <v xml:space="preserve"> </v>
      </c>
      <c r="E518" s="86">
        <f t="shared" si="43"/>
        <v>0</v>
      </c>
      <c r="F518" s="86">
        <f t="shared" si="44"/>
        <v>0</v>
      </c>
      <c r="G518" s="77">
        <f t="shared" si="42"/>
        <v>0</v>
      </c>
      <c r="H518" s="78">
        <f t="shared" si="45"/>
        <v>0</v>
      </c>
    </row>
    <row r="519" spans="4:8" x14ac:dyDescent="0.2">
      <c r="D519" s="76" t="str">
        <f t="shared" si="46"/>
        <v xml:space="preserve"> </v>
      </c>
      <c r="E519" s="86">
        <f t="shared" si="43"/>
        <v>0</v>
      </c>
      <c r="F519" s="86">
        <f t="shared" si="44"/>
        <v>0</v>
      </c>
      <c r="G519" s="77">
        <f t="shared" si="42"/>
        <v>0</v>
      </c>
      <c r="H519" s="78">
        <f t="shared" si="45"/>
        <v>0</v>
      </c>
    </row>
    <row r="520" spans="4:8" x14ac:dyDescent="0.2">
      <c r="D520" s="76" t="str">
        <f t="shared" si="46"/>
        <v xml:space="preserve"> </v>
      </c>
      <c r="E520" s="86">
        <f t="shared" si="43"/>
        <v>0</v>
      </c>
      <c r="F520" s="86">
        <f t="shared" si="44"/>
        <v>0</v>
      </c>
      <c r="G520" s="77">
        <f t="shared" si="42"/>
        <v>0</v>
      </c>
      <c r="H520" s="78">
        <f t="shared" si="45"/>
        <v>0</v>
      </c>
    </row>
    <row r="521" spans="4:8" x14ac:dyDescent="0.2">
      <c r="D521" s="76" t="str">
        <f t="shared" si="46"/>
        <v xml:space="preserve"> </v>
      </c>
      <c r="E521" s="86">
        <f t="shared" si="43"/>
        <v>0</v>
      </c>
      <c r="F521" s="86">
        <f t="shared" si="44"/>
        <v>0</v>
      </c>
      <c r="G521" s="77">
        <f t="shared" si="42"/>
        <v>0</v>
      </c>
      <c r="H521" s="78">
        <f t="shared" si="45"/>
        <v>0</v>
      </c>
    </row>
    <row r="522" spans="4:8" x14ac:dyDescent="0.2">
      <c r="D522" s="76" t="str">
        <f t="shared" si="46"/>
        <v xml:space="preserve"> </v>
      </c>
      <c r="E522" s="86">
        <f t="shared" si="43"/>
        <v>0</v>
      </c>
      <c r="F522" s="86">
        <f t="shared" si="44"/>
        <v>0</v>
      </c>
      <c r="G522" s="77">
        <f t="shared" si="42"/>
        <v>0</v>
      </c>
      <c r="H522" s="78">
        <f t="shared" si="45"/>
        <v>0</v>
      </c>
    </row>
    <row r="523" spans="4:8" x14ac:dyDescent="0.2">
      <c r="D523" s="76" t="str">
        <f t="shared" si="46"/>
        <v xml:space="preserve"> </v>
      </c>
      <c r="E523" s="86">
        <f t="shared" si="43"/>
        <v>0</v>
      </c>
      <c r="F523" s="86">
        <f t="shared" si="44"/>
        <v>0</v>
      </c>
      <c r="G523" s="77">
        <f t="shared" si="42"/>
        <v>0</v>
      </c>
      <c r="H523" s="78">
        <f t="shared" si="45"/>
        <v>0</v>
      </c>
    </row>
    <row r="524" spans="4:8" x14ac:dyDescent="0.2">
      <c r="D524" s="76" t="str">
        <f t="shared" si="46"/>
        <v xml:space="preserve"> </v>
      </c>
      <c r="E524" s="86">
        <f t="shared" si="43"/>
        <v>0</v>
      </c>
      <c r="F524" s="86">
        <f t="shared" si="44"/>
        <v>0</v>
      </c>
      <c r="G524" s="77">
        <f t="shared" si="42"/>
        <v>0</v>
      </c>
      <c r="H524" s="78">
        <f t="shared" si="45"/>
        <v>0</v>
      </c>
    </row>
    <row r="525" spans="4:8" x14ac:dyDescent="0.2">
      <c r="D525" s="76" t="str">
        <f t="shared" si="46"/>
        <v xml:space="preserve"> </v>
      </c>
      <c r="E525" s="86">
        <f t="shared" si="43"/>
        <v>0</v>
      </c>
      <c r="F525" s="86">
        <f t="shared" si="44"/>
        <v>0</v>
      </c>
      <c r="G525" s="77">
        <f t="shared" si="42"/>
        <v>0</v>
      </c>
      <c r="H525" s="78">
        <f t="shared" si="45"/>
        <v>0</v>
      </c>
    </row>
    <row r="526" spans="4:8" x14ac:dyDescent="0.2">
      <c r="D526" s="76" t="str">
        <f t="shared" si="46"/>
        <v xml:space="preserve"> </v>
      </c>
      <c r="E526" s="86">
        <f t="shared" si="43"/>
        <v>0</v>
      </c>
      <c r="F526" s="86">
        <f t="shared" si="44"/>
        <v>0</v>
      </c>
      <c r="G526" s="77">
        <f t="shared" si="42"/>
        <v>0</v>
      </c>
      <c r="H526" s="78">
        <f t="shared" si="45"/>
        <v>0</v>
      </c>
    </row>
    <row r="527" spans="4:8" x14ac:dyDescent="0.2">
      <c r="D527" s="76" t="str">
        <f t="shared" si="46"/>
        <v xml:space="preserve"> </v>
      </c>
      <c r="E527" s="86">
        <f t="shared" si="43"/>
        <v>0</v>
      </c>
      <c r="F527" s="86">
        <f t="shared" si="44"/>
        <v>0</v>
      </c>
      <c r="G527" s="77">
        <f t="shared" si="42"/>
        <v>0</v>
      </c>
      <c r="H527" s="78">
        <f t="shared" si="45"/>
        <v>0</v>
      </c>
    </row>
    <row r="528" spans="4:8" x14ac:dyDescent="0.2">
      <c r="D528" s="76" t="str">
        <f t="shared" si="46"/>
        <v xml:space="preserve"> </v>
      </c>
      <c r="E528" s="86">
        <f t="shared" si="43"/>
        <v>0</v>
      </c>
      <c r="F528" s="86">
        <f t="shared" si="44"/>
        <v>0</v>
      </c>
      <c r="G528" s="77">
        <f t="shared" si="42"/>
        <v>0</v>
      </c>
      <c r="H528" s="78">
        <f t="shared" si="45"/>
        <v>0</v>
      </c>
    </row>
    <row r="529" spans="4:8" x14ac:dyDescent="0.2">
      <c r="D529" s="76" t="str">
        <f t="shared" si="46"/>
        <v xml:space="preserve"> </v>
      </c>
      <c r="E529" s="86">
        <f t="shared" si="43"/>
        <v>0</v>
      </c>
      <c r="F529" s="86">
        <f t="shared" si="44"/>
        <v>0</v>
      </c>
      <c r="G529" s="77">
        <f t="shared" ref="G529:G589" si="47">F529+E529</f>
        <v>0</v>
      </c>
      <c r="H529" s="78">
        <f t="shared" si="45"/>
        <v>0</v>
      </c>
    </row>
    <row r="530" spans="4:8" x14ac:dyDescent="0.2">
      <c r="D530" s="76" t="str">
        <f t="shared" si="46"/>
        <v xml:space="preserve"> </v>
      </c>
      <c r="E530" s="86">
        <f t="shared" si="43"/>
        <v>0</v>
      </c>
      <c r="F530" s="86">
        <f t="shared" si="44"/>
        <v>0</v>
      </c>
      <c r="G530" s="77">
        <f t="shared" si="47"/>
        <v>0</v>
      </c>
      <c r="H530" s="78">
        <f t="shared" si="45"/>
        <v>0</v>
      </c>
    </row>
    <row r="531" spans="4:8" x14ac:dyDescent="0.2">
      <c r="D531" s="76" t="str">
        <f t="shared" si="46"/>
        <v xml:space="preserve"> </v>
      </c>
      <c r="E531" s="86">
        <f t="shared" ref="E531:E589" si="48">H531*$E$8</f>
        <v>0</v>
      </c>
      <c r="F531" s="86">
        <f t="shared" si="44"/>
        <v>0</v>
      </c>
      <c r="G531" s="77">
        <f t="shared" si="47"/>
        <v>0</v>
      </c>
      <c r="H531" s="78">
        <f t="shared" si="45"/>
        <v>0</v>
      </c>
    </row>
    <row r="532" spans="4:8" x14ac:dyDescent="0.2">
      <c r="D532" s="76" t="str">
        <f t="shared" si="46"/>
        <v xml:space="preserve"> </v>
      </c>
      <c r="E532" s="86">
        <f t="shared" si="48"/>
        <v>0</v>
      </c>
      <c r="F532" s="86">
        <f t="shared" si="44"/>
        <v>0</v>
      </c>
      <c r="G532" s="77">
        <f t="shared" si="47"/>
        <v>0</v>
      </c>
      <c r="H532" s="78">
        <f t="shared" si="45"/>
        <v>0</v>
      </c>
    </row>
    <row r="533" spans="4:8" x14ac:dyDescent="0.2">
      <c r="D533" s="76" t="str">
        <f t="shared" si="46"/>
        <v xml:space="preserve"> </v>
      </c>
      <c r="E533" s="86">
        <f t="shared" si="48"/>
        <v>0</v>
      </c>
      <c r="F533" s="86">
        <f t="shared" si="44"/>
        <v>0</v>
      </c>
      <c r="G533" s="77">
        <f t="shared" si="47"/>
        <v>0</v>
      </c>
      <c r="H533" s="78">
        <f t="shared" si="45"/>
        <v>0</v>
      </c>
    </row>
    <row r="534" spans="4:8" x14ac:dyDescent="0.2">
      <c r="D534" s="76" t="str">
        <f t="shared" si="46"/>
        <v xml:space="preserve"> </v>
      </c>
      <c r="E534" s="86">
        <f t="shared" si="48"/>
        <v>0</v>
      </c>
      <c r="F534" s="86">
        <f t="shared" si="44"/>
        <v>0</v>
      </c>
      <c r="G534" s="77">
        <f t="shared" si="47"/>
        <v>0</v>
      </c>
      <c r="H534" s="78">
        <f t="shared" si="45"/>
        <v>0</v>
      </c>
    </row>
    <row r="535" spans="4:8" x14ac:dyDescent="0.2">
      <c r="D535" s="76" t="str">
        <f t="shared" si="46"/>
        <v xml:space="preserve"> </v>
      </c>
      <c r="E535" s="86">
        <f t="shared" si="48"/>
        <v>0</v>
      </c>
      <c r="F535" s="86">
        <f t="shared" si="44"/>
        <v>0</v>
      </c>
      <c r="G535" s="77">
        <f t="shared" si="47"/>
        <v>0</v>
      </c>
      <c r="H535" s="78">
        <f t="shared" si="45"/>
        <v>0</v>
      </c>
    </row>
    <row r="536" spans="4:8" x14ac:dyDescent="0.2">
      <c r="D536" s="76" t="str">
        <f t="shared" si="46"/>
        <v xml:space="preserve"> </v>
      </c>
      <c r="E536" s="86">
        <f t="shared" si="48"/>
        <v>0</v>
      </c>
      <c r="F536" s="86">
        <f t="shared" ref="F536:F589" si="49">IF(H536&lt;0.05,0,$E$9/$E$12)</f>
        <v>0</v>
      </c>
      <c r="G536" s="77">
        <f t="shared" si="47"/>
        <v>0</v>
      </c>
      <c r="H536" s="78">
        <f t="shared" si="45"/>
        <v>0</v>
      </c>
    </row>
    <row r="537" spans="4:8" x14ac:dyDescent="0.2">
      <c r="D537" s="76" t="str">
        <f t="shared" si="46"/>
        <v xml:space="preserve"> </v>
      </c>
      <c r="E537" s="86">
        <f t="shared" si="48"/>
        <v>0</v>
      </c>
      <c r="F537" s="86">
        <f t="shared" si="49"/>
        <v>0</v>
      </c>
      <c r="G537" s="77">
        <f t="shared" si="47"/>
        <v>0</v>
      </c>
      <c r="H537" s="78">
        <f t="shared" ref="H537:H589" si="50">H536-F536</f>
        <v>0</v>
      </c>
    </row>
    <row r="538" spans="4:8" x14ac:dyDescent="0.2">
      <c r="D538" s="76" t="str">
        <f t="shared" si="46"/>
        <v xml:space="preserve"> </v>
      </c>
      <c r="E538" s="86">
        <f t="shared" si="48"/>
        <v>0</v>
      </c>
      <c r="F538" s="86">
        <f t="shared" si="49"/>
        <v>0</v>
      </c>
      <c r="G538" s="77">
        <f t="shared" si="47"/>
        <v>0</v>
      </c>
      <c r="H538" s="78">
        <f t="shared" si="50"/>
        <v>0</v>
      </c>
    </row>
    <row r="539" spans="4:8" x14ac:dyDescent="0.2">
      <c r="D539" s="76" t="str">
        <f t="shared" si="46"/>
        <v xml:space="preserve"> </v>
      </c>
      <c r="E539" s="86">
        <f t="shared" si="48"/>
        <v>0</v>
      </c>
      <c r="F539" s="86">
        <f t="shared" si="49"/>
        <v>0</v>
      </c>
      <c r="G539" s="77">
        <f t="shared" si="47"/>
        <v>0</v>
      </c>
      <c r="H539" s="78">
        <f t="shared" si="50"/>
        <v>0</v>
      </c>
    </row>
    <row r="540" spans="4:8" x14ac:dyDescent="0.2">
      <c r="D540" s="76" t="str">
        <f t="shared" si="46"/>
        <v xml:space="preserve"> </v>
      </c>
      <c r="E540" s="86">
        <f t="shared" si="48"/>
        <v>0</v>
      </c>
      <c r="F540" s="86">
        <f t="shared" si="49"/>
        <v>0</v>
      </c>
      <c r="G540" s="77">
        <f t="shared" si="47"/>
        <v>0</v>
      </c>
      <c r="H540" s="78">
        <f t="shared" si="50"/>
        <v>0</v>
      </c>
    </row>
    <row r="541" spans="4:8" x14ac:dyDescent="0.2">
      <c r="D541" s="76" t="str">
        <f t="shared" si="46"/>
        <v xml:space="preserve"> </v>
      </c>
      <c r="E541" s="86">
        <f t="shared" si="48"/>
        <v>0</v>
      </c>
      <c r="F541" s="86">
        <f t="shared" si="49"/>
        <v>0</v>
      </c>
      <c r="G541" s="77">
        <f t="shared" si="47"/>
        <v>0</v>
      </c>
      <c r="H541" s="78">
        <f t="shared" si="50"/>
        <v>0</v>
      </c>
    </row>
    <row r="542" spans="4:8" x14ac:dyDescent="0.2">
      <c r="D542" s="76" t="str">
        <f t="shared" si="46"/>
        <v xml:space="preserve"> </v>
      </c>
      <c r="E542" s="86">
        <f t="shared" si="48"/>
        <v>0</v>
      </c>
      <c r="F542" s="86">
        <f t="shared" si="49"/>
        <v>0</v>
      </c>
      <c r="G542" s="77">
        <f t="shared" si="47"/>
        <v>0</v>
      </c>
      <c r="H542" s="78">
        <f t="shared" si="50"/>
        <v>0</v>
      </c>
    </row>
    <row r="543" spans="4:8" x14ac:dyDescent="0.2">
      <c r="D543" s="76" t="str">
        <f t="shared" si="46"/>
        <v xml:space="preserve"> </v>
      </c>
      <c r="E543" s="86">
        <f t="shared" si="48"/>
        <v>0</v>
      </c>
      <c r="F543" s="86">
        <f t="shared" si="49"/>
        <v>0</v>
      </c>
      <c r="G543" s="77">
        <f t="shared" si="47"/>
        <v>0</v>
      </c>
      <c r="H543" s="78">
        <f t="shared" si="50"/>
        <v>0</v>
      </c>
    </row>
    <row r="544" spans="4:8" x14ac:dyDescent="0.2">
      <c r="D544" s="76" t="str">
        <f t="shared" si="46"/>
        <v xml:space="preserve"> </v>
      </c>
      <c r="E544" s="86">
        <f t="shared" si="48"/>
        <v>0</v>
      </c>
      <c r="F544" s="86">
        <f t="shared" si="49"/>
        <v>0</v>
      </c>
      <c r="G544" s="77">
        <f t="shared" si="47"/>
        <v>0</v>
      </c>
      <c r="H544" s="78">
        <f t="shared" si="50"/>
        <v>0</v>
      </c>
    </row>
    <row r="545" spans="4:8" x14ac:dyDescent="0.2">
      <c r="D545" s="76" t="str">
        <f t="shared" si="46"/>
        <v xml:space="preserve"> </v>
      </c>
      <c r="E545" s="86">
        <f t="shared" si="48"/>
        <v>0</v>
      </c>
      <c r="F545" s="86">
        <f t="shared" si="49"/>
        <v>0</v>
      </c>
      <c r="G545" s="77">
        <f t="shared" si="47"/>
        <v>0</v>
      </c>
      <c r="H545" s="78">
        <f t="shared" si="50"/>
        <v>0</v>
      </c>
    </row>
    <row r="546" spans="4:8" x14ac:dyDescent="0.2">
      <c r="D546" s="76" t="str">
        <f t="shared" si="46"/>
        <v xml:space="preserve"> </v>
      </c>
      <c r="E546" s="86">
        <f t="shared" si="48"/>
        <v>0</v>
      </c>
      <c r="F546" s="86">
        <f t="shared" si="49"/>
        <v>0</v>
      </c>
      <c r="G546" s="77">
        <f t="shared" si="47"/>
        <v>0</v>
      </c>
      <c r="H546" s="78">
        <f t="shared" si="50"/>
        <v>0</v>
      </c>
    </row>
    <row r="547" spans="4:8" x14ac:dyDescent="0.2">
      <c r="D547" s="76" t="str">
        <f t="shared" si="46"/>
        <v xml:space="preserve"> </v>
      </c>
      <c r="E547" s="86">
        <f t="shared" si="48"/>
        <v>0</v>
      </c>
      <c r="F547" s="86">
        <f t="shared" si="49"/>
        <v>0</v>
      </c>
      <c r="G547" s="77">
        <f t="shared" si="47"/>
        <v>0</v>
      </c>
      <c r="H547" s="78">
        <f t="shared" si="50"/>
        <v>0</v>
      </c>
    </row>
    <row r="548" spans="4:8" x14ac:dyDescent="0.2">
      <c r="D548" s="76" t="str">
        <f t="shared" si="46"/>
        <v xml:space="preserve"> </v>
      </c>
      <c r="E548" s="86">
        <f t="shared" si="48"/>
        <v>0</v>
      </c>
      <c r="F548" s="86">
        <f t="shared" si="49"/>
        <v>0</v>
      </c>
      <c r="G548" s="77">
        <f t="shared" si="47"/>
        <v>0</v>
      </c>
      <c r="H548" s="78">
        <f t="shared" si="50"/>
        <v>0</v>
      </c>
    </row>
    <row r="549" spans="4:8" x14ac:dyDescent="0.2">
      <c r="D549" s="76" t="str">
        <f t="shared" si="46"/>
        <v xml:space="preserve"> </v>
      </c>
      <c r="E549" s="86">
        <f t="shared" si="48"/>
        <v>0</v>
      </c>
      <c r="F549" s="86">
        <f t="shared" si="49"/>
        <v>0</v>
      </c>
      <c r="G549" s="77">
        <f t="shared" si="47"/>
        <v>0</v>
      </c>
      <c r="H549" s="78">
        <f t="shared" si="50"/>
        <v>0</v>
      </c>
    </row>
    <row r="550" spans="4:8" x14ac:dyDescent="0.2">
      <c r="D550" s="76" t="str">
        <f t="shared" si="46"/>
        <v xml:space="preserve"> </v>
      </c>
      <c r="E550" s="86">
        <f t="shared" si="48"/>
        <v>0</v>
      </c>
      <c r="F550" s="86">
        <f t="shared" si="49"/>
        <v>0</v>
      </c>
      <c r="G550" s="77">
        <f t="shared" si="47"/>
        <v>0</v>
      </c>
      <c r="H550" s="78">
        <f t="shared" si="50"/>
        <v>0</v>
      </c>
    </row>
    <row r="551" spans="4:8" x14ac:dyDescent="0.2">
      <c r="D551" s="76" t="str">
        <f t="shared" si="46"/>
        <v xml:space="preserve"> </v>
      </c>
      <c r="E551" s="86">
        <f t="shared" si="48"/>
        <v>0</v>
      </c>
      <c r="F551" s="86">
        <f t="shared" si="49"/>
        <v>0</v>
      </c>
      <c r="G551" s="77">
        <f t="shared" si="47"/>
        <v>0</v>
      </c>
      <c r="H551" s="78">
        <f t="shared" si="50"/>
        <v>0</v>
      </c>
    </row>
    <row r="552" spans="4:8" x14ac:dyDescent="0.2">
      <c r="D552" s="76" t="str">
        <f t="shared" si="46"/>
        <v xml:space="preserve"> </v>
      </c>
      <c r="E552" s="86">
        <f t="shared" si="48"/>
        <v>0</v>
      </c>
      <c r="F552" s="86">
        <f t="shared" si="49"/>
        <v>0</v>
      </c>
      <c r="G552" s="77">
        <f t="shared" si="47"/>
        <v>0</v>
      </c>
      <c r="H552" s="78">
        <f t="shared" si="50"/>
        <v>0</v>
      </c>
    </row>
    <row r="553" spans="4:8" x14ac:dyDescent="0.2">
      <c r="D553" s="76" t="str">
        <f t="shared" si="46"/>
        <v xml:space="preserve"> </v>
      </c>
      <c r="E553" s="86">
        <f t="shared" si="48"/>
        <v>0</v>
      </c>
      <c r="F553" s="86">
        <f t="shared" si="49"/>
        <v>0</v>
      </c>
      <c r="G553" s="77">
        <f t="shared" si="47"/>
        <v>0</v>
      </c>
      <c r="H553" s="78">
        <f t="shared" si="50"/>
        <v>0</v>
      </c>
    </row>
    <row r="554" spans="4:8" x14ac:dyDescent="0.2">
      <c r="D554" s="76" t="str">
        <f t="shared" si="46"/>
        <v xml:space="preserve"> </v>
      </c>
      <c r="E554" s="86">
        <f t="shared" si="48"/>
        <v>0</v>
      </c>
      <c r="F554" s="86">
        <f t="shared" si="49"/>
        <v>0</v>
      </c>
      <c r="G554" s="77">
        <f t="shared" si="47"/>
        <v>0</v>
      </c>
      <c r="H554" s="78">
        <f t="shared" si="50"/>
        <v>0</v>
      </c>
    </row>
    <row r="555" spans="4:8" x14ac:dyDescent="0.2">
      <c r="D555" s="76" t="str">
        <f t="shared" si="46"/>
        <v xml:space="preserve"> </v>
      </c>
      <c r="E555" s="86">
        <f t="shared" si="48"/>
        <v>0</v>
      </c>
      <c r="F555" s="86">
        <f t="shared" si="49"/>
        <v>0</v>
      </c>
      <c r="G555" s="77">
        <f t="shared" si="47"/>
        <v>0</v>
      </c>
      <c r="H555" s="78">
        <f t="shared" si="50"/>
        <v>0</v>
      </c>
    </row>
    <row r="556" spans="4:8" x14ac:dyDescent="0.2">
      <c r="D556" s="76" t="str">
        <f t="shared" si="46"/>
        <v xml:space="preserve"> </v>
      </c>
      <c r="E556" s="86">
        <f t="shared" si="48"/>
        <v>0</v>
      </c>
      <c r="F556" s="86">
        <f t="shared" si="49"/>
        <v>0</v>
      </c>
      <c r="G556" s="77">
        <f t="shared" si="47"/>
        <v>0</v>
      </c>
      <c r="H556" s="78">
        <f t="shared" si="50"/>
        <v>0</v>
      </c>
    </row>
    <row r="557" spans="4:8" x14ac:dyDescent="0.2">
      <c r="D557" s="76" t="str">
        <f t="shared" si="46"/>
        <v xml:space="preserve"> </v>
      </c>
      <c r="E557" s="86">
        <f t="shared" si="48"/>
        <v>0</v>
      </c>
      <c r="F557" s="86">
        <f t="shared" si="49"/>
        <v>0</v>
      </c>
      <c r="G557" s="77">
        <f t="shared" si="47"/>
        <v>0</v>
      </c>
      <c r="H557" s="78">
        <f t="shared" si="50"/>
        <v>0</v>
      </c>
    </row>
    <row r="558" spans="4:8" x14ac:dyDescent="0.2">
      <c r="D558" s="76" t="str">
        <f t="shared" si="46"/>
        <v xml:space="preserve"> </v>
      </c>
      <c r="E558" s="86">
        <f t="shared" si="48"/>
        <v>0</v>
      </c>
      <c r="F558" s="86">
        <f t="shared" si="49"/>
        <v>0</v>
      </c>
      <c r="G558" s="77">
        <f t="shared" si="47"/>
        <v>0</v>
      </c>
      <c r="H558" s="78">
        <f t="shared" si="50"/>
        <v>0</v>
      </c>
    </row>
    <row r="559" spans="4:8" x14ac:dyDescent="0.2">
      <c r="D559" s="76" t="str">
        <f t="shared" si="46"/>
        <v xml:space="preserve"> </v>
      </c>
      <c r="E559" s="86">
        <f t="shared" si="48"/>
        <v>0</v>
      </c>
      <c r="F559" s="86">
        <f t="shared" si="49"/>
        <v>0</v>
      </c>
      <c r="G559" s="77">
        <f t="shared" si="47"/>
        <v>0</v>
      </c>
      <c r="H559" s="78">
        <f t="shared" si="50"/>
        <v>0</v>
      </c>
    </row>
    <row r="560" spans="4:8" x14ac:dyDescent="0.2">
      <c r="D560" s="76" t="str">
        <f t="shared" si="46"/>
        <v xml:space="preserve"> </v>
      </c>
      <c r="E560" s="86">
        <f t="shared" si="48"/>
        <v>0</v>
      </c>
      <c r="F560" s="86">
        <f t="shared" si="49"/>
        <v>0</v>
      </c>
      <c r="G560" s="77">
        <f t="shared" si="47"/>
        <v>0</v>
      </c>
      <c r="H560" s="78">
        <f t="shared" si="50"/>
        <v>0</v>
      </c>
    </row>
    <row r="561" spans="4:8" x14ac:dyDescent="0.2">
      <c r="D561" s="76" t="str">
        <f t="shared" si="46"/>
        <v xml:space="preserve"> </v>
      </c>
      <c r="E561" s="86">
        <f t="shared" si="48"/>
        <v>0</v>
      </c>
      <c r="F561" s="86">
        <f t="shared" si="49"/>
        <v>0</v>
      </c>
      <c r="G561" s="77">
        <f t="shared" si="47"/>
        <v>0</v>
      </c>
      <c r="H561" s="78">
        <f t="shared" si="50"/>
        <v>0</v>
      </c>
    </row>
    <row r="562" spans="4:8" x14ac:dyDescent="0.2">
      <c r="D562" s="76" t="str">
        <f t="shared" si="46"/>
        <v xml:space="preserve"> </v>
      </c>
      <c r="E562" s="86">
        <f t="shared" si="48"/>
        <v>0</v>
      </c>
      <c r="F562" s="86">
        <f t="shared" si="49"/>
        <v>0</v>
      </c>
      <c r="G562" s="77">
        <f t="shared" si="47"/>
        <v>0</v>
      </c>
      <c r="H562" s="78">
        <f t="shared" si="50"/>
        <v>0</v>
      </c>
    </row>
    <row r="563" spans="4:8" x14ac:dyDescent="0.2">
      <c r="D563" s="76" t="str">
        <f t="shared" si="46"/>
        <v xml:space="preserve"> </v>
      </c>
      <c r="E563" s="86">
        <f t="shared" si="48"/>
        <v>0</v>
      </c>
      <c r="F563" s="86">
        <f t="shared" si="49"/>
        <v>0</v>
      </c>
      <c r="G563" s="77">
        <f t="shared" si="47"/>
        <v>0</v>
      </c>
      <c r="H563" s="78">
        <f t="shared" si="50"/>
        <v>0</v>
      </c>
    </row>
    <row r="564" spans="4:8" x14ac:dyDescent="0.2">
      <c r="D564" s="76" t="str">
        <f t="shared" si="46"/>
        <v xml:space="preserve"> </v>
      </c>
      <c r="E564" s="86">
        <f t="shared" si="48"/>
        <v>0</v>
      </c>
      <c r="F564" s="86">
        <f t="shared" si="49"/>
        <v>0</v>
      </c>
      <c r="G564" s="77">
        <f t="shared" si="47"/>
        <v>0</v>
      </c>
      <c r="H564" s="78">
        <f t="shared" si="50"/>
        <v>0</v>
      </c>
    </row>
    <row r="565" spans="4:8" x14ac:dyDescent="0.2">
      <c r="D565" s="76" t="str">
        <f t="shared" si="46"/>
        <v xml:space="preserve"> </v>
      </c>
      <c r="E565" s="86">
        <f t="shared" si="48"/>
        <v>0</v>
      </c>
      <c r="F565" s="86">
        <f t="shared" si="49"/>
        <v>0</v>
      </c>
      <c r="G565" s="77">
        <f t="shared" si="47"/>
        <v>0</v>
      </c>
      <c r="H565" s="78">
        <f t="shared" si="50"/>
        <v>0</v>
      </c>
    </row>
    <row r="566" spans="4:8" x14ac:dyDescent="0.2">
      <c r="D566" s="76" t="str">
        <f t="shared" si="46"/>
        <v xml:space="preserve"> </v>
      </c>
      <c r="E566" s="86">
        <f t="shared" si="48"/>
        <v>0</v>
      </c>
      <c r="F566" s="86">
        <f t="shared" si="49"/>
        <v>0</v>
      </c>
      <c r="G566" s="77">
        <f t="shared" si="47"/>
        <v>0</v>
      </c>
      <c r="H566" s="78">
        <f t="shared" si="50"/>
        <v>0</v>
      </c>
    </row>
    <row r="567" spans="4:8" x14ac:dyDescent="0.2">
      <c r="D567" s="76" t="str">
        <f t="shared" si="46"/>
        <v xml:space="preserve"> </v>
      </c>
      <c r="E567" s="86">
        <f t="shared" si="48"/>
        <v>0</v>
      </c>
      <c r="F567" s="86">
        <f t="shared" si="49"/>
        <v>0</v>
      </c>
      <c r="G567" s="77">
        <f t="shared" si="47"/>
        <v>0</v>
      </c>
      <c r="H567" s="78">
        <f t="shared" si="50"/>
        <v>0</v>
      </c>
    </row>
    <row r="568" spans="4:8" x14ac:dyDescent="0.2">
      <c r="D568" s="76" t="str">
        <f t="shared" si="46"/>
        <v xml:space="preserve"> </v>
      </c>
      <c r="E568" s="86">
        <f t="shared" si="48"/>
        <v>0</v>
      </c>
      <c r="F568" s="86">
        <f t="shared" si="49"/>
        <v>0</v>
      </c>
      <c r="G568" s="77">
        <f t="shared" si="47"/>
        <v>0</v>
      </c>
      <c r="H568" s="78">
        <f t="shared" si="50"/>
        <v>0</v>
      </c>
    </row>
    <row r="569" spans="4:8" x14ac:dyDescent="0.2">
      <c r="D569" s="76" t="str">
        <f t="shared" si="46"/>
        <v xml:space="preserve"> </v>
      </c>
      <c r="E569" s="86">
        <f t="shared" si="48"/>
        <v>0</v>
      </c>
      <c r="F569" s="86">
        <f t="shared" si="49"/>
        <v>0</v>
      </c>
      <c r="G569" s="77">
        <f t="shared" si="47"/>
        <v>0</v>
      </c>
      <c r="H569" s="78">
        <f t="shared" si="50"/>
        <v>0</v>
      </c>
    </row>
    <row r="570" spans="4:8" x14ac:dyDescent="0.2">
      <c r="D570" s="76" t="str">
        <f t="shared" si="46"/>
        <v xml:space="preserve"> </v>
      </c>
      <c r="E570" s="86">
        <f t="shared" si="48"/>
        <v>0</v>
      </c>
      <c r="F570" s="86">
        <f t="shared" si="49"/>
        <v>0</v>
      </c>
      <c r="G570" s="77">
        <f t="shared" si="47"/>
        <v>0</v>
      </c>
      <c r="H570" s="78">
        <f t="shared" si="50"/>
        <v>0</v>
      </c>
    </row>
    <row r="571" spans="4:8" x14ac:dyDescent="0.2">
      <c r="D571" s="76" t="str">
        <f t="shared" si="46"/>
        <v xml:space="preserve"> </v>
      </c>
      <c r="E571" s="86">
        <f t="shared" si="48"/>
        <v>0</v>
      </c>
      <c r="F571" s="86">
        <f t="shared" si="49"/>
        <v>0</v>
      </c>
      <c r="G571" s="77">
        <f t="shared" si="47"/>
        <v>0</v>
      </c>
      <c r="H571" s="78">
        <f t="shared" si="50"/>
        <v>0</v>
      </c>
    </row>
    <row r="572" spans="4:8" x14ac:dyDescent="0.2">
      <c r="D572" s="76" t="str">
        <f t="shared" ref="D572:D589" si="51">IF(D571&lt;$E$12,D571+1," ")</f>
        <v xml:space="preserve"> </v>
      </c>
      <c r="E572" s="86">
        <f t="shared" si="48"/>
        <v>0</v>
      </c>
      <c r="F572" s="86">
        <f t="shared" si="49"/>
        <v>0</v>
      </c>
      <c r="G572" s="77">
        <f t="shared" si="47"/>
        <v>0</v>
      </c>
      <c r="H572" s="78">
        <f t="shared" si="50"/>
        <v>0</v>
      </c>
    </row>
    <row r="573" spans="4:8" x14ac:dyDescent="0.2">
      <c r="D573" s="76" t="str">
        <f t="shared" si="51"/>
        <v xml:space="preserve"> </v>
      </c>
      <c r="E573" s="86">
        <f t="shared" si="48"/>
        <v>0</v>
      </c>
      <c r="F573" s="86">
        <f t="shared" si="49"/>
        <v>0</v>
      </c>
      <c r="G573" s="77">
        <f t="shared" si="47"/>
        <v>0</v>
      </c>
      <c r="H573" s="78">
        <f t="shared" si="50"/>
        <v>0</v>
      </c>
    </row>
    <row r="574" spans="4:8" x14ac:dyDescent="0.2">
      <c r="D574" s="76" t="str">
        <f t="shared" si="51"/>
        <v xml:space="preserve"> </v>
      </c>
      <c r="E574" s="86">
        <f t="shared" si="48"/>
        <v>0</v>
      </c>
      <c r="F574" s="86">
        <f t="shared" si="49"/>
        <v>0</v>
      </c>
      <c r="G574" s="77">
        <f t="shared" si="47"/>
        <v>0</v>
      </c>
      <c r="H574" s="78">
        <f t="shared" si="50"/>
        <v>0</v>
      </c>
    </row>
    <row r="575" spans="4:8" x14ac:dyDescent="0.2">
      <c r="D575" s="76" t="str">
        <f t="shared" si="51"/>
        <v xml:space="preserve"> </v>
      </c>
      <c r="E575" s="86">
        <f t="shared" si="48"/>
        <v>0</v>
      </c>
      <c r="F575" s="86">
        <f t="shared" si="49"/>
        <v>0</v>
      </c>
      <c r="G575" s="77">
        <f t="shared" si="47"/>
        <v>0</v>
      </c>
      <c r="H575" s="78">
        <f t="shared" si="50"/>
        <v>0</v>
      </c>
    </row>
    <row r="576" spans="4:8" x14ac:dyDescent="0.2">
      <c r="D576" s="76" t="str">
        <f t="shared" si="51"/>
        <v xml:space="preserve"> </v>
      </c>
      <c r="E576" s="86">
        <f t="shared" si="48"/>
        <v>0</v>
      </c>
      <c r="F576" s="86">
        <f t="shared" si="49"/>
        <v>0</v>
      </c>
      <c r="G576" s="77">
        <f t="shared" si="47"/>
        <v>0</v>
      </c>
      <c r="H576" s="78">
        <f t="shared" si="50"/>
        <v>0</v>
      </c>
    </row>
    <row r="577" spans="4:8" x14ac:dyDescent="0.2">
      <c r="D577" s="76" t="str">
        <f t="shared" si="51"/>
        <v xml:space="preserve"> </v>
      </c>
      <c r="E577" s="86">
        <f t="shared" si="48"/>
        <v>0</v>
      </c>
      <c r="F577" s="86">
        <f t="shared" si="49"/>
        <v>0</v>
      </c>
      <c r="G577" s="77">
        <f t="shared" si="47"/>
        <v>0</v>
      </c>
      <c r="H577" s="78">
        <f t="shared" si="50"/>
        <v>0</v>
      </c>
    </row>
    <row r="578" spans="4:8" x14ac:dyDescent="0.2">
      <c r="D578" s="76" t="str">
        <f t="shared" si="51"/>
        <v xml:space="preserve"> </v>
      </c>
      <c r="E578" s="86">
        <f t="shared" si="48"/>
        <v>0</v>
      </c>
      <c r="F578" s="86">
        <f t="shared" si="49"/>
        <v>0</v>
      </c>
      <c r="G578" s="77">
        <f t="shared" si="47"/>
        <v>0</v>
      </c>
      <c r="H578" s="78">
        <f t="shared" si="50"/>
        <v>0</v>
      </c>
    </row>
    <row r="579" spans="4:8" x14ac:dyDescent="0.2">
      <c r="D579" s="76" t="str">
        <f t="shared" si="51"/>
        <v xml:space="preserve"> </v>
      </c>
      <c r="E579" s="86">
        <f t="shared" si="48"/>
        <v>0</v>
      </c>
      <c r="F579" s="86">
        <f t="shared" si="49"/>
        <v>0</v>
      </c>
      <c r="G579" s="77">
        <f t="shared" si="47"/>
        <v>0</v>
      </c>
      <c r="H579" s="78">
        <f t="shared" si="50"/>
        <v>0</v>
      </c>
    </row>
    <row r="580" spans="4:8" x14ac:dyDescent="0.2">
      <c r="D580" s="76" t="str">
        <f t="shared" si="51"/>
        <v xml:space="preserve"> </v>
      </c>
      <c r="E580" s="86">
        <f t="shared" si="48"/>
        <v>0</v>
      </c>
      <c r="F580" s="86">
        <f t="shared" si="49"/>
        <v>0</v>
      </c>
      <c r="G580" s="77">
        <f t="shared" si="47"/>
        <v>0</v>
      </c>
      <c r="H580" s="78">
        <f t="shared" si="50"/>
        <v>0</v>
      </c>
    </row>
    <row r="581" spans="4:8" x14ac:dyDescent="0.2">
      <c r="D581" s="76" t="str">
        <f t="shared" si="51"/>
        <v xml:space="preserve"> </v>
      </c>
      <c r="E581" s="86">
        <f t="shared" si="48"/>
        <v>0</v>
      </c>
      <c r="F581" s="86">
        <f t="shared" si="49"/>
        <v>0</v>
      </c>
      <c r="G581" s="77">
        <f t="shared" si="47"/>
        <v>0</v>
      </c>
      <c r="H581" s="78">
        <f t="shared" si="50"/>
        <v>0</v>
      </c>
    </row>
    <row r="582" spans="4:8" x14ac:dyDescent="0.2">
      <c r="D582" s="76" t="str">
        <f t="shared" si="51"/>
        <v xml:space="preserve"> </v>
      </c>
      <c r="E582" s="86">
        <f t="shared" si="48"/>
        <v>0</v>
      </c>
      <c r="F582" s="86">
        <f t="shared" si="49"/>
        <v>0</v>
      </c>
      <c r="G582" s="77">
        <f t="shared" si="47"/>
        <v>0</v>
      </c>
      <c r="H582" s="78">
        <f t="shared" si="50"/>
        <v>0</v>
      </c>
    </row>
    <row r="583" spans="4:8" x14ac:dyDescent="0.2">
      <c r="D583" s="76" t="str">
        <f t="shared" si="51"/>
        <v xml:space="preserve"> </v>
      </c>
      <c r="E583" s="86">
        <f t="shared" si="48"/>
        <v>0</v>
      </c>
      <c r="F583" s="86">
        <f t="shared" si="49"/>
        <v>0</v>
      </c>
      <c r="G583" s="77">
        <f t="shared" si="47"/>
        <v>0</v>
      </c>
      <c r="H583" s="78">
        <f t="shared" si="50"/>
        <v>0</v>
      </c>
    </row>
    <row r="584" spans="4:8" x14ac:dyDescent="0.2">
      <c r="D584" s="76" t="str">
        <f t="shared" si="51"/>
        <v xml:space="preserve"> </v>
      </c>
      <c r="E584" s="86">
        <f t="shared" si="48"/>
        <v>0</v>
      </c>
      <c r="F584" s="86">
        <f t="shared" si="49"/>
        <v>0</v>
      </c>
      <c r="G584" s="77">
        <f t="shared" si="47"/>
        <v>0</v>
      </c>
      <c r="H584" s="78">
        <f t="shared" si="50"/>
        <v>0</v>
      </c>
    </row>
    <row r="585" spans="4:8" x14ac:dyDescent="0.2">
      <c r="D585" s="76" t="str">
        <f t="shared" si="51"/>
        <v xml:space="preserve"> </v>
      </c>
      <c r="E585" s="86">
        <f t="shared" si="48"/>
        <v>0</v>
      </c>
      <c r="F585" s="86">
        <f t="shared" si="49"/>
        <v>0</v>
      </c>
      <c r="G585" s="77">
        <f t="shared" si="47"/>
        <v>0</v>
      </c>
      <c r="H585" s="78">
        <f t="shared" si="50"/>
        <v>0</v>
      </c>
    </row>
    <row r="586" spans="4:8" x14ac:dyDescent="0.2">
      <c r="D586" s="76" t="str">
        <f t="shared" si="51"/>
        <v xml:space="preserve"> </v>
      </c>
      <c r="E586" s="86">
        <f t="shared" si="48"/>
        <v>0</v>
      </c>
      <c r="F586" s="86">
        <f t="shared" si="49"/>
        <v>0</v>
      </c>
      <c r="G586" s="77">
        <f t="shared" si="47"/>
        <v>0</v>
      </c>
      <c r="H586" s="78">
        <f t="shared" si="50"/>
        <v>0</v>
      </c>
    </row>
    <row r="587" spans="4:8" x14ac:dyDescent="0.2">
      <c r="D587" s="76" t="str">
        <f t="shared" si="51"/>
        <v xml:space="preserve"> </v>
      </c>
      <c r="E587" s="86">
        <f t="shared" si="48"/>
        <v>0</v>
      </c>
      <c r="F587" s="86">
        <f t="shared" si="49"/>
        <v>0</v>
      </c>
      <c r="G587" s="77">
        <f t="shared" si="47"/>
        <v>0</v>
      </c>
      <c r="H587" s="78">
        <f t="shared" si="50"/>
        <v>0</v>
      </c>
    </row>
    <row r="588" spans="4:8" x14ac:dyDescent="0.2">
      <c r="D588" s="76" t="str">
        <f t="shared" si="51"/>
        <v xml:space="preserve"> </v>
      </c>
      <c r="E588" s="86">
        <f t="shared" si="48"/>
        <v>0</v>
      </c>
      <c r="F588" s="86">
        <f t="shared" si="49"/>
        <v>0</v>
      </c>
      <c r="G588" s="77">
        <f t="shared" si="47"/>
        <v>0</v>
      </c>
      <c r="H588" s="78">
        <f t="shared" si="50"/>
        <v>0</v>
      </c>
    </row>
    <row r="589" spans="4:8" ht="15.75" thickBot="1" x14ac:dyDescent="0.25">
      <c r="D589" s="80" t="str">
        <f t="shared" si="51"/>
        <v xml:space="preserve"> </v>
      </c>
      <c r="E589" s="86">
        <f t="shared" si="48"/>
        <v>0</v>
      </c>
      <c r="F589" s="86">
        <f t="shared" si="49"/>
        <v>0</v>
      </c>
      <c r="G589" s="81">
        <f t="shared" si="47"/>
        <v>0</v>
      </c>
      <c r="H589" s="78">
        <f t="shared" si="50"/>
        <v>0</v>
      </c>
    </row>
    <row r="590" spans="4:8" ht="15.75" thickTop="1" x14ac:dyDescent="0.2"/>
  </sheetData>
  <protectedRanges>
    <protectedRange sqref="E7:E12" name="Rango1"/>
  </protectedRanges>
  <mergeCells count="3">
    <mergeCell ref="D15:H15"/>
    <mergeCell ref="D5:H5"/>
    <mergeCell ref="G7:H7"/>
  </mergeCells>
  <pageMargins left="0.7" right="0.7" top="0.75" bottom="0.75" header="0.3" footer="0.3"/>
  <pageSetup orientation="portrait" r:id="rId1"/>
  <ignoredErrors>
    <ignoredError sqref="E1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Euribor</vt:lpstr>
      <vt:lpstr>Amortización Francés</vt:lpstr>
      <vt:lpstr>Hoja1</vt:lpstr>
      <vt:lpstr>Amortización Alemán</vt:lpstr>
      <vt:lpstr>Beg_Bal</vt:lpstr>
      <vt:lpstr>End_Bal</vt:lpstr>
      <vt:lpstr>Extra_Pay</vt:lpstr>
      <vt:lpstr>Int</vt:lpstr>
      <vt:lpstr>Interest_Rate</vt:lpstr>
      <vt:lpstr>Loan_Amount</vt:lpstr>
      <vt:lpstr>Loan_Start</vt:lpstr>
      <vt:lpstr>Loan_Years</vt:lpstr>
      <vt:lpstr>Num_Pmt_Per_Year</vt:lpstr>
    </vt:vector>
  </TitlesOfParts>
  <Company>CONSEJO PROF.CS.EC.DE E.R.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cp:lastPrinted>2011-09-09T14:25:19Z</cp:lastPrinted>
  <dcterms:created xsi:type="dcterms:W3CDTF">1998-02-20T14:56:36Z</dcterms:created>
  <dcterms:modified xsi:type="dcterms:W3CDTF">2014-08-22T01:00:34Z</dcterms:modified>
</cp:coreProperties>
</file>