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240" yWindow="390" windowWidth="18915" windowHeight="8205"/>
  </bookViews>
  <sheets>
    <sheet name="ROI" sheetId="1" r:id="rId1"/>
    <sheet name="ROI anualizado" sheetId="6" r:id="rId2"/>
    <sheet name="ROI por proyecto" sheetId="4" r:id="rId3"/>
  </sheets>
  <calcPr calcId="152511"/>
</workbook>
</file>

<file path=xl/calcChain.xml><?xml version="1.0" encoding="utf-8"?>
<calcChain xmlns="http://schemas.openxmlformats.org/spreadsheetml/2006/main">
  <c r="D20" i="4" l="1"/>
  <c r="E20" i="4"/>
  <c r="F20" i="4"/>
  <c r="C20" i="4"/>
  <c r="D21" i="4"/>
  <c r="F21" i="4"/>
  <c r="C21" i="4"/>
  <c r="B14" i="6"/>
  <c r="E21" i="4" l="1"/>
  <c r="C44" i="6"/>
  <c r="C43" i="6"/>
  <c r="C42" i="6"/>
  <c r="F11" i="6"/>
  <c r="F12" i="6" s="1"/>
  <c r="B17" i="6" s="1"/>
  <c r="B14" i="1"/>
  <c r="F11" i="1"/>
  <c r="F12" i="1"/>
  <c r="B17" i="1" s="1"/>
</calcChain>
</file>

<file path=xl/comments1.xml><?xml version="1.0" encoding="utf-8"?>
<comments xmlns="http://schemas.openxmlformats.org/spreadsheetml/2006/main">
  <authors>
    <author>Cecilia</author>
  </authors>
  <commentList>
    <comment ref="B18" authorId="0" shapeId="0">
      <text>
        <r>
          <rPr>
            <sz val="12"/>
            <color indexed="81"/>
            <rFont val="Calibri"/>
            <family val="2"/>
            <scheme val="minor"/>
          </rPr>
          <t xml:space="preserve"> La tasa de descuento refleja la oportunidad perdida de gastar o invertir en el presente por lo que también se le conoce como costo o tasa de oportunidad.
Usualmente se utiliza tasa de interés por ejemplo de un plazo fijo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<sst xmlns="http://schemas.openxmlformats.org/spreadsheetml/2006/main" count="38" uniqueCount="32">
  <si>
    <t>ROI en %</t>
  </si>
  <si>
    <t>ROI  en $</t>
  </si>
  <si>
    <t>Ingresos netos producidos por inversión</t>
  </si>
  <si>
    <t>Resultados</t>
  </si>
  <si>
    <t>Datos a completar:</t>
  </si>
  <si>
    <t>Inversión</t>
  </si>
  <si>
    <t>Cálculo de ROI</t>
  </si>
  <si>
    <t>Cálculo de ROI anualizado</t>
  </si>
  <si>
    <t>Años</t>
  </si>
  <si>
    <t>Semestre</t>
  </si>
  <si>
    <t>Cuatrimestres</t>
  </si>
  <si>
    <t>Trimestres</t>
  </si>
  <si>
    <t>Meses</t>
  </si>
  <si>
    <t>Días</t>
  </si>
  <si>
    <t>ROI anualizado %</t>
  </si>
  <si>
    <t>Inversión Inicial</t>
  </si>
  <si>
    <t>Cálculo de ROI por proyecto</t>
  </si>
  <si>
    <t>Tiempo de proyecto en años</t>
  </si>
  <si>
    <t>Tasa de descuento</t>
  </si>
  <si>
    <t>Proyecto o Campaña</t>
  </si>
  <si>
    <t>Campaña Invierno</t>
  </si>
  <si>
    <t>Campaña Primavera</t>
  </si>
  <si>
    <t>Campaña Verano</t>
  </si>
  <si>
    <t>Campaña Otoño</t>
  </si>
  <si>
    <t>Ingresos proyectados</t>
  </si>
  <si>
    <t>Año 1</t>
  </si>
  <si>
    <t>Año 2</t>
  </si>
  <si>
    <t>Año 3</t>
  </si>
  <si>
    <t>Año 4</t>
  </si>
  <si>
    <t>Año 5</t>
  </si>
  <si>
    <t>ROI</t>
  </si>
  <si>
    <t>Resultados: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</si>
</sst>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\ #,##0.0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ahoma"/>
      <family val="2"/>
    </font>
    <font>
      <sz val="10"/>
      <color indexed="43"/>
      <name val="Tahoma"/>
      <family val="2"/>
    </font>
    <font>
      <sz val="26"/>
      <color rgb="FF03A9F3"/>
      <name val="Cambria"/>
      <scheme val="major"/>
    </font>
    <font>
      <sz val="14"/>
      <color theme="1" tint="0.499984740745262"/>
      <name val="Cambria"/>
      <scheme val="major"/>
    </font>
    <font>
      <sz val="14"/>
      <color theme="1" tint="0.499984740745262"/>
      <name val="Cambria"/>
      <family val="1"/>
      <scheme val="major"/>
    </font>
    <font>
      <sz val="16"/>
      <color rgb="FF0287D0"/>
      <name val="Calibri"/>
      <family val="2"/>
      <scheme val="minor"/>
    </font>
    <font>
      <sz val="16"/>
      <color indexed="23"/>
      <name val="Tahoma"/>
      <family val="2"/>
    </font>
    <font>
      <sz val="16"/>
      <color theme="1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16"/>
      <name val="Tahoma"/>
      <family val="2"/>
    </font>
    <font>
      <sz val="16"/>
      <color theme="1" tint="0.499984740745262"/>
      <name val="Cambria"/>
      <family val="1"/>
      <scheme val="major"/>
    </font>
    <font>
      <sz val="26"/>
      <color rgb="FF03A9F3"/>
      <name val="Cambria"/>
      <family val="1"/>
      <scheme val="major"/>
    </font>
    <font>
      <i/>
      <sz val="16"/>
      <color theme="1" tint="0.499984740745262"/>
      <name val="Cambria"/>
      <family val="1"/>
      <scheme val="major"/>
    </font>
    <font>
      <i/>
      <sz val="16"/>
      <color theme="1" tint="0.249977111117893"/>
      <name val="Calibri"/>
      <family val="2"/>
      <scheme val="minor"/>
    </font>
    <font>
      <sz val="9"/>
      <color indexed="81"/>
      <name val="Tahoma"/>
      <family val="2"/>
    </font>
    <font>
      <sz val="12"/>
      <color indexed="8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</fills>
  <borders count="5">
    <border>
      <left/>
      <right/>
      <top/>
      <bottom/>
      <diagonal/>
    </border>
    <border>
      <left style="thin">
        <color rgb="FFCAEFFF"/>
      </left>
      <right/>
      <top style="thin">
        <color rgb="FFCAEFFF"/>
      </top>
      <bottom style="thin">
        <color rgb="FFCAEFFF"/>
      </bottom>
      <diagonal/>
    </border>
    <border>
      <left/>
      <right/>
      <top style="thin">
        <color rgb="FFCAEFFF"/>
      </top>
      <bottom/>
      <diagonal/>
    </border>
    <border>
      <left style="thin">
        <color rgb="FFCAEFFF"/>
      </left>
      <right style="thin">
        <color rgb="FFCAEFFF"/>
      </right>
      <top style="thin">
        <color rgb="FFCAEFFF"/>
      </top>
      <bottom style="thin">
        <color rgb="FFCAEFFF"/>
      </bottom>
      <diagonal/>
    </border>
    <border>
      <left style="thin">
        <color rgb="FFCAEFFF"/>
      </left>
      <right/>
      <top style="thin">
        <color rgb="FFCAEFFF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2" borderId="0" xfId="0" applyFill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/>
    <xf numFmtId="165" fontId="11" fillId="0" borderId="0" xfId="1" applyNumberFormat="1" applyFont="1" applyFill="1" applyBorder="1" applyAlignment="1" applyProtection="1">
      <alignment horizontal="center" shrinkToFit="1"/>
      <protection locked="0"/>
    </xf>
    <xf numFmtId="0" fontId="12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/>
    <xf numFmtId="9" fontId="11" fillId="0" borderId="0" xfId="2" applyFont="1" applyFill="1" applyBorder="1" applyAlignment="1" applyProtection="1">
      <alignment horizontal="center" shrinkToFit="1"/>
      <protection locked="0"/>
    </xf>
    <xf numFmtId="0" fontId="9" fillId="0" borderId="0" xfId="0" applyFont="1" applyBorder="1" applyAlignment="1">
      <alignment horizontal="center"/>
    </xf>
    <xf numFmtId="0" fontId="12" fillId="0" borderId="0" xfId="0" applyFont="1" applyFill="1" applyBorder="1" applyProtection="1">
      <protection locked="0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0" fontId="9" fillId="0" borderId="0" xfId="0" applyFont="1" applyFill="1" applyBorder="1"/>
    <xf numFmtId="165" fontId="9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0" fontId="9" fillId="0" borderId="0" xfId="0" applyFont="1" applyAlignment="1">
      <alignment horizontal="center"/>
    </xf>
    <xf numFmtId="0" fontId="7" fillId="0" borderId="3" xfId="0" applyFont="1" applyFill="1" applyBorder="1" applyAlignment="1">
      <alignment horizontal="right" vertical="center" indent="1"/>
    </xf>
    <xf numFmtId="0" fontId="7" fillId="0" borderId="3" xfId="0" applyFont="1" applyFill="1" applyBorder="1" applyAlignment="1">
      <alignment horizontal="center" vertical="center"/>
    </xf>
    <xf numFmtId="166" fontId="11" fillId="0" borderId="0" xfId="2" applyNumberFormat="1" applyFont="1" applyFill="1" applyBorder="1" applyAlignment="1" applyProtection="1">
      <alignment horizontal="center" shrinkToFit="1"/>
      <protection locked="0"/>
    </xf>
    <xf numFmtId="166" fontId="16" fillId="0" borderId="0" xfId="2" applyNumberFormat="1" applyFont="1" applyFill="1" applyBorder="1" applyAlignment="1" applyProtection="1">
      <alignment horizontal="center" shrinkToFit="1"/>
      <protection locked="0"/>
    </xf>
    <xf numFmtId="165" fontId="16" fillId="0" borderId="0" xfId="1" applyNumberFormat="1" applyFont="1" applyFill="1" applyBorder="1" applyAlignment="1" applyProtection="1">
      <alignment horizontal="center" shrinkToFit="1"/>
      <protection locked="0"/>
    </xf>
    <xf numFmtId="10" fontId="11" fillId="0" borderId="0" xfId="2" applyNumberFormat="1" applyFont="1" applyFill="1" applyBorder="1" applyAlignment="1" applyProtection="1">
      <alignment horizontal="center" shrinkToFit="1"/>
      <protection locked="0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 vertical="center" indent="1"/>
    </xf>
    <xf numFmtId="165" fontId="9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64" fontId="11" fillId="0" borderId="0" xfId="1" applyFont="1" applyFill="1" applyBorder="1" applyAlignment="1" applyProtection="1">
      <alignment horizontal="center" shrinkToFit="1"/>
      <protection locked="0"/>
    </xf>
    <xf numFmtId="9" fontId="7" fillId="0" borderId="0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Fill="1"/>
    <xf numFmtId="0" fontId="7" fillId="3" borderId="4" xfId="0" applyFont="1" applyFill="1" applyBorder="1" applyAlignment="1">
      <alignment horizontal="right" vertical="center" inden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139700</xdr:rowOff>
    </xdr:from>
    <xdr:to>
      <xdr:col>1</xdr:col>
      <xdr:colOff>1790700</xdr:colOff>
      <xdr:row>0</xdr:row>
      <xdr:rowOff>457200</xdr:rowOff>
    </xdr:to>
    <xdr:sp macro="" textlink="">
      <xdr:nvSpPr>
        <xdr:cNvPr id="4" name="TextBox 1"/>
        <xdr:cNvSpPr txBox="1"/>
      </xdr:nvSpPr>
      <xdr:spPr>
        <a:xfrm>
          <a:off x="939800" y="139700"/>
          <a:ext cx="16891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5</xdr:col>
      <xdr:colOff>1401040</xdr:colOff>
      <xdr:row>0</xdr:row>
      <xdr:rowOff>190500</xdr:rowOff>
    </xdr:from>
    <xdr:to>
      <xdr:col>5</xdr:col>
      <xdr:colOff>2285999</xdr:colOff>
      <xdr:row>0</xdr:row>
      <xdr:rowOff>457200</xdr:rowOff>
    </xdr:to>
    <xdr:sp macro="" textlink="">
      <xdr:nvSpPr>
        <xdr:cNvPr id="5" name="TextBox 2">
          <a:hlinkClick xmlns:r="http://schemas.openxmlformats.org/officeDocument/2006/relationships" r:id="rId1"/>
        </xdr:cNvPr>
        <xdr:cNvSpPr txBox="1"/>
      </xdr:nvSpPr>
      <xdr:spPr>
        <a:xfrm>
          <a:off x="8805140" y="190500"/>
          <a:ext cx="88495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203200</xdr:colOff>
      <xdr:row>0</xdr:row>
      <xdr:rowOff>114300</xdr:rowOff>
    </xdr:from>
    <xdr:to>
      <xdr:col>5</xdr:col>
      <xdr:colOff>393700</xdr:colOff>
      <xdr:row>0</xdr:row>
      <xdr:rowOff>444500</xdr:rowOff>
    </xdr:to>
    <xdr:sp macro="" textlink="">
      <xdr:nvSpPr>
        <xdr:cNvPr id="6" name="TextBox 3"/>
        <xdr:cNvSpPr txBox="1"/>
      </xdr:nvSpPr>
      <xdr:spPr>
        <a:xfrm>
          <a:off x="2832100" y="114300"/>
          <a:ext cx="4965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de Retorno de Inversión (ROI)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139700</xdr:rowOff>
    </xdr:from>
    <xdr:to>
      <xdr:col>1</xdr:col>
      <xdr:colOff>1790700</xdr:colOff>
      <xdr:row>0</xdr:row>
      <xdr:rowOff>457200</xdr:rowOff>
    </xdr:to>
    <xdr:sp macro="" textlink="">
      <xdr:nvSpPr>
        <xdr:cNvPr id="2" name="TextBox 1"/>
        <xdr:cNvSpPr txBox="1"/>
      </xdr:nvSpPr>
      <xdr:spPr>
        <a:xfrm>
          <a:off x="711200" y="139700"/>
          <a:ext cx="16891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5</xdr:col>
      <xdr:colOff>1401040</xdr:colOff>
      <xdr:row>0</xdr:row>
      <xdr:rowOff>190500</xdr:rowOff>
    </xdr:from>
    <xdr:to>
      <xdr:col>5</xdr:col>
      <xdr:colOff>2285999</xdr:colOff>
      <xdr:row>0</xdr:row>
      <xdr:rowOff>457200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8801965" y="190500"/>
          <a:ext cx="88495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203200</xdr:colOff>
      <xdr:row>0</xdr:row>
      <xdr:rowOff>114300</xdr:rowOff>
    </xdr:from>
    <xdr:to>
      <xdr:col>5</xdr:col>
      <xdr:colOff>393700</xdr:colOff>
      <xdr:row>0</xdr:row>
      <xdr:rowOff>444500</xdr:rowOff>
    </xdr:to>
    <xdr:sp macro="" textlink="">
      <xdr:nvSpPr>
        <xdr:cNvPr id="4" name="TextBox 3"/>
        <xdr:cNvSpPr txBox="1"/>
      </xdr:nvSpPr>
      <xdr:spPr>
        <a:xfrm>
          <a:off x="2832100" y="114300"/>
          <a:ext cx="49625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de Retorno de Inversión (ROI)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139700</xdr:rowOff>
    </xdr:from>
    <xdr:to>
      <xdr:col>1</xdr:col>
      <xdr:colOff>1790700</xdr:colOff>
      <xdr:row>0</xdr:row>
      <xdr:rowOff>457200</xdr:rowOff>
    </xdr:to>
    <xdr:sp macro="" textlink="">
      <xdr:nvSpPr>
        <xdr:cNvPr id="2" name="TextBox 1"/>
        <xdr:cNvSpPr txBox="1"/>
      </xdr:nvSpPr>
      <xdr:spPr>
        <a:xfrm>
          <a:off x="711200" y="139700"/>
          <a:ext cx="16891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4</xdr:col>
      <xdr:colOff>1464540</xdr:colOff>
      <xdr:row>0</xdr:row>
      <xdr:rowOff>190500</xdr:rowOff>
    </xdr:from>
    <xdr:to>
      <xdr:col>5</xdr:col>
      <xdr:colOff>825500</xdr:colOff>
      <xdr:row>0</xdr:row>
      <xdr:rowOff>444500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9770340" y="190500"/>
          <a:ext cx="1126260" cy="2540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1</xdr:col>
      <xdr:colOff>2501900</xdr:colOff>
      <xdr:row>0</xdr:row>
      <xdr:rowOff>127000</xdr:rowOff>
    </xdr:from>
    <xdr:to>
      <xdr:col>5</xdr:col>
      <xdr:colOff>558800</xdr:colOff>
      <xdr:row>0</xdr:row>
      <xdr:rowOff>457200</xdr:rowOff>
    </xdr:to>
    <xdr:sp macro="" textlink="">
      <xdr:nvSpPr>
        <xdr:cNvPr id="4" name="TextBox 3"/>
        <xdr:cNvSpPr txBox="1"/>
      </xdr:nvSpPr>
      <xdr:spPr>
        <a:xfrm>
          <a:off x="3111500" y="127000"/>
          <a:ext cx="7073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de Retorno de Inversión (ROI)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19"/>
  <sheetViews>
    <sheetView showGridLines="0" tabSelected="1" zoomScale="75" zoomScaleNormal="75" workbookViewId="0">
      <selection activeCell="C22" sqref="C22"/>
    </sheetView>
  </sheetViews>
  <sheetFormatPr baseColWidth="10" defaultColWidth="9.140625" defaultRowHeight="15" x14ac:dyDescent="0.25"/>
  <cols>
    <col min="2" max="2" width="30.28515625" customWidth="1"/>
    <col min="3" max="3" width="48" customWidth="1"/>
    <col min="4" max="4" width="14.42578125" customWidth="1"/>
    <col min="5" max="5" width="9.140625" customWidth="1"/>
    <col min="6" max="6" width="40.7109375" customWidth="1"/>
    <col min="7" max="7" width="18.7109375" customWidth="1"/>
    <col min="17" max="17" width="23.140625" customWidth="1"/>
  </cols>
  <sheetData>
    <row r="1" spans="2:17" ht="45" customHeight="1" x14ac:dyDescent="0.25">
      <c r="B1" s="2"/>
      <c r="C1" s="2"/>
      <c r="D1" s="2"/>
      <c r="E1" s="2"/>
      <c r="F1" s="2"/>
    </row>
    <row r="4" spans="2:17" ht="33" x14ac:dyDescent="0.45">
      <c r="B4" s="23" t="s">
        <v>6</v>
      </c>
      <c r="C4" s="5"/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8" x14ac:dyDescent="0.25">
      <c r="B5" s="6"/>
      <c r="C5" s="3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s="11" customFormat="1" ht="21" x14ac:dyDescent="0.35">
      <c r="B6" s="8" t="s">
        <v>4</v>
      </c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7" s="11" customFormat="1" ht="21" x14ac:dyDescent="0.35">
      <c r="B7" s="31" t="s">
        <v>5</v>
      </c>
      <c r="C7" s="31"/>
      <c r="D7" s="31"/>
      <c r="E7" s="31"/>
      <c r="F7" s="12">
        <v>200000</v>
      </c>
      <c r="G7" s="13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7" s="11" customFormat="1" ht="21" x14ac:dyDescent="0.35">
      <c r="B8" s="32" t="s">
        <v>2</v>
      </c>
      <c r="C8" s="32"/>
      <c r="D8" s="32"/>
      <c r="E8" s="32"/>
      <c r="F8" s="12">
        <v>300000</v>
      </c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7" s="11" customFormat="1" ht="21" x14ac:dyDescent="0.35">
      <c r="G9" s="15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s="11" customFormat="1" ht="21" x14ac:dyDescent="0.35">
      <c r="B10" s="8" t="s">
        <v>3</v>
      </c>
      <c r="C10" s="8"/>
      <c r="D10" s="8"/>
      <c r="E10" s="8"/>
      <c r="F10" s="8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s="11" customFormat="1" ht="21" x14ac:dyDescent="0.35">
      <c r="B11" s="31" t="s">
        <v>0</v>
      </c>
      <c r="C11" s="31"/>
      <c r="D11" s="31"/>
      <c r="E11" s="31"/>
      <c r="F11" s="16">
        <f>F8/F7-1</f>
        <v>0.5</v>
      </c>
      <c r="G11" s="22"/>
      <c r="H11" s="17"/>
      <c r="I11" s="17"/>
      <c r="J11" s="17"/>
      <c r="K11" s="17"/>
      <c r="L11" s="17"/>
      <c r="M11" s="17"/>
      <c r="N11" s="17"/>
    </row>
    <row r="12" spans="2:17" s="11" customFormat="1" ht="21" x14ac:dyDescent="0.35">
      <c r="B12" s="32" t="s">
        <v>1</v>
      </c>
      <c r="C12" s="32"/>
      <c r="D12" s="32"/>
      <c r="E12" s="32"/>
      <c r="F12" s="12">
        <f>F8/F7</f>
        <v>1.5</v>
      </c>
      <c r="G12" s="17"/>
      <c r="H12" s="17"/>
      <c r="I12" s="17"/>
      <c r="J12" s="17"/>
      <c r="K12" s="17"/>
      <c r="L12" s="17"/>
      <c r="M12" s="17"/>
      <c r="N12" s="17"/>
    </row>
    <row r="13" spans="2:17" s="11" customFormat="1" ht="21" x14ac:dyDescent="0.35">
      <c r="B13" s="18"/>
      <c r="C13" s="14"/>
      <c r="D13" s="14"/>
      <c r="E13" s="14"/>
      <c r="F13" s="14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s="11" customFormat="1" ht="21" x14ac:dyDescent="0.35">
      <c r="B14" s="19" t="str">
        <f>CONCATENATE("El retorno de inversión (ROI) cuando mi ingreso es ",TEXT(F8,"$#.##0,00"),  "  y mi inversión es de ", TEXT(F7,"$#.##0,00"),  " es igual a ", TEXT(F11,"0%"))</f>
        <v>El retorno de inversión (ROI) cuando mi ingreso es $300.000,00  y mi inversión es de $200.000,00 es igual a 50%</v>
      </c>
      <c r="C14" s="19"/>
      <c r="D14" s="20"/>
      <c r="E14" s="21"/>
      <c r="F14" s="21"/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s="11" customFormat="1" ht="5.25" customHeight="1" x14ac:dyDescent="0.35">
      <c r="C15" s="17"/>
      <c r="D15" s="17"/>
      <c r="E15" s="17"/>
      <c r="F15" s="17"/>
      <c r="G15" s="17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2:17" s="11" customFormat="1" ht="5.25" customHeight="1" x14ac:dyDescent="0.3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7" s="11" customFormat="1" ht="21" x14ac:dyDescent="0.35">
      <c r="B17" s="35" t="str">
        <f>CONCATENATE("Por cada peso invertido, obtengo ", TEXT(F12,"$#.##0,00"), " pesos de retorno")</f>
        <v>Por cada peso invertido, obtengo $1,50 pesos de retorno</v>
      </c>
      <c r="C17" s="35"/>
      <c r="D17" s="35"/>
      <c r="E17" s="35"/>
      <c r="F17" s="35"/>
      <c r="G17" s="35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ht="18" x14ac:dyDescent="0.25">
      <c r="B18" s="1"/>
      <c r="C18" s="33"/>
      <c r="D18" s="34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</sheetData>
  <mergeCells count="6">
    <mergeCell ref="B7:E7"/>
    <mergeCell ref="B8:E8"/>
    <mergeCell ref="B11:E11"/>
    <mergeCell ref="B12:E12"/>
    <mergeCell ref="C18:D18"/>
    <mergeCell ref="B17:G17"/>
  </mergeCells>
  <pageMargins left="0.7" right="0.7" top="0.75" bottom="0.75" header="0.3" footer="0.3"/>
  <pageSetup orientation="portrait" r:id="rId1"/>
  <ignoredErrors>
    <ignoredError sqref="F11:F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showGridLines="0" zoomScale="75" zoomScaleNormal="75" workbookViewId="0">
      <selection activeCell="F23" sqref="F23"/>
    </sheetView>
  </sheetViews>
  <sheetFormatPr baseColWidth="10" defaultColWidth="9.140625" defaultRowHeight="15" x14ac:dyDescent="0.25"/>
  <cols>
    <col min="2" max="2" width="30.28515625" customWidth="1"/>
    <col min="3" max="3" width="48" customWidth="1"/>
    <col min="4" max="4" width="14.42578125" customWidth="1"/>
    <col min="5" max="5" width="9.140625" customWidth="1"/>
    <col min="6" max="6" width="40.7109375" customWidth="1"/>
    <col min="7" max="7" width="18.7109375" customWidth="1"/>
    <col min="17" max="17" width="23.140625" customWidth="1"/>
  </cols>
  <sheetData>
    <row r="1" spans="2:17" ht="45" customHeight="1" x14ac:dyDescent="0.25">
      <c r="B1" s="2"/>
      <c r="C1" s="2"/>
      <c r="D1" s="2"/>
      <c r="E1" s="2"/>
      <c r="F1" s="2"/>
    </row>
    <row r="4" spans="2:17" ht="33" x14ac:dyDescent="0.45">
      <c r="B4" s="23" t="s">
        <v>7</v>
      </c>
      <c r="C4" s="5"/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8" x14ac:dyDescent="0.25">
      <c r="B5" s="6"/>
      <c r="C5" s="3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s="11" customFormat="1" ht="21" x14ac:dyDescent="0.35">
      <c r="B6" s="8" t="s">
        <v>4</v>
      </c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2:17" s="11" customFormat="1" ht="21" x14ac:dyDescent="0.35">
      <c r="B7" s="31" t="s">
        <v>5</v>
      </c>
      <c r="C7" s="31"/>
      <c r="D7" s="31"/>
      <c r="E7" s="31"/>
      <c r="F7" s="12">
        <v>10000</v>
      </c>
      <c r="G7" s="13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7" s="11" customFormat="1" ht="21" x14ac:dyDescent="0.35">
      <c r="B8" s="32" t="s">
        <v>2</v>
      </c>
      <c r="C8" s="32"/>
      <c r="D8" s="32"/>
      <c r="E8" s="32"/>
      <c r="F8" s="12">
        <v>14000</v>
      </c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2:17" s="11" customFormat="1" ht="21" x14ac:dyDescent="0.35">
      <c r="B9" s="32" t="s">
        <v>17</v>
      </c>
      <c r="C9" s="32"/>
      <c r="D9" s="32"/>
      <c r="E9" s="32"/>
      <c r="F9" s="24">
        <v>3</v>
      </c>
      <c r="G9" s="15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s="11" customFormat="1" ht="21" x14ac:dyDescent="0.35">
      <c r="B10" s="8" t="s">
        <v>3</v>
      </c>
      <c r="C10" s="8"/>
      <c r="D10" s="8"/>
      <c r="E10" s="8"/>
      <c r="F10" s="8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s="11" customFormat="1" ht="21" x14ac:dyDescent="0.35">
      <c r="B11" s="31" t="s">
        <v>0</v>
      </c>
      <c r="C11" s="31"/>
      <c r="D11" s="31"/>
      <c r="E11" s="31"/>
      <c r="F11" s="30">
        <f>F8/F7-1</f>
        <v>0.39999999999999991</v>
      </c>
      <c r="G11" s="22"/>
      <c r="H11" s="17"/>
      <c r="I11" s="17"/>
      <c r="J11" s="17"/>
      <c r="K11" s="17"/>
      <c r="L11" s="17"/>
      <c r="M11" s="17"/>
      <c r="N11" s="17"/>
    </row>
    <row r="12" spans="2:17" s="11" customFormat="1" ht="21" x14ac:dyDescent="0.35">
      <c r="B12" s="36" t="s">
        <v>14</v>
      </c>
      <c r="C12" s="36"/>
      <c r="D12" s="36"/>
      <c r="E12" s="36"/>
      <c r="F12" s="30">
        <f>((1+F11)^(1/F9))-1</f>
        <v>0.1186889420813968</v>
      </c>
      <c r="G12" s="17"/>
      <c r="H12" s="17"/>
      <c r="I12" s="17"/>
      <c r="J12" s="17"/>
      <c r="K12" s="17"/>
      <c r="L12" s="17"/>
      <c r="M12" s="17"/>
      <c r="N12" s="17"/>
    </row>
    <row r="13" spans="2:17" s="11" customFormat="1" ht="21" x14ac:dyDescent="0.35">
      <c r="B13" s="18"/>
      <c r="C13" s="14"/>
      <c r="D13" s="14"/>
      <c r="E13" s="14"/>
      <c r="F13" s="14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s="11" customFormat="1" ht="21" x14ac:dyDescent="0.35">
      <c r="B14" s="19" t="str">
        <f>CONCATENATE("El retorno de inversión (ROI) cuando mi ingreso es ",TEXT(F8,"$#.##0,00"),  "  y mi inversión es de ", TEXT(F7,"$#.##0,00"),  " es igual a ", TEXT(F11,"0,0%"))</f>
        <v>El retorno de inversión (ROI) cuando mi ingreso es $14.000,00  y mi inversión es de $10.000,00 es igual a 40,0%</v>
      </c>
      <c r="C14" s="19"/>
      <c r="D14" s="20"/>
      <c r="E14" s="21"/>
      <c r="F14" s="21"/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s="11" customFormat="1" ht="5.25" customHeight="1" x14ac:dyDescent="0.35">
      <c r="C15" s="17"/>
      <c r="D15" s="17"/>
      <c r="E15" s="17"/>
      <c r="F15" s="17"/>
      <c r="G15" s="17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2:17" s="11" customFormat="1" ht="5.25" customHeight="1" x14ac:dyDescent="0.3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7" s="11" customFormat="1" ht="21" x14ac:dyDescent="0.35">
      <c r="B17" s="35" t="str">
        <f>CONCATENATE("El ROI anualizado por una inversión de ",F9," años es de ", TEXT(F12,"0,0%"))</f>
        <v>El ROI anualizado por una inversión de 3 años es de 11,9%</v>
      </c>
      <c r="C17" s="35"/>
      <c r="D17" s="35"/>
      <c r="E17" s="35"/>
      <c r="F17" s="35"/>
      <c r="G17" s="35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ht="18" x14ac:dyDescent="0.25">
      <c r="B18" s="1"/>
      <c r="C18" s="33"/>
      <c r="D18" s="34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42" spans="2:3" x14ac:dyDescent="0.25">
      <c r="B42" t="s">
        <v>8</v>
      </c>
      <c r="C42">
        <f>1/F9</f>
        <v>0.33333333333333331</v>
      </c>
    </row>
    <row r="43" spans="2:3" x14ac:dyDescent="0.25">
      <c r="B43" t="s">
        <v>9</v>
      </c>
      <c r="C43">
        <f>2/1</f>
        <v>2</v>
      </c>
    </row>
    <row r="44" spans="2:3" x14ac:dyDescent="0.25">
      <c r="B44" t="s">
        <v>10</v>
      </c>
      <c r="C44">
        <f>4/1</f>
        <v>4</v>
      </c>
    </row>
    <row r="45" spans="2:3" x14ac:dyDescent="0.25">
      <c r="B45" t="s">
        <v>11</v>
      </c>
    </row>
    <row r="46" spans="2:3" x14ac:dyDescent="0.25">
      <c r="B46" t="s">
        <v>12</v>
      </c>
    </row>
    <row r="47" spans="2:3" x14ac:dyDescent="0.25">
      <c r="B47" t="s">
        <v>13</v>
      </c>
    </row>
  </sheetData>
  <mergeCells count="7">
    <mergeCell ref="C18:D18"/>
    <mergeCell ref="B9:E9"/>
    <mergeCell ref="B11:E11"/>
    <mergeCell ref="B12:E12"/>
    <mergeCell ref="B7:E7"/>
    <mergeCell ref="B8:E8"/>
    <mergeCell ref="B17:G17"/>
  </mergeCells>
  <pageMargins left="0.7" right="0.7" top="0.75" bottom="0.75" header="0.3" footer="0.3"/>
  <pageSetup orientation="portrait" r:id="rId1"/>
  <ignoredErrors>
    <ignoredError sqref="F11:F1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0"/>
  <sheetViews>
    <sheetView showGridLines="0" topLeftCell="A4" zoomScale="75" zoomScaleNormal="75" workbookViewId="0">
      <selection activeCell="B23" sqref="B23:B25"/>
    </sheetView>
  </sheetViews>
  <sheetFormatPr baseColWidth="10" defaultColWidth="9.140625" defaultRowHeight="15" x14ac:dyDescent="0.25"/>
  <cols>
    <col min="2" max="2" width="55.5703125" customWidth="1"/>
    <col min="3" max="3" width="30.28515625" customWidth="1"/>
    <col min="4" max="4" width="29.42578125" customWidth="1"/>
    <col min="5" max="5" width="26.42578125" bestFit="1" customWidth="1"/>
    <col min="6" max="6" width="24.7109375" bestFit="1" customWidth="1"/>
    <col min="7" max="7" width="31.7109375" customWidth="1"/>
    <col min="8" max="8" width="18.7109375" customWidth="1"/>
    <col min="18" max="18" width="23.140625" customWidth="1"/>
  </cols>
  <sheetData>
    <row r="1" spans="2:18" ht="45" customHeight="1" x14ac:dyDescent="0.25">
      <c r="B1" s="2"/>
      <c r="C1" s="2"/>
      <c r="D1" s="2"/>
      <c r="E1" s="2"/>
      <c r="F1" s="2"/>
      <c r="G1" s="53"/>
    </row>
    <row r="4" spans="2:18" ht="33" x14ac:dyDescent="0.45">
      <c r="B4" s="23" t="s">
        <v>16</v>
      </c>
      <c r="C4" s="23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8" x14ac:dyDescent="0.25">
      <c r="B5" s="6"/>
      <c r="C5" s="6"/>
      <c r="D5" s="3"/>
      <c r="E5" s="4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s="11" customFormat="1" ht="21" x14ac:dyDescent="0.35">
      <c r="B6" s="40" t="s">
        <v>4</v>
      </c>
      <c r="C6" s="40"/>
      <c r="D6" s="40"/>
      <c r="E6" s="40"/>
      <c r="F6" s="40"/>
      <c r="G6" s="10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2:18" s="21" customFormat="1" ht="21" x14ac:dyDescent="0.35">
      <c r="B7" s="41"/>
      <c r="C7" s="41"/>
      <c r="D7" s="41"/>
      <c r="E7" s="41"/>
      <c r="F7" s="41"/>
      <c r="H7" s="9"/>
    </row>
    <row r="8" spans="2:18" s="21" customFormat="1" ht="21" x14ac:dyDescent="0.35">
      <c r="B8" s="25" t="s">
        <v>19</v>
      </c>
      <c r="C8" s="26" t="s">
        <v>22</v>
      </c>
      <c r="D8" s="26" t="s">
        <v>20</v>
      </c>
      <c r="E8" s="26" t="s">
        <v>21</v>
      </c>
      <c r="F8" s="26" t="s">
        <v>23</v>
      </c>
      <c r="G8" s="10"/>
      <c r="H8" s="9"/>
    </row>
    <row r="9" spans="2:18" s="11" customFormat="1" ht="21" x14ac:dyDescent="0.35">
      <c r="B9" s="37" t="s">
        <v>15</v>
      </c>
      <c r="C9" s="12">
        <v>140000</v>
      </c>
      <c r="D9" s="12">
        <v>190000</v>
      </c>
      <c r="E9" s="12">
        <v>300000</v>
      </c>
      <c r="F9" s="12">
        <v>250000</v>
      </c>
      <c r="G9" s="12"/>
      <c r="H9" s="13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18" s="11" customFormat="1" ht="9.75" customHeight="1" x14ac:dyDescent="0.35">
      <c r="B10" s="37"/>
      <c r="C10" s="12"/>
      <c r="D10" s="12"/>
      <c r="E10" s="12"/>
      <c r="F10" s="12"/>
      <c r="G10" s="12"/>
      <c r="H10" s="13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2:18" s="11" customFormat="1" ht="21" customHeight="1" x14ac:dyDescent="0.35">
      <c r="B11" s="38" t="s">
        <v>24</v>
      </c>
      <c r="H11" s="15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2:18" s="11" customFormat="1" ht="21" customHeight="1" x14ac:dyDescent="0.35">
      <c r="B12" s="38" t="s">
        <v>25</v>
      </c>
      <c r="C12" s="39">
        <v>25000</v>
      </c>
      <c r="D12" s="39">
        <v>27500.000000000004</v>
      </c>
      <c r="E12" s="39">
        <v>80291</v>
      </c>
      <c r="F12" s="39">
        <v>72261.900000000009</v>
      </c>
      <c r="H12" s="15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2:18" s="11" customFormat="1" ht="21" customHeight="1" x14ac:dyDescent="0.35">
      <c r="B13" s="38" t="s">
        <v>26</v>
      </c>
      <c r="C13" s="39">
        <v>28000</v>
      </c>
      <c r="D13" s="39">
        <v>30800.000000000004</v>
      </c>
      <c r="E13" s="39">
        <v>92001</v>
      </c>
      <c r="F13" s="39">
        <v>82800.900000000009</v>
      </c>
      <c r="H13" s="15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2:18" s="11" customFormat="1" ht="21" customHeight="1" x14ac:dyDescent="0.35">
      <c r="B14" s="38" t="s">
        <v>27</v>
      </c>
      <c r="C14" s="39">
        <v>55000</v>
      </c>
      <c r="D14" s="39">
        <v>60500.000000000007</v>
      </c>
      <c r="E14" s="39">
        <v>72600</v>
      </c>
      <c r="F14" s="39">
        <v>65340</v>
      </c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2:18" s="11" customFormat="1" ht="21" customHeight="1" x14ac:dyDescent="0.35">
      <c r="B15" s="38" t="s">
        <v>28</v>
      </c>
      <c r="C15" s="39">
        <v>32000</v>
      </c>
      <c r="D15" s="39">
        <v>35200</v>
      </c>
      <c r="E15" s="39">
        <v>42240</v>
      </c>
      <c r="F15" s="39">
        <v>38016</v>
      </c>
      <c r="H15" s="15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2:18" s="11" customFormat="1" ht="21" customHeight="1" x14ac:dyDescent="0.35">
      <c r="B16" s="38" t="s">
        <v>29</v>
      </c>
      <c r="C16" s="39">
        <v>50000</v>
      </c>
      <c r="D16" s="39">
        <v>55000.000000000007</v>
      </c>
      <c r="E16" s="39">
        <v>66000</v>
      </c>
      <c r="F16" s="39">
        <v>59400</v>
      </c>
      <c r="H16" s="15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s="11" customFormat="1" ht="21" customHeight="1" x14ac:dyDescent="0.35">
      <c r="D17" s="12"/>
      <c r="E17" s="12"/>
      <c r="F17" s="12"/>
      <c r="G17" s="12"/>
      <c r="H17" s="15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2:18" s="11" customFormat="1" ht="21" customHeight="1" x14ac:dyDescent="0.35">
      <c r="B18" s="38" t="s">
        <v>18</v>
      </c>
      <c r="C18" s="16">
        <v>0.05</v>
      </c>
      <c r="D18" s="16">
        <v>0.05</v>
      </c>
      <c r="E18" s="16">
        <v>0.05</v>
      </c>
      <c r="F18" s="16">
        <v>0.05</v>
      </c>
      <c r="G18" s="12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s="11" customFormat="1" ht="21" customHeight="1" x14ac:dyDescent="0.35">
      <c r="B19" s="38"/>
      <c r="C19" s="16"/>
      <c r="D19" s="16"/>
      <c r="E19" s="16"/>
      <c r="F19" s="16"/>
      <c r="G19" s="12"/>
      <c r="H19" s="15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2:18" s="21" customFormat="1" ht="21" x14ac:dyDescent="0.35">
      <c r="B20" s="54" t="s">
        <v>31</v>
      </c>
      <c r="C20" s="52" t="str">
        <f>C8</f>
        <v>Campaña Verano</v>
      </c>
      <c r="D20" s="52" t="str">
        <f t="shared" ref="D20:F20" si="0">D8</f>
        <v>Campaña Invierno</v>
      </c>
      <c r="E20" s="52" t="str">
        <f t="shared" si="0"/>
        <v>Campaña Primavera</v>
      </c>
      <c r="F20" s="52" t="str">
        <f t="shared" si="0"/>
        <v>Campaña Otoño</v>
      </c>
      <c r="G20" s="41"/>
      <c r="H20" s="14"/>
    </row>
    <row r="21" spans="2:18" s="21" customFormat="1" ht="21" x14ac:dyDescent="0.35">
      <c r="B21" s="38" t="s">
        <v>30</v>
      </c>
      <c r="C21" s="51">
        <f>(NPV(C18,C12,C13,C14,C15,C16)-C9)/C9</f>
        <v>0.15871574744531119</v>
      </c>
      <c r="D21" s="51">
        <f t="shared" ref="D21:F21" si="1">(NPV(D18,D12,D13,D14,D15,D16)-D9)/D9</f>
        <v>-6.0830394175905571E-2</v>
      </c>
      <c r="E21" s="51">
        <f t="shared" si="1"/>
        <v>3.0311757569168887E-2</v>
      </c>
      <c r="F21" s="51">
        <f t="shared" si="1"/>
        <v>0.11273669817470224</v>
      </c>
      <c r="G21" s="44"/>
      <c r="H21" s="14"/>
    </row>
    <row r="22" spans="2:18" s="21" customFormat="1" ht="21" x14ac:dyDescent="0.35">
      <c r="B22" s="45"/>
      <c r="C22" s="27"/>
      <c r="D22" s="27"/>
      <c r="E22" s="27"/>
      <c r="F22" s="27"/>
      <c r="G22" s="50"/>
      <c r="H22" s="42"/>
      <c r="I22" s="43"/>
      <c r="J22" s="43"/>
      <c r="K22" s="43"/>
      <c r="L22" s="43"/>
      <c r="M22" s="43"/>
      <c r="N22" s="43"/>
      <c r="O22" s="43"/>
    </row>
    <row r="23" spans="2:18" s="21" customFormat="1" ht="21" x14ac:dyDescent="0.35">
      <c r="B23" s="45"/>
      <c r="C23" s="12"/>
      <c r="D23" s="12"/>
      <c r="E23" s="12"/>
      <c r="F23" s="12"/>
      <c r="G23" s="12"/>
      <c r="H23" s="43"/>
      <c r="I23" s="43"/>
      <c r="J23" s="43"/>
      <c r="K23" s="43"/>
      <c r="L23" s="43"/>
      <c r="M23" s="43"/>
      <c r="N23" s="43"/>
      <c r="O23" s="43"/>
    </row>
    <row r="24" spans="2:18" s="21" customFormat="1" ht="14.25" customHeight="1" x14ac:dyDescent="0.35">
      <c r="B24" s="18"/>
      <c r="C24" s="18"/>
      <c r="D24" s="14"/>
      <c r="E24" s="14"/>
      <c r="F24" s="14"/>
      <c r="G24" s="14"/>
      <c r="H24" s="14"/>
    </row>
    <row r="25" spans="2:18" s="21" customFormat="1" ht="21" x14ac:dyDescent="0.35">
      <c r="B25" s="46"/>
      <c r="C25" s="28"/>
      <c r="D25" s="47"/>
      <c r="E25" s="48"/>
    </row>
    <row r="26" spans="2:18" s="21" customFormat="1" ht="21" x14ac:dyDescent="0.35">
      <c r="B26" s="46"/>
      <c r="C26" s="29"/>
      <c r="D26" s="43"/>
      <c r="E26" s="43"/>
      <c r="F26" s="43"/>
      <c r="G26" s="43"/>
      <c r="H26" s="43"/>
    </row>
    <row r="27" spans="2:18" s="21" customFormat="1" ht="5.25" customHeight="1" x14ac:dyDescent="0.35"/>
    <row r="28" spans="2:18" s="21" customFormat="1" ht="21" x14ac:dyDescent="0.35">
      <c r="B28" s="49"/>
      <c r="C28" s="49"/>
      <c r="D28" s="49"/>
      <c r="E28" s="49"/>
      <c r="F28" s="49"/>
      <c r="G28" s="49"/>
      <c r="H28" s="49"/>
    </row>
    <row r="29" spans="2:18" ht="18" x14ac:dyDescent="0.25">
      <c r="B29" s="1"/>
      <c r="C29" s="1"/>
      <c r="D29" s="33"/>
      <c r="E29" s="34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mergeCells count="2">
    <mergeCell ref="B28:H28"/>
    <mergeCell ref="D29:E2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ROI</vt:lpstr>
      <vt:lpstr>ROI anualizado</vt:lpstr>
      <vt:lpstr>ROI por proyecto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2013-06-21T22:16:32Z</dcterms:created>
  <dcterms:modified xsi:type="dcterms:W3CDTF">2017-07-20T13:52:25Z</dcterms:modified>
</cp:coreProperties>
</file>